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Bmr_mn\再エネ\46_再エネ事業化実証研究支援事業（R3-）\R6\★超重要：R7FYに向けた公募要領等のリバイス\★R7FY改正要領等\"/>
    </mc:Choice>
  </mc:AlternateContent>
  <bookViews>
    <workbookView xWindow="0" yWindow="0" windowWidth="20490" windowHeight="7770"/>
  </bookViews>
  <sheets>
    <sheet name="様式" sheetId="7" r:id="rId1"/>
    <sheet name="記載例" sheetId="5" r:id="rId2"/>
  </sheets>
  <definedNames>
    <definedName name="_xlnm.Print_Area" localSheetId="1">記載例!$B$1:$J$102</definedName>
    <definedName name="_xlnm.Print_Area" localSheetId="0">様式!$B$1:$J$102</definedName>
  </definedNames>
  <calcPr calcId="162913"/>
</workbook>
</file>

<file path=xl/calcChain.xml><?xml version="1.0" encoding="utf-8"?>
<calcChain xmlns="http://schemas.openxmlformats.org/spreadsheetml/2006/main">
  <c r="H86" i="7" l="1"/>
  <c r="H87" i="7"/>
  <c r="H88" i="7"/>
  <c r="H89" i="7"/>
  <c r="H90" i="7"/>
  <c r="G86" i="7"/>
  <c r="G87" i="7"/>
  <c r="G88" i="7"/>
  <c r="G89" i="7"/>
  <c r="G90" i="7"/>
  <c r="F86" i="7"/>
  <c r="F87" i="7"/>
  <c r="F88" i="7"/>
  <c r="F89" i="7"/>
  <c r="F90" i="7"/>
  <c r="F85" i="7"/>
  <c r="H75" i="7"/>
  <c r="H76" i="7"/>
  <c r="H77" i="7"/>
  <c r="H78" i="7"/>
  <c r="H79" i="7"/>
  <c r="G75" i="7"/>
  <c r="G76" i="7"/>
  <c r="G77" i="7"/>
  <c r="G78" i="7"/>
  <c r="G79" i="7"/>
  <c r="F75" i="7"/>
  <c r="F76" i="7"/>
  <c r="F77" i="7"/>
  <c r="F78" i="7"/>
  <c r="F79" i="7"/>
  <c r="F74" i="7"/>
  <c r="H69" i="7"/>
  <c r="H64" i="7"/>
  <c r="H65" i="7"/>
  <c r="H66" i="7"/>
  <c r="H67" i="7"/>
  <c r="H68" i="7"/>
  <c r="H63" i="7"/>
  <c r="G64" i="7"/>
  <c r="G65" i="7"/>
  <c r="G66" i="7"/>
  <c r="G67" i="7"/>
  <c r="G68" i="7"/>
  <c r="G63" i="7"/>
  <c r="F69" i="7"/>
  <c r="F64" i="7"/>
  <c r="F65" i="7"/>
  <c r="F66" i="7"/>
  <c r="F67" i="7"/>
  <c r="F68" i="7"/>
  <c r="F63" i="7"/>
  <c r="H58" i="7"/>
  <c r="H53" i="7"/>
  <c r="H54" i="7"/>
  <c r="H55" i="7"/>
  <c r="H56" i="7"/>
  <c r="H57" i="7"/>
  <c r="H52" i="7"/>
  <c r="G53" i="7"/>
  <c r="G54" i="7"/>
  <c r="G55" i="7"/>
  <c r="G56" i="7"/>
  <c r="G57" i="7"/>
  <c r="G52" i="7"/>
  <c r="F58" i="7"/>
  <c r="F53" i="7"/>
  <c r="F54" i="7"/>
  <c r="F55" i="7"/>
  <c r="F56" i="7"/>
  <c r="F57" i="7"/>
  <c r="F52" i="7"/>
  <c r="H47" i="7"/>
  <c r="F47" i="7"/>
  <c r="H44" i="7"/>
  <c r="H45" i="7"/>
  <c r="H46" i="7"/>
  <c r="H43" i="7"/>
  <c r="G44" i="7"/>
  <c r="G45" i="7"/>
  <c r="G46" i="7"/>
  <c r="G43" i="7"/>
  <c r="F44" i="7"/>
  <c r="F45" i="7"/>
  <c r="F46" i="7"/>
  <c r="F43" i="7"/>
  <c r="F80" i="7" l="1"/>
  <c r="I98" i="7"/>
  <c r="F91" i="7"/>
  <c r="H74" i="7"/>
  <c r="H80" i="7" s="1"/>
  <c r="G74" i="7"/>
  <c r="G85" i="7"/>
  <c r="H85" i="7"/>
  <c r="H91" i="7" s="1"/>
  <c r="H38" i="7"/>
  <c r="F38" i="7"/>
  <c r="H33" i="7"/>
  <c r="H34" i="7"/>
  <c r="H35" i="7"/>
  <c r="H36" i="7"/>
  <c r="H37" i="7"/>
  <c r="H32" i="7"/>
  <c r="G33" i="7"/>
  <c r="G34" i="7"/>
  <c r="G35" i="7"/>
  <c r="G36" i="7"/>
  <c r="G37" i="7"/>
  <c r="G32" i="7"/>
  <c r="F33" i="7"/>
  <c r="F34" i="7"/>
  <c r="F35" i="7"/>
  <c r="F36" i="7"/>
  <c r="F37" i="7"/>
  <c r="F32" i="7"/>
  <c r="H11" i="7"/>
  <c r="H12" i="7"/>
  <c r="H13" i="7"/>
  <c r="H14" i="7"/>
  <c r="H10" i="7"/>
  <c r="F96" i="7" l="1"/>
  <c r="I100" i="7" s="1"/>
  <c r="H96" i="7"/>
  <c r="H27" i="7"/>
  <c r="H22" i="7"/>
  <c r="H23" i="7"/>
  <c r="H24" i="7"/>
  <c r="H25" i="7"/>
  <c r="H26" i="7"/>
  <c r="H21" i="7"/>
  <c r="G22" i="7"/>
  <c r="G23" i="7"/>
  <c r="G24" i="7"/>
  <c r="G25" i="7"/>
  <c r="G26" i="7"/>
  <c r="G21" i="7"/>
  <c r="F27" i="7"/>
  <c r="F22" i="7"/>
  <c r="F23" i="7"/>
  <c r="F24" i="7"/>
  <c r="F25" i="7"/>
  <c r="F26" i="7"/>
  <c r="F21" i="7"/>
  <c r="H15" i="7"/>
  <c r="F11" i="7"/>
  <c r="F12" i="7"/>
  <c r="F13" i="7"/>
  <c r="F14" i="7"/>
  <c r="F10" i="7"/>
  <c r="I100" i="5"/>
  <c r="I99" i="5"/>
  <c r="I98" i="5"/>
  <c r="I99" i="7" l="1"/>
  <c r="F15" i="7"/>
  <c r="H96" i="5"/>
  <c r="F96" i="5"/>
  <c r="F17" i="5" l="1"/>
  <c r="H74" i="5"/>
  <c r="G74" i="5"/>
  <c r="F63" i="5"/>
  <c r="H52" i="5"/>
  <c r="G52" i="5"/>
  <c r="F52" i="5"/>
  <c r="H44" i="5"/>
  <c r="H43" i="5"/>
  <c r="G44" i="5"/>
  <c r="G43" i="5"/>
  <c r="F44" i="5"/>
  <c r="F43" i="5"/>
  <c r="H33" i="5"/>
  <c r="H34" i="5"/>
  <c r="H35" i="5"/>
  <c r="H36" i="5"/>
  <c r="H32" i="5"/>
  <c r="G33" i="5"/>
  <c r="G34" i="5"/>
  <c r="G32" i="5"/>
  <c r="F33" i="5"/>
  <c r="F34" i="5"/>
  <c r="F35" i="5"/>
  <c r="F36" i="5"/>
  <c r="F32" i="5"/>
  <c r="F80" i="5"/>
  <c r="H79" i="5"/>
  <c r="H78" i="5"/>
  <c r="H77" i="5"/>
  <c r="H76" i="5"/>
  <c r="H75" i="5"/>
  <c r="H12" i="5"/>
  <c r="H13" i="5"/>
  <c r="H14" i="5"/>
  <c r="G63" i="5" l="1"/>
  <c r="H63" i="5" s="1"/>
  <c r="H80" i="5"/>
  <c r="F22" i="5"/>
  <c r="G22" i="5" s="1"/>
  <c r="H22" i="5" s="1"/>
  <c r="F21" i="5"/>
  <c r="F11" i="5"/>
  <c r="H11" i="5" s="1"/>
  <c r="F10" i="5"/>
  <c r="H10" i="5" s="1"/>
  <c r="H21" i="5" l="1"/>
  <c r="G21" i="5"/>
  <c r="F91" i="5"/>
  <c r="F69" i="5"/>
  <c r="F58" i="5"/>
  <c r="F47" i="5"/>
  <c r="F38" i="5"/>
  <c r="F27" i="5"/>
  <c r="F15" i="5"/>
  <c r="F6" i="5" s="1"/>
  <c r="H26" i="5" l="1"/>
  <c r="H25" i="5"/>
  <c r="H24" i="5"/>
  <c r="H27" i="5" l="1"/>
  <c r="H53" i="5" l="1"/>
  <c r="H64" i="5"/>
  <c r="H86" i="5"/>
  <c r="H90" i="5"/>
  <c r="H89" i="5"/>
  <c r="H88" i="5"/>
  <c r="H87" i="5"/>
  <c r="H85" i="5"/>
  <c r="H68" i="5"/>
  <c r="H67" i="5"/>
  <c r="H66" i="5"/>
  <c r="H65" i="5"/>
  <c r="H57" i="5"/>
  <c r="H56" i="5"/>
  <c r="H55" i="5"/>
  <c r="H54" i="5"/>
  <c r="H46" i="5"/>
  <c r="H45" i="5"/>
  <c r="H37" i="5"/>
  <c r="H15" i="5" l="1"/>
  <c r="H38" i="5"/>
  <c r="H69" i="5"/>
  <c r="H47" i="5"/>
  <c r="H91" i="5"/>
  <c r="H58" i="5"/>
</calcChain>
</file>

<file path=xl/sharedStrings.xml><?xml version="1.0" encoding="utf-8"?>
<sst xmlns="http://schemas.openxmlformats.org/spreadsheetml/2006/main" count="289" uniqueCount="61">
  <si>
    <t>数量</t>
    <rPh sb="0" eb="2">
      <t>スウリョウ</t>
    </rPh>
    <phoneticPr fontId="1"/>
  </si>
  <si>
    <t>単価（円）</t>
    <rPh sb="0" eb="2">
      <t>タンカ</t>
    </rPh>
    <rPh sb="3" eb="4">
      <t>エン</t>
    </rPh>
    <phoneticPr fontId="1"/>
  </si>
  <si>
    <t>備考</t>
    <rPh sb="0" eb="2">
      <t>ビコウ</t>
    </rPh>
    <phoneticPr fontId="1"/>
  </si>
  <si>
    <t>（様式第１－４号）</t>
    <rPh sb="1" eb="3">
      <t>ヨウシキ</t>
    </rPh>
    <rPh sb="3" eb="4">
      <t>ダイ</t>
    </rPh>
    <rPh sb="7" eb="8">
      <t>ゴウ</t>
    </rPh>
    <phoneticPr fontId="1"/>
  </si>
  <si>
    <t>補助事業の名称</t>
    <rPh sb="0" eb="2">
      <t>ホジョ</t>
    </rPh>
    <rPh sb="2" eb="4">
      <t>ジギョウ</t>
    </rPh>
    <rPh sb="5" eb="7">
      <t>メイショウ</t>
    </rPh>
    <phoneticPr fontId="1"/>
  </si>
  <si>
    <t>１　人件費</t>
    <rPh sb="2" eb="5">
      <t>ジンケンヒ</t>
    </rPh>
    <phoneticPr fontId="7"/>
  </si>
  <si>
    <t>備品費</t>
    <rPh sb="0" eb="2">
      <t>ビヒン</t>
    </rPh>
    <rPh sb="2" eb="3">
      <t>ヒ</t>
    </rPh>
    <phoneticPr fontId="7"/>
  </si>
  <si>
    <t>№</t>
    <phoneticPr fontId="1"/>
  </si>
  <si>
    <t>品名等</t>
    <rPh sb="0" eb="2">
      <t>ヒンメイ</t>
    </rPh>
    <rPh sb="2" eb="3">
      <t>トウ</t>
    </rPh>
    <phoneticPr fontId="7"/>
  </si>
  <si>
    <t>税抜額（円）</t>
    <rPh sb="0" eb="2">
      <t>ゼイヌキ</t>
    </rPh>
    <rPh sb="2" eb="3">
      <t>ガク</t>
    </rPh>
    <rPh sb="4" eb="5">
      <t>エン</t>
    </rPh>
    <phoneticPr fontId="1"/>
  </si>
  <si>
    <t>消費税額（円）</t>
    <rPh sb="0" eb="3">
      <t>ショウヒゼイ</t>
    </rPh>
    <rPh sb="3" eb="4">
      <t>ガク</t>
    </rPh>
    <rPh sb="5" eb="6">
      <t>エン</t>
    </rPh>
    <phoneticPr fontId="7"/>
  </si>
  <si>
    <t>２　事業費</t>
    <rPh sb="2" eb="4">
      <t>ジギョウ</t>
    </rPh>
    <rPh sb="4" eb="5">
      <t>ヒ</t>
    </rPh>
    <phoneticPr fontId="7"/>
  </si>
  <si>
    <t>（補助事業に要する経費）</t>
    <rPh sb="1" eb="3">
      <t>ホジョ</t>
    </rPh>
    <rPh sb="3" eb="5">
      <t>ジギョウ</t>
    </rPh>
    <rPh sb="6" eb="7">
      <t>ヨウ</t>
    </rPh>
    <rPh sb="9" eb="11">
      <t>ケイヒ</t>
    </rPh>
    <phoneticPr fontId="7"/>
  </si>
  <si>
    <t>小　計</t>
    <rPh sb="0" eb="1">
      <t>ショウ</t>
    </rPh>
    <rPh sb="2" eb="3">
      <t>ケイ</t>
    </rPh>
    <phoneticPr fontId="7"/>
  </si>
  <si>
    <t>消耗品費</t>
    <rPh sb="0" eb="2">
      <t>ショウモウ</t>
    </rPh>
    <rPh sb="2" eb="3">
      <t>ヒン</t>
    </rPh>
    <rPh sb="3" eb="4">
      <t>ヒ</t>
    </rPh>
    <phoneticPr fontId="7"/>
  </si>
  <si>
    <t>外注費</t>
    <rPh sb="0" eb="3">
      <t>ガイチュウヒ</t>
    </rPh>
    <phoneticPr fontId="7"/>
  </si>
  <si>
    <t>諸経費</t>
    <rPh sb="0" eb="3">
      <t>ショケイヒ</t>
    </rPh>
    <phoneticPr fontId="7"/>
  </si>
  <si>
    <t>人件費</t>
    <rPh sb="0" eb="3">
      <t>ジンケンヒ</t>
    </rPh>
    <phoneticPr fontId="7"/>
  </si>
  <si>
    <t>合 計</t>
    <rPh sb="0" eb="1">
      <t>ア</t>
    </rPh>
    <rPh sb="2" eb="3">
      <t>ケイ</t>
    </rPh>
    <phoneticPr fontId="7"/>
  </si>
  <si>
    <t>業務推進責任者</t>
    <rPh sb="0" eb="2">
      <t>ギョウム</t>
    </rPh>
    <rPh sb="2" eb="4">
      <t>スイシン</t>
    </rPh>
    <rPh sb="4" eb="7">
      <t>セキニンシャ</t>
    </rPh>
    <phoneticPr fontId="7"/>
  </si>
  <si>
    <t>株式会社○○○○　福島県福島市△△ー□□</t>
    <rPh sb="0" eb="4">
      <t>カブシキガイシャ</t>
    </rPh>
    <rPh sb="9" eb="12">
      <t>フクシマケン</t>
    </rPh>
    <rPh sb="12" eb="15">
      <t>フクシマシ</t>
    </rPh>
    <phoneticPr fontId="7"/>
  </si>
  <si>
    <t>○○○○○○○○○○○○○○○○○○○○○○○○○○○○</t>
    <phoneticPr fontId="7"/>
  </si>
  <si>
    <t>計測器</t>
    <rPh sb="0" eb="3">
      <t>ケイソクキ</t>
    </rPh>
    <phoneticPr fontId="7"/>
  </si>
  <si>
    <t>土地の賃借料</t>
    <rPh sb="0" eb="2">
      <t>トチ</t>
    </rPh>
    <rPh sb="3" eb="6">
      <t>チンシャクリョウ</t>
    </rPh>
    <phoneticPr fontId="7"/>
  </si>
  <si>
    <t>計測器レンタル</t>
    <rPh sb="0" eb="3">
      <t>ケイソクキ</t>
    </rPh>
    <phoneticPr fontId="7"/>
  </si>
  <si>
    <t>遮熱用シート</t>
    <rPh sb="0" eb="2">
      <t>シャネツ</t>
    </rPh>
    <rPh sb="2" eb="3">
      <t>ヨウ</t>
    </rPh>
    <phoneticPr fontId="7"/>
  </si>
  <si>
    <t>設備保守</t>
    <rPh sb="0" eb="2">
      <t>セツビ</t>
    </rPh>
    <rPh sb="2" eb="4">
      <t>ホシュ</t>
    </rPh>
    <phoneticPr fontId="7"/>
  </si>
  <si>
    <t>電気料</t>
    <rPh sb="0" eb="2">
      <t>デンキ</t>
    </rPh>
    <rPh sb="2" eb="3">
      <t>リョウ</t>
    </rPh>
    <phoneticPr fontId="7"/>
  </si>
  <si>
    <t>空気流量計</t>
    <rPh sb="0" eb="2">
      <t>クウキ</t>
    </rPh>
    <rPh sb="2" eb="5">
      <t>リュウリョウケイ</t>
    </rPh>
    <phoneticPr fontId="7"/>
  </si>
  <si>
    <t>燃焼解析装置</t>
    <rPh sb="0" eb="2">
      <t>ネンショウ</t>
    </rPh>
    <rPh sb="2" eb="4">
      <t>カイセキ</t>
    </rPh>
    <rPh sb="4" eb="6">
      <t>ソウチ</t>
    </rPh>
    <phoneticPr fontId="7"/>
  </si>
  <si>
    <t>（借料及び損料）</t>
    <rPh sb="1" eb="3">
      <t>シャクリョウ</t>
    </rPh>
    <rPh sb="3" eb="4">
      <t>オヨ</t>
    </rPh>
    <rPh sb="5" eb="7">
      <t>ソンリョウ</t>
    </rPh>
    <phoneticPr fontId="7"/>
  </si>
  <si>
    <t>税込額（円）</t>
    <rPh sb="0" eb="2">
      <t>ゼイコミ</t>
    </rPh>
    <rPh sb="2" eb="3">
      <t>ガク</t>
    </rPh>
    <rPh sb="3" eb="4">
      <t>ゼイガク</t>
    </rPh>
    <rPh sb="4" eb="5">
      <t>エン</t>
    </rPh>
    <phoneticPr fontId="1"/>
  </si>
  <si>
    <t>（補助対象経費）</t>
    <rPh sb="1" eb="3">
      <t>ホジョ</t>
    </rPh>
    <rPh sb="3" eb="5">
      <t>タイショウ</t>
    </rPh>
    <rPh sb="5" eb="7">
      <t>ケイヒ</t>
    </rPh>
    <phoneticPr fontId="7"/>
  </si>
  <si>
    <t>施設工事費</t>
    <rPh sb="0" eb="2">
      <t>シセツ</t>
    </rPh>
    <rPh sb="2" eb="4">
      <t>コウジ</t>
    </rPh>
    <rPh sb="4" eb="5">
      <t>ヒ</t>
    </rPh>
    <phoneticPr fontId="7"/>
  </si>
  <si>
    <t>提案者の名称及び住所</t>
    <rPh sb="0" eb="2">
      <t>テイアン</t>
    </rPh>
    <rPh sb="2" eb="3">
      <t>シャ</t>
    </rPh>
    <rPh sb="4" eb="6">
      <t>メイショウ</t>
    </rPh>
    <rPh sb="6" eb="7">
      <t>オヨ</t>
    </rPh>
    <rPh sb="8" eb="10">
      <t>ジュウショ</t>
    </rPh>
    <phoneticPr fontId="1"/>
  </si>
  <si>
    <t>システム移設工事</t>
    <rPh sb="4" eb="6">
      <t>イセツ</t>
    </rPh>
    <rPh sb="6" eb="8">
      <t>コウジ</t>
    </rPh>
    <phoneticPr fontId="7"/>
  </si>
  <si>
    <t>配管工事費</t>
    <rPh sb="0" eb="2">
      <t>ハイカン</t>
    </rPh>
    <rPh sb="2" eb="4">
      <t>コウジ</t>
    </rPh>
    <rPh sb="4" eb="5">
      <t>ヒ</t>
    </rPh>
    <phoneticPr fontId="7"/>
  </si>
  <si>
    <t>開発担当者</t>
    <rPh sb="0" eb="2">
      <t>カイハツ</t>
    </rPh>
    <rPh sb="2" eb="5">
      <t>タントウシャ</t>
    </rPh>
    <phoneticPr fontId="7"/>
  </si>
  <si>
    <r>
      <t>補助事業に要する経費の算出基礎資料（令和</t>
    </r>
    <r>
      <rPr>
        <sz val="14"/>
        <color rgb="FF0070C0"/>
        <rFont val="ＭＳ Ｐゴシック"/>
        <family val="3"/>
        <charset val="128"/>
      </rPr>
      <t>○○</t>
    </r>
    <r>
      <rPr>
        <sz val="14"/>
        <rFont val="ＭＳ Ｐゴシック"/>
        <family val="3"/>
        <charset val="128"/>
      </rPr>
      <t>年度）</t>
    </r>
    <rPh sb="0" eb="2">
      <t>ホジョ</t>
    </rPh>
    <rPh sb="2" eb="4">
      <t>ジギョウ</t>
    </rPh>
    <rPh sb="5" eb="6">
      <t>ヨウ</t>
    </rPh>
    <rPh sb="8" eb="10">
      <t>ケイヒ</t>
    </rPh>
    <rPh sb="11" eb="13">
      <t>サンシュツ</t>
    </rPh>
    <rPh sb="13" eb="15">
      <t>キソ</t>
    </rPh>
    <rPh sb="15" eb="17">
      <t>シリョウ</t>
    </rPh>
    <rPh sb="18" eb="20">
      <t>レイワ</t>
    </rPh>
    <phoneticPr fontId="1"/>
  </si>
  <si>
    <t>（税抜額）</t>
    <rPh sb="1" eb="3">
      <t>ゼイヌ</t>
    </rPh>
    <rPh sb="3" eb="4">
      <t>ガク</t>
    </rPh>
    <phoneticPr fontId="7"/>
  </si>
  <si>
    <t>合計</t>
    <rPh sb="0" eb="2">
      <t>ゴウケイ</t>
    </rPh>
    <phoneticPr fontId="7"/>
  </si>
  <si>
    <t>委託費</t>
    <rPh sb="0" eb="3">
      <t>イタクヒ</t>
    </rPh>
    <phoneticPr fontId="7"/>
  </si>
  <si>
    <t>プログラム改修費</t>
    <rPh sb="5" eb="7">
      <t>カイシュウ</t>
    </rPh>
    <rPh sb="7" eb="8">
      <t>ヒ</t>
    </rPh>
    <phoneticPr fontId="7"/>
  </si>
  <si>
    <t>弁理士費用</t>
    <rPh sb="0" eb="3">
      <t>ベンリシ</t>
    </rPh>
    <rPh sb="3" eb="5">
      <t>ヒヨウ</t>
    </rPh>
    <phoneticPr fontId="7"/>
  </si>
  <si>
    <t>従事場所が
県内である</t>
    <rPh sb="0" eb="2">
      <t>ジュウジ</t>
    </rPh>
    <rPh sb="2" eb="4">
      <t>バショ</t>
    </rPh>
    <rPh sb="6" eb="8">
      <t>ケンナイ</t>
    </rPh>
    <phoneticPr fontId="7"/>
  </si>
  <si>
    <t>県内企業への</t>
    <rPh sb="0" eb="2">
      <t>ケンナイ</t>
    </rPh>
    <rPh sb="2" eb="4">
      <t>キギョウ</t>
    </rPh>
    <phoneticPr fontId="7"/>
  </si>
  <si>
    <t>発注である</t>
    <rPh sb="0" eb="2">
      <t>ハッチュウ</t>
    </rPh>
    <phoneticPr fontId="7"/>
  </si>
  <si>
    <t>○</t>
    <phoneticPr fontId="7"/>
  </si>
  <si>
    <t>○</t>
    <phoneticPr fontId="7"/>
  </si>
  <si>
    <t>県内消費金額</t>
    <rPh sb="0" eb="2">
      <t>ケンナイ</t>
    </rPh>
    <rPh sb="2" eb="4">
      <t>ショウヒ</t>
    </rPh>
    <rPh sb="4" eb="6">
      <t>キンガク</t>
    </rPh>
    <phoneticPr fontId="7"/>
  </si>
  <si>
    <t>県内消費割合</t>
    <rPh sb="0" eb="2">
      <t>ケンナイ</t>
    </rPh>
    <rPh sb="2" eb="4">
      <t>ショウヒ</t>
    </rPh>
    <rPh sb="4" eb="6">
      <t>ワリアイ</t>
    </rPh>
    <phoneticPr fontId="7"/>
  </si>
  <si>
    <t>○</t>
    <phoneticPr fontId="7"/>
  </si>
  <si>
    <t>○</t>
    <phoneticPr fontId="7"/>
  </si>
  <si>
    <t>○</t>
    <phoneticPr fontId="7"/>
  </si>
  <si>
    <t>委託費割合</t>
    <rPh sb="0" eb="3">
      <t>イタクヒ</t>
    </rPh>
    <rPh sb="3" eb="5">
      <t>ワリアイ</t>
    </rPh>
    <phoneticPr fontId="7"/>
  </si>
  <si>
    <t>※本事業は、研究開発事業の大宗を県内において実施する必要があることにご留意ください。</t>
    <rPh sb="1" eb="2">
      <t>ホン</t>
    </rPh>
    <rPh sb="2" eb="4">
      <t>ジギョウ</t>
    </rPh>
    <rPh sb="6" eb="8">
      <t>ケンキュウ</t>
    </rPh>
    <rPh sb="8" eb="10">
      <t>カイハツ</t>
    </rPh>
    <rPh sb="10" eb="12">
      <t>ジギョウ</t>
    </rPh>
    <rPh sb="13" eb="15">
      <t>タイソウ</t>
    </rPh>
    <rPh sb="16" eb="18">
      <t>ケンナイ</t>
    </rPh>
    <rPh sb="22" eb="24">
      <t>ジッシ</t>
    </rPh>
    <rPh sb="26" eb="28">
      <t>ヒツヨウ</t>
    </rPh>
    <rPh sb="35" eb="37">
      <t>リュウイ</t>
    </rPh>
    <phoneticPr fontId="7"/>
  </si>
  <si>
    <t>№</t>
    <phoneticPr fontId="1"/>
  </si>
  <si>
    <t>№</t>
    <phoneticPr fontId="1"/>
  </si>
  <si>
    <t>№</t>
    <phoneticPr fontId="1"/>
  </si>
  <si>
    <t>№</t>
    <phoneticPr fontId="1"/>
  </si>
  <si>
    <t>提案者の名称及び住所</t>
    <rPh sb="0" eb="3">
      <t>テイアンシャ</t>
    </rPh>
    <rPh sb="4" eb="6">
      <t>メイショウ</t>
    </rPh>
    <rPh sb="6" eb="7">
      <t>オヨ</t>
    </rPh>
    <rPh sb="8" eb="10">
      <t>ジュウショ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</si>
</sst>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quot;千円&quot;"/>
    <numFmt numFmtId="178" formatCode="0.00_ "/>
    <numFmt numFmtId="179" formatCode="#,##0.00_ "/>
    <numFmt numFmtId="180" formatCode="0.0%"/>
  </numFmts>
  <fonts count="17"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
      <sz val="6"/>
      <name val="ＭＳ Ｐゴシック"/>
      <family val="3"/>
      <charset val="128"/>
      <scheme val="minor"/>
    </font>
    <font>
      <sz val="11"/>
      <color theme="1"/>
      <name val="ＭＳ Ｐゴシック"/>
      <family val="3"/>
      <charset val="128"/>
      <scheme val="minor"/>
    </font>
    <font>
      <sz val="9"/>
      <name val="ＭＳ Ｐゴシック"/>
      <family val="3"/>
      <charset val="128"/>
    </font>
    <font>
      <sz val="11"/>
      <color rgb="FF0070C0"/>
      <name val="ＭＳ Ｐゴシック"/>
      <family val="3"/>
      <charset val="128"/>
    </font>
    <font>
      <sz val="14"/>
      <color rgb="FF0070C0"/>
      <name val="ＭＳ Ｐゴシック"/>
      <family val="3"/>
      <charset val="128"/>
    </font>
    <font>
      <sz val="10"/>
      <color rgb="FF0070C0"/>
      <name val="ＭＳ Ｐゴシック"/>
      <family val="3"/>
      <charset val="128"/>
    </font>
    <font>
      <sz val="14"/>
      <color theme="1"/>
      <name val="Arial"/>
      <family val="2"/>
    </font>
    <font>
      <sz val="11"/>
      <color theme="8" tint="-0.249977111117893"/>
      <name val="ＭＳ Ｐゴシック"/>
      <family val="3"/>
      <charset val="128"/>
    </font>
    <font>
      <sz val="11"/>
      <color rgb="FFFF0000"/>
      <name val="ＭＳ Ｐゴシック"/>
      <family val="3"/>
      <charset val="128"/>
    </font>
    <font>
      <sz val="14"/>
      <color theme="1"/>
      <name val="ＭＳ Ｐゴシック"/>
      <family val="3"/>
      <charset val="128"/>
    </font>
  </fonts>
  <fills count="9">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79998168889431442"/>
        <bgColor indexed="64"/>
      </patternFill>
    </fill>
  </fills>
  <borders count="23">
    <border>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9">
    <xf numFmtId="0" fontId="0" fillId="0" borderId="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6" fillId="0" borderId="0">
      <alignment vertical="center"/>
    </xf>
    <xf numFmtId="0" fontId="2" fillId="0" borderId="0">
      <alignment vertical="center"/>
    </xf>
    <xf numFmtId="0" fontId="2" fillId="0" borderId="0"/>
    <xf numFmtId="38" fontId="8" fillId="0" borderId="0" applyFont="0" applyFill="0" applyBorder="0" applyAlignment="0" applyProtection="0">
      <alignment vertical="center"/>
    </xf>
  </cellStyleXfs>
  <cellXfs count="240">
    <xf numFmtId="0" fontId="0" fillId="0" borderId="0" xfId="0">
      <alignment vertical="center"/>
    </xf>
    <xf numFmtId="0" fontId="2" fillId="0" borderId="0" xfId="7" applyFont="1" applyProtection="1"/>
    <xf numFmtId="38" fontId="2" fillId="0" borderId="0" xfId="3" applyFont="1" applyAlignment="1" applyProtection="1"/>
    <xf numFmtId="0" fontId="6" fillId="0" borderId="0" xfId="5" applyProtection="1">
      <alignment vertical="center"/>
    </xf>
    <xf numFmtId="0" fontId="2" fillId="0" borderId="0" xfId="7" applyFont="1" applyBorder="1" applyAlignment="1" applyProtection="1"/>
    <xf numFmtId="0" fontId="6" fillId="0" borderId="0" xfId="5" applyBorder="1" applyProtection="1">
      <alignment vertical="center"/>
    </xf>
    <xf numFmtId="0" fontId="2" fillId="0" borderId="0" xfId="7" applyFont="1" applyBorder="1" applyProtection="1"/>
    <xf numFmtId="0" fontId="2" fillId="0" borderId="5" xfId="7" applyFont="1" applyBorder="1" applyAlignment="1" applyProtection="1"/>
    <xf numFmtId="0" fontId="2" fillId="0" borderId="11" xfId="7" applyFont="1" applyBorder="1" applyAlignment="1" applyProtection="1"/>
    <xf numFmtId="0" fontId="2" fillId="0" borderId="12" xfId="7" applyFont="1" applyBorder="1" applyAlignment="1" applyProtection="1"/>
    <xf numFmtId="0" fontId="2" fillId="0" borderId="12" xfId="7" applyFont="1" applyBorder="1" applyAlignment="1" applyProtection="1">
      <alignment horizontal="centerContinuous" vertical="center"/>
    </xf>
    <xf numFmtId="0" fontId="2" fillId="0" borderId="0" xfId="7" applyFont="1" applyBorder="1" applyAlignment="1" applyProtection="1">
      <alignment horizontal="centerContinuous" vertical="center"/>
    </xf>
    <xf numFmtId="38" fontId="2" fillId="0" borderId="12" xfId="8" applyFont="1" applyFill="1" applyBorder="1" applyAlignment="1" applyProtection="1">
      <alignment vertical="center" shrinkToFit="1"/>
    </xf>
    <xf numFmtId="38" fontId="2" fillId="0" borderId="12" xfId="8" applyFont="1" applyBorder="1" applyAlignment="1" applyProtection="1">
      <alignment vertical="center" shrinkToFit="1"/>
    </xf>
    <xf numFmtId="0" fontId="2" fillId="0" borderId="13" xfId="7" applyFont="1" applyBorder="1" applyAlignment="1" applyProtection="1"/>
    <xf numFmtId="0" fontId="2" fillId="0" borderId="5" xfId="7" applyFont="1" applyBorder="1" applyAlignment="1" applyProtection="1">
      <alignment horizontal="center" vertical="center"/>
    </xf>
    <xf numFmtId="0" fontId="2" fillId="2" borderId="8" xfId="7" applyFont="1" applyFill="1" applyBorder="1" applyAlignment="1" applyProtection="1">
      <alignment vertical="center"/>
    </xf>
    <xf numFmtId="0" fontId="2" fillId="2" borderId="9" xfId="7" applyFont="1" applyFill="1" applyBorder="1" applyAlignment="1" applyProtection="1">
      <alignment vertical="center"/>
    </xf>
    <xf numFmtId="38" fontId="2" fillId="2" borderId="9" xfId="8" applyFont="1" applyFill="1" applyBorder="1" applyAlignment="1" applyProtection="1">
      <alignment vertical="center"/>
    </xf>
    <xf numFmtId="0" fontId="2" fillId="2" borderId="1" xfId="7" applyFont="1" applyFill="1" applyBorder="1" applyProtection="1"/>
    <xf numFmtId="38" fontId="2" fillId="2" borderId="9" xfId="3" applyFont="1" applyFill="1" applyBorder="1" applyAlignment="1" applyProtection="1"/>
    <xf numFmtId="38" fontId="2" fillId="2" borderId="9" xfId="3" applyFont="1" applyFill="1" applyBorder="1" applyAlignment="1" applyProtection="1">
      <alignment horizontal="center" vertical="center"/>
    </xf>
    <xf numFmtId="0" fontId="2" fillId="0" borderId="0" xfId="7" applyFont="1" applyBorder="1" applyAlignment="1" applyProtection="1">
      <alignment horizontal="right" vertical="center"/>
    </xf>
    <xf numFmtId="0" fontId="2" fillId="0" borderId="14" xfId="7" applyFont="1" applyBorder="1" applyAlignment="1" applyProtection="1"/>
    <xf numFmtId="38" fontId="2" fillId="0" borderId="13" xfId="8" applyFont="1" applyBorder="1" applyAlignment="1" applyProtection="1">
      <alignment vertical="center" shrinkToFit="1"/>
    </xf>
    <xf numFmtId="38" fontId="2" fillId="0" borderId="5" xfId="8" applyFont="1" applyBorder="1" applyAlignment="1" applyProtection="1">
      <alignment vertical="center" shrinkToFit="1"/>
    </xf>
    <xf numFmtId="38" fontId="2" fillId="0" borderId="5" xfId="8" applyFont="1" applyFill="1" applyBorder="1" applyAlignment="1" applyProtection="1">
      <alignment vertical="center" shrinkToFit="1"/>
    </xf>
    <xf numFmtId="38" fontId="2" fillId="0" borderId="0" xfId="8" applyFont="1" applyBorder="1" applyAlignment="1" applyProtection="1">
      <alignment vertical="center" shrinkToFit="1"/>
    </xf>
    <xf numFmtId="38" fontId="2" fillId="0" borderId="0" xfId="8" applyFont="1" applyFill="1" applyBorder="1" applyAlignment="1" applyProtection="1">
      <alignment vertical="center" shrinkToFit="1"/>
    </xf>
    <xf numFmtId="38" fontId="2" fillId="2" borderId="9" xfId="8" applyFont="1" applyFill="1" applyBorder="1" applyAlignment="1" applyProtection="1">
      <alignment vertical="center" shrinkToFit="1"/>
    </xf>
    <xf numFmtId="38" fontId="2" fillId="2" borderId="9" xfId="8" applyFont="1" applyFill="1" applyBorder="1" applyAlignment="1" applyProtection="1">
      <alignment horizontal="center" vertical="center" shrinkToFit="1"/>
    </xf>
    <xf numFmtId="38" fontId="2" fillId="2" borderId="7" xfId="8" applyFont="1" applyFill="1" applyBorder="1" applyAlignment="1" applyProtection="1">
      <alignment vertical="center" shrinkToFit="1"/>
    </xf>
    <xf numFmtId="38" fontId="2" fillId="0" borderId="14" xfId="8" applyFont="1" applyFill="1" applyBorder="1" applyAlignment="1" applyProtection="1">
      <alignment vertical="center" shrinkToFit="1"/>
    </xf>
    <xf numFmtId="0" fontId="6" fillId="0" borderId="0" xfId="5" applyAlignment="1" applyProtection="1">
      <alignment vertical="center" shrinkToFit="1"/>
    </xf>
    <xf numFmtId="38" fontId="2" fillId="0" borderId="7" xfId="8" applyFont="1" applyFill="1" applyBorder="1" applyAlignment="1" applyProtection="1">
      <alignment vertical="center" shrinkToFit="1"/>
    </xf>
    <xf numFmtId="38" fontId="2" fillId="0" borderId="9" xfId="8" applyFont="1" applyFill="1" applyBorder="1" applyAlignment="1" applyProtection="1">
      <alignment vertical="center" shrinkToFit="1"/>
    </xf>
    <xf numFmtId="0" fontId="2" fillId="0" borderId="0" xfId="7" applyFont="1" applyBorder="1" applyAlignment="1" applyProtection="1">
      <alignment horizontal="left"/>
    </xf>
    <xf numFmtId="38" fontId="2" fillId="0" borderId="0" xfId="3" applyFont="1" applyBorder="1" applyAlignment="1" applyProtection="1">
      <alignment horizontal="left"/>
    </xf>
    <xf numFmtId="38" fontId="2" fillId="0" borderId="0" xfId="3" applyFont="1" applyBorder="1" applyAlignment="1" applyProtection="1">
      <alignment horizontal="center" vertical="center"/>
    </xf>
    <xf numFmtId="38" fontId="4" fillId="2" borderId="9" xfId="8" applyFont="1" applyFill="1" applyBorder="1" applyAlignment="1" applyProtection="1">
      <alignment wrapText="1"/>
    </xf>
    <xf numFmtId="38" fontId="5" fillId="0" borderId="12" xfId="8" applyFont="1" applyBorder="1" applyAlignment="1" applyProtection="1">
      <alignment vertical="center" shrinkToFit="1"/>
    </xf>
    <xf numFmtId="38" fontId="5" fillId="0" borderId="13" xfId="8" applyFont="1" applyBorder="1" applyAlignment="1" applyProtection="1">
      <alignment vertical="center" shrinkToFit="1"/>
    </xf>
    <xf numFmtId="38" fontId="5" fillId="0" borderId="5" xfId="8" applyFont="1" applyBorder="1" applyAlignment="1" applyProtection="1">
      <alignment vertical="center" shrinkToFit="1"/>
    </xf>
    <xf numFmtId="38" fontId="4" fillId="2" borderId="9" xfId="8" applyFont="1" applyFill="1" applyBorder="1" applyAlignment="1" applyProtection="1">
      <alignment vertical="center" shrinkToFit="1"/>
    </xf>
    <xf numFmtId="38" fontId="6" fillId="0" borderId="0" xfId="8" applyFont="1" applyProtection="1">
      <alignment vertical="center"/>
    </xf>
    <xf numFmtId="0" fontId="10" fillId="0" borderId="12" xfId="7" applyFont="1" applyBorder="1" applyAlignment="1" applyProtection="1"/>
    <xf numFmtId="38" fontId="10" fillId="0" borderId="12" xfId="8" applyFont="1" applyBorder="1" applyAlignment="1" applyProtection="1">
      <alignment vertical="center" shrinkToFit="1"/>
    </xf>
    <xf numFmtId="38" fontId="10" fillId="0" borderId="12" xfId="8" applyFont="1" applyFill="1" applyBorder="1" applyAlignment="1" applyProtection="1">
      <alignment vertical="center" shrinkToFit="1"/>
    </xf>
    <xf numFmtId="38" fontId="12" fillId="0" borderId="12" xfId="8" applyFont="1" applyBorder="1" applyAlignment="1" applyProtection="1">
      <alignment vertical="center" shrinkToFit="1"/>
    </xf>
    <xf numFmtId="0" fontId="10" fillId="0" borderId="13" xfId="7" applyFont="1" applyBorder="1" applyAlignment="1" applyProtection="1"/>
    <xf numFmtId="38" fontId="12" fillId="0" borderId="13" xfId="8" applyFont="1" applyBorder="1" applyAlignment="1" applyProtection="1">
      <alignment vertical="center" shrinkToFit="1"/>
    </xf>
    <xf numFmtId="38" fontId="10" fillId="0" borderId="13" xfId="8" applyFont="1" applyBorder="1" applyAlignment="1" applyProtection="1">
      <alignment vertical="center" shrinkToFit="1"/>
    </xf>
    <xf numFmtId="38" fontId="10" fillId="0" borderId="13" xfId="8" applyFont="1" applyFill="1" applyBorder="1" applyAlignment="1" applyProtection="1">
      <alignment vertical="center" shrinkToFit="1"/>
    </xf>
    <xf numFmtId="0" fontId="10" fillId="0" borderId="14" xfId="7" applyFont="1" applyBorder="1" applyAlignment="1" applyProtection="1"/>
    <xf numFmtId="38" fontId="10" fillId="0" borderId="14" xfId="8" applyFont="1" applyFill="1" applyBorder="1" applyAlignment="1" applyProtection="1">
      <alignment vertical="center" shrinkToFit="1"/>
    </xf>
    <xf numFmtId="0" fontId="10" fillId="0" borderId="10" xfId="7" applyFont="1" applyBorder="1" applyAlignment="1" applyProtection="1"/>
    <xf numFmtId="0" fontId="10" fillId="0" borderId="11" xfId="7" applyFont="1" applyBorder="1" applyAlignment="1" applyProtection="1"/>
    <xf numFmtId="38" fontId="12" fillId="0" borderId="10" xfId="8" applyFont="1" applyBorder="1" applyAlignment="1" applyProtection="1">
      <alignment vertical="center" shrinkToFit="1"/>
    </xf>
    <xf numFmtId="38" fontId="10" fillId="0" borderId="10" xfId="8" applyFont="1" applyBorder="1" applyAlignment="1" applyProtection="1">
      <alignment vertical="center" shrinkToFit="1"/>
    </xf>
    <xf numFmtId="38" fontId="10" fillId="0" borderId="11" xfId="8" applyFont="1" applyFill="1" applyBorder="1" applyAlignment="1" applyProtection="1">
      <alignment vertical="center" shrinkToFit="1"/>
    </xf>
    <xf numFmtId="0" fontId="2" fillId="0" borderId="16" xfId="7" applyFont="1" applyBorder="1" applyAlignment="1" applyProtection="1"/>
    <xf numFmtId="0" fontId="2" fillId="0" borderId="7" xfId="7" applyFont="1" applyBorder="1" applyAlignment="1" applyProtection="1">
      <alignment horizontal="center" vertical="center"/>
    </xf>
    <xf numFmtId="38" fontId="2" fillId="0" borderId="7" xfId="8" applyFont="1" applyBorder="1" applyAlignment="1" applyProtection="1">
      <alignment vertical="center" shrinkToFit="1"/>
    </xf>
    <xf numFmtId="0" fontId="2" fillId="0" borderId="17" xfId="7" applyFont="1" applyBorder="1" applyAlignment="1" applyProtection="1"/>
    <xf numFmtId="38" fontId="2" fillId="0" borderId="4" xfId="8" applyFont="1" applyBorder="1" applyAlignment="1" applyProtection="1">
      <alignment horizontal="center" vertical="center" shrinkToFit="1"/>
    </xf>
    <xf numFmtId="38" fontId="2" fillId="0" borderId="4" xfId="3" applyFont="1" applyBorder="1" applyAlignment="1" applyProtection="1">
      <alignment horizontal="center" vertical="center" shrinkToFit="1"/>
    </xf>
    <xf numFmtId="38" fontId="2" fillId="0" borderId="4" xfId="8" applyFont="1" applyBorder="1" applyAlignment="1" applyProtection="1">
      <alignment horizontal="center" vertical="center" shrinkToFit="1"/>
    </xf>
    <xf numFmtId="38" fontId="2" fillId="0" borderId="4" xfId="3" applyFont="1" applyBorder="1" applyAlignment="1" applyProtection="1">
      <alignment horizontal="center" vertical="center" shrinkToFit="1"/>
    </xf>
    <xf numFmtId="38" fontId="9" fillId="0" borderId="4" xfId="8" applyFont="1" applyBorder="1" applyAlignment="1" applyProtection="1">
      <alignment horizontal="center" vertical="center" shrinkToFit="1"/>
    </xf>
    <xf numFmtId="38" fontId="10" fillId="3" borderId="12" xfId="8" applyFont="1" applyFill="1" applyBorder="1" applyAlignment="1" applyProtection="1">
      <alignment vertical="center" shrinkToFit="1"/>
    </xf>
    <xf numFmtId="38" fontId="10" fillId="3" borderId="13" xfId="8" applyFont="1" applyFill="1" applyBorder="1" applyAlignment="1" applyProtection="1">
      <alignment vertical="center" shrinkToFit="1"/>
    </xf>
    <xf numFmtId="38" fontId="10" fillId="3" borderId="14" xfId="8" applyFont="1" applyFill="1" applyBorder="1" applyAlignment="1" applyProtection="1">
      <alignment vertical="center" shrinkToFit="1"/>
    </xf>
    <xf numFmtId="38" fontId="10" fillId="3" borderId="11" xfId="8" applyFont="1" applyFill="1" applyBorder="1" applyAlignment="1" applyProtection="1">
      <alignment vertical="center" shrinkToFit="1"/>
    </xf>
    <xf numFmtId="38" fontId="2" fillId="3" borderId="12" xfId="8" applyFont="1" applyFill="1" applyBorder="1" applyAlignment="1" applyProtection="1">
      <alignment vertical="center" shrinkToFit="1"/>
    </xf>
    <xf numFmtId="38" fontId="2" fillId="3" borderId="14" xfId="8" applyFont="1" applyFill="1" applyBorder="1" applyAlignment="1" applyProtection="1">
      <alignment vertical="center" shrinkToFit="1"/>
    </xf>
    <xf numFmtId="38" fontId="2" fillId="0" borderId="4" xfId="3" applyFont="1" applyFill="1" applyBorder="1" applyAlignment="1" applyProtection="1">
      <alignment horizontal="center" vertical="center" shrinkToFit="1"/>
    </xf>
    <xf numFmtId="38" fontId="10" fillId="0" borderId="5" xfId="8" applyFont="1" applyFill="1" applyBorder="1" applyAlignment="1" applyProtection="1">
      <alignment vertical="center" shrinkToFit="1"/>
    </xf>
    <xf numFmtId="38" fontId="10" fillId="0" borderId="15" xfId="8" applyFont="1" applyFill="1" applyBorder="1" applyAlignment="1" applyProtection="1">
      <alignment vertical="center" shrinkToFit="1"/>
    </xf>
    <xf numFmtId="0" fontId="6" fillId="0" borderId="0" xfId="5" applyFill="1" applyProtection="1">
      <alignment vertical="center"/>
    </xf>
    <xf numFmtId="38" fontId="14" fillId="3" borderId="5" xfId="8" applyFont="1" applyFill="1" applyBorder="1" applyAlignment="1" applyProtection="1">
      <alignment vertical="center" shrinkToFit="1"/>
    </xf>
    <xf numFmtId="38" fontId="5" fillId="0" borderId="6" xfId="3" applyFont="1" applyFill="1" applyBorder="1" applyAlignment="1" applyProtection="1">
      <alignment horizontal="center" vertical="center" shrinkToFit="1"/>
    </xf>
    <xf numFmtId="38" fontId="5" fillId="0" borderId="5" xfId="3" applyFont="1" applyFill="1" applyBorder="1" applyAlignment="1" applyProtection="1">
      <alignment horizontal="center" vertical="center" shrinkToFit="1"/>
    </xf>
    <xf numFmtId="38" fontId="10" fillId="0" borderId="12" xfId="8" applyFont="1" applyFill="1" applyBorder="1" applyAlignment="1" applyProtection="1">
      <alignment horizontal="center" vertical="center" shrinkToFit="1"/>
    </xf>
    <xf numFmtId="38" fontId="2" fillId="2" borderId="9" xfId="8" applyFont="1" applyFill="1" applyBorder="1" applyAlignment="1" applyProtection="1">
      <alignment horizontal="center" vertical="center"/>
    </xf>
    <xf numFmtId="38" fontId="10" fillId="0" borderId="13" xfId="8" applyFont="1" applyFill="1" applyBorder="1" applyAlignment="1" applyProtection="1">
      <alignment horizontal="center" vertical="center" shrinkToFit="1"/>
    </xf>
    <xf numFmtId="38" fontId="10" fillId="0" borderId="5" xfId="8" applyFont="1" applyFill="1" applyBorder="1" applyAlignment="1" applyProtection="1">
      <alignment horizontal="center" vertical="center" shrinkToFit="1"/>
    </xf>
    <xf numFmtId="38" fontId="10" fillId="0" borderId="14" xfId="8" applyFont="1" applyFill="1" applyBorder="1" applyAlignment="1" applyProtection="1">
      <alignment horizontal="center" vertical="center" shrinkToFit="1"/>
    </xf>
    <xf numFmtId="38" fontId="10" fillId="0" borderId="11" xfId="8" applyFont="1" applyFill="1" applyBorder="1" applyAlignment="1" applyProtection="1">
      <alignment horizontal="center" vertical="center" shrinkToFit="1"/>
    </xf>
    <xf numFmtId="38" fontId="2" fillId="2" borderId="7" xfId="8" applyFont="1" applyFill="1" applyBorder="1" applyAlignment="1" applyProtection="1">
      <alignment horizontal="center" vertical="center" shrinkToFit="1"/>
    </xf>
    <xf numFmtId="0" fontId="6" fillId="0" borderId="0" xfId="5" applyFill="1" applyAlignment="1" applyProtection="1">
      <alignment horizontal="center" vertical="center"/>
    </xf>
    <xf numFmtId="0" fontId="2" fillId="4" borderId="8" xfId="7" applyFont="1" applyFill="1" applyBorder="1" applyAlignment="1" applyProtection="1">
      <alignment vertical="center"/>
    </xf>
    <xf numFmtId="0" fontId="2" fillId="4" borderId="9" xfId="7" applyFont="1" applyFill="1" applyBorder="1" applyAlignment="1" applyProtection="1">
      <alignment vertical="center"/>
    </xf>
    <xf numFmtId="38" fontId="4" fillId="4" borderId="9" xfId="8" applyFont="1" applyFill="1" applyBorder="1" applyAlignment="1" applyProtection="1">
      <alignment vertical="center" shrinkToFit="1"/>
    </xf>
    <xf numFmtId="38" fontId="2" fillId="4" borderId="9" xfId="8" applyFont="1" applyFill="1" applyBorder="1" applyAlignment="1" applyProtection="1">
      <alignment vertical="center" shrinkToFit="1"/>
    </xf>
    <xf numFmtId="38" fontId="2" fillId="4" borderId="9" xfId="8" applyFont="1" applyFill="1" applyBorder="1" applyAlignment="1" applyProtection="1">
      <alignment horizontal="center" vertical="center" shrinkToFit="1"/>
    </xf>
    <xf numFmtId="0" fontId="2" fillId="4" borderId="1" xfId="7" applyFont="1" applyFill="1" applyBorder="1" applyProtection="1"/>
    <xf numFmtId="0" fontId="6" fillId="6" borderId="12" xfId="5" applyFill="1" applyBorder="1" applyAlignment="1" applyProtection="1">
      <alignment vertical="center" shrinkToFit="1"/>
    </xf>
    <xf numFmtId="0" fontId="16" fillId="6" borderId="12" xfId="5" applyFont="1" applyFill="1" applyBorder="1" applyAlignment="1" applyProtection="1">
      <alignment horizontal="left" vertical="center" shrinkToFit="1"/>
    </xf>
    <xf numFmtId="38" fontId="2" fillId="0" borderId="4" xfId="8" applyFont="1" applyBorder="1" applyAlignment="1" applyProtection="1">
      <alignment horizontal="center" vertical="center" shrinkToFit="1"/>
    </xf>
    <xf numFmtId="38" fontId="2" fillId="0" borderId="4" xfId="3" applyFont="1" applyBorder="1" applyAlignment="1" applyProtection="1">
      <alignment horizontal="center" vertical="center" shrinkToFit="1"/>
    </xf>
    <xf numFmtId="38" fontId="5" fillId="0" borderId="5" xfId="3" applyFont="1" applyFill="1" applyBorder="1" applyAlignment="1" applyProtection="1">
      <alignment horizontal="center" vertical="center" shrinkToFit="1"/>
    </xf>
    <xf numFmtId="38" fontId="2" fillId="7" borderId="0" xfId="3" applyFont="1" applyFill="1" applyBorder="1" applyAlignment="1" applyProtection="1">
      <alignment horizontal="center" vertical="center" shrinkToFit="1"/>
    </xf>
    <xf numFmtId="0" fontId="2" fillId="7" borderId="0" xfId="7" applyFont="1" applyFill="1" applyBorder="1" applyAlignment="1" applyProtection="1">
      <alignment horizontal="center" vertical="center" shrinkToFit="1"/>
    </xf>
    <xf numFmtId="176" fontId="6" fillId="7" borderId="12" xfId="5" quotePrefix="1" applyNumberFormat="1" applyFill="1" applyBorder="1" applyAlignment="1" applyProtection="1">
      <alignment horizontal="center" vertical="center" shrinkToFit="1"/>
    </xf>
    <xf numFmtId="0" fontId="6" fillId="7" borderId="0" xfId="5" applyFill="1" applyProtection="1">
      <alignment vertical="center"/>
    </xf>
    <xf numFmtId="178" fontId="8" fillId="7" borderId="12" xfId="5" applyNumberFormat="1" applyFont="1" applyFill="1" applyBorder="1" applyAlignment="1" applyProtection="1">
      <alignment horizontal="center" vertical="center"/>
    </xf>
    <xf numFmtId="0" fontId="13" fillId="7" borderId="0" xfId="5" applyFont="1" applyFill="1" applyAlignment="1" applyProtection="1">
      <alignment horizontal="left" vertical="center"/>
    </xf>
    <xf numFmtId="179" fontId="6" fillId="7" borderId="12" xfId="5" applyNumberFormat="1" applyFill="1" applyBorder="1" applyAlignment="1" applyProtection="1">
      <alignment horizontal="center" vertical="center" shrinkToFit="1"/>
    </xf>
    <xf numFmtId="0" fontId="6" fillId="7" borderId="0" xfId="5" applyFill="1" applyAlignment="1" applyProtection="1">
      <alignment horizontal="center" vertical="center"/>
    </xf>
    <xf numFmtId="38" fontId="6" fillId="7" borderId="0" xfId="8" applyFont="1" applyFill="1" applyProtection="1">
      <alignment vertical="center"/>
    </xf>
    <xf numFmtId="0" fontId="2" fillId="7" borderId="0" xfId="7" applyFont="1" applyFill="1" applyBorder="1" applyAlignment="1" applyProtection="1">
      <alignment horizontal="center" vertical="center"/>
    </xf>
    <xf numFmtId="0" fontId="0" fillId="7" borderId="0" xfId="0" applyFill="1" applyBorder="1" applyAlignment="1">
      <alignment horizontal="center" vertical="center"/>
    </xf>
    <xf numFmtId="38" fontId="2" fillId="7" borderId="0" xfId="8" applyFont="1" applyFill="1" applyBorder="1" applyAlignment="1" applyProtection="1">
      <alignment horizontal="center" vertical="center" shrinkToFit="1"/>
    </xf>
    <xf numFmtId="38" fontId="2" fillId="7" borderId="4" xfId="3" applyFont="1" applyFill="1" applyBorder="1" applyAlignment="1" applyProtection="1">
      <alignment horizontal="center" vertical="center" shrinkToFit="1"/>
    </xf>
    <xf numFmtId="38" fontId="2" fillId="7" borderId="5" xfId="3" applyFont="1" applyFill="1" applyBorder="1" applyAlignment="1" applyProtection="1">
      <alignment horizontal="center" vertical="center" shrinkToFit="1"/>
    </xf>
    <xf numFmtId="38" fontId="2" fillId="7" borderId="12" xfId="3" applyFont="1" applyFill="1" applyBorder="1" applyAlignment="1" applyProtection="1">
      <alignment horizontal="center" vertical="center" shrinkToFit="1"/>
    </xf>
    <xf numFmtId="0" fontId="2" fillId="7" borderId="0" xfId="7" applyFont="1" applyFill="1" applyBorder="1" applyAlignment="1" applyProtection="1"/>
    <xf numFmtId="38" fontId="5" fillId="7" borderId="0" xfId="8" applyFont="1" applyFill="1" applyBorder="1" applyAlignment="1" applyProtection="1">
      <alignment vertical="center" shrinkToFit="1"/>
    </xf>
    <xf numFmtId="38" fontId="2" fillId="7" borderId="0" xfId="8" applyFont="1" applyFill="1" applyBorder="1" applyAlignment="1" applyProtection="1">
      <alignment vertical="center" shrinkToFit="1"/>
    </xf>
    <xf numFmtId="38" fontId="2" fillId="7" borderId="7" xfId="8" applyFont="1" applyFill="1" applyBorder="1" applyAlignment="1" applyProtection="1">
      <alignment vertical="center" shrinkToFit="1"/>
    </xf>
    <xf numFmtId="38" fontId="2" fillId="7" borderId="9" xfId="8" applyFont="1" applyFill="1" applyBorder="1" applyAlignment="1" applyProtection="1">
      <alignment vertical="center" shrinkToFit="1"/>
    </xf>
    <xf numFmtId="38" fontId="6" fillId="7" borderId="0" xfId="8" applyFont="1" applyFill="1" applyAlignment="1" applyProtection="1">
      <alignment vertical="center" shrinkToFit="1"/>
    </xf>
    <xf numFmtId="0" fontId="6" fillId="7" borderId="0" xfId="5" applyFill="1" applyAlignment="1" applyProtection="1">
      <alignment vertical="center" shrinkToFit="1"/>
    </xf>
    <xf numFmtId="0" fontId="6" fillId="7" borderId="9" xfId="5" applyFill="1" applyBorder="1" applyAlignment="1" applyProtection="1">
      <alignment vertical="center" shrinkToFit="1"/>
    </xf>
    <xf numFmtId="0" fontId="6" fillId="7" borderId="0" xfId="5" applyFill="1" applyBorder="1" applyAlignment="1" applyProtection="1">
      <alignment horizontal="center" vertical="center" shrinkToFit="1"/>
    </xf>
    <xf numFmtId="0" fontId="2" fillId="7" borderId="16" xfId="7" applyFont="1" applyFill="1" applyBorder="1" applyAlignment="1" applyProtection="1"/>
    <xf numFmtId="0" fontId="2" fillId="7" borderId="7" xfId="7" applyFont="1" applyFill="1" applyBorder="1" applyAlignment="1" applyProtection="1">
      <alignment horizontal="center" vertical="center"/>
    </xf>
    <xf numFmtId="38" fontId="5" fillId="7" borderId="7" xfId="8" applyFont="1" applyFill="1" applyBorder="1" applyAlignment="1" applyProtection="1">
      <alignment vertical="center" shrinkToFit="1"/>
    </xf>
    <xf numFmtId="38" fontId="10" fillId="7" borderId="7" xfId="8" applyFont="1" applyFill="1" applyBorder="1" applyAlignment="1" applyProtection="1">
      <alignment vertical="center" shrinkToFit="1"/>
    </xf>
    <xf numFmtId="38" fontId="10" fillId="7" borderId="7" xfId="8" applyFont="1" applyFill="1" applyBorder="1" applyAlignment="1" applyProtection="1">
      <alignment horizontal="center" vertical="center" shrinkToFit="1"/>
    </xf>
    <xf numFmtId="0" fontId="2" fillId="7" borderId="17" xfId="7" applyFont="1" applyFill="1" applyBorder="1" applyAlignment="1" applyProtection="1"/>
    <xf numFmtId="0" fontId="2" fillId="7" borderId="0" xfId="7" applyFont="1" applyFill="1" applyBorder="1" applyProtection="1"/>
    <xf numFmtId="177" fontId="15" fillId="7" borderId="0" xfId="8" applyNumberFormat="1" applyFont="1" applyFill="1" applyBorder="1" applyAlignment="1" applyProtection="1">
      <alignment vertical="center" shrinkToFit="1"/>
    </xf>
    <xf numFmtId="38" fontId="2" fillId="7" borderId="0" xfId="3" applyFont="1" applyFill="1" applyBorder="1" applyAlignment="1" applyProtection="1">
      <alignment horizontal="center" vertical="center"/>
    </xf>
    <xf numFmtId="177" fontId="10" fillId="7" borderId="7" xfId="8" applyNumberFormat="1" applyFont="1" applyFill="1" applyBorder="1" applyAlignment="1" applyProtection="1">
      <alignment vertical="center" shrinkToFit="1"/>
    </xf>
    <xf numFmtId="177" fontId="10" fillId="7" borderId="0" xfId="8" applyNumberFormat="1" applyFont="1" applyFill="1" applyBorder="1" applyAlignment="1" applyProtection="1">
      <alignment horizontal="center" vertical="center" shrinkToFit="1"/>
    </xf>
    <xf numFmtId="0" fontId="2" fillId="7" borderId="0" xfId="7" applyFont="1" applyFill="1" applyBorder="1" applyAlignment="1" applyProtection="1">
      <alignment horizontal="right" vertical="center"/>
    </xf>
    <xf numFmtId="0" fontId="2" fillId="7" borderId="0" xfId="7" applyFont="1" applyFill="1" applyProtection="1"/>
    <xf numFmtId="38" fontId="2" fillId="7" borderId="0" xfId="8" applyFont="1" applyFill="1" applyAlignment="1" applyProtection="1">
      <alignment wrapText="1"/>
    </xf>
    <xf numFmtId="38" fontId="2" fillId="7" borderId="0" xfId="3" applyFont="1" applyFill="1" applyAlignment="1" applyProtection="1"/>
    <xf numFmtId="38" fontId="2" fillId="7" borderId="0" xfId="3" applyFont="1" applyFill="1" applyAlignment="1" applyProtection="1">
      <alignment horizontal="center"/>
    </xf>
    <xf numFmtId="0" fontId="2" fillId="7" borderId="12" xfId="7" applyFont="1" applyFill="1" applyBorder="1" applyAlignment="1" applyProtection="1">
      <alignment horizontal="centerContinuous" vertical="center"/>
    </xf>
    <xf numFmtId="0" fontId="2" fillId="7" borderId="0" xfId="7" applyFont="1" applyFill="1" applyBorder="1" applyAlignment="1" applyProtection="1">
      <alignment horizontal="centerContinuous" vertical="center"/>
    </xf>
    <xf numFmtId="38" fontId="2" fillId="7" borderId="0" xfId="8" applyFont="1" applyFill="1" applyBorder="1" applyAlignment="1" applyProtection="1"/>
    <xf numFmtId="0" fontId="2" fillId="7" borderId="0" xfId="7" applyFont="1" applyFill="1" applyBorder="1" applyAlignment="1" applyProtection="1">
      <alignment horizontal="center"/>
    </xf>
    <xf numFmtId="0" fontId="2" fillId="7" borderId="0" xfId="7" applyFont="1" applyFill="1" applyBorder="1" applyAlignment="1" applyProtection="1">
      <alignment horizontal="left"/>
    </xf>
    <xf numFmtId="38" fontId="4" fillId="7" borderId="0" xfId="8" applyFont="1" applyFill="1" applyBorder="1" applyAlignment="1" applyProtection="1">
      <alignment horizontal="left" wrapText="1"/>
    </xf>
    <xf numFmtId="38" fontId="2" fillId="7" borderId="0" xfId="3" applyFont="1" applyFill="1" applyBorder="1" applyAlignment="1" applyProtection="1">
      <alignment horizontal="left"/>
    </xf>
    <xf numFmtId="177" fontId="15" fillId="7" borderId="0" xfId="3" applyNumberFormat="1" applyFont="1" applyFill="1" applyBorder="1" applyAlignment="1" applyProtection="1">
      <alignment horizontal="right"/>
    </xf>
    <xf numFmtId="38" fontId="2" fillId="0" borderId="0" xfId="8" applyFont="1" applyAlignment="1" applyProtection="1">
      <alignment wrapText="1"/>
    </xf>
    <xf numFmtId="38" fontId="2" fillId="0" borderId="0" xfId="3" applyFont="1" applyFill="1" applyAlignment="1" applyProtection="1"/>
    <xf numFmtId="38" fontId="2" fillId="0" borderId="0" xfId="3" applyFont="1" applyFill="1" applyAlignment="1" applyProtection="1">
      <alignment horizontal="center"/>
    </xf>
    <xf numFmtId="38" fontId="2" fillId="0" borderId="0" xfId="8" applyFont="1" applyBorder="1" applyAlignment="1" applyProtection="1"/>
    <xf numFmtId="0" fontId="2" fillId="0" borderId="0" xfId="7" applyFont="1" applyFill="1" applyBorder="1" applyAlignment="1" applyProtection="1"/>
    <xf numFmtId="0" fontId="2" fillId="0" borderId="0" xfId="7" applyFont="1" applyFill="1" applyBorder="1" applyAlignment="1" applyProtection="1">
      <alignment horizontal="center"/>
    </xf>
    <xf numFmtId="38" fontId="4" fillId="0" borderId="0" xfId="8" applyFont="1" applyFill="1" applyBorder="1" applyAlignment="1" applyProtection="1">
      <alignment horizontal="left" wrapText="1"/>
    </xf>
    <xf numFmtId="177" fontId="15" fillId="0" borderId="0" xfId="3" applyNumberFormat="1" applyFont="1" applyBorder="1" applyAlignment="1" applyProtection="1">
      <alignment horizontal="right"/>
    </xf>
    <xf numFmtId="177" fontId="10" fillId="0" borderId="7" xfId="8" applyNumberFormat="1" applyFont="1" applyFill="1" applyBorder="1" applyAlignment="1" applyProtection="1">
      <alignment vertical="center" shrinkToFit="1"/>
    </xf>
    <xf numFmtId="177" fontId="10" fillId="0" borderId="0" xfId="8" applyNumberFormat="1" applyFont="1" applyFill="1" applyBorder="1" applyAlignment="1" applyProtection="1">
      <alignment horizontal="center" vertical="center" shrinkToFit="1"/>
    </xf>
    <xf numFmtId="38" fontId="5" fillId="0" borderId="0" xfId="8" applyFont="1" applyBorder="1" applyAlignment="1" applyProtection="1">
      <alignment vertical="center" shrinkToFit="1"/>
    </xf>
    <xf numFmtId="38" fontId="2" fillId="0" borderId="0" xfId="8" applyFont="1" applyFill="1" applyBorder="1" applyAlignment="1" applyProtection="1">
      <alignment horizontal="center" vertical="center" shrinkToFit="1"/>
    </xf>
    <xf numFmtId="177" fontId="15" fillId="0" borderId="0" xfId="8" applyNumberFormat="1" applyFont="1" applyFill="1" applyBorder="1" applyAlignment="1" applyProtection="1">
      <alignment vertical="center" shrinkToFit="1"/>
    </xf>
    <xf numFmtId="38" fontId="5" fillId="0" borderId="7" xfId="8" applyFont="1" applyBorder="1" applyAlignment="1" applyProtection="1">
      <alignment vertical="center" shrinkToFit="1"/>
    </xf>
    <xf numFmtId="38" fontId="10" fillId="0" borderId="7" xfId="8" applyFont="1" applyFill="1" applyBorder="1" applyAlignment="1" applyProtection="1">
      <alignment vertical="center" shrinkToFit="1"/>
    </xf>
    <xf numFmtId="38" fontId="10" fillId="0" borderId="7" xfId="8" applyFont="1" applyFill="1" applyBorder="1" applyAlignment="1" applyProtection="1">
      <alignment horizontal="center" vertical="center" shrinkToFit="1"/>
    </xf>
    <xf numFmtId="38" fontId="6" fillId="0" borderId="0" xfId="8" applyFont="1" applyAlignment="1" applyProtection="1">
      <alignment vertical="center" shrinkToFit="1"/>
    </xf>
    <xf numFmtId="0" fontId="6" fillId="0" borderId="9" xfId="5" applyFill="1" applyBorder="1" applyAlignment="1" applyProtection="1">
      <alignment vertical="center" shrinkToFit="1"/>
    </xf>
    <xf numFmtId="0" fontId="6" fillId="0" borderId="0" xfId="5" applyFill="1" applyBorder="1" applyAlignment="1" applyProtection="1">
      <alignment horizontal="center" vertical="center" shrinkToFit="1"/>
    </xf>
    <xf numFmtId="38" fontId="2" fillId="0" borderId="5" xfId="3" applyFont="1" applyBorder="1" applyAlignment="1" applyProtection="1">
      <alignment horizontal="center" vertical="center" shrinkToFit="1"/>
    </xf>
    <xf numFmtId="38" fontId="2" fillId="0" borderId="5" xfId="3" applyFont="1" applyFill="1" applyBorder="1" applyAlignment="1" applyProtection="1">
      <alignment horizontal="center" vertical="center" shrinkToFit="1"/>
    </xf>
    <xf numFmtId="0" fontId="2" fillId="0" borderId="0" xfId="7" applyFont="1" applyBorder="1" applyAlignment="1" applyProtection="1">
      <alignment horizontal="center" vertical="center"/>
    </xf>
    <xf numFmtId="0" fontId="0" fillId="0" borderId="0" xfId="0" applyBorder="1" applyAlignment="1">
      <alignment horizontal="center" vertical="center"/>
    </xf>
    <xf numFmtId="38" fontId="2" fillId="0" borderId="0" xfId="8" applyFont="1" applyBorder="1" applyAlignment="1" applyProtection="1">
      <alignment horizontal="center" vertical="center" shrinkToFit="1"/>
    </xf>
    <xf numFmtId="38" fontId="2" fillId="0" borderId="0" xfId="3" applyFont="1" applyBorder="1" applyAlignment="1" applyProtection="1">
      <alignment horizontal="center" vertical="center" shrinkToFit="1"/>
    </xf>
    <xf numFmtId="38" fontId="2" fillId="0" borderId="0" xfId="3" applyFont="1" applyFill="1" applyBorder="1" applyAlignment="1" applyProtection="1">
      <alignment horizontal="center" vertical="center" shrinkToFit="1"/>
    </xf>
    <xf numFmtId="0" fontId="2" fillId="0" borderId="0" xfId="7" applyFont="1" applyBorder="1" applyAlignment="1" applyProtection="1">
      <alignment horizontal="center" vertical="center" shrinkToFit="1"/>
    </xf>
    <xf numFmtId="0" fontId="13" fillId="0" borderId="0" xfId="5" applyFont="1" applyAlignment="1" applyProtection="1">
      <alignment horizontal="left" vertical="center"/>
    </xf>
    <xf numFmtId="38" fontId="10" fillId="7" borderId="12" xfId="8" applyFont="1" applyFill="1" applyBorder="1" applyAlignment="1" applyProtection="1">
      <alignment vertical="center" shrinkToFit="1"/>
    </xf>
    <xf numFmtId="38" fontId="10" fillId="7" borderId="13" xfId="8" applyFont="1" applyFill="1" applyBorder="1" applyAlignment="1" applyProtection="1">
      <alignment vertical="center" shrinkToFit="1"/>
    </xf>
    <xf numFmtId="38" fontId="14" fillId="7" borderId="5" xfId="8" applyFont="1" applyFill="1" applyBorder="1" applyAlignment="1" applyProtection="1">
      <alignment vertical="center" shrinkToFit="1"/>
    </xf>
    <xf numFmtId="0" fontId="10" fillId="8" borderId="12" xfId="7" applyFont="1" applyFill="1" applyBorder="1" applyAlignment="1" applyProtection="1"/>
    <xf numFmtId="38" fontId="10" fillId="8" borderId="12" xfId="8" applyFont="1" applyFill="1" applyBorder="1" applyAlignment="1" applyProtection="1">
      <alignment vertical="center" shrinkToFit="1"/>
    </xf>
    <xf numFmtId="38" fontId="12" fillId="8" borderId="12" xfId="8" applyFont="1" applyFill="1" applyBorder="1" applyAlignment="1" applyProtection="1">
      <alignment vertical="center" shrinkToFit="1"/>
    </xf>
    <xf numFmtId="0" fontId="10" fillId="8" borderId="13" xfId="7" applyFont="1" applyFill="1" applyBorder="1" applyAlignment="1" applyProtection="1"/>
    <xf numFmtId="38" fontId="12" fillId="8" borderId="13" xfId="8" applyFont="1" applyFill="1" applyBorder="1" applyAlignment="1" applyProtection="1">
      <alignment vertical="center" shrinkToFit="1"/>
    </xf>
    <xf numFmtId="38" fontId="10" fillId="8" borderId="13" xfId="8" applyFont="1" applyFill="1" applyBorder="1" applyAlignment="1" applyProtection="1">
      <alignment vertical="center" shrinkToFit="1"/>
    </xf>
    <xf numFmtId="0" fontId="10" fillId="8" borderId="14" xfId="7" applyFont="1" applyFill="1" applyBorder="1" applyAlignment="1" applyProtection="1"/>
    <xf numFmtId="0" fontId="10" fillId="8" borderId="10" xfId="7" applyFont="1" applyFill="1" applyBorder="1" applyAlignment="1" applyProtection="1"/>
    <xf numFmtId="0" fontId="10" fillId="8" borderId="11" xfId="7" applyFont="1" applyFill="1" applyBorder="1" applyAlignment="1" applyProtection="1"/>
    <xf numFmtId="38" fontId="12" fillId="8" borderId="10" xfId="8" applyFont="1" applyFill="1" applyBorder="1" applyAlignment="1" applyProtection="1">
      <alignment vertical="center" shrinkToFit="1"/>
    </xf>
    <xf numFmtId="38" fontId="10" fillId="8" borderId="10" xfId="8" applyFont="1" applyFill="1" applyBorder="1" applyAlignment="1" applyProtection="1">
      <alignment vertical="center" shrinkToFit="1"/>
    </xf>
    <xf numFmtId="0" fontId="2" fillId="8" borderId="12" xfId="7" applyFont="1" applyFill="1" applyBorder="1" applyAlignment="1" applyProtection="1"/>
    <xf numFmtId="38" fontId="2" fillId="8" borderId="12" xfId="8" applyFont="1" applyFill="1" applyBorder="1" applyAlignment="1" applyProtection="1">
      <alignment vertical="center" shrinkToFit="1"/>
    </xf>
    <xf numFmtId="38" fontId="5" fillId="8" borderId="12" xfId="8" applyFont="1" applyFill="1" applyBorder="1" applyAlignment="1" applyProtection="1">
      <alignment vertical="center" shrinkToFit="1"/>
    </xf>
    <xf numFmtId="0" fontId="2" fillId="8" borderId="13" xfId="7" applyFont="1" applyFill="1" applyBorder="1" applyAlignment="1" applyProtection="1"/>
    <xf numFmtId="0" fontId="2" fillId="8" borderId="14" xfId="7" applyFont="1" applyFill="1" applyBorder="1" applyAlignment="1" applyProtection="1"/>
    <xf numFmtId="38" fontId="5" fillId="8" borderId="13" xfId="8" applyFont="1" applyFill="1" applyBorder="1" applyAlignment="1" applyProtection="1">
      <alignment vertical="center" shrinkToFit="1"/>
    </xf>
    <xf numFmtId="38" fontId="2" fillId="8" borderId="13" xfId="8" applyFont="1" applyFill="1" applyBorder="1" applyAlignment="1" applyProtection="1">
      <alignment vertical="center" shrinkToFit="1"/>
    </xf>
    <xf numFmtId="38" fontId="10" fillId="8" borderId="12" xfId="8" applyFont="1" applyFill="1" applyBorder="1" applyAlignment="1" applyProtection="1">
      <alignment horizontal="center" vertical="center" shrinkToFit="1"/>
    </xf>
    <xf numFmtId="38" fontId="10" fillId="8" borderId="14" xfId="8" applyFont="1" applyFill="1" applyBorder="1" applyAlignment="1" applyProtection="1">
      <alignment horizontal="center" vertical="center" shrinkToFit="1"/>
    </xf>
    <xf numFmtId="38" fontId="10" fillId="8" borderId="13" xfId="8" applyFont="1" applyFill="1" applyBorder="1" applyAlignment="1" applyProtection="1">
      <alignment horizontal="center" vertical="center" shrinkToFit="1"/>
    </xf>
    <xf numFmtId="38" fontId="10" fillId="8" borderId="11" xfId="8" applyFont="1" applyFill="1" applyBorder="1" applyAlignment="1" applyProtection="1">
      <alignment horizontal="center" vertical="center" shrinkToFit="1"/>
    </xf>
    <xf numFmtId="38" fontId="10" fillId="0" borderId="22" xfId="8" applyFont="1" applyFill="1" applyBorder="1" applyAlignment="1" applyProtection="1">
      <alignment vertical="center" shrinkToFit="1"/>
    </xf>
    <xf numFmtId="38" fontId="10" fillId="0" borderId="21" xfId="8" applyFont="1" applyFill="1" applyBorder="1" applyAlignment="1" applyProtection="1">
      <alignment vertical="center" shrinkToFit="1"/>
    </xf>
    <xf numFmtId="38" fontId="2" fillId="0" borderId="12" xfId="3" applyFont="1" applyBorder="1" applyAlignment="1" applyProtection="1">
      <alignment horizontal="right" vertical="center" shrinkToFit="1"/>
    </xf>
    <xf numFmtId="38" fontId="2" fillId="0" borderId="12" xfId="3" applyFont="1" applyFill="1" applyBorder="1" applyAlignment="1" applyProtection="1">
      <alignment horizontal="right" vertical="center" shrinkToFit="1"/>
    </xf>
    <xf numFmtId="176" fontId="6" fillId="0" borderId="12" xfId="5" quotePrefix="1" applyNumberFormat="1" applyFill="1" applyBorder="1" applyAlignment="1" applyProtection="1">
      <alignment horizontal="right" vertical="center" shrinkToFit="1"/>
    </xf>
    <xf numFmtId="180" fontId="6" fillId="0" borderId="12" xfId="5" applyNumberFormat="1" applyFill="1" applyBorder="1" applyAlignment="1" applyProtection="1">
      <alignment vertical="center" shrinkToFit="1"/>
    </xf>
    <xf numFmtId="180" fontId="8" fillId="0" borderId="12" xfId="5" applyNumberFormat="1" applyFont="1" applyFill="1" applyBorder="1" applyAlignment="1" applyProtection="1">
      <alignment vertical="center"/>
    </xf>
    <xf numFmtId="0" fontId="3" fillId="0" borderId="0" xfId="7" applyFont="1" applyBorder="1" applyAlignment="1" applyProtection="1">
      <alignment horizontal="center" vertical="center"/>
    </xf>
    <xf numFmtId="0" fontId="10" fillId="0" borderId="12" xfId="7" applyFont="1" applyBorder="1" applyAlignment="1" applyProtection="1">
      <alignment vertical="center" shrinkToFit="1"/>
    </xf>
    <xf numFmtId="0" fontId="2" fillId="0" borderId="4" xfId="7" applyFont="1" applyBorder="1" applyAlignment="1" applyProtection="1">
      <alignment horizontal="center" vertical="center"/>
    </xf>
    <xf numFmtId="0" fontId="2" fillId="0" borderId="6" xfId="7" applyFont="1" applyBorder="1" applyAlignment="1" applyProtection="1">
      <alignment horizontal="center" vertical="center"/>
    </xf>
    <xf numFmtId="0" fontId="0" fillId="0" borderId="4" xfId="0" applyBorder="1" applyAlignment="1">
      <alignment horizontal="center" vertical="center"/>
    </xf>
    <xf numFmtId="38" fontId="2" fillId="0" borderId="4" xfId="8" applyFont="1" applyBorder="1" applyAlignment="1" applyProtection="1">
      <alignment horizontal="center" vertical="center" shrinkToFit="1"/>
    </xf>
    <xf numFmtId="38" fontId="2" fillId="0" borderId="4" xfId="3" applyFont="1" applyBorder="1" applyAlignment="1" applyProtection="1">
      <alignment horizontal="center" vertical="center" shrinkToFit="1"/>
    </xf>
    <xf numFmtId="38" fontId="5" fillId="0" borderId="6" xfId="3" applyFont="1" applyFill="1" applyBorder="1" applyAlignment="1" applyProtection="1">
      <alignment horizontal="center" vertical="center" wrapText="1" shrinkToFit="1"/>
    </xf>
    <xf numFmtId="38" fontId="5" fillId="0" borderId="5" xfId="3" applyFont="1" applyFill="1" applyBorder="1" applyAlignment="1" applyProtection="1">
      <alignment horizontal="center" vertical="center" shrinkToFit="1"/>
    </xf>
    <xf numFmtId="0" fontId="2" fillId="0" borderId="4" xfId="7" applyFont="1" applyBorder="1" applyAlignment="1" applyProtection="1">
      <alignment horizontal="center" vertical="center" shrinkToFit="1"/>
    </xf>
    <xf numFmtId="0" fontId="2" fillId="5" borderId="18" xfId="7" applyFont="1" applyFill="1" applyBorder="1" applyAlignment="1" applyProtection="1">
      <alignment horizontal="center" vertical="center"/>
    </xf>
    <xf numFmtId="0" fontId="2" fillId="5" borderId="3" xfId="7" applyFont="1" applyFill="1" applyBorder="1" applyAlignment="1" applyProtection="1">
      <alignment horizontal="center" vertical="center"/>
    </xf>
    <xf numFmtId="0" fontId="2" fillId="5" borderId="2" xfId="7" applyFont="1" applyFill="1" applyBorder="1" applyAlignment="1" applyProtection="1">
      <alignment horizontal="center" vertical="center"/>
    </xf>
    <xf numFmtId="0" fontId="2" fillId="5" borderId="19" xfId="7" applyFont="1" applyFill="1" applyBorder="1" applyAlignment="1" applyProtection="1">
      <alignment horizontal="center" vertical="center"/>
    </xf>
    <xf numFmtId="0" fontId="2" fillId="5" borderId="0" xfId="7" applyFont="1" applyFill="1" applyBorder="1" applyAlignment="1" applyProtection="1">
      <alignment horizontal="center" vertical="center"/>
    </xf>
    <xf numFmtId="0" fontId="2" fillId="5" borderId="20" xfId="7" applyFont="1" applyFill="1" applyBorder="1" applyAlignment="1" applyProtection="1">
      <alignment horizontal="center" vertical="center"/>
    </xf>
    <xf numFmtId="0" fontId="2" fillId="5" borderId="16" xfId="7" applyFont="1" applyFill="1" applyBorder="1" applyAlignment="1" applyProtection="1">
      <alignment horizontal="center" vertical="center"/>
    </xf>
    <xf numFmtId="0" fontId="2" fillId="5" borderId="7" xfId="7" applyFont="1" applyFill="1" applyBorder="1" applyAlignment="1" applyProtection="1">
      <alignment horizontal="center" vertical="center"/>
    </xf>
    <xf numFmtId="0" fontId="2" fillId="5" borderId="17" xfId="7" applyFont="1" applyFill="1" applyBorder="1" applyAlignment="1" applyProtection="1">
      <alignment horizontal="center" vertical="center"/>
    </xf>
    <xf numFmtId="38" fontId="2" fillId="5" borderId="6" xfId="3" applyFont="1" applyFill="1" applyBorder="1" applyAlignment="1" applyProtection="1">
      <alignment horizontal="center" vertical="center" shrinkToFit="1"/>
    </xf>
    <xf numFmtId="38" fontId="2" fillId="5" borderId="4" xfId="3" applyFont="1" applyFill="1" applyBorder="1" applyAlignment="1" applyProtection="1">
      <alignment horizontal="center" vertical="center" shrinkToFit="1"/>
    </xf>
    <xf numFmtId="38" fontId="2" fillId="5" borderId="5" xfId="3" applyFont="1" applyFill="1" applyBorder="1" applyAlignment="1" applyProtection="1">
      <alignment horizontal="center" vertical="center" shrinkToFit="1"/>
    </xf>
    <xf numFmtId="0" fontId="2" fillId="5" borderId="18" xfId="7" applyFont="1" applyFill="1" applyBorder="1" applyAlignment="1" applyProtection="1">
      <alignment horizontal="center" vertical="center" shrinkToFit="1"/>
    </xf>
    <xf numFmtId="0" fontId="2" fillId="5" borderId="2" xfId="7" applyFont="1" applyFill="1" applyBorder="1" applyAlignment="1" applyProtection="1">
      <alignment horizontal="center" vertical="center" shrinkToFit="1"/>
    </xf>
    <xf numFmtId="0" fontId="2" fillId="5" borderId="19" xfId="7" applyFont="1" applyFill="1" applyBorder="1" applyAlignment="1" applyProtection="1">
      <alignment horizontal="center" vertical="center" shrinkToFit="1"/>
    </xf>
    <xf numFmtId="0" fontId="2" fillId="5" borderId="20" xfId="7" applyFont="1" applyFill="1" applyBorder="1" applyAlignment="1" applyProtection="1">
      <alignment horizontal="center" vertical="center" shrinkToFit="1"/>
    </xf>
    <xf numFmtId="0" fontId="2" fillId="5" borderId="16" xfId="7" applyFont="1" applyFill="1" applyBorder="1" applyAlignment="1" applyProtection="1">
      <alignment horizontal="center" vertical="center" shrinkToFit="1"/>
    </xf>
    <xf numFmtId="0" fontId="2" fillId="5" borderId="17" xfId="7" applyFont="1" applyFill="1" applyBorder="1" applyAlignment="1" applyProtection="1">
      <alignment horizontal="center" vertical="center" shrinkToFit="1"/>
    </xf>
    <xf numFmtId="0" fontId="6" fillId="0" borderId="12" xfId="5" applyBorder="1" applyAlignment="1" applyProtection="1">
      <alignment horizontal="left" vertical="center" wrapText="1"/>
    </xf>
    <xf numFmtId="0" fontId="3" fillId="7" borderId="0" xfId="7" applyFont="1" applyFill="1" applyBorder="1" applyAlignment="1" applyProtection="1">
      <alignment horizontal="center" vertical="center"/>
    </xf>
    <xf numFmtId="0" fontId="10" fillId="7" borderId="12" xfId="7" applyFont="1" applyFill="1" applyBorder="1" applyAlignment="1" applyProtection="1">
      <alignment vertical="center" shrinkToFit="1"/>
    </xf>
  </cellXfs>
  <cellStyles count="9">
    <cellStyle name="パーセント 3" xfId="1"/>
    <cellStyle name="パーセント 6" xfId="2"/>
    <cellStyle name="桁区切り" xfId="8" builtinId="6"/>
    <cellStyle name="桁区切り 3" xfId="3"/>
    <cellStyle name="桁区切り 6" xfId="4"/>
    <cellStyle name="標準" xfId="0" builtinId="0"/>
    <cellStyle name="標準 2" xfId="5"/>
    <cellStyle name="標準 6" xfId="6"/>
    <cellStyle name="標準_Sheet1" xfId="7"/>
  </cellStyles>
  <dxfs count="0"/>
  <tableStyles count="0" defaultTableStyle="TableStyleMedium9" defaultPivotStyle="PivotStyleLight16"/>
  <colors>
    <mruColors>
      <color rgb="FFFFFFCC"/>
      <color rgb="FFFFFF99"/>
      <color rgb="FFE6FC1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34290</xdr:colOff>
      <xdr:row>21</xdr:row>
      <xdr:rowOff>61518</xdr:rowOff>
    </xdr:from>
    <xdr:to>
      <xdr:col>9</xdr:col>
      <xdr:colOff>1426845</xdr:colOff>
      <xdr:row>27</xdr:row>
      <xdr:rowOff>70485</xdr:rowOff>
    </xdr:to>
    <xdr:sp macro="" textlink="">
      <xdr:nvSpPr>
        <xdr:cNvPr id="3" name="四角形吹き出し 2"/>
        <xdr:cNvSpPr/>
      </xdr:nvSpPr>
      <xdr:spPr>
        <a:xfrm>
          <a:off x="7022919" y="3555832"/>
          <a:ext cx="1392555" cy="683882"/>
        </a:xfrm>
        <a:prstGeom prst="wedgeRectCallout">
          <a:avLst>
            <a:gd name="adj1" fmla="val -112971"/>
            <a:gd name="adj2" fmla="val 31357"/>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rtlCol="0" anchor="t"/>
        <a:lstStyle/>
        <a:p>
          <a:pPr algn="ctr"/>
          <a:r>
            <a:rPr kumimoji="1" lang="ja-JP" altLang="en-US" sz="1200" b="1">
              <a:solidFill>
                <a:sysClr val="windowText" lastClr="000000"/>
              </a:solidFill>
            </a:rPr>
            <a:t>税込額は自動計算されます。</a:t>
          </a:r>
          <a:endParaRPr kumimoji="1" lang="en-US" altLang="ja-JP" sz="1200" b="1">
            <a:solidFill>
              <a:sysClr val="windowText" lastClr="000000"/>
            </a:solidFill>
          </a:endParaRPr>
        </a:p>
        <a:p>
          <a:pPr algn="ctr"/>
          <a:r>
            <a:rPr kumimoji="1" lang="ja-JP" altLang="en-US" sz="1200" b="1">
              <a:solidFill>
                <a:sysClr val="windowText" lastClr="000000"/>
              </a:solidFill>
            </a:rPr>
            <a:t>（緑セル）</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2</xdr:col>
      <xdr:colOff>133349</xdr:colOff>
      <xdr:row>12</xdr:row>
      <xdr:rowOff>123825</xdr:rowOff>
    </xdr:from>
    <xdr:to>
      <xdr:col>5</xdr:col>
      <xdr:colOff>246074</xdr:colOff>
      <xdr:row>15</xdr:row>
      <xdr:rowOff>22425</xdr:rowOff>
    </xdr:to>
    <xdr:sp macro="" textlink="">
      <xdr:nvSpPr>
        <xdr:cNvPr id="12" name="四角形吹き出し 11"/>
        <xdr:cNvSpPr/>
      </xdr:nvSpPr>
      <xdr:spPr>
        <a:xfrm>
          <a:off x="676274" y="2228850"/>
          <a:ext cx="3456000" cy="432000"/>
        </a:xfrm>
        <a:prstGeom prst="wedgeRectCallout">
          <a:avLst>
            <a:gd name="adj1" fmla="val -42174"/>
            <a:gd name="adj2" fmla="val -95288"/>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200" b="1">
              <a:solidFill>
                <a:sysClr val="windowText" lastClr="000000"/>
              </a:solidFill>
            </a:rPr>
            <a:t>行が不足する場合は適宜追加してください。</a:t>
          </a:r>
        </a:p>
      </xdr:txBody>
    </xdr:sp>
    <xdr:clientData/>
  </xdr:twoCellAnchor>
  <xdr:twoCellAnchor>
    <xdr:from>
      <xdr:col>9</xdr:col>
      <xdr:colOff>91440</xdr:colOff>
      <xdr:row>0</xdr:row>
      <xdr:rowOff>119743</xdr:rowOff>
    </xdr:from>
    <xdr:to>
      <xdr:col>9</xdr:col>
      <xdr:colOff>1432561</xdr:colOff>
      <xdr:row>20</xdr:row>
      <xdr:rowOff>11908</xdr:rowOff>
    </xdr:to>
    <xdr:sp macro="" textlink="">
      <xdr:nvSpPr>
        <xdr:cNvPr id="13" name="四角形吹き出し 12"/>
        <xdr:cNvSpPr/>
      </xdr:nvSpPr>
      <xdr:spPr>
        <a:xfrm>
          <a:off x="6209211" y="119743"/>
          <a:ext cx="1341121" cy="3223194"/>
        </a:xfrm>
        <a:prstGeom prst="wedgeRectCallout">
          <a:avLst>
            <a:gd name="adj1" fmla="val -38729"/>
            <a:gd name="adj2" fmla="val -34509"/>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100" b="1">
              <a:solidFill>
                <a:sysClr val="windowText" lastClr="000000"/>
              </a:solidFill>
            </a:rPr>
            <a:t>様式第１号との整合性を確認の上、御記入ください。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ja-JP" sz="1100" b="1">
              <a:solidFill>
                <a:sysClr val="windowText" lastClr="000000"/>
              </a:solidFill>
              <a:effectLst/>
              <a:latin typeface="+mn-lt"/>
              <a:ea typeface="+mn-ea"/>
              <a:cs typeface="+mn-cs"/>
            </a:rPr>
            <a:t>共同申請の場合</a:t>
          </a:r>
          <a:r>
            <a:rPr kumimoji="1" lang="en-US" altLang="ja-JP" sz="1100" b="1">
              <a:solidFill>
                <a:sysClr val="windowText" lastClr="000000"/>
              </a:solidFill>
            </a:rPr>
            <a:t>】</a:t>
          </a:r>
          <a:r>
            <a:rPr kumimoji="1" lang="ja-JP" altLang="en-US" sz="1100" b="1">
              <a:solidFill>
                <a:sysClr val="windowText" lastClr="000000"/>
              </a:solidFill>
            </a:rPr>
            <a:t>①全提案者の費用合計の表</a:t>
          </a:r>
          <a:endParaRPr kumimoji="1" lang="en-US" altLang="ja-JP" sz="1100" b="1">
            <a:solidFill>
              <a:sysClr val="windowText" lastClr="000000"/>
            </a:solidFill>
          </a:endParaRPr>
        </a:p>
        <a:p>
          <a:pPr algn="l"/>
          <a:r>
            <a:rPr kumimoji="1" lang="ja-JP" altLang="en-US" sz="1100" b="1">
              <a:solidFill>
                <a:sysClr val="windowText" lastClr="000000"/>
              </a:solidFill>
            </a:rPr>
            <a:t>②提案者ごとの費用をまとめた表</a:t>
          </a:r>
          <a:endParaRPr kumimoji="1" lang="en-US" altLang="ja-JP" sz="1100" b="1">
            <a:solidFill>
              <a:sysClr val="windowText" lastClr="000000"/>
            </a:solidFill>
          </a:endParaRPr>
        </a:p>
        <a:p>
          <a:pPr algn="l"/>
          <a:r>
            <a:rPr kumimoji="1" lang="ja-JP" altLang="en-US" sz="1100" b="1">
              <a:solidFill>
                <a:sysClr val="windowText" lastClr="000000"/>
              </a:solidFill>
            </a:rPr>
            <a:t>の２種類をそれぞれ作成してください。</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en-US" altLang="ja-JP" sz="1100" b="1">
              <a:solidFill>
                <a:srgbClr val="FF0000"/>
              </a:solidFill>
            </a:rPr>
            <a:t>A</a:t>
          </a:r>
          <a:r>
            <a:rPr kumimoji="1" lang="ja-JP" altLang="en-US" sz="1100" b="1">
              <a:solidFill>
                <a:srgbClr val="FF0000"/>
              </a:solidFill>
            </a:rPr>
            <a:t>社、</a:t>
          </a:r>
          <a:r>
            <a:rPr kumimoji="1" lang="en-US" altLang="ja-JP" sz="1100" b="1">
              <a:solidFill>
                <a:srgbClr val="FF0000"/>
              </a:solidFill>
            </a:rPr>
            <a:t>B</a:t>
          </a:r>
          <a:r>
            <a:rPr kumimoji="1" lang="ja-JP" altLang="en-US" sz="1100" b="1">
              <a:solidFill>
                <a:srgbClr val="FF0000"/>
              </a:solidFill>
            </a:rPr>
            <a:t>社の共同提案の場合、合計の表・</a:t>
          </a:r>
          <a:r>
            <a:rPr kumimoji="1" lang="en-US" altLang="ja-JP" sz="1100" b="1">
              <a:solidFill>
                <a:srgbClr val="FF0000"/>
              </a:solidFill>
            </a:rPr>
            <a:t>A</a:t>
          </a:r>
          <a:r>
            <a:rPr kumimoji="1" lang="ja-JP" altLang="en-US" sz="1100" b="1">
              <a:solidFill>
                <a:srgbClr val="FF0000"/>
              </a:solidFill>
            </a:rPr>
            <a:t>社の経費の表・</a:t>
          </a:r>
          <a:r>
            <a:rPr kumimoji="1" lang="en-US" altLang="ja-JP" sz="1100" b="1">
              <a:solidFill>
                <a:srgbClr val="FF0000"/>
              </a:solidFill>
            </a:rPr>
            <a:t>B</a:t>
          </a:r>
          <a:r>
            <a:rPr kumimoji="1" lang="ja-JP" altLang="en-US" sz="1100" b="1">
              <a:solidFill>
                <a:srgbClr val="FF0000"/>
              </a:solidFill>
            </a:rPr>
            <a:t>社の経費の表の３枚</a:t>
          </a:r>
          <a:r>
            <a:rPr kumimoji="1" lang="ja-JP" altLang="en-US" sz="1100" b="1">
              <a:solidFill>
                <a:sysClr val="windowText" lastClr="000000"/>
              </a:solidFill>
            </a:rPr>
            <a:t>となります。</a:t>
          </a:r>
          <a:endParaRPr kumimoji="1" lang="en-US" altLang="ja-JP" sz="1100" b="1">
            <a:solidFill>
              <a:sysClr val="windowText" lastClr="000000"/>
            </a:solidFill>
          </a:endParaRPr>
        </a:p>
      </xdr:txBody>
    </xdr:sp>
    <xdr:clientData/>
  </xdr:twoCellAnchor>
  <xdr:twoCellAnchor>
    <xdr:from>
      <xdr:col>2</xdr:col>
      <xdr:colOff>962025</xdr:colOff>
      <xdr:row>53</xdr:row>
      <xdr:rowOff>28575</xdr:rowOff>
    </xdr:from>
    <xdr:to>
      <xdr:col>5</xdr:col>
      <xdr:colOff>114300</xdr:colOff>
      <xdr:row>59</xdr:row>
      <xdr:rowOff>56592</xdr:rowOff>
    </xdr:to>
    <xdr:sp macro="" textlink="">
      <xdr:nvSpPr>
        <xdr:cNvPr id="5" name="四角形吹き出し 4"/>
        <xdr:cNvSpPr/>
      </xdr:nvSpPr>
      <xdr:spPr>
        <a:xfrm>
          <a:off x="1504950" y="6972300"/>
          <a:ext cx="2495550" cy="713817"/>
        </a:xfrm>
        <a:prstGeom prst="wedgeRectCallout">
          <a:avLst>
            <a:gd name="adj1" fmla="val -2145"/>
            <a:gd name="adj2" fmla="val -82524"/>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200" b="1">
              <a:solidFill>
                <a:sysClr val="windowText" lastClr="000000"/>
              </a:solidFill>
            </a:rPr>
            <a:t>「出精値引き」や「調整費」等の記載のないようにしてください。</a:t>
          </a:r>
        </a:p>
      </xdr:txBody>
    </xdr:sp>
    <xdr:clientData/>
  </xdr:twoCellAnchor>
  <xdr:twoCellAnchor editAs="oneCell">
    <xdr:from>
      <xdr:col>5</xdr:col>
      <xdr:colOff>114300</xdr:colOff>
      <xdr:row>70</xdr:row>
      <xdr:rowOff>22860</xdr:rowOff>
    </xdr:from>
    <xdr:to>
      <xdr:col>9</xdr:col>
      <xdr:colOff>439596</xdr:colOff>
      <xdr:row>83</xdr:row>
      <xdr:rowOff>86820</xdr:rowOff>
    </xdr:to>
    <xdr:pic>
      <xdr:nvPicPr>
        <xdr:cNvPr id="9" name="図 8"/>
        <xdr:cNvPicPr>
          <a:picLocks noChangeAspect="1"/>
        </xdr:cNvPicPr>
      </xdr:nvPicPr>
      <xdr:blipFill>
        <a:blip xmlns:r="http://schemas.openxmlformats.org/officeDocument/2006/relationships" r:embed="rId1"/>
        <a:stretch>
          <a:fillRect/>
        </a:stretch>
      </xdr:blipFill>
      <xdr:spPr>
        <a:xfrm>
          <a:off x="3619500" y="10500360"/>
          <a:ext cx="3802194" cy="1908000"/>
        </a:xfrm>
        <a:prstGeom prst="rect">
          <a:avLst/>
        </a:prstGeom>
        <a:ln w="57150">
          <a:solidFill>
            <a:schemeClr val="accent1"/>
          </a:solidFill>
        </a:ln>
      </xdr:spPr>
    </xdr:pic>
    <xdr:clientData/>
  </xdr:twoCellAnchor>
  <xdr:twoCellAnchor>
    <xdr:from>
      <xdr:col>6</xdr:col>
      <xdr:colOff>502599</xdr:colOff>
      <xdr:row>68</xdr:row>
      <xdr:rowOff>129833</xdr:rowOff>
    </xdr:from>
    <xdr:to>
      <xdr:col>6</xdr:col>
      <xdr:colOff>742548</xdr:colOff>
      <xdr:row>79</xdr:row>
      <xdr:rowOff>114550</xdr:rowOff>
    </xdr:to>
    <xdr:sp macro="" textlink="">
      <xdr:nvSpPr>
        <xdr:cNvPr id="4" name="下矢印 3"/>
        <xdr:cNvSpPr/>
      </xdr:nvSpPr>
      <xdr:spPr>
        <a:xfrm rot="1513265">
          <a:off x="4876479" y="10279673"/>
          <a:ext cx="239949" cy="1493477"/>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156019</xdr:colOff>
      <xdr:row>72</xdr:row>
      <xdr:rowOff>93448</xdr:rowOff>
    </xdr:from>
    <xdr:to>
      <xdr:col>7</xdr:col>
      <xdr:colOff>414219</xdr:colOff>
      <xdr:row>74</xdr:row>
      <xdr:rowOff>40110</xdr:rowOff>
    </xdr:to>
    <xdr:sp macro="" textlink="">
      <xdr:nvSpPr>
        <xdr:cNvPr id="11" name="下矢印 10"/>
        <xdr:cNvSpPr/>
      </xdr:nvSpPr>
      <xdr:spPr>
        <a:xfrm rot="18587164">
          <a:off x="4518028" y="10049419"/>
          <a:ext cx="281942" cy="1995560"/>
        </a:xfrm>
        <a:prstGeom prst="downArrow">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15241</xdr:colOff>
      <xdr:row>67</xdr:row>
      <xdr:rowOff>163285</xdr:rowOff>
    </xdr:from>
    <xdr:to>
      <xdr:col>7</xdr:col>
      <xdr:colOff>849087</xdr:colOff>
      <xdr:row>69</xdr:row>
      <xdr:rowOff>22860</xdr:rowOff>
    </xdr:to>
    <xdr:sp macro="" textlink="">
      <xdr:nvSpPr>
        <xdr:cNvPr id="6" name="正方形/長方形 5"/>
        <xdr:cNvSpPr/>
      </xdr:nvSpPr>
      <xdr:spPr>
        <a:xfrm>
          <a:off x="5262155" y="9927771"/>
          <a:ext cx="833846" cy="207918"/>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15240</xdr:colOff>
      <xdr:row>67</xdr:row>
      <xdr:rowOff>160020</xdr:rowOff>
    </xdr:from>
    <xdr:to>
      <xdr:col>6</xdr:col>
      <xdr:colOff>45720</xdr:colOff>
      <xdr:row>69</xdr:row>
      <xdr:rowOff>30480</xdr:rowOff>
    </xdr:to>
    <xdr:sp macro="" textlink="">
      <xdr:nvSpPr>
        <xdr:cNvPr id="14" name="正方形/長方形 13"/>
        <xdr:cNvSpPr/>
      </xdr:nvSpPr>
      <xdr:spPr>
        <a:xfrm>
          <a:off x="3520440" y="10134600"/>
          <a:ext cx="899160" cy="22098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7</xdr:col>
      <xdr:colOff>121920</xdr:colOff>
      <xdr:row>79</xdr:row>
      <xdr:rowOff>121920</xdr:rowOff>
    </xdr:from>
    <xdr:to>
      <xdr:col>7</xdr:col>
      <xdr:colOff>607919</xdr:colOff>
      <xdr:row>80</xdr:row>
      <xdr:rowOff>54660</xdr:rowOff>
    </xdr:to>
    <xdr:pic>
      <xdr:nvPicPr>
        <xdr:cNvPr id="10" name="図 9"/>
        <xdr:cNvPicPr>
          <a:picLocks noChangeAspect="1"/>
        </xdr:cNvPicPr>
      </xdr:nvPicPr>
      <xdr:blipFill>
        <a:blip xmlns:r="http://schemas.openxmlformats.org/officeDocument/2006/relationships" r:embed="rId2"/>
        <a:stretch>
          <a:fillRect/>
        </a:stretch>
      </xdr:blipFill>
      <xdr:spPr>
        <a:xfrm>
          <a:off x="5364480" y="11780520"/>
          <a:ext cx="485999" cy="108000"/>
        </a:xfrm>
        <a:prstGeom prst="rect">
          <a:avLst/>
        </a:prstGeom>
      </xdr:spPr>
    </xdr:pic>
    <xdr:clientData/>
  </xdr:twoCellAnchor>
  <xdr:twoCellAnchor editAs="oneCell">
    <xdr:from>
      <xdr:col>6</xdr:col>
      <xdr:colOff>190501</xdr:colOff>
      <xdr:row>79</xdr:row>
      <xdr:rowOff>121921</xdr:rowOff>
    </xdr:from>
    <xdr:to>
      <xdr:col>6</xdr:col>
      <xdr:colOff>730501</xdr:colOff>
      <xdr:row>80</xdr:row>
      <xdr:rowOff>62376</xdr:rowOff>
    </xdr:to>
    <xdr:pic>
      <xdr:nvPicPr>
        <xdr:cNvPr id="15" name="図 14"/>
        <xdr:cNvPicPr>
          <a:picLocks noChangeAspect="1"/>
        </xdr:cNvPicPr>
      </xdr:nvPicPr>
      <xdr:blipFill>
        <a:blip xmlns:r="http://schemas.openxmlformats.org/officeDocument/2006/relationships" r:embed="rId3"/>
        <a:stretch>
          <a:fillRect/>
        </a:stretch>
      </xdr:blipFill>
      <xdr:spPr>
        <a:xfrm>
          <a:off x="4564381" y="11780521"/>
          <a:ext cx="540000" cy="115715"/>
        </a:xfrm>
        <a:prstGeom prst="rect">
          <a:avLst/>
        </a:prstGeom>
      </xdr:spPr>
    </xdr:pic>
    <xdr:clientData/>
  </xdr:twoCellAnchor>
  <xdr:twoCellAnchor>
    <xdr:from>
      <xdr:col>7</xdr:col>
      <xdr:colOff>426720</xdr:colOff>
      <xdr:row>73</xdr:row>
      <xdr:rowOff>15240</xdr:rowOff>
    </xdr:from>
    <xdr:to>
      <xdr:col>9</xdr:col>
      <xdr:colOff>990600</xdr:colOff>
      <xdr:row>79</xdr:row>
      <xdr:rowOff>35637</xdr:rowOff>
    </xdr:to>
    <xdr:sp macro="" textlink="">
      <xdr:nvSpPr>
        <xdr:cNvPr id="16" name="四角形吹き出し 15"/>
        <xdr:cNvSpPr/>
      </xdr:nvSpPr>
      <xdr:spPr>
        <a:xfrm>
          <a:off x="5673634" y="10770326"/>
          <a:ext cx="2305595" cy="684425"/>
        </a:xfrm>
        <a:prstGeom prst="wedgeRectCallout">
          <a:avLst>
            <a:gd name="adj1" fmla="val -78767"/>
            <a:gd name="adj2" fmla="val -19258"/>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200" b="1">
              <a:solidFill>
                <a:sysClr val="windowText" lastClr="000000"/>
              </a:solidFill>
            </a:rPr>
            <a:t>様式第１号への</a:t>
          </a:r>
          <a:endParaRPr kumimoji="1" lang="en-US" altLang="ja-JP" sz="1200" b="1">
            <a:solidFill>
              <a:sysClr val="windowText" lastClr="000000"/>
            </a:solidFill>
          </a:endParaRPr>
        </a:p>
        <a:p>
          <a:pPr algn="ctr"/>
          <a:r>
            <a:rPr kumimoji="1" lang="ja-JP" altLang="en-US" sz="1200" b="1">
              <a:solidFill>
                <a:sysClr val="windowText" lastClr="000000"/>
              </a:solidFill>
            </a:rPr>
            <a:t>転記の参考としてください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02"/>
  <sheetViews>
    <sheetView tabSelected="1" view="pageBreakPreview" zoomScale="70" zoomScaleNormal="85" zoomScaleSheetLayoutView="70" workbookViewId="0">
      <selection activeCell="B3" sqref="B3"/>
    </sheetView>
  </sheetViews>
  <sheetFormatPr defaultColWidth="9" defaultRowHeight="13.5" x14ac:dyDescent="0.15"/>
  <cols>
    <col min="1" max="1" width="3.625" style="3" customWidth="1"/>
    <col min="2" max="2" width="3.5" style="3" customWidth="1"/>
    <col min="3" max="3" width="26.625" style="3" customWidth="1"/>
    <col min="4" max="4" width="10.625" style="44" customWidth="1"/>
    <col min="5" max="5" width="6.625" style="3" customWidth="1"/>
    <col min="6" max="7" width="12.625" style="3" customWidth="1"/>
    <col min="8" max="8" width="12.625" style="78" customWidth="1"/>
    <col min="9" max="9" width="12.625" style="89" customWidth="1"/>
    <col min="10" max="10" width="21.625" style="3" customWidth="1"/>
    <col min="11" max="32" width="9" style="3"/>
    <col min="33" max="33" width="9" style="3" customWidth="1"/>
    <col min="34" max="16384" width="9" style="3"/>
  </cols>
  <sheetData>
    <row r="1" spans="2:10" x14ac:dyDescent="0.15">
      <c r="B1" s="1" t="s">
        <v>3</v>
      </c>
      <c r="C1" s="1"/>
      <c r="D1" s="149"/>
      <c r="E1" s="2"/>
      <c r="F1" s="2"/>
      <c r="G1" s="2"/>
      <c r="H1" s="150"/>
      <c r="I1" s="151"/>
      <c r="J1" s="1"/>
    </row>
    <row r="2" spans="2:10" ht="17.25" x14ac:dyDescent="0.15">
      <c r="B2" s="209" t="s">
        <v>38</v>
      </c>
      <c r="C2" s="209"/>
      <c r="D2" s="209"/>
      <c r="E2" s="209"/>
      <c r="F2" s="209"/>
      <c r="G2" s="209"/>
      <c r="H2" s="209"/>
      <c r="I2" s="209"/>
      <c r="J2" s="209"/>
    </row>
    <row r="3" spans="2:10" ht="13.5" customHeight="1" x14ac:dyDescent="0.15">
      <c r="B3" s="10" t="s">
        <v>60</v>
      </c>
      <c r="C3" s="10"/>
      <c r="D3" s="210"/>
      <c r="E3" s="210"/>
      <c r="F3" s="210"/>
      <c r="G3" s="210"/>
      <c r="H3" s="210"/>
      <c r="I3" s="210"/>
      <c r="J3" s="210"/>
    </row>
    <row r="4" spans="2:10" x14ac:dyDescent="0.15">
      <c r="B4" s="10" t="s">
        <v>4</v>
      </c>
      <c r="C4" s="10"/>
      <c r="D4" s="210"/>
      <c r="E4" s="210"/>
      <c r="F4" s="210"/>
      <c r="G4" s="210"/>
      <c r="H4" s="210"/>
      <c r="I4" s="210"/>
      <c r="J4" s="210"/>
    </row>
    <row r="5" spans="2:10" x14ac:dyDescent="0.15">
      <c r="B5" s="11"/>
      <c r="C5" s="11"/>
      <c r="D5" s="152"/>
      <c r="E5" s="4"/>
      <c r="F5" s="4"/>
      <c r="G5" s="4"/>
      <c r="H5" s="153"/>
      <c r="I5" s="154"/>
      <c r="J5" s="4"/>
    </row>
    <row r="6" spans="2:10" s="5" customFormat="1" x14ac:dyDescent="0.15">
      <c r="B6" s="36" t="s">
        <v>5</v>
      </c>
      <c r="C6" s="36"/>
      <c r="D6" s="155"/>
      <c r="E6" s="37"/>
      <c r="F6" s="156"/>
      <c r="G6" s="38"/>
      <c r="H6" s="157"/>
      <c r="I6" s="158"/>
      <c r="J6" s="22"/>
    </row>
    <row r="7" spans="2:10" s="5" customFormat="1" x14ac:dyDescent="0.15">
      <c r="B7" s="16" t="s">
        <v>17</v>
      </c>
      <c r="C7" s="17"/>
      <c r="D7" s="39"/>
      <c r="E7" s="20"/>
      <c r="F7" s="20"/>
      <c r="G7" s="21"/>
      <c r="H7" s="18"/>
      <c r="I7" s="83"/>
      <c r="J7" s="19"/>
    </row>
    <row r="8" spans="2:10" ht="13.5" customHeight="1" x14ac:dyDescent="0.15">
      <c r="B8" s="211" t="s">
        <v>56</v>
      </c>
      <c r="C8" s="212" t="s">
        <v>8</v>
      </c>
      <c r="D8" s="214" t="s">
        <v>1</v>
      </c>
      <c r="E8" s="215" t="s">
        <v>0</v>
      </c>
      <c r="F8" s="99" t="s">
        <v>9</v>
      </c>
      <c r="G8" s="215" t="s">
        <v>10</v>
      </c>
      <c r="H8" s="75" t="s">
        <v>31</v>
      </c>
      <c r="I8" s="216" t="s">
        <v>44</v>
      </c>
      <c r="J8" s="218" t="s">
        <v>2</v>
      </c>
    </row>
    <row r="9" spans="2:10" x14ac:dyDescent="0.15">
      <c r="B9" s="211"/>
      <c r="C9" s="213"/>
      <c r="D9" s="214"/>
      <c r="E9" s="215"/>
      <c r="F9" s="99" t="s">
        <v>32</v>
      </c>
      <c r="G9" s="215"/>
      <c r="H9" s="75" t="s">
        <v>12</v>
      </c>
      <c r="I9" s="217"/>
      <c r="J9" s="218"/>
    </row>
    <row r="10" spans="2:10" ht="13.5" customHeight="1" x14ac:dyDescent="0.15">
      <c r="B10" s="180"/>
      <c r="C10" s="180"/>
      <c r="D10" s="181"/>
      <c r="E10" s="181"/>
      <c r="F10" s="177">
        <f>D10*E10</f>
        <v>0</v>
      </c>
      <c r="G10" s="202"/>
      <c r="H10" s="47">
        <f>F10</f>
        <v>0</v>
      </c>
      <c r="I10" s="198"/>
      <c r="J10" s="9"/>
    </row>
    <row r="11" spans="2:10" x14ac:dyDescent="0.15">
      <c r="B11" s="180"/>
      <c r="C11" s="180"/>
      <c r="D11" s="181"/>
      <c r="E11" s="181"/>
      <c r="F11" s="177">
        <f t="shared" ref="F11:F14" si="0">D11*E11</f>
        <v>0</v>
      </c>
      <c r="G11" s="202"/>
      <c r="H11" s="47">
        <f t="shared" ref="H11:H14" si="1">F11</f>
        <v>0</v>
      </c>
      <c r="I11" s="198"/>
      <c r="J11" s="9"/>
    </row>
    <row r="12" spans="2:10" x14ac:dyDescent="0.15">
      <c r="B12" s="180"/>
      <c r="C12" s="180"/>
      <c r="D12" s="182"/>
      <c r="E12" s="181"/>
      <c r="F12" s="177">
        <f t="shared" si="0"/>
        <v>0</v>
      </c>
      <c r="G12" s="202"/>
      <c r="H12" s="47">
        <f t="shared" si="1"/>
        <v>0</v>
      </c>
      <c r="I12" s="198"/>
      <c r="J12" s="9"/>
    </row>
    <row r="13" spans="2:10" x14ac:dyDescent="0.15">
      <c r="B13" s="180"/>
      <c r="C13" s="180"/>
      <c r="D13" s="182"/>
      <c r="E13" s="181"/>
      <c r="F13" s="177">
        <f t="shared" si="0"/>
        <v>0</v>
      </c>
      <c r="G13" s="202"/>
      <c r="H13" s="47">
        <f t="shared" si="1"/>
        <v>0</v>
      </c>
      <c r="I13" s="198"/>
      <c r="J13" s="9"/>
    </row>
    <row r="14" spans="2:10" ht="14.25" thickBot="1" x14ac:dyDescent="0.2">
      <c r="B14" s="183"/>
      <c r="C14" s="183"/>
      <c r="D14" s="184"/>
      <c r="E14" s="185"/>
      <c r="F14" s="178">
        <f t="shared" si="0"/>
        <v>0</v>
      </c>
      <c r="G14" s="203"/>
      <c r="H14" s="52">
        <f t="shared" si="1"/>
        <v>0</v>
      </c>
      <c r="I14" s="200"/>
      <c r="J14" s="14"/>
    </row>
    <row r="15" spans="2:10" ht="14.25" thickTop="1" x14ac:dyDescent="0.15">
      <c r="B15" s="7"/>
      <c r="C15" s="15" t="s">
        <v>13</v>
      </c>
      <c r="D15" s="42"/>
      <c r="E15" s="25"/>
      <c r="F15" s="179">
        <f>SUM(F10:F14)</f>
        <v>0</v>
      </c>
      <c r="G15" s="26"/>
      <c r="H15" s="76">
        <f>SUM(H10:H14)</f>
        <v>0</v>
      </c>
      <c r="I15" s="85"/>
      <c r="J15" s="7"/>
    </row>
    <row r="16" spans="2:10" s="5" customFormat="1" x14ac:dyDescent="0.15">
      <c r="B16" s="6"/>
      <c r="C16" s="6"/>
      <c r="D16" s="159"/>
      <c r="E16" s="27"/>
      <c r="F16" s="28"/>
      <c r="G16" s="28"/>
      <c r="H16" s="28"/>
      <c r="I16" s="160"/>
      <c r="J16" s="6"/>
    </row>
    <row r="17" spans="2:11" s="5" customFormat="1" x14ac:dyDescent="0.15">
      <c r="B17" s="6" t="s">
        <v>11</v>
      </c>
      <c r="C17" s="6"/>
      <c r="D17" s="159"/>
      <c r="E17" s="27"/>
      <c r="F17" s="161"/>
      <c r="G17" s="38"/>
      <c r="H17" s="157"/>
      <c r="I17" s="158"/>
      <c r="J17" s="22"/>
    </row>
    <row r="18" spans="2:11" s="5" customFormat="1" x14ac:dyDescent="0.15">
      <c r="B18" s="16" t="s">
        <v>33</v>
      </c>
      <c r="C18" s="17"/>
      <c r="D18" s="43"/>
      <c r="E18" s="29"/>
      <c r="F18" s="29"/>
      <c r="G18" s="30"/>
      <c r="H18" s="31"/>
      <c r="I18" s="30"/>
      <c r="J18" s="19"/>
    </row>
    <row r="19" spans="2:11" ht="13.5" customHeight="1" x14ac:dyDescent="0.15">
      <c r="B19" s="211" t="s">
        <v>56</v>
      </c>
      <c r="C19" s="212" t="s">
        <v>8</v>
      </c>
      <c r="D19" s="98" t="s">
        <v>1</v>
      </c>
      <c r="E19" s="215" t="s">
        <v>0</v>
      </c>
      <c r="F19" s="99" t="s">
        <v>9</v>
      </c>
      <c r="G19" s="215" t="s">
        <v>10</v>
      </c>
      <c r="H19" s="75" t="s">
        <v>31</v>
      </c>
      <c r="I19" s="80" t="s">
        <v>45</v>
      </c>
      <c r="J19" s="218" t="s">
        <v>2</v>
      </c>
    </row>
    <row r="20" spans="2:11" x14ac:dyDescent="0.15">
      <c r="B20" s="211"/>
      <c r="C20" s="213"/>
      <c r="D20" s="68" t="s">
        <v>39</v>
      </c>
      <c r="E20" s="215"/>
      <c r="F20" s="99" t="s">
        <v>32</v>
      </c>
      <c r="G20" s="215"/>
      <c r="H20" s="75" t="s">
        <v>12</v>
      </c>
      <c r="I20" s="100" t="s">
        <v>46</v>
      </c>
      <c r="J20" s="218"/>
    </row>
    <row r="21" spans="2:11" x14ac:dyDescent="0.15">
      <c r="B21" s="180"/>
      <c r="C21" s="180"/>
      <c r="D21" s="181"/>
      <c r="E21" s="181"/>
      <c r="F21" s="177">
        <f>D21*E21</f>
        <v>0</v>
      </c>
      <c r="G21" s="47">
        <f>F21*0.1</f>
        <v>0</v>
      </c>
      <c r="H21" s="47">
        <f>F21*1.1</f>
        <v>0</v>
      </c>
      <c r="I21" s="198"/>
      <c r="J21" s="9"/>
    </row>
    <row r="22" spans="2:11" x14ac:dyDescent="0.15">
      <c r="B22" s="180"/>
      <c r="C22" s="180"/>
      <c r="D22" s="181"/>
      <c r="E22" s="181"/>
      <c r="F22" s="177">
        <f t="shared" ref="F22:F26" si="2">D22*E22</f>
        <v>0</v>
      </c>
      <c r="G22" s="47">
        <f t="shared" ref="G22:G26" si="3">F22*0.1</f>
        <v>0</v>
      </c>
      <c r="H22" s="47">
        <f t="shared" ref="H22:H26" si="4">F22*1.1</f>
        <v>0</v>
      </c>
      <c r="I22" s="198"/>
      <c r="J22" s="9"/>
    </row>
    <row r="23" spans="2:11" x14ac:dyDescent="0.15">
      <c r="B23" s="180"/>
      <c r="C23" s="180"/>
      <c r="D23" s="181"/>
      <c r="E23" s="181"/>
      <c r="F23" s="177">
        <f t="shared" si="2"/>
        <v>0</v>
      </c>
      <c r="G23" s="47">
        <f t="shared" si="3"/>
        <v>0</v>
      </c>
      <c r="H23" s="47">
        <f t="shared" si="4"/>
        <v>0</v>
      </c>
      <c r="I23" s="198"/>
      <c r="J23" s="9"/>
    </row>
    <row r="24" spans="2:11" hidden="1" x14ac:dyDescent="0.15">
      <c r="B24" s="180"/>
      <c r="C24" s="180"/>
      <c r="D24" s="182"/>
      <c r="E24" s="181"/>
      <c r="F24" s="177">
        <f t="shared" si="2"/>
        <v>0</v>
      </c>
      <c r="G24" s="47">
        <f t="shared" si="3"/>
        <v>0</v>
      </c>
      <c r="H24" s="47">
        <f t="shared" si="4"/>
        <v>0</v>
      </c>
      <c r="I24" s="198"/>
      <c r="J24" s="9"/>
    </row>
    <row r="25" spans="2:11" hidden="1" x14ac:dyDescent="0.15">
      <c r="B25" s="180"/>
      <c r="C25" s="180"/>
      <c r="D25" s="182"/>
      <c r="E25" s="181"/>
      <c r="F25" s="177">
        <f t="shared" si="2"/>
        <v>0</v>
      </c>
      <c r="G25" s="47">
        <f t="shared" si="3"/>
        <v>0</v>
      </c>
      <c r="H25" s="47">
        <f t="shared" si="4"/>
        <v>0</v>
      </c>
      <c r="I25" s="198"/>
      <c r="J25" s="9"/>
    </row>
    <row r="26" spans="2:11" ht="14.25" thickBot="1" x14ac:dyDescent="0.2">
      <c r="B26" s="183"/>
      <c r="C26" s="186"/>
      <c r="D26" s="184"/>
      <c r="E26" s="185"/>
      <c r="F26" s="178">
        <f t="shared" si="2"/>
        <v>0</v>
      </c>
      <c r="G26" s="52">
        <f t="shared" si="3"/>
        <v>0</v>
      </c>
      <c r="H26" s="52">
        <f t="shared" si="4"/>
        <v>0</v>
      </c>
      <c r="I26" s="199"/>
      <c r="J26" s="23"/>
    </row>
    <row r="27" spans="2:11" ht="14.25" thickTop="1" x14ac:dyDescent="0.15">
      <c r="B27" s="7"/>
      <c r="C27" s="15" t="s">
        <v>13</v>
      </c>
      <c r="D27" s="42"/>
      <c r="E27" s="25"/>
      <c r="F27" s="179">
        <f>SUM(F21:F26)</f>
        <v>0</v>
      </c>
      <c r="G27" s="26"/>
      <c r="H27" s="76">
        <f>SUM(H21:H26)</f>
        <v>0</v>
      </c>
      <c r="I27" s="85"/>
      <c r="J27" s="7"/>
      <c r="K27" s="5"/>
    </row>
    <row r="28" spans="2:11" x14ac:dyDescent="0.15">
      <c r="B28" s="60"/>
      <c r="C28" s="61"/>
      <c r="D28" s="162"/>
      <c r="E28" s="62"/>
      <c r="F28" s="34"/>
      <c r="G28" s="34"/>
      <c r="H28" s="163"/>
      <c r="I28" s="164"/>
      <c r="J28" s="63"/>
      <c r="K28" s="5"/>
    </row>
    <row r="29" spans="2:11" s="5" customFormat="1" x14ac:dyDescent="0.15">
      <c r="B29" s="16" t="s">
        <v>6</v>
      </c>
      <c r="C29" s="17"/>
      <c r="D29" s="43"/>
      <c r="E29" s="29"/>
      <c r="F29" s="29"/>
      <c r="G29" s="30"/>
      <c r="H29" s="31"/>
      <c r="I29" s="30"/>
      <c r="J29" s="19"/>
    </row>
    <row r="30" spans="2:11" ht="13.5" customHeight="1" x14ac:dyDescent="0.15">
      <c r="B30" s="211" t="s">
        <v>56</v>
      </c>
      <c r="C30" s="212" t="s">
        <v>8</v>
      </c>
      <c r="D30" s="98" t="s">
        <v>1</v>
      </c>
      <c r="E30" s="215" t="s">
        <v>0</v>
      </c>
      <c r="F30" s="99" t="s">
        <v>9</v>
      </c>
      <c r="G30" s="215" t="s">
        <v>10</v>
      </c>
      <c r="H30" s="75" t="s">
        <v>31</v>
      </c>
      <c r="I30" s="80" t="s">
        <v>45</v>
      </c>
      <c r="J30" s="218" t="s">
        <v>2</v>
      </c>
    </row>
    <row r="31" spans="2:11" x14ac:dyDescent="0.15">
      <c r="B31" s="211"/>
      <c r="C31" s="213"/>
      <c r="D31" s="68" t="s">
        <v>39</v>
      </c>
      <c r="E31" s="215"/>
      <c r="F31" s="99" t="s">
        <v>32</v>
      </c>
      <c r="G31" s="215"/>
      <c r="H31" s="75" t="s">
        <v>12</v>
      </c>
      <c r="I31" s="100" t="s">
        <v>46</v>
      </c>
      <c r="J31" s="218"/>
    </row>
    <row r="32" spans="2:11" x14ac:dyDescent="0.15">
      <c r="B32" s="180"/>
      <c r="C32" s="180"/>
      <c r="D32" s="181"/>
      <c r="E32" s="181"/>
      <c r="F32" s="177">
        <f>D32*E32</f>
        <v>0</v>
      </c>
      <c r="G32" s="47">
        <f>F32*0.1</f>
        <v>0</v>
      </c>
      <c r="H32" s="47">
        <f>F32*1.1</f>
        <v>0</v>
      </c>
      <c r="I32" s="198"/>
      <c r="J32" s="9"/>
    </row>
    <row r="33" spans="2:11" x14ac:dyDescent="0.15">
      <c r="B33" s="180"/>
      <c r="C33" s="180"/>
      <c r="D33" s="181"/>
      <c r="E33" s="181"/>
      <c r="F33" s="177">
        <f t="shared" ref="F33:F37" si="5">D33*E33</f>
        <v>0</v>
      </c>
      <c r="G33" s="47">
        <f t="shared" ref="G33:G37" si="6">F33*0.1</f>
        <v>0</v>
      </c>
      <c r="H33" s="47">
        <f t="shared" ref="H33:H37" si="7">F33*1.1</f>
        <v>0</v>
      </c>
      <c r="I33" s="198"/>
      <c r="J33" s="9"/>
    </row>
    <row r="34" spans="2:11" x14ac:dyDescent="0.15">
      <c r="B34" s="180"/>
      <c r="C34" s="180"/>
      <c r="D34" s="181"/>
      <c r="E34" s="181"/>
      <c r="F34" s="177">
        <f t="shared" si="5"/>
        <v>0</v>
      </c>
      <c r="G34" s="47">
        <f t="shared" si="6"/>
        <v>0</v>
      </c>
      <c r="H34" s="47">
        <f t="shared" si="7"/>
        <v>0</v>
      </c>
      <c r="I34" s="198"/>
      <c r="J34" s="9"/>
    </row>
    <row r="35" spans="2:11" hidden="1" x14ac:dyDescent="0.15">
      <c r="B35" s="180"/>
      <c r="C35" s="180"/>
      <c r="D35" s="182"/>
      <c r="E35" s="181"/>
      <c r="F35" s="177">
        <f t="shared" si="5"/>
        <v>0</v>
      </c>
      <c r="G35" s="47">
        <f t="shared" si="6"/>
        <v>0</v>
      </c>
      <c r="H35" s="47">
        <f t="shared" si="7"/>
        <v>0</v>
      </c>
      <c r="I35" s="198"/>
      <c r="J35" s="9"/>
    </row>
    <row r="36" spans="2:11" hidden="1" x14ac:dyDescent="0.15">
      <c r="B36" s="180"/>
      <c r="C36" s="180"/>
      <c r="D36" s="182"/>
      <c r="E36" s="181"/>
      <c r="F36" s="177">
        <f t="shared" si="5"/>
        <v>0</v>
      </c>
      <c r="G36" s="47">
        <f t="shared" si="6"/>
        <v>0</v>
      </c>
      <c r="H36" s="47">
        <f t="shared" si="7"/>
        <v>0</v>
      </c>
      <c r="I36" s="198"/>
      <c r="J36" s="9"/>
    </row>
    <row r="37" spans="2:11" ht="14.25" thickBot="1" x14ac:dyDescent="0.2">
      <c r="B37" s="183"/>
      <c r="C37" s="186"/>
      <c r="D37" s="184"/>
      <c r="E37" s="185"/>
      <c r="F37" s="178">
        <f t="shared" si="5"/>
        <v>0</v>
      </c>
      <c r="G37" s="52">
        <f t="shared" si="6"/>
        <v>0</v>
      </c>
      <c r="H37" s="52">
        <f t="shared" si="7"/>
        <v>0</v>
      </c>
      <c r="I37" s="199"/>
      <c r="J37" s="23"/>
    </row>
    <row r="38" spans="2:11" ht="14.25" thickTop="1" x14ac:dyDescent="0.15">
      <c r="B38" s="7"/>
      <c r="C38" s="15" t="s">
        <v>13</v>
      </c>
      <c r="D38" s="42"/>
      <c r="E38" s="25"/>
      <c r="F38" s="179">
        <f>SUM(F32:F37)</f>
        <v>0</v>
      </c>
      <c r="G38" s="26"/>
      <c r="H38" s="76">
        <f>SUM(H32:H37)</f>
        <v>0</v>
      </c>
      <c r="I38" s="85"/>
      <c r="J38" s="7"/>
      <c r="K38" s="5"/>
    </row>
    <row r="39" spans="2:11" s="5" customFormat="1" ht="12" customHeight="1" x14ac:dyDescent="0.15">
      <c r="B39" s="4"/>
      <c r="C39" s="4"/>
      <c r="D39" s="159"/>
      <c r="E39" s="27"/>
      <c r="F39" s="28"/>
      <c r="G39" s="28"/>
      <c r="H39" s="28"/>
      <c r="I39" s="160"/>
      <c r="J39" s="4"/>
    </row>
    <row r="40" spans="2:11" x14ac:dyDescent="0.15">
      <c r="B40" s="16" t="s">
        <v>30</v>
      </c>
      <c r="C40" s="17"/>
      <c r="D40" s="43"/>
      <c r="E40" s="29"/>
      <c r="F40" s="29"/>
      <c r="G40" s="30"/>
      <c r="H40" s="29"/>
      <c r="I40" s="30"/>
      <c r="J40" s="19"/>
      <c r="K40" s="5"/>
    </row>
    <row r="41" spans="2:11" ht="13.5" customHeight="1" x14ac:dyDescent="0.15">
      <c r="B41" s="211" t="s">
        <v>57</v>
      </c>
      <c r="C41" s="212" t="s">
        <v>8</v>
      </c>
      <c r="D41" s="98" t="s">
        <v>1</v>
      </c>
      <c r="E41" s="215" t="s">
        <v>0</v>
      </c>
      <c r="F41" s="99" t="s">
        <v>9</v>
      </c>
      <c r="G41" s="215" t="s">
        <v>10</v>
      </c>
      <c r="H41" s="75" t="s">
        <v>31</v>
      </c>
      <c r="I41" s="80" t="s">
        <v>45</v>
      </c>
      <c r="J41" s="218" t="s">
        <v>2</v>
      </c>
    </row>
    <row r="42" spans="2:11" x14ac:dyDescent="0.15">
      <c r="B42" s="211"/>
      <c r="C42" s="213"/>
      <c r="D42" s="68" t="s">
        <v>39</v>
      </c>
      <c r="E42" s="215"/>
      <c r="F42" s="99" t="s">
        <v>32</v>
      </c>
      <c r="G42" s="215"/>
      <c r="H42" s="75" t="s">
        <v>12</v>
      </c>
      <c r="I42" s="100" t="s">
        <v>46</v>
      </c>
      <c r="J42" s="218"/>
    </row>
    <row r="43" spans="2:11" x14ac:dyDescent="0.15">
      <c r="B43" s="180"/>
      <c r="C43" s="180"/>
      <c r="D43" s="181"/>
      <c r="E43" s="181"/>
      <c r="F43" s="177">
        <f>D43*E43</f>
        <v>0</v>
      </c>
      <c r="G43" s="47">
        <f>F43*0.1</f>
        <v>0</v>
      </c>
      <c r="H43" s="47">
        <f>F43*1.1</f>
        <v>0</v>
      </c>
      <c r="I43" s="198"/>
      <c r="J43" s="9"/>
    </row>
    <row r="44" spans="2:11" x14ac:dyDescent="0.15">
      <c r="B44" s="180"/>
      <c r="C44" s="180"/>
      <c r="D44" s="181"/>
      <c r="E44" s="181"/>
      <c r="F44" s="177">
        <f t="shared" ref="F44:F46" si="8">D44*E44</f>
        <v>0</v>
      </c>
      <c r="G44" s="47">
        <f t="shared" ref="G44:G46" si="9">F44*0.1</f>
        <v>0</v>
      </c>
      <c r="H44" s="47">
        <f t="shared" ref="H44:H46" si="10">F44*1.1</f>
        <v>0</v>
      </c>
      <c r="I44" s="198"/>
      <c r="J44" s="9"/>
    </row>
    <row r="45" spans="2:11" x14ac:dyDescent="0.15">
      <c r="B45" s="180"/>
      <c r="C45" s="180"/>
      <c r="D45" s="182"/>
      <c r="E45" s="181"/>
      <c r="F45" s="177">
        <f t="shared" si="8"/>
        <v>0</v>
      </c>
      <c r="G45" s="47">
        <f t="shared" si="9"/>
        <v>0</v>
      </c>
      <c r="H45" s="47">
        <f t="shared" si="10"/>
        <v>0</v>
      </c>
      <c r="I45" s="198"/>
      <c r="J45" s="9"/>
    </row>
    <row r="46" spans="2:11" ht="14.25" thickBot="1" x14ac:dyDescent="0.2">
      <c r="B46" s="187"/>
      <c r="C46" s="188"/>
      <c r="D46" s="189"/>
      <c r="E46" s="190"/>
      <c r="F46" s="178">
        <f t="shared" si="8"/>
        <v>0</v>
      </c>
      <c r="G46" s="52">
        <f t="shared" si="9"/>
        <v>0</v>
      </c>
      <c r="H46" s="52">
        <f t="shared" si="10"/>
        <v>0</v>
      </c>
      <c r="I46" s="201"/>
      <c r="J46" s="8"/>
    </row>
    <row r="47" spans="2:11" ht="14.25" thickTop="1" x14ac:dyDescent="0.15">
      <c r="B47" s="7"/>
      <c r="C47" s="15" t="s">
        <v>13</v>
      </c>
      <c r="D47" s="42"/>
      <c r="E47" s="25"/>
      <c r="F47" s="179">
        <f>SUM(F43:F46)</f>
        <v>0</v>
      </c>
      <c r="G47" s="26"/>
      <c r="H47" s="76">
        <f>SUM(H43:H46)</f>
        <v>0</v>
      </c>
      <c r="I47" s="85"/>
      <c r="J47" s="7"/>
    </row>
    <row r="48" spans="2:11" x14ac:dyDescent="0.15">
      <c r="D48" s="165"/>
      <c r="E48" s="33"/>
      <c r="F48" s="33"/>
      <c r="G48" s="33"/>
      <c r="H48" s="166"/>
      <c r="I48" s="167"/>
    </row>
    <row r="49" spans="2:11" s="5" customFormat="1" x14ac:dyDescent="0.15">
      <c r="B49" s="16" t="s">
        <v>14</v>
      </c>
      <c r="C49" s="17"/>
      <c r="D49" s="43"/>
      <c r="E49" s="29"/>
      <c r="F49" s="29"/>
      <c r="G49" s="30"/>
      <c r="H49" s="31"/>
      <c r="I49" s="30"/>
      <c r="J49" s="19"/>
    </row>
    <row r="50" spans="2:11" ht="13.5" customHeight="1" x14ac:dyDescent="0.15">
      <c r="B50" s="211" t="s">
        <v>58</v>
      </c>
      <c r="C50" s="212" t="s">
        <v>8</v>
      </c>
      <c r="D50" s="98" t="s">
        <v>1</v>
      </c>
      <c r="E50" s="215" t="s">
        <v>0</v>
      </c>
      <c r="F50" s="99" t="s">
        <v>9</v>
      </c>
      <c r="G50" s="215" t="s">
        <v>10</v>
      </c>
      <c r="H50" s="75" t="s">
        <v>31</v>
      </c>
      <c r="I50" s="80" t="s">
        <v>45</v>
      </c>
      <c r="J50" s="218" t="s">
        <v>2</v>
      </c>
    </row>
    <row r="51" spans="2:11" x14ac:dyDescent="0.15">
      <c r="B51" s="211"/>
      <c r="C51" s="213"/>
      <c r="D51" s="68" t="s">
        <v>39</v>
      </c>
      <c r="E51" s="215"/>
      <c r="F51" s="99" t="s">
        <v>32</v>
      </c>
      <c r="G51" s="215"/>
      <c r="H51" s="75" t="s">
        <v>12</v>
      </c>
      <c r="I51" s="100" t="s">
        <v>46</v>
      </c>
      <c r="J51" s="218"/>
    </row>
    <row r="52" spans="2:11" x14ac:dyDescent="0.15">
      <c r="B52" s="180"/>
      <c r="C52" s="180"/>
      <c r="D52" s="181"/>
      <c r="E52" s="181"/>
      <c r="F52" s="177">
        <f>D52*E52</f>
        <v>0</v>
      </c>
      <c r="G52" s="47">
        <f>F52*0.1</f>
        <v>0</v>
      </c>
      <c r="H52" s="47">
        <f>F52*1.1</f>
        <v>0</v>
      </c>
      <c r="I52" s="198"/>
      <c r="J52" s="9"/>
    </row>
    <row r="53" spans="2:11" x14ac:dyDescent="0.15">
      <c r="B53" s="191"/>
      <c r="C53" s="191"/>
      <c r="D53" s="192"/>
      <c r="E53" s="192"/>
      <c r="F53" s="177">
        <f t="shared" ref="F53:F57" si="11">D53*E53</f>
        <v>0</v>
      </c>
      <c r="G53" s="47">
        <f t="shared" ref="G53:G57" si="12">F53*0.1</f>
        <v>0</v>
      </c>
      <c r="H53" s="47">
        <f t="shared" ref="H53:H57" si="13">F53*1.1</f>
        <v>0</v>
      </c>
      <c r="I53" s="198"/>
      <c r="J53" s="9"/>
    </row>
    <row r="54" spans="2:11" x14ac:dyDescent="0.15">
      <c r="B54" s="191"/>
      <c r="C54" s="191"/>
      <c r="D54" s="192"/>
      <c r="E54" s="192"/>
      <c r="F54" s="177">
        <f t="shared" si="11"/>
        <v>0</v>
      </c>
      <c r="G54" s="47">
        <f t="shared" si="12"/>
        <v>0</v>
      </c>
      <c r="H54" s="47">
        <f t="shared" si="13"/>
        <v>0</v>
      </c>
      <c r="I54" s="198"/>
      <c r="J54" s="9"/>
    </row>
    <row r="55" spans="2:11" hidden="1" x14ac:dyDescent="0.15">
      <c r="B55" s="191"/>
      <c r="C55" s="191"/>
      <c r="D55" s="193"/>
      <c r="E55" s="192"/>
      <c r="F55" s="177">
        <f t="shared" si="11"/>
        <v>0</v>
      </c>
      <c r="G55" s="47">
        <f t="shared" si="12"/>
        <v>0</v>
      </c>
      <c r="H55" s="47">
        <f t="shared" si="13"/>
        <v>0</v>
      </c>
      <c r="I55" s="198"/>
      <c r="J55" s="9"/>
    </row>
    <row r="56" spans="2:11" hidden="1" x14ac:dyDescent="0.15">
      <c r="B56" s="191"/>
      <c r="C56" s="191"/>
      <c r="D56" s="193"/>
      <c r="E56" s="192"/>
      <c r="F56" s="177">
        <f t="shared" si="11"/>
        <v>0</v>
      </c>
      <c r="G56" s="47">
        <f t="shared" si="12"/>
        <v>0</v>
      </c>
      <c r="H56" s="47">
        <f t="shared" si="13"/>
        <v>0</v>
      </c>
      <c r="I56" s="198"/>
      <c r="J56" s="9"/>
    </row>
    <row r="57" spans="2:11" ht="14.25" thickBot="1" x14ac:dyDescent="0.2">
      <c r="B57" s="194"/>
      <c r="C57" s="195"/>
      <c r="D57" s="196"/>
      <c r="E57" s="197"/>
      <c r="F57" s="178">
        <f t="shared" si="11"/>
        <v>0</v>
      </c>
      <c r="G57" s="52">
        <f t="shared" si="12"/>
        <v>0</v>
      </c>
      <c r="H57" s="52">
        <f t="shared" si="13"/>
        <v>0</v>
      </c>
      <c r="I57" s="199"/>
      <c r="J57" s="23"/>
    </row>
    <row r="58" spans="2:11" ht="14.25" thickTop="1" x14ac:dyDescent="0.15">
      <c r="B58" s="7"/>
      <c r="C58" s="15" t="s">
        <v>13</v>
      </c>
      <c r="D58" s="42"/>
      <c r="E58" s="25"/>
      <c r="F58" s="179">
        <f>SUM(F52:F57)</f>
        <v>0</v>
      </c>
      <c r="G58" s="26"/>
      <c r="H58" s="76">
        <f>SUM(H52:H57)</f>
        <v>0</v>
      </c>
      <c r="I58" s="85"/>
      <c r="J58" s="7"/>
      <c r="K58" s="5"/>
    </row>
    <row r="59" spans="2:11" s="5" customFormat="1" ht="12" customHeight="1" x14ac:dyDescent="0.15">
      <c r="B59" s="4"/>
      <c r="C59" s="4"/>
      <c r="D59" s="159"/>
      <c r="E59" s="27"/>
      <c r="F59" s="28"/>
      <c r="G59" s="28"/>
      <c r="H59" s="34"/>
      <c r="I59" s="160"/>
      <c r="J59" s="4"/>
    </row>
    <row r="60" spans="2:11" s="5" customFormat="1" x14ac:dyDescent="0.15">
      <c r="B60" s="16" t="s">
        <v>15</v>
      </c>
      <c r="C60" s="17"/>
      <c r="D60" s="43"/>
      <c r="E60" s="29"/>
      <c r="F60" s="29"/>
      <c r="G60" s="30"/>
      <c r="H60" s="31"/>
      <c r="I60" s="30"/>
      <c r="J60" s="19"/>
    </row>
    <row r="61" spans="2:11" ht="13.5" customHeight="1" x14ac:dyDescent="0.15">
      <c r="B61" s="211" t="s">
        <v>59</v>
      </c>
      <c r="C61" s="212" t="s">
        <v>8</v>
      </c>
      <c r="D61" s="98" t="s">
        <v>1</v>
      </c>
      <c r="E61" s="215" t="s">
        <v>0</v>
      </c>
      <c r="F61" s="99" t="s">
        <v>9</v>
      </c>
      <c r="G61" s="215" t="s">
        <v>10</v>
      </c>
      <c r="H61" s="75" t="s">
        <v>31</v>
      </c>
      <c r="I61" s="80" t="s">
        <v>45</v>
      </c>
      <c r="J61" s="218" t="s">
        <v>2</v>
      </c>
    </row>
    <row r="62" spans="2:11" x14ac:dyDescent="0.15">
      <c r="B62" s="211"/>
      <c r="C62" s="213"/>
      <c r="D62" s="68" t="s">
        <v>39</v>
      </c>
      <c r="E62" s="215"/>
      <c r="F62" s="99" t="s">
        <v>32</v>
      </c>
      <c r="G62" s="215"/>
      <c r="H62" s="75" t="s">
        <v>12</v>
      </c>
      <c r="I62" s="100" t="s">
        <v>46</v>
      </c>
      <c r="J62" s="218"/>
    </row>
    <row r="63" spans="2:11" x14ac:dyDescent="0.15">
      <c r="B63" s="180"/>
      <c r="C63" s="180"/>
      <c r="D63" s="181"/>
      <c r="E63" s="181"/>
      <c r="F63" s="177">
        <f>D63*E63</f>
        <v>0</v>
      </c>
      <c r="G63" s="47">
        <f>F63*0.1</f>
        <v>0</v>
      </c>
      <c r="H63" s="47">
        <f>F63*1.1</f>
        <v>0</v>
      </c>
      <c r="I63" s="198"/>
      <c r="J63" s="9"/>
    </row>
    <row r="64" spans="2:11" x14ac:dyDescent="0.15">
      <c r="B64" s="191"/>
      <c r="C64" s="191"/>
      <c r="D64" s="192"/>
      <c r="E64" s="192"/>
      <c r="F64" s="177">
        <f t="shared" ref="F64:F68" si="14">D64*E64</f>
        <v>0</v>
      </c>
      <c r="G64" s="47">
        <f t="shared" ref="G64:G68" si="15">F64*0.1</f>
        <v>0</v>
      </c>
      <c r="H64" s="47">
        <f t="shared" ref="H64:H68" si="16">F64*1.1</f>
        <v>0</v>
      </c>
      <c r="I64" s="198"/>
      <c r="J64" s="9"/>
    </row>
    <row r="65" spans="2:11" x14ac:dyDescent="0.15">
      <c r="B65" s="191"/>
      <c r="C65" s="191"/>
      <c r="D65" s="192"/>
      <c r="E65" s="192"/>
      <c r="F65" s="177">
        <f t="shared" si="14"/>
        <v>0</v>
      </c>
      <c r="G65" s="47">
        <f t="shared" si="15"/>
        <v>0</v>
      </c>
      <c r="H65" s="47">
        <f t="shared" si="16"/>
        <v>0</v>
      </c>
      <c r="I65" s="198"/>
      <c r="J65" s="9"/>
    </row>
    <row r="66" spans="2:11" hidden="1" x14ac:dyDescent="0.15">
      <c r="B66" s="191"/>
      <c r="C66" s="191"/>
      <c r="D66" s="193"/>
      <c r="E66" s="192"/>
      <c r="F66" s="177">
        <f t="shared" si="14"/>
        <v>0</v>
      </c>
      <c r="G66" s="47">
        <f t="shared" si="15"/>
        <v>0</v>
      </c>
      <c r="H66" s="47">
        <f t="shared" si="16"/>
        <v>0</v>
      </c>
      <c r="I66" s="198"/>
      <c r="J66" s="9"/>
    </row>
    <row r="67" spans="2:11" hidden="1" x14ac:dyDescent="0.15">
      <c r="B67" s="191"/>
      <c r="C67" s="191"/>
      <c r="D67" s="193"/>
      <c r="E67" s="192"/>
      <c r="F67" s="177">
        <f t="shared" si="14"/>
        <v>0</v>
      </c>
      <c r="G67" s="47">
        <f t="shared" si="15"/>
        <v>0</v>
      </c>
      <c r="H67" s="47">
        <f t="shared" si="16"/>
        <v>0</v>
      </c>
      <c r="I67" s="198"/>
      <c r="J67" s="9"/>
    </row>
    <row r="68" spans="2:11" ht="14.25" thickBot="1" x14ac:dyDescent="0.2">
      <c r="B68" s="194"/>
      <c r="C68" s="195"/>
      <c r="D68" s="196"/>
      <c r="E68" s="197"/>
      <c r="F68" s="178">
        <f t="shared" si="14"/>
        <v>0</v>
      </c>
      <c r="G68" s="52">
        <f t="shared" si="15"/>
        <v>0</v>
      </c>
      <c r="H68" s="52">
        <f t="shared" si="16"/>
        <v>0</v>
      </c>
      <c r="I68" s="199"/>
      <c r="J68" s="23"/>
    </row>
    <row r="69" spans="2:11" ht="14.25" thickTop="1" x14ac:dyDescent="0.15">
      <c r="B69" s="7"/>
      <c r="C69" s="15" t="s">
        <v>13</v>
      </c>
      <c r="D69" s="42"/>
      <c r="E69" s="25"/>
      <c r="F69" s="179">
        <f>SUM(F63:F68)</f>
        <v>0</v>
      </c>
      <c r="G69" s="26"/>
      <c r="H69" s="76">
        <f>SUM(H63:H68)</f>
        <v>0</v>
      </c>
      <c r="I69" s="85"/>
      <c r="J69" s="7"/>
      <c r="K69" s="5"/>
    </row>
    <row r="70" spans="2:11" s="5" customFormat="1" ht="12" customHeight="1" x14ac:dyDescent="0.15">
      <c r="B70" s="4"/>
      <c r="C70" s="4"/>
      <c r="D70" s="159"/>
      <c r="E70" s="27"/>
      <c r="F70" s="28"/>
      <c r="G70" s="28"/>
      <c r="H70" s="35"/>
      <c r="I70" s="160"/>
      <c r="J70" s="4"/>
    </row>
    <row r="71" spans="2:11" s="5" customFormat="1" x14ac:dyDescent="0.15">
      <c r="B71" s="16" t="s">
        <v>41</v>
      </c>
      <c r="C71" s="17"/>
      <c r="D71" s="43"/>
      <c r="E71" s="29"/>
      <c r="F71" s="29"/>
      <c r="G71" s="30"/>
      <c r="H71" s="31"/>
      <c r="I71" s="30"/>
      <c r="J71" s="19"/>
    </row>
    <row r="72" spans="2:11" ht="13.5" customHeight="1" x14ac:dyDescent="0.15">
      <c r="B72" s="211" t="s">
        <v>57</v>
      </c>
      <c r="C72" s="212" t="s">
        <v>8</v>
      </c>
      <c r="D72" s="98" t="s">
        <v>1</v>
      </c>
      <c r="E72" s="215" t="s">
        <v>0</v>
      </c>
      <c r="F72" s="99" t="s">
        <v>9</v>
      </c>
      <c r="G72" s="215" t="s">
        <v>10</v>
      </c>
      <c r="H72" s="75" t="s">
        <v>31</v>
      </c>
      <c r="I72" s="80" t="s">
        <v>45</v>
      </c>
      <c r="J72" s="218" t="s">
        <v>2</v>
      </c>
    </row>
    <row r="73" spans="2:11" x14ac:dyDescent="0.15">
      <c r="B73" s="211"/>
      <c r="C73" s="213"/>
      <c r="D73" s="68" t="s">
        <v>39</v>
      </c>
      <c r="E73" s="215"/>
      <c r="F73" s="99" t="s">
        <v>32</v>
      </c>
      <c r="G73" s="215"/>
      <c r="H73" s="75" t="s">
        <v>12</v>
      </c>
      <c r="I73" s="100" t="s">
        <v>46</v>
      </c>
      <c r="J73" s="218"/>
    </row>
    <row r="74" spans="2:11" x14ac:dyDescent="0.15">
      <c r="B74" s="180"/>
      <c r="C74" s="180"/>
      <c r="D74" s="181"/>
      <c r="E74" s="181"/>
      <c r="F74" s="177">
        <f>D74*E74</f>
        <v>0</v>
      </c>
      <c r="G74" s="47">
        <f>F74*0.1</f>
        <v>0</v>
      </c>
      <c r="H74" s="47">
        <f>F74*1.1</f>
        <v>0</v>
      </c>
      <c r="I74" s="198"/>
      <c r="J74" s="9"/>
    </row>
    <row r="75" spans="2:11" x14ac:dyDescent="0.15">
      <c r="B75" s="191"/>
      <c r="C75" s="191"/>
      <c r="D75" s="192"/>
      <c r="E75" s="192"/>
      <c r="F75" s="177">
        <f t="shared" ref="F75:F79" si="17">D75*E75</f>
        <v>0</v>
      </c>
      <c r="G75" s="47">
        <f t="shared" ref="G75:G79" si="18">F75*0.1</f>
        <v>0</v>
      </c>
      <c r="H75" s="47">
        <f t="shared" ref="H75:H79" si="19">F75*1.1</f>
        <v>0</v>
      </c>
      <c r="I75" s="198"/>
      <c r="J75" s="9"/>
    </row>
    <row r="76" spans="2:11" x14ac:dyDescent="0.15">
      <c r="B76" s="191"/>
      <c r="C76" s="191"/>
      <c r="D76" s="192"/>
      <c r="E76" s="192"/>
      <c r="F76" s="177">
        <f t="shared" si="17"/>
        <v>0</v>
      </c>
      <c r="G76" s="47">
        <f t="shared" si="18"/>
        <v>0</v>
      </c>
      <c r="H76" s="47">
        <f t="shared" si="19"/>
        <v>0</v>
      </c>
      <c r="I76" s="198"/>
      <c r="J76" s="9"/>
    </row>
    <row r="77" spans="2:11" hidden="1" x14ac:dyDescent="0.15">
      <c r="B77" s="191"/>
      <c r="C77" s="191"/>
      <c r="D77" s="193"/>
      <c r="E77" s="192"/>
      <c r="F77" s="177">
        <f t="shared" si="17"/>
        <v>0</v>
      </c>
      <c r="G77" s="47">
        <f t="shared" si="18"/>
        <v>0</v>
      </c>
      <c r="H77" s="47">
        <f t="shared" si="19"/>
        <v>0</v>
      </c>
      <c r="I77" s="198"/>
      <c r="J77" s="9"/>
    </row>
    <row r="78" spans="2:11" hidden="1" x14ac:dyDescent="0.15">
      <c r="B78" s="191"/>
      <c r="C78" s="191"/>
      <c r="D78" s="193"/>
      <c r="E78" s="192"/>
      <c r="F78" s="177">
        <f t="shared" si="17"/>
        <v>0</v>
      </c>
      <c r="G78" s="47">
        <f t="shared" si="18"/>
        <v>0</v>
      </c>
      <c r="H78" s="47">
        <f t="shared" si="19"/>
        <v>0</v>
      </c>
      <c r="I78" s="198"/>
      <c r="J78" s="9"/>
    </row>
    <row r="79" spans="2:11" ht="14.25" thickBot="1" x14ac:dyDescent="0.2">
      <c r="B79" s="194"/>
      <c r="C79" s="195"/>
      <c r="D79" s="196"/>
      <c r="E79" s="197"/>
      <c r="F79" s="178">
        <f t="shared" si="17"/>
        <v>0</v>
      </c>
      <c r="G79" s="52">
        <f t="shared" si="18"/>
        <v>0</v>
      </c>
      <c r="H79" s="52">
        <f t="shared" si="19"/>
        <v>0</v>
      </c>
      <c r="I79" s="199"/>
      <c r="J79" s="23"/>
    </row>
    <row r="80" spans="2:11" ht="14.25" thickTop="1" x14ac:dyDescent="0.15">
      <c r="B80" s="7"/>
      <c r="C80" s="15" t="s">
        <v>13</v>
      </c>
      <c r="D80" s="42"/>
      <c r="E80" s="25"/>
      <c r="F80" s="179">
        <f>SUM(F74:F79)</f>
        <v>0</v>
      </c>
      <c r="G80" s="26"/>
      <c r="H80" s="76">
        <f>SUM(H74:H79)</f>
        <v>0</v>
      </c>
      <c r="I80" s="85"/>
      <c r="J80" s="7"/>
      <c r="K80" s="5"/>
    </row>
    <row r="81" spans="2:11" s="5" customFormat="1" ht="12" customHeight="1" x14ac:dyDescent="0.15">
      <c r="B81" s="4"/>
      <c r="C81" s="4"/>
      <c r="D81" s="159"/>
      <c r="E81" s="27"/>
      <c r="F81" s="28"/>
      <c r="G81" s="28"/>
      <c r="H81" s="34"/>
      <c r="I81" s="160"/>
      <c r="J81" s="4"/>
    </row>
    <row r="82" spans="2:11" s="5" customFormat="1" x14ac:dyDescent="0.15">
      <c r="B82" s="16" t="s">
        <v>16</v>
      </c>
      <c r="C82" s="17"/>
      <c r="D82" s="43"/>
      <c r="E82" s="29"/>
      <c r="F82" s="29"/>
      <c r="G82" s="30"/>
      <c r="H82" s="31"/>
      <c r="I82" s="30"/>
      <c r="J82" s="19"/>
    </row>
    <row r="83" spans="2:11" ht="13.5" customHeight="1" x14ac:dyDescent="0.15">
      <c r="B83" s="211" t="s">
        <v>59</v>
      </c>
      <c r="C83" s="212" t="s">
        <v>8</v>
      </c>
      <c r="D83" s="214" t="s">
        <v>1</v>
      </c>
      <c r="E83" s="215" t="s">
        <v>0</v>
      </c>
      <c r="F83" s="99" t="s">
        <v>9</v>
      </c>
      <c r="G83" s="215" t="s">
        <v>10</v>
      </c>
      <c r="H83" s="75" t="s">
        <v>31</v>
      </c>
      <c r="I83" s="80" t="s">
        <v>45</v>
      </c>
      <c r="J83" s="218" t="s">
        <v>2</v>
      </c>
    </row>
    <row r="84" spans="2:11" x14ac:dyDescent="0.15">
      <c r="B84" s="211"/>
      <c r="C84" s="213"/>
      <c r="D84" s="214"/>
      <c r="E84" s="215"/>
      <c r="F84" s="99" t="s">
        <v>32</v>
      </c>
      <c r="G84" s="215"/>
      <c r="H84" s="75" t="s">
        <v>12</v>
      </c>
      <c r="I84" s="100" t="s">
        <v>46</v>
      </c>
      <c r="J84" s="218"/>
    </row>
    <row r="85" spans="2:11" x14ac:dyDescent="0.15">
      <c r="B85" s="180"/>
      <c r="C85" s="180"/>
      <c r="D85" s="181"/>
      <c r="E85" s="181"/>
      <c r="F85" s="177">
        <f>D85*E85</f>
        <v>0</v>
      </c>
      <c r="G85" s="47">
        <f>F85*0.1</f>
        <v>0</v>
      </c>
      <c r="H85" s="47">
        <f>F85*1.1</f>
        <v>0</v>
      </c>
      <c r="I85" s="198"/>
      <c r="J85" s="9"/>
    </row>
    <row r="86" spans="2:11" x14ac:dyDescent="0.15">
      <c r="B86" s="180"/>
      <c r="C86" s="180"/>
      <c r="D86" s="181"/>
      <c r="E86" s="181"/>
      <c r="F86" s="177">
        <f t="shared" ref="F86:F90" si="20">D86*E86</f>
        <v>0</v>
      </c>
      <c r="G86" s="47">
        <f t="shared" ref="G86:G90" si="21">F86*0.1</f>
        <v>0</v>
      </c>
      <c r="H86" s="47">
        <f t="shared" ref="H86:H90" si="22">F86*1.1</f>
        <v>0</v>
      </c>
      <c r="I86" s="198"/>
      <c r="J86" s="9"/>
    </row>
    <row r="87" spans="2:11" x14ac:dyDescent="0.15">
      <c r="B87" s="180"/>
      <c r="C87" s="180"/>
      <c r="D87" s="181"/>
      <c r="E87" s="181"/>
      <c r="F87" s="177">
        <f t="shared" si="20"/>
        <v>0</v>
      </c>
      <c r="G87" s="47">
        <f t="shared" si="21"/>
        <v>0</v>
      </c>
      <c r="H87" s="47">
        <f t="shared" si="22"/>
        <v>0</v>
      </c>
      <c r="I87" s="198"/>
      <c r="J87" s="9"/>
    </row>
    <row r="88" spans="2:11" hidden="1" x14ac:dyDescent="0.15">
      <c r="B88" s="180"/>
      <c r="C88" s="180"/>
      <c r="D88" s="182"/>
      <c r="E88" s="181"/>
      <c r="F88" s="177">
        <f t="shared" si="20"/>
        <v>0</v>
      </c>
      <c r="G88" s="47">
        <f t="shared" si="21"/>
        <v>0</v>
      </c>
      <c r="H88" s="47">
        <f t="shared" si="22"/>
        <v>0</v>
      </c>
      <c r="I88" s="198"/>
      <c r="J88" s="9"/>
    </row>
    <row r="89" spans="2:11" hidden="1" x14ac:dyDescent="0.15">
      <c r="B89" s="180"/>
      <c r="C89" s="180"/>
      <c r="D89" s="182"/>
      <c r="E89" s="181"/>
      <c r="F89" s="177">
        <f t="shared" si="20"/>
        <v>0</v>
      </c>
      <c r="G89" s="47">
        <f t="shared" si="21"/>
        <v>0</v>
      </c>
      <c r="H89" s="47">
        <f t="shared" si="22"/>
        <v>0</v>
      </c>
      <c r="I89" s="198"/>
      <c r="J89" s="9"/>
    </row>
    <row r="90" spans="2:11" ht="14.25" thickBot="1" x14ac:dyDescent="0.2">
      <c r="B90" s="183"/>
      <c r="C90" s="186"/>
      <c r="D90" s="184"/>
      <c r="E90" s="185"/>
      <c r="F90" s="178">
        <f t="shared" si="20"/>
        <v>0</v>
      </c>
      <c r="G90" s="52">
        <f t="shared" si="21"/>
        <v>0</v>
      </c>
      <c r="H90" s="52">
        <f t="shared" si="22"/>
        <v>0</v>
      </c>
      <c r="I90" s="199"/>
      <c r="J90" s="23"/>
    </row>
    <row r="91" spans="2:11" ht="14.25" thickTop="1" x14ac:dyDescent="0.15">
      <c r="B91" s="7"/>
      <c r="C91" s="15" t="s">
        <v>13</v>
      </c>
      <c r="D91" s="42"/>
      <c r="E91" s="25"/>
      <c r="F91" s="179">
        <f>SUM(F85:F90)</f>
        <v>0</v>
      </c>
      <c r="G91" s="26"/>
      <c r="H91" s="76">
        <f>SUM(H85:H90)</f>
        <v>0</v>
      </c>
      <c r="I91" s="85"/>
      <c r="J91" s="7"/>
      <c r="K91" s="5"/>
    </row>
    <row r="92" spans="2:11" s="5" customFormat="1" ht="13.15" customHeight="1" x14ac:dyDescent="0.15">
      <c r="B92" s="4"/>
      <c r="C92" s="4"/>
      <c r="D92" s="159"/>
      <c r="E92" s="27"/>
      <c r="F92" s="28"/>
      <c r="G92" s="28"/>
      <c r="H92" s="28"/>
      <c r="I92" s="160"/>
      <c r="J92" s="4"/>
    </row>
    <row r="93" spans="2:11" s="5" customFormat="1" ht="13.15" customHeight="1" x14ac:dyDescent="0.15">
      <c r="B93" s="90" t="s">
        <v>40</v>
      </c>
      <c r="C93" s="91"/>
      <c r="D93" s="92"/>
      <c r="E93" s="93"/>
      <c r="F93" s="93"/>
      <c r="G93" s="94"/>
      <c r="H93" s="93"/>
      <c r="I93" s="94"/>
      <c r="J93" s="95"/>
    </row>
    <row r="94" spans="2:11" s="5" customFormat="1" ht="13.15" customHeight="1" x14ac:dyDescent="0.15">
      <c r="B94" s="219"/>
      <c r="C94" s="220"/>
      <c r="D94" s="220"/>
      <c r="E94" s="221"/>
      <c r="F94" s="99" t="s">
        <v>9</v>
      </c>
      <c r="G94" s="228"/>
      <c r="H94" s="75" t="s">
        <v>31</v>
      </c>
      <c r="I94" s="231"/>
      <c r="J94" s="232"/>
    </row>
    <row r="95" spans="2:11" s="5" customFormat="1" ht="13.15" customHeight="1" x14ac:dyDescent="0.15">
      <c r="B95" s="222"/>
      <c r="C95" s="223"/>
      <c r="D95" s="223"/>
      <c r="E95" s="224"/>
      <c r="F95" s="168" t="s">
        <v>32</v>
      </c>
      <c r="G95" s="229"/>
      <c r="H95" s="169" t="s">
        <v>12</v>
      </c>
      <c r="I95" s="233"/>
      <c r="J95" s="234"/>
    </row>
    <row r="96" spans="2:11" s="5" customFormat="1" ht="13.15" customHeight="1" x14ac:dyDescent="0.15">
      <c r="B96" s="225"/>
      <c r="C96" s="226"/>
      <c r="D96" s="226"/>
      <c r="E96" s="227"/>
      <c r="F96" s="204">
        <f>F15+F27+F38+F47+F58+F69+F80+F91</f>
        <v>0</v>
      </c>
      <c r="G96" s="230"/>
      <c r="H96" s="205">
        <f>H15+H27+H38+H47+H58+H69+H80+H91</f>
        <v>0</v>
      </c>
      <c r="I96" s="235"/>
      <c r="J96" s="236"/>
    </row>
    <row r="97" spans="2:10" s="5" customFormat="1" ht="13.15" customHeight="1" x14ac:dyDescent="0.15">
      <c r="B97" s="170"/>
      <c r="C97" s="171"/>
      <c r="D97" s="172"/>
      <c r="E97" s="173"/>
      <c r="F97" s="173"/>
      <c r="G97" s="173"/>
      <c r="H97" s="174"/>
      <c r="I97" s="174"/>
      <c r="J97" s="175"/>
    </row>
    <row r="98" spans="2:10" ht="13.15" customHeight="1" x14ac:dyDescent="0.15">
      <c r="B98" s="237" t="s">
        <v>55</v>
      </c>
      <c r="C98" s="237"/>
      <c r="D98" s="237"/>
      <c r="E98" s="237"/>
      <c r="F98" s="237"/>
      <c r="G98" s="237"/>
      <c r="H98" s="96" t="s">
        <v>49</v>
      </c>
      <c r="I98" s="206">
        <f>SUMIF(I10:I90,"=〇",F10:F90)</f>
        <v>0</v>
      </c>
    </row>
    <row r="99" spans="2:10" ht="13.15" customHeight="1" x14ac:dyDescent="0.15">
      <c r="B99" s="237"/>
      <c r="C99" s="237"/>
      <c r="D99" s="237"/>
      <c r="E99" s="237"/>
      <c r="F99" s="237"/>
      <c r="G99" s="237"/>
      <c r="H99" s="97" t="s">
        <v>50</v>
      </c>
      <c r="I99" s="208">
        <f>IFERROR(I98/F96,0)</f>
        <v>0</v>
      </c>
      <c r="J99" s="176"/>
    </row>
    <row r="100" spans="2:10" ht="13.15" customHeight="1" x14ac:dyDescent="0.15">
      <c r="B100" s="237"/>
      <c r="C100" s="237"/>
      <c r="D100" s="237"/>
      <c r="E100" s="237"/>
      <c r="F100" s="237"/>
      <c r="G100" s="237"/>
      <c r="H100" s="96" t="s">
        <v>54</v>
      </c>
      <c r="I100" s="207">
        <f>IFERROR(F80/F96,0)</f>
        <v>0</v>
      </c>
    </row>
    <row r="101" spans="2:10" ht="13.15" customHeight="1" x14ac:dyDescent="0.15"/>
    <row r="102" spans="2:10" ht="13.15" customHeight="1" x14ac:dyDescent="0.15"/>
  </sheetData>
  <sheetProtection formatCells="0" formatColumns="0" formatRows="0" insertRows="0" insertHyperlinks="0" deleteRows="0" sort="0" autoFilter="0" pivotTables="0"/>
  <mergeCells count="50">
    <mergeCell ref="B94:E96"/>
    <mergeCell ref="G94:G96"/>
    <mergeCell ref="I94:J96"/>
    <mergeCell ref="B98:G100"/>
    <mergeCell ref="B83:B84"/>
    <mergeCell ref="C83:C84"/>
    <mergeCell ref="D83:D84"/>
    <mergeCell ref="E83:E84"/>
    <mergeCell ref="G83:G84"/>
    <mergeCell ref="J83:J84"/>
    <mergeCell ref="B61:B62"/>
    <mergeCell ref="C61:C62"/>
    <mergeCell ref="E61:E62"/>
    <mergeCell ref="G61:G62"/>
    <mergeCell ref="J61:J62"/>
    <mergeCell ref="B72:B73"/>
    <mergeCell ref="C72:C73"/>
    <mergeCell ref="E72:E73"/>
    <mergeCell ref="G72:G73"/>
    <mergeCell ref="J72:J73"/>
    <mergeCell ref="B41:B42"/>
    <mergeCell ref="C41:C42"/>
    <mergeCell ref="E41:E42"/>
    <mergeCell ref="G41:G42"/>
    <mergeCell ref="J41:J42"/>
    <mergeCell ref="B50:B51"/>
    <mergeCell ref="C50:C51"/>
    <mergeCell ref="E50:E51"/>
    <mergeCell ref="G50:G51"/>
    <mergeCell ref="J50:J51"/>
    <mergeCell ref="B19:B20"/>
    <mergeCell ref="C19:C20"/>
    <mergeCell ref="E19:E20"/>
    <mergeCell ref="G19:G20"/>
    <mergeCell ref="J19:J20"/>
    <mergeCell ref="B30:B31"/>
    <mergeCell ref="C30:C31"/>
    <mergeCell ref="E30:E31"/>
    <mergeCell ref="G30:G31"/>
    <mergeCell ref="J30:J31"/>
    <mergeCell ref="B2:J2"/>
    <mergeCell ref="D3:J3"/>
    <mergeCell ref="D4:J4"/>
    <mergeCell ref="B8:B9"/>
    <mergeCell ref="C8:C9"/>
    <mergeCell ref="D8:D9"/>
    <mergeCell ref="E8:E9"/>
    <mergeCell ref="G8:G9"/>
    <mergeCell ref="I8:I9"/>
    <mergeCell ref="J8:J9"/>
  </mergeCells>
  <phoneticPr fontId="7"/>
  <dataValidations count="4">
    <dataValidation imeMode="off" allowBlank="1" showInputMessage="1" showErrorMessage="1" sqref="D1:G2 F5:F7 F74:F82 F43:F49 F52:F60 B97:B98 F21:F29 F63:F71 F32:F40 B101:B1048576 D101:G1048576 F85:F93 D5:E93 B1:B94 F10:F18 G97 D97:E97 G5:G94"/>
    <dataValidation imeMode="hiragana" allowBlank="1" showInputMessage="1" showErrorMessage="1" sqref="D3:J4 C1:C93 C97 C101:C1048576"/>
    <dataValidation type="list" allowBlank="1" showInputMessage="1" showErrorMessage="1" sqref="I10:I14 I32:I37 I43:I46 I52:I57 I63:I68 I74:I79 I85:I90">
      <formula1>"〇,　"</formula1>
    </dataValidation>
    <dataValidation type="list" allowBlank="1" showInputMessage="1" showErrorMessage="1" sqref="I21:I26">
      <formula1>"〇,　"</formula1>
    </dataValidation>
  </dataValidations>
  <printOptions horizontalCentered="1"/>
  <pageMargins left="0.59055118110236227" right="0.19685039370078741" top="0.39370078740157483" bottom="0.19685039370078741"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02"/>
  <sheetViews>
    <sheetView view="pageBreakPreview" topLeftCell="A19" zoomScale="70" zoomScaleNormal="85" zoomScaleSheetLayoutView="70" workbookViewId="0">
      <selection activeCell="B1" sqref="B1"/>
    </sheetView>
  </sheetViews>
  <sheetFormatPr defaultColWidth="9" defaultRowHeight="13.5" x14ac:dyDescent="0.15"/>
  <cols>
    <col min="1" max="1" width="3.625" style="3" customWidth="1"/>
    <col min="2" max="2" width="3.5" style="3" customWidth="1"/>
    <col min="3" max="3" width="26.625" style="3" customWidth="1"/>
    <col min="4" max="4" width="10.625" style="44" customWidth="1"/>
    <col min="5" max="5" width="6.625" style="3" customWidth="1"/>
    <col min="6" max="7" width="12.625" style="3" customWidth="1"/>
    <col min="8" max="8" width="12.625" style="78" customWidth="1"/>
    <col min="9" max="9" width="12.625" style="89" customWidth="1"/>
    <col min="10" max="10" width="21.625" style="3" customWidth="1"/>
    <col min="11" max="32" width="9" style="3"/>
    <col min="33" max="33" width="9" style="3" customWidth="1"/>
    <col min="34" max="16384" width="9" style="3"/>
  </cols>
  <sheetData>
    <row r="1" spans="2:10" x14ac:dyDescent="0.15">
      <c r="B1" s="137" t="s">
        <v>3</v>
      </c>
      <c r="C1" s="137"/>
      <c r="D1" s="138"/>
      <c r="E1" s="139"/>
      <c r="F1" s="139"/>
      <c r="G1" s="139"/>
      <c r="H1" s="139"/>
      <c r="I1" s="140"/>
      <c r="J1" s="137"/>
    </row>
    <row r="2" spans="2:10" ht="17.25" x14ac:dyDescent="0.15">
      <c r="B2" s="238" t="s">
        <v>38</v>
      </c>
      <c r="C2" s="238"/>
      <c r="D2" s="238"/>
      <c r="E2" s="238"/>
      <c r="F2" s="238"/>
      <c r="G2" s="238"/>
      <c r="H2" s="238"/>
      <c r="I2" s="238"/>
      <c r="J2" s="238"/>
    </row>
    <row r="3" spans="2:10" ht="13.5" customHeight="1" x14ac:dyDescent="0.15">
      <c r="B3" s="141" t="s">
        <v>34</v>
      </c>
      <c r="C3" s="141"/>
      <c r="D3" s="239" t="s">
        <v>20</v>
      </c>
      <c r="E3" s="239"/>
      <c r="F3" s="239"/>
      <c r="G3" s="239"/>
      <c r="H3" s="239"/>
      <c r="I3" s="239"/>
      <c r="J3" s="239"/>
    </row>
    <row r="4" spans="2:10" x14ac:dyDescent="0.15">
      <c r="B4" s="141" t="s">
        <v>4</v>
      </c>
      <c r="C4" s="141"/>
      <c r="D4" s="239" t="s">
        <v>21</v>
      </c>
      <c r="E4" s="239"/>
      <c r="F4" s="239"/>
      <c r="G4" s="239"/>
      <c r="H4" s="239"/>
      <c r="I4" s="239"/>
      <c r="J4" s="239"/>
    </row>
    <row r="5" spans="2:10" x14ac:dyDescent="0.15">
      <c r="B5" s="142"/>
      <c r="C5" s="142"/>
      <c r="D5" s="143"/>
      <c r="E5" s="116"/>
      <c r="F5" s="116"/>
      <c r="G5" s="116"/>
      <c r="H5" s="116"/>
      <c r="I5" s="144"/>
      <c r="J5" s="116"/>
    </row>
    <row r="6" spans="2:10" s="5" customFormat="1" x14ac:dyDescent="0.15">
      <c r="B6" s="145" t="s">
        <v>5</v>
      </c>
      <c r="C6" s="145"/>
      <c r="D6" s="146"/>
      <c r="E6" s="147" t="s">
        <v>40</v>
      </c>
      <c r="F6" s="148">
        <f>ROUNDDOWN($F$15,-3)/1000</f>
        <v>3074</v>
      </c>
      <c r="G6" s="133"/>
      <c r="H6" s="134"/>
      <c r="I6" s="135"/>
      <c r="J6" s="136"/>
    </row>
    <row r="7" spans="2:10" s="5" customFormat="1" x14ac:dyDescent="0.15">
      <c r="B7" s="16" t="s">
        <v>17</v>
      </c>
      <c r="C7" s="17"/>
      <c r="D7" s="39"/>
      <c r="E7" s="20"/>
      <c r="F7" s="20"/>
      <c r="G7" s="21"/>
      <c r="H7" s="18"/>
      <c r="I7" s="83"/>
      <c r="J7" s="19"/>
    </row>
    <row r="8" spans="2:10" ht="13.5" customHeight="1" x14ac:dyDescent="0.15">
      <c r="B8" s="211" t="s">
        <v>7</v>
      </c>
      <c r="C8" s="212" t="s">
        <v>8</v>
      </c>
      <c r="D8" s="214" t="s">
        <v>1</v>
      </c>
      <c r="E8" s="215" t="s">
        <v>0</v>
      </c>
      <c r="F8" s="65" t="s">
        <v>9</v>
      </c>
      <c r="G8" s="215" t="s">
        <v>10</v>
      </c>
      <c r="H8" s="75" t="s">
        <v>31</v>
      </c>
      <c r="I8" s="216" t="s">
        <v>44</v>
      </c>
      <c r="J8" s="218" t="s">
        <v>2</v>
      </c>
    </row>
    <row r="9" spans="2:10" x14ac:dyDescent="0.15">
      <c r="B9" s="211"/>
      <c r="C9" s="213"/>
      <c r="D9" s="214"/>
      <c r="E9" s="215"/>
      <c r="F9" s="65" t="s">
        <v>32</v>
      </c>
      <c r="G9" s="215"/>
      <c r="H9" s="75" t="s">
        <v>12</v>
      </c>
      <c r="I9" s="217"/>
      <c r="J9" s="218"/>
    </row>
    <row r="10" spans="2:10" ht="13.5" customHeight="1" x14ac:dyDescent="0.15">
      <c r="B10" s="45">
        <v>1</v>
      </c>
      <c r="C10" s="45" t="s">
        <v>19</v>
      </c>
      <c r="D10" s="46">
        <v>1651</v>
      </c>
      <c r="E10" s="47">
        <v>1300</v>
      </c>
      <c r="F10" s="69">
        <f>D10*E10</f>
        <v>2146300</v>
      </c>
      <c r="G10" s="47">
        <v>0</v>
      </c>
      <c r="H10" s="47">
        <f>F10</f>
        <v>2146300</v>
      </c>
      <c r="I10" s="82" t="s">
        <v>47</v>
      </c>
      <c r="J10" s="9"/>
    </row>
    <row r="11" spans="2:10" x14ac:dyDescent="0.15">
      <c r="B11" s="45">
        <v>2</v>
      </c>
      <c r="C11" s="45" t="s">
        <v>37</v>
      </c>
      <c r="D11" s="46">
        <v>2063</v>
      </c>
      <c r="E11" s="46">
        <v>450</v>
      </c>
      <c r="F11" s="69">
        <f>D11*E11</f>
        <v>928350</v>
      </c>
      <c r="G11" s="47">
        <v>0</v>
      </c>
      <c r="H11" s="47">
        <f>F11</f>
        <v>928350</v>
      </c>
      <c r="I11" s="82" t="s">
        <v>48</v>
      </c>
      <c r="J11" s="9"/>
    </row>
    <row r="12" spans="2:10" x14ac:dyDescent="0.15">
      <c r="B12" s="45"/>
      <c r="C12" s="45"/>
      <c r="D12" s="48"/>
      <c r="E12" s="46"/>
      <c r="F12" s="69"/>
      <c r="G12" s="47"/>
      <c r="H12" s="47">
        <f t="shared" ref="H12:H14" si="0">F12-G12</f>
        <v>0</v>
      </c>
      <c r="I12" s="82"/>
      <c r="J12" s="9"/>
    </row>
    <row r="13" spans="2:10" x14ac:dyDescent="0.15">
      <c r="B13" s="45"/>
      <c r="C13" s="45"/>
      <c r="D13" s="48"/>
      <c r="E13" s="46"/>
      <c r="F13" s="69"/>
      <c r="G13" s="47"/>
      <c r="H13" s="47">
        <f t="shared" si="0"/>
        <v>0</v>
      </c>
      <c r="I13" s="82"/>
      <c r="J13" s="9"/>
    </row>
    <row r="14" spans="2:10" ht="14.25" thickBot="1" x14ac:dyDescent="0.2">
      <c r="B14" s="49"/>
      <c r="C14" s="49"/>
      <c r="D14" s="50"/>
      <c r="E14" s="51"/>
      <c r="F14" s="70"/>
      <c r="G14" s="52"/>
      <c r="H14" s="52">
        <f t="shared" si="0"/>
        <v>0</v>
      </c>
      <c r="I14" s="84"/>
      <c r="J14" s="14"/>
    </row>
    <row r="15" spans="2:10" ht="14.25" thickTop="1" x14ac:dyDescent="0.15">
      <c r="B15" s="7"/>
      <c r="C15" s="15" t="s">
        <v>13</v>
      </c>
      <c r="D15" s="42"/>
      <c r="E15" s="25"/>
      <c r="F15" s="79">
        <f>SUM(F10:F14)</f>
        <v>3074650</v>
      </c>
      <c r="G15" s="26"/>
      <c r="H15" s="76">
        <f>SUM(H10:H14)</f>
        <v>3074650</v>
      </c>
      <c r="I15" s="85"/>
      <c r="J15" s="7"/>
    </row>
    <row r="16" spans="2:10" s="5" customFormat="1" x14ac:dyDescent="0.15">
      <c r="B16" s="131"/>
      <c r="C16" s="131"/>
      <c r="D16" s="117"/>
      <c r="E16" s="118"/>
      <c r="F16" s="118"/>
      <c r="G16" s="118"/>
      <c r="H16" s="118"/>
      <c r="I16" s="112"/>
      <c r="J16" s="131"/>
    </row>
    <row r="17" spans="2:11" s="5" customFormat="1" x14ac:dyDescent="0.15">
      <c r="B17" s="131" t="s">
        <v>11</v>
      </c>
      <c r="C17" s="131"/>
      <c r="D17" s="117"/>
      <c r="E17" s="118" t="s">
        <v>40</v>
      </c>
      <c r="F17" s="132">
        <f>ROUNDDOWN($F$27+$F$38+$F$47+$F$58+$F$69+$F$80+$F$91,-3)/1000</f>
        <v>35495</v>
      </c>
      <c r="G17" s="133" t="s">
        <v>18</v>
      </c>
      <c r="H17" s="134"/>
      <c r="I17" s="135"/>
      <c r="J17" s="136"/>
    </row>
    <row r="18" spans="2:11" s="5" customFormat="1" x14ac:dyDescent="0.15">
      <c r="B18" s="16" t="s">
        <v>33</v>
      </c>
      <c r="C18" s="17"/>
      <c r="D18" s="43"/>
      <c r="E18" s="29"/>
      <c r="F18" s="29"/>
      <c r="G18" s="30"/>
      <c r="H18" s="31"/>
      <c r="I18" s="30"/>
      <c r="J18" s="19"/>
    </row>
    <row r="19" spans="2:11" ht="13.5" customHeight="1" x14ac:dyDescent="0.15">
      <c r="B19" s="211" t="s">
        <v>7</v>
      </c>
      <c r="C19" s="212" t="s">
        <v>8</v>
      </c>
      <c r="D19" s="64" t="s">
        <v>1</v>
      </c>
      <c r="E19" s="215" t="s">
        <v>0</v>
      </c>
      <c r="F19" s="65" t="s">
        <v>9</v>
      </c>
      <c r="G19" s="215" t="s">
        <v>10</v>
      </c>
      <c r="H19" s="75" t="s">
        <v>31</v>
      </c>
      <c r="I19" s="80" t="s">
        <v>45</v>
      </c>
      <c r="J19" s="218" t="s">
        <v>2</v>
      </c>
    </row>
    <row r="20" spans="2:11" x14ac:dyDescent="0.15">
      <c r="B20" s="211"/>
      <c r="C20" s="213"/>
      <c r="D20" s="68" t="s">
        <v>39</v>
      </c>
      <c r="E20" s="215"/>
      <c r="F20" s="65" t="s">
        <v>32</v>
      </c>
      <c r="G20" s="215"/>
      <c r="H20" s="75" t="s">
        <v>12</v>
      </c>
      <c r="I20" s="81" t="s">
        <v>46</v>
      </c>
      <c r="J20" s="218"/>
    </row>
    <row r="21" spans="2:11" x14ac:dyDescent="0.15">
      <c r="B21" s="45">
        <v>1</v>
      </c>
      <c r="C21" s="45" t="s">
        <v>36</v>
      </c>
      <c r="D21" s="46">
        <v>5000000</v>
      </c>
      <c r="E21" s="47">
        <v>1</v>
      </c>
      <c r="F21" s="69">
        <f>D21*E21</f>
        <v>5000000</v>
      </c>
      <c r="G21" s="47">
        <f>F21*0.1</f>
        <v>500000</v>
      </c>
      <c r="H21" s="47">
        <f>F21+G21</f>
        <v>5500000</v>
      </c>
      <c r="I21" s="82" t="s">
        <v>47</v>
      </c>
      <c r="J21" s="9"/>
    </row>
    <row r="22" spans="2:11" x14ac:dyDescent="0.15">
      <c r="B22" s="45">
        <v>2</v>
      </c>
      <c r="C22" s="45" t="s">
        <v>35</v>
      </c>
      <c r="D22" s="46">
        <v>10000000</v>
      </c>
      <c r="E22" s="47">
        <v>1</v>
      </c>
      <c r="F22" s="69">
        <f>D22*E22</f>
        <v>10000000</v>
      </c>
      <c r="G22" s="47">
        <f>F22*0.1</f>
        <v>1000000</v>
      </c>
      <c r="H22" s="47">
        <f>F22+G22</f>
        <v>11000000</v>
      </c>
      <c r="I22" s="82" t="s">
        <v>51</v>
      </c>
      <c r="J22" s="9"/>
    </row>
    <row r="23" spans="2:11" x14ac:dyDescent="0.15">
      <c r="B23" s="45"/>
      <c r="C23" s="45"/>
      <c r="D23" s="46"/>
      <c r="E23" s="46"/>
      <c r="F23" s="69"/>
      <c r="G23" s="47"/>
      <c r="H23" s="47">
        <v>0</v>
      </c>
      <c r="I23" s="82"/>
      <c r="J23" s="9"/>
    </row>
    <row r="24" spans="2:11" hidden="1" x14ac:dyDescent="0.15">
      <c r="B24" s="45"/>
      <c r="C24" s="45"/>
      <c r="D24" s="48"/>
      <c r="E24" s="46"/>
      <c r="F24" s="69"/>
      <c r="G24" s="47"/>
      <c r="H24" s="47">
        <f t="shared" ref="H24:H26" si="1">F24-G24</f>
        <v>0</v>
      </c>
      <c r="I24" s="82"/>
      <c r="J24" s="9"/>
    </row>
    <row r="25" spans="2:11" hidden="1" x14ac:dyDescent="0.15">
      <c r="B25" s="45"/>
      <c r="C25" s="45"/>
      <c r="D25" s="48"/>
      <c r="E25" s="46"/>
      <c r="F25" s="69"/>
      <c r="G25" s="47"/>
      <c r="H25" s="47">
        <f t="shared" si="1"/>
        <v>0</v>
      </c>
      <c r="I25" s="82"/>
      <c r="J25" s="9"/>
    </row>
    <row r="26" spans="2:11" ht="14.25" thickBot="1" x14ac:dyDescent="0.2">
      <c r="B26" s="49"/>
      <c r="C26" s="53"/>
      <c r="D26" s="50"/>
      <c r="E26" s="51"/>
      <c r="F26" s="71"/>
      <c r="G26" s="54"/>
      <c r="H26" s="52">
        <f t="shared" si="1"/>
        <v>0</v>
      </c>
      <c r="I26" s="86"/>
      <c r="J26" s="23"/>
    </row>
    <row r="27" spans="2:11" ht="14.25" thickTop="1" x14ac:dyDescent="0.15">
      <c r="B27" s="7"/>
      <c r="C27" s="15" t="s">
        <v>13</v>
      </c>
      <c r="D27" s="42"/>
      <c r="E27" s="25"/>
      <c r="F27" s="79">
        <f>SUM(F21:F26)</f>
        <v>15000000</v>
      </c>
      <c r="G27" s="26"/>
      <c r="H27" s="76">
        <f>SUM(H21:H26)</f>
        <v>16500000</v>
      </c>
      <c r="I27" s="85"/>
      <c r="J27" s="7"/>
      <c r="K27" s="5"/>
    </row>
    <row r="28" spans="2:11" x14ac:dyDescent="0.15">
      <c r="B28" s="125"/>
      <c r="C28" s="126"/>
      <c r="D28" s="127"/>
      <c r="E28" s="119"/>
      <c r="F28" s="119"/>
      <c r="G28" s="119"/>
      <c r="H28" s="128"/>
      <c r="I28" s="129"/>
      <c r="J28" s="130"/>
      <c r="K28" s="5"/>
    </row>
    <row r="29" spans="2:11" s="5" customFormat="1" x14ac:dyDescent="0.15">
      <c r="B29" s="16" t="s">
        <v>6</v>
      </c>
      <c r="C29" s="17"/>
      <c r="D29" s="43"/>
      <c r="E29" s="29"/>
      <c r="F29" s="29"/>
      <c r="G29" s="30"/>
      <c r="H29" s="31"/>
      <c r="I29" s="30"/>
      <c r="J29" s="19"/>
    </row>
    <row r="30" spans="2:11" ht="13.5" customHeight="1" x14ac:dyDescent="0.15">
      <c r="B30" s="211" t="s">
        <v>7</v>
      </c>
      <c r="C30" s="212" t="s">
        <v>8</v>
      </c>
      <c r="D30" s="64" t="s">
        <v>1</v>
      </c>
      <c r="E30" s="215" t="s">
        <v>0</v>
      </c>
      <c r="F30" s="65" t="s">
        <v>9</v>
      </c>
      <c r="G30" s="215" t="s">
        <v>10</v>
      </c>
      <c r="H30" s="75" t="s">
        <v>31</v>
      </c>
      <c r="I30" s="80" t="s">
        <v>45</v>
      </c>
      <c r="J30" s="218" t="s">
        <v>2</v>
      </c>
    </row>
    <row r="31" spans="2:11" x14ac:dyDescent="0.15">
      <c r="B31" s="211"/>
      <c r="C31" s="213"/>
      <c r="D31" s="68" t="s">
        <v>39</v>
      </c>
      <c r="E31" s="215"/>
      <c r="F31" s="65" t="s">
        <v>32</v>
      </c>
      <c r="G31" s="215"/>
      <c r="H31" s="75" t="s">
        <v>12</v>
      </c>
      <c r="I31" s="81" t="s">
        <v>46</v>
      </c>
      <c r="J31" s="218"/>
    </row>
    <row r="32" spans="2:11" x14ac:dyDescent="0.15">
      <c r="B32" s="45">
        <v>1</v>
      </c>
      <c r="C32" s="45" t="s">
        <v>22</v>
      </c>
      <c r="D32" s="46">
        <v>162000</v>
      </c>
      <c r="E32" s="47">
        <v>1</v>
      </c>
      <c r="F32" s="69">
        <f>D32*E32</f>
        <v>162000</v>
      </c>
      <c r="G32" s="47">
        <f>F32*0.1</f>
        <v>16200</v>
      </c>
      <c r="H32" s="47">
        <f>F32+G32</f>
        <v>178200</v>
      </c>
      <c r="I32" s="82"/>
      <c r="J32" s="9"/>
    </row>
    <row r="33" spans="2:11" x14ac:dyDescent="0.15">
      <c r="B33" s="45">
        <v>2</v>
      </c>
      <c r="C33" s="45" t="s">
        <v>28</v>
      </c>
      <c r="D33" s="46">
        <v>2624400</v>
      </c>
      <c r="E33" s="47">
        <v>1</v>
      </c>
      <c r="F33" s="69">
        <f t="shared" ref="F33:F36" si="2">D33*E33</f>
        <v>2624400</v>
      </c>
      <c r="G33" s="47">
        <f t="shared" ref="G33:G34" si="3">F33*0.1</f>
        <v>262440</v>
      </c>
      <c r="H33" s="47">
        <f t="shared" ref="H33:H36" si="4">F33+G33</f>
        <v>2886840</v>
      </c>
      <c r="I33" s="82" t="s">
        <v>51</v>
      </c>
      <c r="J33" s="9"/>
    </row>
    <row r="34" spans="2:11" x14ac:dyDescent="0.15">
      <c r="B34" s="45">
        <v>3</v>
      </c>
      <c r="C34" s="45" t="s">
        <v>29</v>
      </c>
      <c r="D34" s="46">
        <v>9980000</v>
      </c>
      <c r="E34" s="46">
        <v>1</v>
      </c>
      <c r="F34" s="69">
        <f t="shared" si="2"/>
        <v>9980000</v>
      </c>
      <c r="G34" s="47">
        <f t="shared" si="3"/>
        <v>998000</v>
      </c>
      <c r="H34" s="47">
        <f t="shared" si="4"/>
        <v>10978000</v>
      </c>
      <c r="I34" s="82" t="s">
        <v>52</v>
      </c>
      <c r="J34" s="9"/>
    </row>
    <row r="35" spans="2:11" hidden="1" x14ac:dyDescent="0.15">
      <c r="B35" s="45"/>
      <c r="C35" s="45"/>
      <c r="D35" s="48"/>
      <c r="E35" s="46"/>
      <c r="F35" s="69">
        <f t="shared" si="2"/>
        <v>0</v>
      </c>
      <c r="G35" s="47"/>
      <c r="H35" s="47">
        <f t="shared" si="4"/>
        <v>0</v>
      </c>
      <c r="I35" s="82"/>
      <c r="J35" s="9"/>
    </row>
    <row r="36" spans="2:11" hidden="1" x14ac:dyDescent="0.15">
      <c r="B36" s="45"/>
      <c r="C36" s="45"/>
      <c r="D36" s="48"/>
      <c r="E36" s="46"/>
      <c r="F36" s="69">
        <f t="shared" si="2"/>
        <v>0</v>
      </c>
      <c r="G36" s="47"/>
      <c r="H36" s="47">
        <f t="shared" si="4"/>
        <v>0</v>
      </c>
      <c r="I36" s="82"/>
      <c r="J36" s="9"/>
    </row>
    <row r="37" spans="2:11" ht="14.25" thickBot="1" x14ac:dyDescent="0.2">
      <c r="B37" s="49"/>
      <c r="C37" s="53"/>
      <c r="D37" s="50"/>
      <c r="E37" s="51"/>
      <c r="F37" s="71"/>
      <c r="G37" s="54"/>
      <c r="H37" s="52">
        <f t="shared" ref="H37" si="5">F37-G37</f>
        <v>0</v>
      </c>
      <c r="I37" s="86"/>
      <c r="J37" s="23"/>
    </row>
    <row r="38" spans="2:11" ht="14.25" thickTop="1" x14ac:dyDescent="0.15">
      <c r="B38" s="7"/>
      <c r="C38" s="15" t="s">
        <v>13</v>
      </c>
      <c r="D38" s="42"/>
      <c r="E38" s="25"/>
      <c r="F38" s="79">
        <f>SUM(F32:F37)</f>
        <v>12766400</v>
      </c>
      <c r="G38" s="26"/>
      <c r="H38" s="76">
        <f>SUM(H32:H37)</f>
        <v>14043040</v>
      </c>
      <c r="I38" s="85"/>
      <c r="J38" s="7"/>
      <c r="K38" s="5"/>
    </row>
    <row r="39" spans="2:11" s="5" customFormat="1" ht="12" customHeight="1" x14ac:dyDescent="0.15">
      <c r="B39" s="116"/>
      <c r="C39" s="116"/>
      <c r="D39" s="117"/>
      <c r="E39" s="118"/>
      <c r="F39" s="118"/>
      <c r="G39" s="118"/>
      <c r="H39" s="118"/>
      <c r="I39" s="112"/>
      <c r="J39" s="116"/>
    </row>
    <row r="40" spans="2:11" x14ac:dyDescent="0.15">
      <c r="B40" s="16" t="s">
        <v>30</v>
      </c>
      <c r="C40" s="17"/>
      <c r="D40" s="43"/>
      <c r="E40" s="29"/>
      <c r="F40" s="29"/>
      <c r="G40" s="30"/>
      <c r="H40" s="29"/>
      <c r="I40" s="30"/>
      <c r="J40" s="19"/>
      <c r="K40" s="5"/>
    </row>
    <row r="41" spans="2:11" ht="13.5" customHeight="1" x14ac:dyDescent="0.15">
      <c r="B41" s="211" t="s">
        <v>7</v>
      </c>
      <c r="C41" s="212" t="s">
        <v>8</v>
      </c>
      <c r="D41" s="64" t="s">
        <v>1</v>
      </c>
      <c r="E41" s="215" t="s">
        <v>0</v>
      </c>
      <c r="F41" s="65" t="s">
        <v>9</v>
      </c>
      <c r="G41" s="215" t="s">
        <v>10</v>
      </c>
      <c r="H41" s="75" t="s">
        <v>31</v>
      </c>
      <c r="I41" s="80" t="s">
        <v>45</v>
      </c>
      <c r="J41" s="218" t="s">
        <v>2</v>
      </c>
    </row>
    <row r="42" spans="2:11" x14ac:dyDescent="0.15">
      <c r="B42" s="211"/>
      <c r="C42" s="213"/>
      <c r="D42" s="68" t="s">
        <v>39</v>
      </c>
      <c r="E42" s="215"/>
      <c r="F42" s="65" t="s">
        <v>32</v>
      </c>
      <c r="G42" s="215"/>
      <c r="H42" s="75" t="s">
        <v>12</v>
      </c>
      <c r="I42" s="81" t="s">
        <v>46</v>
      </c>
      <c r="J42" s="218"/>
    </row>
    <row r="43" spans="2:11" x14ac:dyDescent="0.15">
      <c r="B43" s="45">
        <v>1</v>
      </c>
      <c r="C43" s="45" t="s">
        <v>23</v>
      </c>
      <c r="D43" s="46">
        <v>108000</v>
      </c>
      <c r="E43" s="47">
        <v>11</v>
      </c>
      <c r="F43" s="69">
        <f>D43*E43</f>
        <v>1188000</v>
      </c>
      <c r="G43" s="47">
        <f>F43*0.1</f>
        <v>118800</v>
      </c>
      <c r="H43" s="47">
        <f>F43+G43</f>
        <v>1306800</v>
      </c>
      <c r="I43" s="82" t="s">
        <v>51</v>
      </c>
      <c r="J43" s="9"/>
    </row>
    <row r="44" spans="2:11" x14ac:dyDescent="0.15">
      <c r="B44" s="45">
        <v>2</v>
      </c>
      <c r="C44" s="45" t="s">
        <v>24</v>
      </c>
      <c r="D44" s="46">
        <v>108000</v>
      </c>
      <c r="E44" s="47">
        <v>2</v>
      </c>
      <c r="F44" s="69">
        <f>D44*E44</f>
        <v>216000</v>
      </c>
      <c r="G44" s="47">
        <f>F44*0.1</f>
        <v>21600</v>
      </c>
      <c r="H44" s="47">
        <f>F44+G44</f>
        <v>237600</v>
      </c>
      <c r="I44" s="82"/>
      <c r="J44" s="9"/>
    </row>
    <row r="45" spans="2:11" x14ac:dyDescent="0.15">
      <c r="B45" s="45"/>
      <c r="C45" s="45"/>
      <c r="D45" s="48"/>
      <c r="E45" s="46"/>
      <c r="F45" s="69"/>
      <c r="G45" s="47"/>
      <c r="H45" s="47">
        <f>F45-G45</f>
        <v>0</v>
      </c>
      <c r="I45" s="82"/>
      <c r="J45" s="9"/>
    </row>
    <row r="46" spans="2:11" ht="14.25" thickBot="1" x14ac:dyDescent="0.2">
      <c r="B46" s="55"/>
      <c r="C46" s="56"/>
      <c r="D46" s="57"/>
      <c r="E46" s="58"/>
      <c r="F46" s="72"/>
      <c r="G46" s="59"/>
      <c r="H46" s="52">
        <f>F46-G46</f>
        <v>0</v>
      </c>
      <c r="I46" s="87"/>
      <c r="J46" s="8"/>
    </row>
    <row r="47" spans="2:11" ht="14.25" thickTop="1" x14ac:dyDescent="0.15">
      <c r="B47" s="7"/>
      <c r="C47" s="15" t="s">
        <v>13</v>
      </c>
      <c r="D47" s="42"/>
      <c r="E47" s="25"/>
      <c r="F47" s="79">
        <f>SUM(F43:F46)</f>
        <v>1404000</v>
      </c>
      <c r="G47" s="26"/>
      <c r="H47" s="76">
        <f>SUM(H43:H46)</f>
        <v>1544400</v>
      </c>
      <c r="I47" s="85"/>
      <c r="J47" s="7"/>
    </row>
    <row r="48" spans="2:11" x14ac:dyDescent="0.15">
      <c r="B48" s="104"/>
      <c r="C48" s="104"/>
      <c r="D48" s="121"/>
      <c r="E48" s="122"/>
      <c r="F48" s="122"/>
      <c r="G48" s="122"/>
      <c r="H48" s="123"/>
      <c r="I48" s="124"/>
      <c r="J48" s="104"/>
    </row>
    <row r="49" spans="2:11" s="5" customFormat="1" x14ac:dyDescent="0.15">
      <c r="B49" s="16" t="s">
        <v>14</v>
      </c>
      <c r="C49" s="17"/>
      <c r="D49" s="43"/>
      <c r="E49" s="29"/>
      <c r="F49" s="29"/>
      <c r="G49" s="30"/>
      <c r="H49" s="31"/>
      <c r="I49" s="30"/>
      <c r="J49" s="19"/>
    </row>
    <row r="50" spans="2:11" ht="13.5" customHeight="1" x14ac:dyDescent="0.15">
      <c r="B50" s="211" t="s">
        <v>7</v>
      </c>
      <c r="C50" s="212" t="s">
        <v>8</v>
      </c>
      <c r="D50" s="64" t="s">
        <v>1</v>
      </c>
      <c r="E50" s="215" t="s">
        <v>0</v>
      </c>
      <c r="F50" s="65" t="s">
        <v>9</v>
      </c>
      <c r="G50" s="215" t="s">
        <v>10</v>
      </c>
      <c r="H50" s="75" t="s">
        <v>31</v>
      </c>
      <c r="I50" s="80" t="s">
        <v>45</v>
      </c>
      <c r="J50" s="218" t="s">
        <v>2</v>
      </c>
    </row>
    <row r="51" spans="2:11" x14ac:dyDescent="0.15">
      <c r="B51" s="211"/>
      <c r="C51" s="213"/>
      <c r="D51" s="68" t="s">
        <v>39</v>
      </c>
      <c r="E51" s="215"/>
      <c r="F51" s="65" t="s">
        <v>32</v>
      </c>
      <c r="G51" s="215"/>
      <c r="H51" s="75" t="s">
        <v>12</v>
      </c>
      <c r="I51" s="81" t="s">
        <v>46</v>
      </c>
      <c r="J51" s="218"/>
    </row>
    <row r="52" spans="2:11" x14ac:dyDescent="0.15">
      <c r="B52" s="45">
        <v>1</v>
      </c>
      <c r="C52" s="45" t="s">
        <v>25</v>
      </c>
      <c r="D52" s="46">
        <v>129600</v>
      </c>
      <c r="E52" s="47">
        <v>2</v>
      </c>
      <c r="F52" s="69">
        <f>D52*E52</f>
        <v>259200</v>
      </c>
      <c r="G52" s="47">
        <f>F52*0.1</f>
        <v>25920</v>
      </c>
      <c r="H52" s="47">
        <f>F52+G52</f>
        <v>285120</v>
      </c>
      <c r="I52" s="82"/>
      <c r="J52" s="9"/>
    </row>
    <row r="53" spans="2:11" x14ac:dyDescent="0.15">
      <c r="B53" s="9"/>
      <c r="C53" s="9"/>
      <c r="D53" s="13"/>
      <c r="E53" s="12"/>
      <c r="F53" s="73"/>
      <c r="G53" s="12"/>
      <c r="H53" s="47">
        <f>F53-G53</f>
        <v>0</v>
      </c>
      <c r="I53" s="82"/>
      <c r="J53" s="9"/>
    </row>
    <row r="54" spans="2:11" x14ac:dyDescent="0.15">
      <c r="B54" s="9"/>
      <c r="C54" s="9"/>
      <c r="D54" s="13"/>
      <c r="E54" s="13"/>
      <c r="F54" s="73"/>
      <c r="G54" s="12"/>
      <c r="H54" s="47">
        <f t="shared" ref="H54:H57" si="6">F54-G54</f>
        <v>0</v>
      </c>
      <c r="I54" s="82"/>
      <c r="J54" s="9"/>
    </row>
    <row r="55" spans="2:11" hidden="1" x14ac:dyDescent="0.15">
      <c r="B55" s="9"/>
      <c r="C55" s="9"/>
      <c r="D55" s="40"/>
      <c r="E55" s="13"/>
      <c r="F55" s="73"/>
      <c r="G55" s="12"/>
      <c r="H55" s="47">
        <f t="shared" si="6"/>
        <v>0</v>
      </c>
      <c r="I55" s="82"/>
      <c r="J55" s="9"/>
    </row>
    <row r="56" spans="2:11" hidden="1" x14ac:dyDescent="0.15">
      <c r="B56" s="9"/>
      <c r="C56" s="9"/>
      <c r="D56" s="40"/>
      <c r="E56" s="13"/>
      <c r="F56" s="73"/>
      <c r="G56" s="12"/>
      <c r="H56" s="47">
        <f t="shared" si="6"/>
        <v>0</v>
      </c>
      <c r="I56" s="82"/>
      <c r="J56" s="9"/>
    </row>
    <row r="57" spans="2:11" ht="14.25" thickBot="1" x14ac:dyDescent="0.2">
      <c r="B57" s="14"/>
      <c r="C57" s="23"/>
      <c r="D57" s="41"/>
      <c r="E57" s="24"/>
      <c r="F57" s="74"/>
      <c r="G57" s="32"/>
      <c r="H57" s="52">
        <f t="shared" si="6"/>
        <v>0</v>
      </c>
      <c r="I57" s="86"/>
      <c r="J57" s="23"/>
    </row>
    <row r="58" spans="2:11" ht="14.25" thickTop="1" x14ac:dyDescent="0.15">
      <c r="B58" s="7"/>
      <c r="C58" s="15" t="s">
        <v>13</v>
      </c>
      <c r="D58" s="42"/>
      <c r="E58" s="25"/>
      <c r="F58" s="79">
        <f>SUM(F52:F57)</f>
        <v>259200</v>
      </c>
      <c r="G58" s="26"/>
      <c r="H58" s="77">
        <f>SUM(H52:H57)</f>
        <v>285120</v>
      </c>
      <c r="I58" s="85"/>
      <c r="J58" s="7"/>
      <c r="K58" s="5"/>
    </row>
    <row r="59" spans="2:11" s="5" customFormat="1" ht="12" customHeight="1" x14ac:dyDescent="0.15">
      <c r="B59" s="116"/>
      <c r="C59" s="116"/>
      <c r="D59" s="117"/>
      <c r="E59" s="118"/>
      <c r="F59" s="118"/>
      <c r="G59" s="118"/>
      <c r="H59" s="119"/>
      <c r="I59" s="112"/>
      <c r="J59" s="116"/>
    </row>
    <row r="60" spans="2:11" s="5" customFormat="1" x14ac:dyDescent="0.15">
      <c r="B60" s="16" t="s">
        <v>15</v>
      </c>
      <c r="C60" s="17"/>
      <c r="D60" s="43"/>
      <c r="E60" s="29"/>
      <c r="F60" s="29"/>
      <c r="G60" s="30"/>
      <c r="H60" s="31"/>
      <c r="I60" s="30"/>
      <c r="J60" s="19"/>
    </row>
    <row r="61" spans="2:11" ht="13.5" customHeight="1" x14ac:dyDescent="0.15">
      <c r="B61" s="211" t="s">
        <v>7</v>
      </c>
      <c r="C61" s="212" t="s">
        <v>8</v>
      </c>
      <c r="D61" s="64" t="s">
        <v>1</v>
      </c>
      <c r="E61" s="215" t="s">
        <v>0</v>
      </c>
      <c r="F61" s="65" t="s">
        <v>9</v>
      </c>
      <c r="G61" s="215" t="s">
        <v>10</v>
      </c>
      <c r="H61" s="75" t="s">
        <v>31</v>
      </c>
      <c r="I61" s="80" t="s">
        <v>45</v>
      </c>
      <c r="J61" s="218" t="s">
        <v>2</v>
      </c>
    </row>
    <row r="62" spans="2:11" x14ac:dyDescent="0.15">
      <c r="B62" s="211"/>
      <c r="C62" s="213"/>
      <c r="D62" s="68" t="s">
        <v>39</v>
      </c>
      <c r="E62" s="215"/>
      <c r="F62" s="65" t="s">
        <v>32</v>
      </c>
      <c r="G62" s="215"/>
      <c r="H62" s="75" t="s">
        <v>12</v>
      </c>
      <c r="I62" s="81" t="s">
        <v>46</v>
      </c>
      <c r="J62" s="218"/>
    </row>
    <row r="63" spans="2:11" x14ac:dyDescent="0.15">
      <c r="B63" s="45">
        <v>1</v>
      </c>
      <c r="C63" s="45" t="s">
        <v>42</v>
      </c>
      <c r="D63" s="46">
        <v>2500000</v>
      </c>
      <c r="E63" s="47">
        <v>1</v>
      </c>
      <c r="F63" s="69">
        <f>D63*E63</f>
        <v>2500000</v>
      </c>
      <c r="G63" s="47">
        <f>F63*0.1</f>
        <v>250000</v>
      </c>
      <c r="H63" s="47">
        <f>F63+G63</f>
        <v>2750000</v>
      </c>
      <c r="I63" s="82" t="s">
        <v>47</v>
      </c>
      <c r="J63" s="9"/>
    </row>
    <row r="64" spans="2:11" x14ac:dyDescent="0.15">
      <c r="B64" s="9"/>
      <c r="C64" s="9"/>
      <c r="D64" s="13"/>
      <c r="E64" s="12"/>
      <c r="F64" s="73"/>
      <c r="G64" s="12"/>
      <c r="H64" s="47">
        <f>F64-G64</f>
        <v>0</v>
      </c>
      <c r="I64" s="82"/>
      <c r="J64" s="9"/>
    </row>
    <row r="65" spans="2:11" x14ac:dyDescent="0.15">
      <c r="B65" s="9"/>
      <c r="C65" s="9"/>
      <c r="D65" s="13"/>
      <c r="E65" s="13"/>
      <c r="F65" s="73"/>
      <c r="G65" s="12"/>
      <c r="H65" s="47">
        <f t="shared" ref="H65:H68" si="7">F65-G65</f>
        <v>0</v>
      </c>
      <c r="I65" s="82"/>
      <c r="J65" s="9"/>
    </row>
    <row r="66" spans="2:11" hidden="1" x14ac:dyDescent="0.15">
      <c r="B66" s="9"/>
      <c r="C66" s="9"/>
      <c r="D66" s="40"/>
      <c r="E66" s="13"/>
      <c r="F66" s="73"/>
      <c r="G66" s="12"/>
      <c r="H66" s="47">
        <f t="shared" si="7"/>
        <v>0</v>
      </c>
      <c r="I66" s="82"/>
      <c r="J66" s="9"/>
    </row>
    <row r="67" spans="2:11" hidden="1" x14ac:dyDescent="0.15">
      <c r="B67" s="9"/>
      <c r="C67" s="9"/>
      <c r="D67" s="40"/>
      <c r="E67" s="13"/>
      <c r="F67" s="73"/>
      <c r="G67" s="12"/>
      <c r="H67" s="47">
        <f t="shared" si="7"/>
        <v>0</v>
      </c>
      <c r="I67" s="82"/>
      <c r="J67" s="9"/>
    </row>
    <row r="68" spans="2:11" ht="14.25" thickBot="1" x14ac:dyDescent="0.2">
      <c r="B68" s="14"/>
      <c r="C68" s="23"/>
      <c r="D68" s="41"/>
      <c r="E68" s="24"/>
      <c r="F68" s="74"/>
      <c r="G68" s="32"/>
      <c r="H68" s="52">
        <f t="shared" si="7"/>
        <v>0</v>
      </c>
      <c r="I68" s="86"/>
      <c r="J68" s="23"/>
    </row>
    <row r="69" spans="2:11" ht="14.25" thickTop="1" x14ac:dyDescent="0.15">
      <c r="B69" s="7"/>
      <c r="C69" s="15" t="s">
        <v>13</v>
      </c>
      <c r="D69" s="42"/>
      <c r="E69" s="25"/>
      <c r="F69" s="79">
        <f>SUM(F63:F68)</f>
        <v>2500000</v>
      </c>
      <c r="G69" s="26"/>
      <c r="H69" s="76">
        <f>SUM(H63:H68)</f>
        <v>2750000</v>
      </c>
      <c r="I69" s="85"/>
      <c r="J69" s="7"/>
      <c r="K69" s="5"/>
    </row>
    <row r="70" spans="2:11" s="5" customFormat="1" ht="12" customHeight="1" x14ac:dyDescent="0.15">
      <c r="B70" s="116"/>
      <c r="C70" s="116"/>
      <c r="D70" s="117"/>
      <c r="E70" s="118"/>
      <c r="F70" s="118"/>
      <c r="G70" s="118"/>
      <c r="H70" s="120"/>
      <c r="I70" s="112"/>
      <c r="J70" s="116"/>
    </row>
    <row r="71" spans="2:11" s="5" customFormat="1" x14ac:dyDescent="0.15">
      <c r="B71" s="16" t="s">
        <v>41</v>
      </c>
      <c r="C71" s="17"/>
      <c r="D71" s="43"/>
      <c r="E71" s="29"/>
      <c r="F71" s="29"/>
      <c r="G71" s="30"/>
      <c r="H71" s="31"/>
      <c r="I71" s="88"/>
      <c r="J71" s="19"/>
    </row>
    <row r="72" spans="2:11" ht="13.5" customHeight="1" x14ac:dyDescent="0.15">
      <c r="B72" s="211" t="s">
        <v>7</v>
      </c>
      <c r="C72" s="212" t="s">
        <v>8</v>
      </c>
      <c r="D72" s="66" t="s">
        <v>1</v>
      </c>
      <c r="E72" s="215" t="s">
        <v>0</v>
      </c>
      <c r="F72" s="67" t="s">
        <v>9</v>
      </c>
      <c r="G72" s="215" t="s">
        <v>10</v>
      </c>
      <c r="H72" s="75" t="s">
        <v>31</v>
      </c>
      <c r="I72" s="75"/>
      <c r="J72" s="218" t="s">
        <v>2</v>
      </c>
    </row>
    <row r="73" spans="2:11" x14ac:dyDescent="0.15">
      <c r="B73" s="211"/>
      <c r="C73" s="213"/>
      <c r="D73" s="68" t="s">
        <v>39</v>
      </c>
      <c r="E73" s="215"/>
      <c r="F73" s="67" t="s">
        <v>32</v>
      </c>
      <c r="G73" s="215"/>
      <c r="H73" s="75" t="s">
        <v>12</v>
      </c>
      <c r="I73" s="75"/>
      <c r="J73" s="218"/>
    </row>
    <row r="74" spans="2:11" x14ac:dyDescent="0.15">
      <c r="B74" s="45">
        <v>1</v>
      </c>
      <c r="C74" s="45" t="s">
        <v>43</v>
      </c>
      <c r="D74" s="46">
        <v>2700000</v>
      </c>
      <c r="E74" s="47">
        <v>1</v>
      </c>
      <c r="F74" s="69">
        <v>2700000</v>
      </c>
      <c r="G74" s="47">
        <f>F74*0.1</f>
        <v>270000</v>
      </c>
      <c r="H74" s="47">
        <f>F74+G74</f>
        <v>2970000</v>
      </c>
      <c r="I74" s="82"/>
      <c r="J74" s="9"/>
    </row>
    <row r="75" spans="2:11" x14ac:dyDescent="0.15">
      <c r="B75" s="9"/>
      <c r="C75" s="9"/>
      <c r="D75" s="13"/>
      <c r="E75" s="12"/>
      <c r="F75" s="73"/>
      <c r="G75" s="12"/>
      <c r="H75" s="47">
        <f>F75-G75</f>
        <v>0</v>
      </c>
      <c r="I75" s="82"/>
      <c r="J75" s="9"/>
    </row>
    <row r="76" spans="2:11" x14ac:dyDescent="0.15">
      <c r="B76" s="9"/>
      <c r="C76" s="9"/>
      <c r="D76" s="13"/>
      <c r="E76" s="13"/>
      <c r="F76" s="73"/>
      <c r="G76" s="12"/>
      <c r="H76" s="47">
        <f t="shared" ref="H76:H79" si="8">F76-G76</f>
        <v>0</v>
      </c>
      <c r="I76" s="82"/>
      <c r="J76" s="9"/>
    </row>
    <row r="77" spans="2:11" hidden="1" x14ac:dyDescent="0.15">
      <c r="B77" s="9"/>
      <c r="C77" s="9"/>
      <c r="D77" s="40"/>
      <c r="E77" s="13"/>
      <c r="F77" s="73"/>
      <c r="G77" s="12"/>
      <c r="H77" s="47">
        <f t="shared" si="8"/>
        <v>0</v>
      </c>
      <c r="I77" s="82"/>
      <c r="J77" s="9"/>
    </row>
    <row r="78" spans="2:11" hidden="1" x14ac:dyDescent="0.15">
      <c r="B78" s="9"/>
      <c r="C78" s="9"/>
      <c r="D78" s="40"/>
      <c r="E78" s="13"/>
      <c r="F78" s="73"/>
      <c r="G78" s="12"/>
      <c r="H78" s="47">
        <f t="shared" si="8"/>
        <v>0</v>
      </c>
      <c r="I78" s="82"/>
      <c r="J78" s="9"/>
    </row>
    <row r="79" spans="2:11" ht="14.25" thickBot="1" x14ac:dyDescent="0.2">
      <c r="B79" s="14"/>
      <c r="C79" s="23"/>
      <c r="D79" s="41"/>
      <c r="E79" s="24"/>
      <c r="F79" s="74"/>
      <c r="G79" s="32"/>
      <c r="H79" s="52">
        <f t="shared" si="8"/>
        <v>0</v>
      </c>
      <c r="I79" s="86"/>
      <c r="J79" s="23"/>
    </row>
    <row r="80" spans="2:11" ht="14.25" thickTop="1" x14ac:dyDescent="0.15">
      <c r="B80" s="7"/>
      <c r="C80" s="15" t="s">
        <v>13</v>
      </c>
      <c r="D80" s="42"/>
      <c r="E80" s="25"/>
      <c r="F80" s="79">
        <f>SUM(F74:F79)</f>
        <v>2700000</v>
      </c>
      <c r="G80" s="26"/>
      <c r="H80" s="76">
        <f>SUM(H74:H79)</f>
        <v>2970000</v>
      </c>
      <c r="I80" s="85"/>
      <c r="J80" s="7"/>
      <c r="K80" s="5"/>
    </row>
    <row r="81" spans="2:11" s="5" customFormat="1" ht="12" customHeight="1" x14ac:dyDescent="0.15">
      <c r="B81" s="116"/>
      <c r="C81" s="116"/>
      <c r="D81" s="117"/>
      <c r="E81" s="118"/>
      <c r="F81" s="118"/>
      <c r="G81" s="118"/>
      <c r="H81" s="119"/>
      <c r="I81" s="112"/>
      <c r="J81" s="116"/>
    </row>
    <row r="82" spans="2:11" s="5" customFormat="1" x14ac:dyDescent="0.15">
      <c r="B82" s="16" t="s">
        <v>16</v>
      </c>
      <c r="C82" s="17"/>
      <c r="D82" s="43"/>
      <c r="E82" s="29"/>
      <c r="F82" s="29"/>
      <c r="G82" s="30"/>
      <c r="H82" s="31"/>
      <c r="I82" s="88"/>
      <c r="J82" s="19"/>
    </row>
    <row r="83" spans="2:11" ht="13.5" customHeight="1" x14ac:dyDescent="0.15">
      <c r="B83" s="211" t="s">
        <v>7</v>
      </c>
      <c r="C83" s="212" t="s">
        <v>8</v>
      </c>
      <c r="D83" s="214" t="s">
        <v>1</v>
      </c>
      <c r="E83" s="215" t="s">
        <v>0</v>
      </c>
      <c r="F83" s="65" t="s">
        <v>9</v>
      </c>
      <c r="G83" s="215" t="s">
        <v>10</v>
      </c>
      <c r="H83" s="75" t="s">
        <v>31</v>
      </c>
      <c r="I83" s="75"/>
      <c r="J83" s="218" t="s">
        <v>2</v>
      </c>
    </row>
    <row r="84" spans="2:11" x14ac:dyDescent="0.15">
      <c r="B84" s="211"/>
      <c r="C84" s="213"/>
      <c r="D84" s="214"/>
      <c r="E84" s="215"/>
      <c r="F84" s="65" t="s">
        <v>32</v>
      </c>
      <c r="G84" s="215"/>
      <c r="H84" s="75" t="s">
        <v>12</v>
      </c>
      <c r="I84" s="75"/>
      <c r="J84" s="218"/>
    </row>
    <row r="85" spans="2:11" x14ac:dyDescent="0.15">
      <c r="B85" s="45">
        <v>1</v>
      </c>
      <c r="C85" s="45" t="s">
        <v>26</v>
      </c>
      <c r="D85" s="46">
        <v>833760</v>
      </c>
      <c r="E85" s="47">
        <v>1</v>
      </c>
      <c r="F85" s="69">
        <v>833760</v>
      </c>
      <c r="G85" s="47">
        <v>61760</v>
      </c>
      <c r="H85" s="47">
        <f>F85-G85</f>
        <v>772000</v>
      </c>
      <c r="I85" s="82" t="s">
        <v>53</v>
      </c>
      <c r="J85" s="9"/>
    </row>
    <row r="86" spans="2:11" x14ac:dyDescent="0.15">
      <c r="B86" s="45">
        <v>2</v>
      </c>
      <c r="C86" s="45" t="s">
        <v>27</v>
      </c>
      <c r="D86" s="46">
        <v>322110</v>
      </c>
      <c r="E86" s="47">
        <v>1</v>
      </c>
      <c r="F86" s="69">
        <v>32110</v>
      </c>
      <c r="G86" s="47">
        <v>8250</v>
      </c>
      <c r="H86" s="47">
        <f>F86-G86</f>
        <v>23860</v>
      </c>
      <c r="I86" s="82" t="s">
        <v>47</v>
      </c>
      <c r="J86" s="9"/>
    </row>
    <row r="87" spans="2:11" x14ac:dyDescent="0.15">
      <c r="B87" s="45"/>
      <c r="C87" s="45"/>
      <c r="D87" s="46"/>
      <c r="E87" s="46"/>
      <c r="F87" s="69"/>
      <c r="G87" s="47"/>
      <c r="H87" s="47">
        <f t="shared" ref="H87:H90" si="9">F87-G87</f>
        <v>0</v>
      </c>
      <c r="I87" s="82"/>
      <c r="J87" s="9"/>
    </row>
    <row r="88" spans="2:11" hidden="1" x14ac:dyDescent="0.15">
      <c r="B88" s="45"/>
      <c r="C88" s="45"/>
      <c r="D88" s="48"/>
      <c r="E88" s="46"/>
      <c r="F88" s="69"/>
      <c r="G88" s="47"/>
      <c r="H88" s="47">
        <f t="shared" si="9"/>
        <v>0</v>
      </c>
      <c r="I88" s="82"/>
      <c r="J88" s="9"/>
    </row>
    <row r="89" spans="2:11" hidden="1" x14ac:dyDescent="0.15">
      <c r="B89" s="45"/>
      <c r="C89" s="45"/>
      <c r="D89" s="48"/>
      <c r="E89" s="46"/>
      <c r="F89" s="69"/>
      <c r="G89" s="47"/>
      <c r="H89" s="47">
        <f t="shared" si="9"/>
        <v>0</v>
      </c>
      <c r="I89" s="82"/>
      <c r="J89" s="9"/>
    </row>
    <row r="90" spans="2:11" ht="14.25" thickBot="1" x14ac:dyDescent="0.2">
      <c r="B90" s="49"/>
      <c r="C90" s="53"/>
      <c r="D90" s="50"/>
      <c r="E90" s="51"/>
      <c r="F90" s="71"/>
      <c r="G90" s="54"/>
      <c r="H90" s="52">
        <f t="shared" si="9"/>
        <v>0</v>
      </c>
      <c r="I90" s="86"/>
      <c r="J90" s="23"/>
    </row>
    <row r="91" spans="2:11" ht="14.25" thickTop="1" x14ac:dyDescent="0.15">
      <c r="B91" s="7"/>
      <c r="C91" s="15" t="s">
        <v>13</v>
      </c>
      <c r="D91" s="42"/>
      <c r="E91" s="25"/>
      <c r="F91" s="79">
        <f>SUM(F85:F90)</f>
        <v>865870</v>
      </c>
      <c r="G91" s="26"/>
      <c r="H91" s="76">
        <f>SUM(H85:H90)</f>
        <v>795860</v>
      </c>
      <c r="I91" s="85"/>
      <c r="J91" s="7"/>
      <c r="K91" s="5"/>
    </row>
    <row r="92" spans="2:11" s="5" customFormat="1" ht="13.15" customHeight="1" x14ac:dyDescent="0.15">
      <c r="B92" s="116"/>
      <c r="C92" s="116"/>
      <c r="D92" s="117"/>
      <c r="E92" s="118"/>
      <c r="F92" s="118"/>
      <c r="G92" s="118"/>
      <c r="H92" s="118"/>
      <c r="I92" s="112"/>
      <c r="J92" s="116"/>
    </row>
    <row r="93" spans="2:11" s="5" customFormat="1" ht="13.15" customHeight="1" x14ac:dyDescent="0.15">
      <c r="B93" s="90" t="s">
        <v>40</v>
      </c>
      <c r="C93" s="91"/>
      <c r="D93" s="92"/>
      <c r="E93" s="93"/>
      <c r="F93" s="93"/>
      <c r="G93" s="94"/>
      <c r="H93" s="93"/>
      <c r="I93" s="94"/>
      <c r="J93" s="95"/>
    </row>
    <row r="94" spans="2:11" s="5" customFormat="1" ht="13.15" customHeight="1" x14ac:dyDescent="0.15">
      <c r="B94" s="219"/>
      <c r="C94" s="220"/>
      <c r="D94" s="220"/>
      <c r="E94" s="221"/>
      <c r="F94" s="113" t="s">
        <v>9</v>
      </c>
      <c r="G94" s="228"/>
      <c r="H94" s="113" t="s">
        <v>31</v>
      </c>
      <c r="I94" s="231"/>
      <c r="J94" s="232"/>
    </row>
    <row r="95" spans="2:11" s="5" customFormat="1" ht="13.15" customHeight="1" x14ac:dyDescent="0.15">
      <c r="B95" s="222"/>
      <c r="C95" s="223"/>
      <c r="D95" s="223"/>
      <c r="E95" s="224"/>
      <c r="F95" s="114" t="s">
        <v>32</v>
      </c>
      <c r="G95" s="229"/>
      <c r="H95" s="114" t="s">
        <v>12</v>
      </c>
      <c r="I95" s="233"/>
      <c r="J95" s="234"/>
    </row>
    <row r="96" spans="2:11" s="5" customFormat="1" ht="13.15" customHeight="1" x14ac:dyDescent="0.15">
      <c r="B96" s="225"/>
      <c r="C96" s="226"/>
      <c r="D96" s="226"/>
      <c r="E96" s="227"/>
      <c r="F96" s="115">
        <f>F15+F27+F38+F47+F58+F69+F80+F91</f>
        <v>38570120</v>
      </c>
      <c r="G96" s="230"/>
      <c r="H96" s="115">
        <f>H15+H27+H38+H47+H58+H69+H80+H91</f>
        <v>41963070</v>
      </c>
      <c r="I96" s="235"/>
      <c r="J96" s="236"/>
    </row>
    <row r="97" spans="2:10" s="5" customFormat="1" ht="13.15" customHeight="1" x14ac:dyDescent="0.15">
      <c r="B97" s="110"/>
      <c r="C97" s="111"/>
      <c r="D97" s="112"/>
      <c r="E97" s="101"/>
      <c r="F97" s="101"/>
      <c r="G97" s="101"/>
      <c r="H97" s="101"/>
      <c r="I97" s="101"/>
      <c r="J97" s="102"/>
    </row>
    <row r="98" spans="2:10" ht="13.15" customHeight="1" x14ac:dyDescent="0.15">
      <c r="B98" s="237" t="s">
        <v>55</v>
      </c>
      <c r="C98" s="237"/>
      <c r="D98" s="237"/>
      <c r="E98" s="237"/>
      <c r="F98" s="237"/>
      <c r="G98" s="237"/>
      <c r="H98" s="96" t="s">
        <v>49</v>
      </c>
      <c r="I98" s="103">
        <f>SUMIF(I10:I90,"=○",F10:F90)</f>
        <v>35232920</v>
      </c>
      <c r="J98" s="104"/>
    </row>
    <row r="99" spans="2:10" ht="13.15" customHeight="1" x14ac:dyDescent="0.15">
      <c r="B99" s="237"/>
      <c r="C99" s="237"/>
      <c r="D99" s="237"/>
      <c r="E99" s="237"/>
      <c r="F99" s="237"/>
      <c r="G99" s="237"/>
      <c r="H99" s="97" t="s">
        <v>50</v>
      </c>
      <c r="I99" s="105">
        <f>I98/F96</f>
        <v>0.91347706462930367</v>
      </c>
      <c r="J99" s="106"/>
    </row>
    <row r="100" spans="2:10" ht="13.15" customHeight="1" x14ac:dyDescent="0.15">
      <c r="B100" s="237"/>
      <c r="C100" s="237"/>
      <c r="D100" s="237"/>
      <c r="E100" s="237"/>
      <c r="F100" s="237"/>
      <c r="G100" s="237"/>
      <c r="H100" s="96" t="s">
        <v>54</v>
      </c>
      <c r="I100" s="107">
        <f>F80/F96</f>
        <v>7.0002374895385341E-2</v>
      </c>
      <c r="J100" s="104"/>
    </row>
    <row r="101" spans="2:10" ht="13.15" customHeight="1" x14ac:dyDescent="0.15">
      <c r="B101" s="104"/>
      <c r="C101" s="104"/>
      <c r="D101" s="109"/>
      <c r="E101" s="104"/>
      <c r="F101" s="104"/>
      <c r="G101" s="104"/>
      <c r="H101" s="104"/>
      <c r="I101" s="108"/>
      <c r="J101" s="104"/>
    </row>
    <row r="102" spans="2:10" ht="13.15" customHeight="1" x14ac:dyDescent="0.15">
      <c r="B102" s="104"/>
      <c r="C102" s="104"/>
      <c r="D102" s="109"/>
      <c r="E102" s="104"/>
      <c r="F102" s="104"/>
      <c r="G102" s="104"/>
      <c r="H102" s="104"/>
      <c r="I102" s="108"/>
      <c r="J102" s="104"/>
    </row>
  </sheetData>
  <sheetProtection formatCells="0" formatColumns="0" formatRows="0" insertRows="0" insertHyperlinks="0" deleteRows="0" sort="0" autoFilter="0" pivotTables="0"/>
  <mergeCells count="50">
    <mergeCell ref="B98:G100"/>
    <mergeCell ref="I94:J96"/>
    <mergeCell ref="B94:E96"/>
    <mergeCell ref="G94:G96"/>
    <mergeCell ref="J83:J84"/>
    <mergeCell ref="B83:B84"/>
    <mergeCell ref="C83:C84"/>
    <mergeCell ref="D83:D84"/>
    <mergeCell ref="E83:E84"/>
    <mergeCell ref="G83:G84"/>
    <mergeCell ref="J61:J62"/>
    <mergeCell ref="G50:G51"/>
    <mergeCell ref="J50:J51"/>
    <mergeCell ref="B50:B51"/>
    <mergeCell ref="C50:C51"/>
    <mergeCell ref="E50:E51"/>
    <mergeCell ref="B61:B62"/>
    <mergeCell ref="C61:C62"/>
    <mergeCell ref="E61:E62"/>
    <mergeCell ref="G61:G62"/>
    <mergeCell ref="B2:J2"/>
    <mergeCell ref="D3:J3"/>
    <mergeCell ref="D4:J4"/>
    <mergeCell ref="B30:B31"/>
    <mergeCell ref="C30:C31"/>
    <mergeCell ref="E30:E31"/>
    <mergeCell ref="B19:B20"/>
    <mergeCell ref="C19:C20"/>
    <mergeCell ref="E19:E20"/>
    <mergeCell ref="G19:G20"/>
    <mergeCell ref="B8:B9"/>
    <mergeCell ref="D8:D9"/>
    <mergeCell ref="I8:I9"/>
    <mergeCell ref="J41:J42"/>
    <mergeCell ref="E8:E9"/>
    <mergeCell ref="J8:J9"/>
    <mergeCell ref="J19:J20"/>
    <mergeCell ref="J30:J31"/>
    <mergeCell ref="B41:B42"/>
    <mergeCell ref="C41:C42"/>
    <mergeCell ref="E41:E42"/>
    <mergeCell ref="C8:C9"/>
    <mergeCell ref="G8:G9"/>
    <mergeCell ref="G30:G31"/>
    <mergeCell ref="G41:G42"/>
    <mergeCell ref="B72:B73"/>
    <mergeCell ref="C72:C73"/>
    <mergeCell ref="E72:E73"/>
    <mergeCell ref="G72:G73"/>
    <mergeCell ref="J72:J73"/>
  </mergeCells>
  <phoneticPr fontId="7"/>
  <dataValidations count="2">
    <dataValidation imeMode="off" allowBlank="1" showInputMessage="1" showErrorMessage="1" sqref="D1:G2 F5:F7 F74:F82 F43:F49 F52:F60 F10:F18 F21:F29 F63:F71 F32:F40 B101:B1048576 G101:G1048576 D101:E1048576 F85:F93 D5:E93 B1:B94 G5:G94 G97 D97:E97 B97:B98 F101:F1048576"/>
    <dataValidation imeMode="hiragana" allowBlank="1" showInputMessage="1" showErrorMessage="1" sqref="D3:J4 C1:C93 C97 C101:C1048576"/>
  </dataValidations>
  <printOptions horizontalCentered="1"/>
  <pageMargins left="0.59055118110236227" right="0.19685039370078741" top="0.39370078740157483" bottom="0.19685039370078741" header="0.31496062992125984" footer="0.31496062992125984"/>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記載例</vt:lpstr>
      <vt:lpstr>記載例!Print_Area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kotanihdk</dc:creator>
  <cp:lastModifiedBy>児玉 良平</cp:lastModifiedBy>
  <cp:lastPrinted>2025-01-22T13:43:47Z</cp:lastPrinted>
  <dcterms:created xsi:type="dcterms:W3CDTF">2012-03-08T06:32:52Z</dcterms:created>
  <dcterms:modified xsi:type="dcterms:W3CDTF">2025-01-22T13:44:04Z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-61768956</vt:i4>
  </property>
  <property fmtid="{D5CDD505-2E9C-101B-9397-08002B2CF9AE}" pid="3" name="_NewReviewCycle">
    <vt:lpwstr/>
  </property>
  <property fmtid="{D5CDD505-2E9C-101B-9397-08002B2CF9AE}" pid="4" name="_EmailSubject">
    <vt:lpwstr>ＨＰ掲載資料の送付について</vt:lpwstr>
  </property>
  <property fmtid="{D5CDD505-2E9C-101B-9397-08002B2CF9AE}" pid="5" name="_AuthorEmail">
    <vt:lpwstr>ikedatmh@nedo.go.jp</vt:lpwstr>
  </property>
  <property fmtid="{D5CDD505-2E9C-101B-9397-08002B2CF9AE}" pid="6" name="_AuthorEmailDisplayName">
    <vt:lpwstr>池田 智裕</vt:lpwstr>
  </property>
  <property fmtid="{D5CDD505-2E9C-101B-9397-08002B2CF9AE}" pid="7" name="_ReviewingToolsShownOnce">
    <vt:lpwstr/>
  </property>
</Properties>
</file>