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5" windowWidth="9510" windowHeight="7335" activeTab="0"/>
  </bookViews>
  <sheets>
    <sheet name="H26" sheetId="1" r:id="rId1"/>
  </sheets>
  <definedNames>
    <definedName name="_xlnm.Print_Area" localSheetId="0">'H26'!$B$1:$Y$83</definedName>
    <definedName name="_xlnm.Print_Titles" localSheetId="0">'H26'!$A:$D,'H26'!$2:$6</definedName>
  </definedNames>
  <calcPr fullCalcOnLoad="1"/>
</workbook>
</file>

<file path=xl/sharedStrings.xml><?xml version="1.0" encoding="utf-8"?>
<sst xmlns="http://schemas.openxmlformats.org/spreadsheetml/2006/main" count="144" uniqueCount="105">
  <si>
    <t>会津若松市</t>
  </si>
  <si>
    <t>鏡  石  町</t>
  </si>
  <si>
    <t>天  栄  村</t>
  </si>
  <si>
    <t>下  郷  町</t>
  </si>
  <si>
    <t>只  見  町</t>
  </si>
  <si>
    <t>磐  梯  町</t>
  </si>
  <si>
    <t>会津坂下町</t>
  </si>
  <si>
    <t>湯  川  村</t>
  </si>
  <si>
    <t>柳  津  町</t>
  </si>
  <si>
    <t>三  島  町</t>
  </si>
  <si>
    <t>金  山  町</t>
  </si>
  <si>
    <t>昭  和  村</t>
  </si>
  <si>
    <t>西  郷  村</t>
  </si>
  <si>
    <t>泉  崎  村</t>
  </si>
  <si>
    <t>中  島  村</t>
  </si>
  <si>
    <t>矢  吹  町</t>
  </si>
  <si>
    <t>棚  倉  町</t>
  </si>
  <si>
    <t>矢  祭  町</t>
  </si>
  <si>
    <t>塙      町</t>
  </si>
  <si>
    <t>鮫  川  村</t>
  </si>
  <si>
    <t>石  川  町</t>
  </si>
  <si>
    <t>玉  川  村</t>
  </si>
  <si>
    <t>平  田  村</t>
  </si>
  <si>
    <t>浅  川  町</t>
  </si>
  <si>
    <t>古  殿  町</t>
  </si>
  <si>
    <t>三  春  町</t>
  </si>
  <si>
    <t>小  野  町</t>
  </si>
  <si>
    <t>広  野  町</t>
  </si>
  <si>
    <t>楢  葉  町</t>
  </si>
  <si>
    <t>富  岡  町</t>
  </si>
  <si>
    <t>川  内  村</t>
  </si>
  <si>
    <t>大  熊  町</t>
  </si>
  <si>
    <t>双  葉  町</t>
  </si>
  <si>
    <t>浪  江  町</t>
  </si>
  <si>
    <t>葛  尾  村</t>
  </si>
  <si>
    <t>新  地  町</t>
  </si>
  <si>
    <t>飯  舘  村</t>
  </si>
  <si>
    <t>伊達郡計</t>
  </si>
  <si>
    <t>安達郡計</t>
  </si>
  <si>
    <t>岩瀬郡計</t>
  </si>
  <si>
    <t>南会津郡計</t>
  </si>
  <si>
    <t>耶麻郡計</t>
  </si>
  <si>
    <t>河沼郡計</t>
  </si>
  <si>
    <t>大沼郡計</t>
  </si>
  <si>
    <t>西白河郡計</t>
  </si>
  <si>
    <t>東白川郡計</t>
  </si>
  <si>
    <t>石川郡計</t>
  </si>
  <si>
    <t>田村郡計</t>
  </si>
  <si>
    <t>双葉郡計</t>
  </si>
  <si>
    <t>相馬郡計</t>
  </si>
  <si>
    <t>市計</t>
  </si>
  <si>
    <t>市町村名</t>
  </si>
  <si>
    <t>福島市</t>
  </si>
  <si>
    <t>郡山市</t>
  </si>
  <si>
    <t>いわき市</t>
  </si>
  <si>
    <t>白河市</t>
  </si>
  <si>
    <t>二本松市</t>
  </si>
  <si>
    <t>喜多方市</t>
  </si>
  <si>
    <t>須賀川市</t>
  </si>
  <si>
    <t>相馬市</t>
  </si>
  <si>
    <t>町村計</t>
  </si>
  <si>
    <t>県計</t>
  </si>
  <si>
    <t>桑折町</t>
  </si>
  <si>
    <t>国見町</t>
  </si>
  <si>
    <t>川俣町</t>
  </si>
  <si>
    <t>大玉村</t>
  </si>
  <si>
    <t>檜枝岐村</t>
  </si>
  <si>
    <t>北塩原村</t>
  </si>
  <si>
    <t>西会津町</t>
  </si>
  <si>
    <t>猪苗代町</t>
  </si>
  <si>
    <t>罷免を</t>
  </si>
  <si>
    <t>可とす</t>
  </si>
  <si>
    <t>る 数</t>
  </si>
  <si>
    <t>可とし</t>
  </si>
  <si>
    <t>ない数</t>
  </si>
  <si>
    <t>記載無</t>
  </si>
  <si>
    <t>効とさ</t>
  </si>
  <si>
    <t>れた数</t>
  </si>
  <si>
    <t>投票数</t>
  </si>
  <si>
    <t>（Ａ）</t>
  </si>
  <si>
    <t>有　　効</t>
  </si>
  <si>
    <t>無　　効</t>
  </si>
  <si>
    <t>（Ｂ）</t>
  </si>
  <si>
    <t>投票総数</t>
  </si>
  <si>
    <t>（Ｃ）</t>
  </si>
  <si>
    <t>投票率</t>
  </si>
  <si>
    <t>（Ｂ）／（Ｃ）</t>
  </si>
  <si>
    <t>持ち帰り</t>
  </si>
  <si>
    <t>そ  の  他</t>
  </si>
  <si>
    <t>（D）</t>
  </si>
  <si>
    <t>投票者</t>
  </si>
  <si>
    <t>総　　数</t>
  </si>
  <si>
    <t>（Ｃ＋Ｄ）</t>
  </si>
  <si>
    <t>田村市</t>
  </si>
  <si>
    <t>南相馬市</t>
  </si>
  <si>
    <t>伊達市</t>
  </si>
  <si>
    <t>本宮市</t>
  </si>
  <si>
    <t>南会津町</t>
  </si>
  <si>
    <t>会津美里町</t>
  </si>
  <si>
    <t>平成２６年１２月１４日執行　最高裁判所裁判官国民審査　開票結果</t>
  </si>
  <si>
    <t>鬼丸　かおる</t>
  </si>
  <si>
    <t>木内　道祥</t>
  </si>
  <si>
    <t>池上　政幸</t>
  </si>
  <si>
    <t>山本　庸幸</t>
  </si>
  <si>
    <t>山﨑　敏充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</si>
</sst>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.00_ 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10" xfId="0" applyNumberFormat="1" applyFill="1" applyBorder="1" applyAlignment="1">
      <alignment/>
    </xf>
    <xf numFmtId="179" fontId="0" fillId="0" borderId="0" xfId="0" applyNumberFormat="1" applyFill="1" applyAlignment="1" applyProtection="1">
      <alignment/>
      <protection locked="0"/>
    </xf>
    <xf numFmtId="179" fontId="0" fillId="0" borderId="11" xfId="0" applyNumberFormat="1" applyFill="1" applyBorder="1" applyAlignment="1" applyProtection="1">
      <alignment/>
      <protection locked="0"/>
    </xf>
    <xf numFmtId="179" fontId="0" fillId="0" borderId="12" xfId="0" applyNumberFormat="1" applyFill="1" applyBorder="1" applyAlignment="1" applyProtection="1">
      <alignment/>
      <protection locked="0"/>
    </xf>
    <xf numFmtId="17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distributed"/>
    </xf>
    <xf numFmtId="0" fontId="3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7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8" xfId="0" applyFont="1" applyFill="1" applyBorder="1" applyAlignment="1" applyProtection="1">
      <alignment/>
      <protection/>
    </xf>
    <xf numFmtId="179" fontId="0" fillId="0" borderId="17" xfId="0" applyNumberFormat="1" applyFill="1" applyBorder="1" applyAlignment="1" applyProtection="1">
      <alignment/>
      <protection locked="0"/>
    </xf>
    <xf numFmtId="179" fontId="0" fillId="0" borderId="25" xfId="0" applyNumberFormat="1" applyFill="1" applyBorder="1" applyAlignment="1">
      <alignment/>
    </xf>
    <xf numFmtId="179" fontId="0" fillId="0" borderId="26" xfId="0" applyNumberFormat="1" applyFill="1" applyBorder="1" applyAlignment="1" applyProtection="1">
      <alignment/>
      <protection locked="0"/>
    </xf>
    <xf numFmtId="179" fontId="0" fillId="0" borderId="16" xfId="0" applyNumberFormat="1" applyFill="1" applyBorder="1" applyAlignment="1">
      <alignment/>
    </xf>
    <xf numFmtId="179" fontId="0" fillId="0" borderId="16" xfId="0" applyNumberFormat="1" applyFill="1" applyBorder="1" applyAlignment="1" applyProtection="1">
      <alignment/>
      <protection locked="0"/>
    </xf>
    <xf numFmtId="178" fontId="0" fillId="0" borderId="16" xfId="0" applyNumberFormat="1" applyFill="1" applyBorder="1" applyAlignment="1">
      <alignment/>
    </xf>
    <xf numFmtId="179" fontId="0" fillId="0" borderId="10" xfId="0" applyNumberFormat="1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26" xfId="0" applyNumberFormat="1" applyFill="1" applyBorder="1" applyAlignment="1">
      <alignment/>
    </xf>
    <xf numFmtId="0" fontId="2" fillId="0" borderId="21" xfId="0" applyFont="1" applyFill="1" applyBorder="1" applyAlignment="1" applyProtection="1">
      <alignment horizontal="distributed"/>
      <protection/>
    </xf>
    <xf numFmtId="0" fontId="3" fillId="0" borderId="22" xfId="0" applyFont="1" applyFill="1" applyBorder="1" applyAlignment="1">
      <alignment/>
    </xf>
    <xf numFmtId="179" fontId="0" fillId="0" borderId="21" xfId="0" applyNumberFormat="1" applyFill="1" applyBorder="1" applyAlignment="1">
      <alignment/>
    </xf>
    <xf numFmtId="179" fontId="0" fillId="0" borderId="23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79" fontId="0" fillId="0" borderId="27" xfId="0" applyNumberFormat="1" applyFill="1" applyBorder="1" applyAlignment="1">
      <alignment/>
    </xf>
    <xf numFmtId="179" fontId="0" fillId="0" borderId="28" xfId="0" applyNumberFormat="1" applyFill="1" applyBorder="1" applyAlignment="1">
      <alignment/>
    </xf>
    <xf numFmtId="179" fontId="0" fillId="0" borderId="24" xfId="0" applyNumberFormat="1" applyFill="1" applyBorder="1" applyAlignment="1">
      <alignment/>
    </xf>
    <xf numFmtId="178" fontId="0" fillId="0" borderId="24" xfId="0" applyNumberFormat="1" applyFill="1" applyBorder="1" applyAlignment="1">
      <alignment/>
    </xf>
    <xf numFmtId="179" fontId="0" fillId="0" borderId="28" xfId="0" applyNumberFormat="1" applyFill="1" applyBorder="1" applyAlignment="1" applyProtection="1">
      <alignment/>
      <protection locked="0"/>
    </xf>
    <xf numFmtId="179" fontId="0" fillId="0" borderId="18" xfId="0" applyNumberFormat="1" applyFill="1" applyBorder="1" applyAlignment="1" applyProtection="1">
      <alignment/>
      <protection locked="0"/>
    </xf>
    <xf numFmtId="179" fontId="0" fillId="0" borderId="29" xfId="0" applyNumberFormat="1" applyFill="1" applyBorder="1" applyAlignment="1" applyProtection="1">
      <alignment/>
      <protection locked="0"/>
    </xf>
    <xf numFmtId="179" fontId="0" fillId="0" borderId="25" xfId="0" applyNumberFormat="1" applyFill="1" applyBorder="1" applyAlignment="1" applyProtection="1">
      <alignment/>
      <protection locked="0"/>
    </xf>
    <xf numFmtId="179" fontId="0" fillId="0" borderId="27" xfId="0" applyNumberFormat="1" applyFill="1" applyBorder="1" applyAlignment="1" applyProtection="1">
      <alignment/>
      <protection locked="0"/>
    </xf>
    <xf numFmtId="179" fontId="0" fillId="33" borderId="30" xfId="0" applyNumberFormat="1" applyFill="1" applyBorder="1" applyAlignment="1">
      <alignment/>
    </xf>
    <xf numFmtId="179" fontId="0" fillId="33" borderId="31" xfId="0" applyNumberFormat="1" applyFill="1" applyBorder="1" applyAlignment="1">
      <alignment/>
    </xf>
    <xf numFmtId="179" fontId="0" fillId="33" borderId="32" xfId="0" applyNumberFormat="1" applyFill="1" applyBorder="1" applyAlignment="1">
      <alignment/>
    </xf>
    <xf numFmtId="179" fontId="0" fillId="33" borderId="33" xfId="0" applyNumberFormat="1" applyFill="1" applyBorder="1" applyAlignment="1">
      <alignment/>
    </xf>
    <xf numFmtId="179" fontId="0" fillId="33" borderId="34" xfId="0" applyNumberFormat="1" applyFill="1" applyBorder="1" applyAlignment="1">
      <alignment/>
    </xf>
    <xf numFmtId="179" fontId="0" fillId="33" borderId="35" xfId="0" applyNumberFormat="1" applyFill="1" applyBorder="1" applyAlignment="1">
      <alignment/>
    </xf>
    <xf numFmtId="179" fontId="0" fillId="33" borderId="36" xfId="0" applyNumberFormat="1" applyFill="1" applyBorder="1" applyAlignment="1">
      <alignment/>
    </xf>
    <xf numFmtId="178" fontId="0" fillId="33" borderId="36" xfId="0" applyNumberFormat="1" applyFill="1" applyBorder="1" applyAlignment="1">
      <alignment/>
    </xf>
    <xf numFmtId="179" fontId="0" fillId="34" borderId="30" xfId="0" applyNumberFormat="1" applyFill="1" applyBorder="1" applyAlignment="1">
      <alignment/>
    </xf>
    <xf numFmtId="179" fontId="0" fillId="34" borderId="31" xfId="0" applyNumberFormat="1" applyFill="1" applyBorder="1" applyAlignment="1">
      <alignment/>
    </xf>
    <xf numFmtId="179" fontId="0" fillId="34" borderId="32" xfId="0" applyNumberFormat="1" applyFill="1" applyBorder="1" applyAlignment="1">
      <alignment/>
    </xf>
    <xf numFmtId="179" fontId="0" fillId="34" borderId="33" xfId="0" applyNumberFormat="1" applyFill="1" applyBorder="1" applyAlignment="1">
      <alignment/>
    </xf>
    <xf numFmtId="179" fontId="0" fillId="34" borderId="34" xfId="0" applyNumberFormat="1" applyFill="1" applyBorder="1" applyAlignment="1">
      <alignment/>
    </xf>
    <xf numFmtId="179" fontId="0" fillId="34" borderId="35" xfId="0" applyNumberFormat="1" applyFill="1" applyBorder="1" applyAlignment="1">
      <alignment/>
    </xf>
    <xf numFmtId="179" fontId="0" fillId="34" borderId="36" xfId="0" applyNumberFormat="1" applyFill="1" applyBorder="1" applyAlignment="1">
      <alignment/>
    </xf>
    <xf numFmtId="178" fontId="0" fillId="34" borderId="36" xfId="0" applyNumberForma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distributed"/>
      <protection/>
    </xf>
    <xf numFmtId="0" fontId="3" fillId="33" borderId="18" xfId="0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179" fontId="0" fillId="33" borderId="11" xfId="0" applyNumberFormat="1" applyFill="1" applyBorder="1" applyAlignment="1">
      <alignment/>
    </xf>
    <xf numFmtId="179" fontId="0" fillId="33" borderId="17" xfId="0" applyNumberFormat="1" applyFill="1" applyBorder="1" applyAlignment="1">
      <alignment/>
    </xf>
    <xf numFmtId="179" fontId="0" fillId="33" borderId="18" xfId="0" applyNumberFormat="1" applyFill="1" applyBorder="1" applyAlignment="1">
      <alignment/>
    </xf>
    <xf numFmtId="179" fontId="0" fillId="33" borderId="29" xfId="0" applyNumberFormat="1" applyFill="1" applyBorder="1" applyAlignment="1">
      <alignment/>
    </xf>
    <xf numFmtId="179" fontId="0" fillId="33" borderId="12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2" fillId="34" borderId="32" xfId="0" applyFont="1" applyFill="1" applyBorder="1" applyAlignment="1" applyProtection="1">
      <alignment horizontal="right"/>
      <protection/>
    </xf>
    <xf numFmtId="0" fontId="3" fillId="34" borderId="30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2" fillId="33" borderId="32" xfId="0" applyFont="1" applyFill="1" applyBorder="1" applyAlignment="1" applyProtection="1">
      <alignment horizontal="right"/>
      <protection/>
    </xf>
    <xf numFmtId="0" fontId="3" fillId="33" borderId="3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2" xfId="0" applyFont="1" applyFill="1" applyBorder="1" applyAlignment="1">
      <alignment horizontal="right"/>
    </xf>
    <xf numFmtId="0" fontId="2" fillId="34" borderId="30" xfId="0" applyFont="1" applyFill="1" applyBorder="1" applyAlignment="1">
      <alignment/>
    </xf>
    <xf numFmtId="0" fontId="2" fillId="34" borderId="33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5"/>
  <sheetViews>
    <sheetView tabSelected="1" view="pageBreakPreview" zoomScaleNormal="7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.25" style="2" customWidth="1"/>
    <col min="3" max="3" width="13.00390625" style="0" customWidth="1"/>
    <col min="4" max="4" width="1.25" style="0" customWidth="1"/>
    <col min="5" max="25" width="9.875" style="0" customWidth="1"/>
  </cols>
  <sheetData>
    <row r="1" ht="6" customHeight="1"/>
    <row r="2" spans="1:26" ht="21">
      <c r="A2" s="8"/>
      <c r="B2" s="9"/>
      <c r="C2" s="10"/>
      <c r="D2" s="10"/>
      <c r="E2" s="97" t="s">
        <v>99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8"/>
      <c r="U2" s="8"/>
      <c r="V2" s="8"/>
      <c r="W2" s="8"/>
      <c r="X2" s="8"/>
      <c r="Y2" s="8"/>
      <c r="Z2" s="8"/>
    </row>
    <row r="3" spans="1:26" ht="14.25">
      <c r="A3" s="11"/>
      <c r="B3" s="12"/>
      <c r="C3" s="13"/>
      <c r="D3" s="14"/>
      <c r="E3" s="95" t="s">
        <v>100</v>
      </c>
      <c r="F3" s="96"/>
      <c r="G3" s="96"/>
      <c r="H3" s="95" t="s">
        <v>101</v>
      </c>
      <c r="I3" s="96"/>
      <c r="J3" s="98"/>
      <c r="K3" s="95" t="s">
        <v>102</v>
      </c>
      <c r="L3" s="96"/>
      <c r="M3" s="98"/>
      <c r="N3" s="95" t="s">
        <v>103</v>
      </c>
      <c r="O3" s="96"/>
      <c r="P3" s="98"/>
      <c r="Q3" s="95" t="s">
        <v>104</v>
      </c>
      <c r="R3" s="96"/>
      <c r="S3" s="98"/>
      <c r="T3" s="15"/>
      <c r="U3" s="15"/>
      <c r="V3" s="15"/>
      <c r="W3" s="15"/>
      <c r="X3" s="15"/>
      <c r="Y3" s="15"/>
      <c r="Z3" s="8"/>
    </row>
    <row r="4" spans="1:26" ht="14.25">
      <c r="A4" s="11"/>
      <c r="B4" s="16"/>
      <c r="C4" s="17" t="s">
        <v>51</v>
      </c>
      <c r="D4" s="18"/>
      <c r="E4" s="19" t="s">
        <v>70</v>
      </c>
      <c r="F4" s="20" t="s">
        <v>70</v>
      </c>
      <c r="G4" s="13" t="s">
        <v>75</v>
      </c>
      <c r="H4" s="19" t="s">
        <v>70</v>
      </c>
      <c r="I4" s="20" t="s">
        <v>70</v>
      </c>
      <c r="J4" s="13" t="s">
        <v>75</v>
      </c>
      <c r="K4" s="19" t="s">
        <v>70</v>
      </c>
      <c r="L4" s="20" t="s">
        <v>70</v>
      </c>
      <c r="M4" s="13" t="s">
        <v>75</v>
      </c>
      <c r="N4" s="19" t="s">
        <v>70</v>
      </c>
      <c r="O4" s="20" t="s">
        <v>70</v>
      </c>
      <c r="P4" s="13" t="s">
        <v>75</v>
      </c>
      <c r="Q4" s="19" t="s">
        <v>70</v>
      </c>
      <c r="R4" s="20" t="s">
        <v>70</v>
      </c>
      <c r="S4" s="13" t="s">
        <v>75</v>
      </c>
      <c r="T4" s="21" t="s">
        <v>80</v>
      </c>
      <c r="U4" s="21" t="s">
        <v>81</v>
      </c>
      <c r="V4" s="21" t="s">
        <v>83</v>
      </c>
      <c r="W4" s="21" t="s">
        <v>81</v>
      </c>
      <c r="X4" s="21" t="s">
        <v>87</v>
      </c>
      <c r="Y4" s="21" t="s">
        <v>90</v>
      </c>
      <c r="Z4" s="8"/>
    </row>
    <row r="5" spans="1:26" ht="14.25">
      <c r="A5" s="11"/>
      <c r="B5" s="16"/>
      <c r="C5" s="17"/>
      <c r="D5" s="18"/>
      <c r="E5" s="22" t="s">
        <v>71</v>
      </c>
      <c r="F5" s="23" t="s">
        <v>73</v>
      </c>
      <c r="G5" s="17" t="s">
        <v>76</v>
      </c>
      <c r="H5" s="22" t="s">
        <v>71</v>
      </c>
      <c r="I5" s="23" t="s">
        <v>73</v>
      </c>
      <c r="J5" s="17" t="s">
        <v>76</v>
      </c>
      <c r="K5" s="22" t="s">
        <v>71</v>
      </c>
      <c r="L5" s="23" t="s">
        <v>73</v>
      </c>
      <c r="M5" s="17" t="s">
        <v>76</v>
      </c>
      <c r="N5" s="22" t="s">
        <v>71</v>
      </c>
      <c r="O5" s="23" t="s">
        <v>73</v>
      </c>
      <c r="P5" s="17" t="s">
        <v>76</v>
      </c>
      <c r="Q5" s="22" t="s">
        <v>71</v>
      </c>
      <c r="R5" s="23" t="s">
        <v>73</v>
      </c>
      <c r="S5" s="17" t="s">
        <v>76</v>
      </c>
      <c r="T5" s="21" t="s">
        <v>78</v>
      </c>
      <c r="U5" s="21" t="s">
        <v>78</v>
      </c>
      <c r="V5" s="21"/>
      <c r="W5" s="21" t="s">
        <v>85</v>
      </c>
      <c r="X5" s="21" t="s">
        <v>88</v>
      </c>
      <c r="Y5" s="21" t="s">
        <v>91</v>
      </c>
      <c r="Z5" s="8"/>
    </row>
    <row r="6" spans="1:26" s="1" customFormat="1" ht="14.25" customHeight="1">
      <c r="A6" s="24"/>
      <c r="B6" s="25"/>
      <c r="C6" s="26"/>
      <c r="D6" s="27"/>
      <c r="E6" s="28" t="s">
        <v>72</v>
      </c>
      <c r="F6" s="29" t="s">
        <v>74</v>
      </c>
      <c r="G6" s="30" t="s">
        <v>77</v>
      </c>
      <c r="H6" s="28" t="s">
        <v>72</v>
      </c>
      <c r="I6" s="29" t="s">
        <v>74</v>
      </c>
      <c r="J6" s="30" t="s">
        <v>77</v>
      </c>
      <c r="K6" s="28" t="s">
        <v>72</v>
      </c>
      <c r="L6" s="29" t="s">
        <v>74</v>
      </c>
      <c r="M6" s="30" t="s">
        <v>77</v>
      </c>
      <c r="N6" s="28" t="s">
        <v>72</v>
      </c>
      <c r="O6" s="29" t="s">
        <v>74</v>
      </c>
      <c r="P6" s="30" t="s">
        <v>77</v>
      </c>
      <c r="Q6" s="28" t="s">
        <v>72</v>
      </c>
      <c r="R6" s="29" t="s">
        <v>74</v>
      </c>
      <c r="S6" s="30" t="s">
        <v>77</v>
      </c>
      <c r="T6" s="31" t="s">
        <v>79</v>
      </c>
      <c r="U6" s="31" t="s">
        <v>82</v>
      </c>
      <c r="V6" s="31" t="s">
        <v>84</v>
      </c>
      <c r="W6" s="31" t="s">
        <v>86</v>
      </c>
      <c r="X6" s="31" t="s">
        <v>89</v>
      </c>
      <c r="Y6" s="31" t="s">
        <v>92</v>
      </c>
      <c r="Z6" s="10"/>
    </row>
    <row r="7" spans="1:26" ht="18" customHeight="1">
      <c r="A7" s="32">
        <v>201</v>
      </c>
      <c r="B7" s="33"/>
      <c r="C7" s="34" t="s">
        <v>52</v>
      </c>
      <c r="D7" s="35">
        <v>2</v>
      </c>
      <c r="E7" s="4">
        <v>10565</v>
      </c>
      <c r="F7" s="5">
        <v>100450</v>
      </c>
      <c r="G7" s="4">
        <v>0</v>
      </c>
      <c r="H7" s="36">
        <v>10217</v>
      </c>
      <c r="I7" s="5">
        <v>100798</v>
      </c>
      <c r="J7" s="61">
        <v>0</v>
      </c>
      <c r="K7" s="4">
        <v>10195</v>
      </c>
      <c r="L7" s="5">
        <v>100820</v>
      </c>
      <c r="M7" s="62">
        <v>0</v>
      </c>
      <c r="N7" s="6">
        <v>9423</v>
      </c>
      <c r="O7" s="5">
        <v>101592</v>
      </c>
      <c r="P7" s="4">
        <v>0</v>
      </c>
      <c r="Q7" s="36">
        <v>9979</v>
      </c>
      <c r="R7" s="5">
        <v>101036</v>
      </c>
      <c r="S7" s="61">
        <v>0</v>
      </c>
      <c r="T7" s="39">
        <f>SUM(E7:S7)/5</f>
        <v>111015</v>
      </c>
      <c r="U7" s="40">
        <v>4116</v>
      </c>
      <c r="V7" s="39">
        <f>T7+U7</f>
        <v>115131</v>
      </c>
      <c r="W7" s="41">
        <f>+U7/V7*100</f>
        <v>3.575057977434401</v>
      </c>
      <c r="X7" s="40">
        <v>146</v>
      </c>
      <c r="Y7" s="39">
        <f>+V7+X7</f>
        <v>115277</v>
      </c>
      <c r="Z7" s="8" t="str">
        <f aca="true" t="shared" si="0" ref="Z7:Z38">IF(SUM(E7:G7)*5=SUM(E7:S7),"○","×")</f>
        <v>○</v>
      </c>
    </row>
    <row r="8" spans="1:26" ht="18" customHeight="1">
      <c r="A8" s="8">
        <v>202</v>
      </c>
      <c r="B8" s="16"/>
      <c r="C8" s="34" t="s">
        <v>0</v>
      </c>
      <c r="D8" s="35"/>
      <c r="E8" s="4">
        <v>4518</v>
      </c>
      <c r="F8" s="5">
        <v>44421</v>
      </c>
      <c r="G8" s="4">
        <v>0</v>
      </c>
      <c r="H8" s="36">
        <v>4226</v>
      </c>
      <c r="I8" s="5">
        <v>44713</v>
      </c>
      <c r="J8" s="61">
        <v>0</v>
      </c>
      <c r="K8" s="4">
        <v>4306</v>
      </c>
      <c r="L8" s="5">
        <v>44633</v>
      </c>
      <c r="M8" s="62">
        <v>0</v>
      </c>
      <c r="N8" s="6">
        <v>3874</v>
      </c>
      <c r="O8" s="5">
        <v>45065</v>
      </c>
      <c r="P8" s="4">
        <v>0</v>
      </c>
      <c r="Q8" s="36">
        <v>4046</v>
      </c>
      <c r="R8" s="5">
        <v>44893</v>
      </c>
      <c r="S8" s="61">
        <v>0</v>
      </c>
      <c r="T8" s="3">
        <f aca="true" t="shared" si="1" ref="T8:T19">SUM(E8:S8)/5</f>
        <v>48939</v>
      </c>
      <c r="U8" s="42">
        <v>1848</v>
      </c>
      <c r="V8" s="3">
        <f aca="true" t="shared" si="2" ref="V8:V19">T8+U8</f>
        <v>50787</v>
      </c>
      <c r="W8" s="7">
        <f aca="true" t="shared" si="3" ref="W8:W19">+U8/V8*100</f>
        <v>3.6387264457439894</v>
      </c>
      <c r="X8" s="42">
        <v>0</v>
      </c>
      <c r="Y8" s="3">
        <f aca="true" t="shared" si="4" ref="Y8:Y19">+V8+X8</f>
        <v>50787</v>
      </c>
      <c r="Z8" s="8" t="str">
        <f t="shared" si="0"/>
        <v>○</v>
      </c>
    </row>
    <row r="9" spans="1:26" ht="18" customHeight="1">
      <c r="A9" s="32">
        <v>203</v>
      </c>
      <c r="B9" s="16"/>
      <c r="C9" s="34" t="s">
        <v>53</v>
      </c>
      <c r="D9" s="35"/>
      <c r="E9" s="4">
        <v>10136</v>
      </c>
      <c r="F9" s="5">
        <v>104996</v>
      </c>
      <c r="G9" s="4">
        <v>0</v>
      </c>
      <c r="H9" s="36">
        <v>9664</v>
      </c>
      <c r="I9" s="5">
        <v>105468</v>
      </c>
      <c r="J9" s="61">
        <v>0</v>
      </c>
      <c r="K9" s="4">
        <v>9584</v>
      </c>
      <c r="L9" s="5">
        <v>105548</v>
      </c>
      <c r="M9" s="62">
        <v>0</v>
      </c>
      <c r="N9" s="6">
        <v>8802</v>
      </c>
      <c r="O9" s="5">
        <v>106330</v>
      </c>
      <c r="P9" s="4">
        <v>0</v>
      </c>
      <c r="Q9" s="36">
        <v>9269</v>
      </c>
      <c r="R9" s="5">
        <v>105863</v>
      </c>
      <c r="S9" s="61">
        <v>0</v>
      </c>
      <c r="T9" s="3">
        <f t="shared" si="1"/>
        <v>115132</v>
      </c>
      <c r="U9" s="42">
        <v>4950</v>
      </c>
      <c r="V9" s="3">
        <f t="shared" si="2"/>
        <v>120082</v>
      </c>
      <c r="W9" s="7">
        <f t="shared" si="3"/>
        <v>4.122183174830533</v>
      </c>
      <c r="X9" s="42">
        <v>83</v>
      </c>
      <c r="Y9" s="3">
        <f t="shared" si="4"/>
        <v>120165</v>
      </c>
      <c r="Z9" s="8" t="str">
        <f t="shared" si="0"/>
        <v>○</v>
      </c>
    </row>
    <row r="10" spans="1:26" ht="18" customHeight="1">
      <c r="A10" s="8">
        <v>204</v>
      </c>
      <c r="B10" s="16"/>
      <c r="C10" s="34" t="s">
        <v>54</v>
      </c>
      <c r="D10" s="35"/>
      <c r="E10" s="4">
        <v>9033</v>
      </c>
      <c r="F10" s="5">
        <v>111454</v>
      </c>
      <c r="G10" s="4">
        <v>0</v>
      </c>
      <c r="H10" s="36">
        <v>8487</v>
      </c>
      <c r="I10" s="5">
        <v>112000</v>
      </c>
      <c r="J10" s="61">
        <v>0</v>
      </c>
      <c r="K10" s="4">
        <v>8461</v>
      </c>
      <c r="L10" s="5">
        <v>112026</v>
      </c>
      <c r="M10" s="62">
        <v>0</v>
      </c>
      <c r="N10" s="6">
        <v>7505</v>
      </c>
      <c r="O10" s="5">
        <v>112982</v>
      </c>
      <c r="P10" s="4">
        <v>0</v>
      </c>
      <c r="Q10" s="36">
        <v>8217</v>
      </c>
      <c r="R10" s="5">
        <v>112270</v>
      </c>
      <c r="S10" s="61">
        <v>0</v>
      </c>
      <c r="T10" s="3">
        <f t="shared" si="1"/>
        <v>120487</v>
      </c>
      <c r="U10" s="42">
        <v>7484</v>
      </c>
      <c r="V10" s="3">
        <f t="shared" si="2"/>
        <v>127971</v>
      </c>
      <c r="W10" s="7">
        <f t="shared" si="3"/>
        <v>5.848199982808605</v>
      </c>
      <c r="X10" s="42">
        <v>28</v>
      </c>
      <c r="Y10" s="3">
        <f t="shared" si="4"/>
        <v>127999</v>
      </c>
      <c r="Z10" s="8" t="str">
        <f t="shared" si="0"/>
        <v>○</v>
      </c>
    </row>
    <row r="11" spans="1:26" ht="18" customHeight="1">
      <c r="A11" s="32">
        <v>205</v>
      </c>
      <c r="B11" s="16"/>
      <c r="C11" s="34" t="s">
        <v>55</v>
      </c>
      <c r="D11" s="35"/>
      <c r="E11" s="4">
        <v>1787</v>
      </c>
      <c r="F11" s="5">
        <v>22883</v>
      </c>
      <c r="G11" s="4">
        <v>0</v>
      </c>
      <c r="H11" s="36">
        <v>1659</v>
      </c>
      <c r="I11" s="5">
        <v>23010</v>
      </c>
      <c r="J11" s="61">
        <v>1</v>
      </c>
      <c r="K11" s="4">
        <v>1670</v>
      </c>
      <c r="L11" s="5">
        <v>22999</v>
      </c>
      <c r="M11" s="62">
        <v>1</v>
      </c>
      <c r="N11" s="6">
        <v>1526</v>
      </c>
      <c r="O11" s="5">
        <v>23143</v>
      </c>
      <c r="P11" s="4">
        <v>1</v>
      </c>
      <c r="Q11" s="36">
        <v>1598</v>
      </c>
      <c r="R11" s="5">
        <v>23071</v>
      </c>
      <c r="S11" s="61">
        <v>1</v>
      </c>
      <c r="T11" s="3">
        <f t="shared" si="1"/>
        <v>24670</v>
      </c>
      <c r="U11" s="42">
        <v>848</v>
      </c>
      <c r="V11" s="3">
        <f t="shared" si="2"/>
        <v>25518</v>
      </c>
      <c r="W11" s="7">
        <f t="shared" si="3"/>
        <v>3.3231444470569795</v>
      </c>
      <c r="X11" s="42">
        <v>9</v>
      </c>
      <c r="Y11" s="3">
        <f t="shared" si="4"/>
        <v>25527</v>
      </c>
      <c r="Z11" s="8" t="str">
        <f t="shared" si="0"/>
        <v>○</v>
      </c>
    </row>
    <row r="12" spans="1:26" ht="18" customHeight="1">
      <c r="A12" s="32">
        <v>207</v>
      </c>
      <c r="B12" s="16"/>
      <c r="C12" s="34" t="s">
        <v>58</v>
      </c>
      <c r="D12" s="35"/>
      <c r="E12" s="4">
        <v>2526</v>
      </c>
      <c r="F12" s="5">
        <v>27923</v>
      </c>
      <c r="G12" s="4">
        <v>0</v>
      </c>
      <c r="H12" s="36">
        <v>2342</v>
      </c>
      <c r="I12" s="5">
        <v>28107</v>
      </c>
      <c r="J12" s="61">
        <v>0</v>
      </c>
      <c r="K12" s="4">
        <v>2297</v>
      </c>
      <c r="L12" s="5">
        <v>28152</v>
      </c>
      <c r="M12" s="62">
        <v>0</v>
      </c>
      <c r="N12" s="6">
        <v>2117</v>
      </c>
      <c r="O12" s="5">
        <v>28332</v>
      </c>
      <c r="P12" s="4">
        <v>0</v>
      </c>
      <c r="Q12" s="36">
        <v>2201</v>
      </c>
      <c r="R12" s="5">
        <v>28248</v>
      </c>
      <c r="S12" s="61">
        <v>0</v>
      </c>
      <c r="T12" s="3">
        <f t="shared" si="1"/>
        <v>30449</v>
      </c>
      <c r="U12" s="42">
        <v>1249</v>
      </c>
      <c r="V12" s="3">
        <f t="shared" si="2"/>
        <v>31698</v>
      </c>
      <c r="W12" s="7">
        <f t="shared" si="3"/>
        <v>3.9403116915893746</v>
      </c>
      <c r="X12" s="42">
        <v>7</v>
      </c>
      <c r="Y12" s="3">
        <f t="shared" si="4"/>
        <v>31705</v>
      </c>
      <c r="Z12" s="8" t="str">
        <f t="shared" si="0"/>
        <v>○</v>
      </c>
    </row>
    <row r="13" spans="1:26" ht="18" customHeight="1">
      <c r="A13" s="8">
        <v>208</v>
      </c>
      <c r="B13" s="16"/>
      <c r="C13" s="34" t="s">
        <v>57</v>
      </c>
      <c r="D13" s="35"/>
      <c r="E13" s="4">
        <v>1694</v>
      </c>
      <c r="F13" s="5">
        <v>20255</v>
      </c>
      <c r="G13" s="4">
        <v>0</v>
      </c>
      <c r="H13" s="36">
        <v>1633</v>
      </c>
      <c r="I13" s="5">
        <v>20316</v>
      </c>
      <c r="J13" s="61">
        <v>0</v>
      </c>
      <c r="K13" s="4">
        <v>1643</v>
      </c>
      <c r="L13" s="5">
        <v>20306</v>
      </c>
      <c r="M13" s="62">
        <v>0</v>
      </c>
      <c r="N13" s="6">
        <v>1484</v>
      </c>
      <c r="O13" s="5">
        <v>20465</v>
      </c>
      <c r="P13" s="4">
        <v>0</v>
      </c>
      <c r="Q13" s="36">
        <v>1582</v>
      </c>
      <c r="R13" s="5">
        <v>20367</v>
      </c>
      <c r="S13" s="61">
        <v>0</v>
      </c>
      <c r="T13" s="3">
        <f t="shared" si="1"/>
        <v>21949</v>
      </c>
      <c r="U13" s="42">
        <v>410</v>
      </c>
      <c r="V13" s="3">
        <f t="shared" si="2"/>
        <v>22359</v>
      </c>
      <c r="W13" s="7">
        <f t="shared" si="3"/>
        <v>1.8337134934478287</v>
      </c>
      <c r="X13" s="42">
        <v>2</v>
      </c>
      <c r="Y13" s="3">
        <f t="shared" si="4"/>
        <v>22361</v>
      </c>
      <c r="Z13" s="8" t="str">
        <f t="shared" si="0"/>
        <v>○</v>
      </c>
    </row>
    <row r="14" spans="1:26" ht="18" customHeight="1">
      <c r="A14" s="32">
        <v>209</v>
      </c>
      <c r="B14" s="16"/>
      <c r="C14" s="34" t="s">
        <v>59</v>
      </c>
      <c r="D14" s="35"/>
      <c r="E14" s="4">
        <v>1139</v>
      </c>
      <c r="F14" s="5">
        <v>13394</v>
      </c>
      <c r="G14" s="4">
        <v>0</v>
      </c>
      <c r="H14" s="36">
        <v>1048</v>
      </c>
      <c r="I14" s="5">
        <v>13485</v>
      </c>
      <c r="J14" s="61">
        <v>0</v>
      </c>
      <c r="K14" s="4">
        <v>1006</v>
      </c>
      <c r="L14" s="5">
        <v>13527</v>
      </c>
      <c r="M14" s="62">
        <v>0</v>
      </c>
      <c r="N14" s="6">
        <v>942</v>
      </c>
      <c r="O14" s="5">
        <v>13591</v>
      </c>
      <c r="P14" s="4">
        <v>0</v>
      </c>
      <c r="Q14" s="36">
        <v>965</v>
      </c>
      <c r="R14" s="5">
        <v>13568</v>
      </c>
      <c r="S14" s="61">
        <v>0</v>
      </c>
      <c r="T14" s="3">
        <f t="shared" si="1"/>
        <v>14533</v>
      </c>
      <c r="U14" s="42">
        <v>732</v>
      </c>
      <c r="V14" s="3">
        <f t="shared" si="2"/>
        <v>15265</v>
      </c>
      <c r="W14" s="7">
        <f t="shared" si="3"/>
        <v>4.795283327874222</v>
      </c>
      <c r="X14" s="42">
        <v>3</v>
      </c>
      <c r="Y14" s="3">
        <f t="shared" si="4"/>
        <v>15268</v>
      </c>
      <c r="Z14" s="8" t="str">
        <f t="shared" si="0"/>
        <v>○</v>
      </c>
    </row>
    <row r="15" spans="1:26" ht="18" customHeight="1">
      <c r="A15" s="8">
        <v>210</v>
      </c>
      <c r="B15" s="16"/>
      <c r="C15" s="34" t="s">
        <v>56</v>
      </c>
      <c r="D15" s="35"/>
      <c r="E15" s="4">
        <v>1767</v>
      </c>
      <c r="F15" s="5">
        <v>23871</v>
      </c>
      <c r="G15" s="4">
        <v>0</v>
      </c>
      <c r="H15" s="36">
        <v>1631</v>
      </c>
      <c r="I15" s="5">
        <v>24007</v>
      </c>
      <c r="J15" s="61">
        <v>0</v>
      </c>
      <c r="K15" s="4">
        <v>1573</v>
      </c>
      <c r="L15" s="5">
        <v>24065</v>
      </c>
      <c r="M15" s="62">
        <v>0</v>
      </c>
      <c r="N15" s="6">
        <v>1443</v>
      </c>
      <c r="O15" s="5">
        <v>24195</v>
      </c>
      <c r="P15" s="4">
        <v>0</v>
      </c>
      <c r="Q15" s="36">
        <v>1499</v>
      </c>
      <c r="R15" s="5">
        <v>24139</v>
      </c>
      <c r="S15" s="61">
        <v>0</v>
      </c>
      <c r="T15" s="3">
        <f t="shared" si="1"/>
        <v>25638</v>
      </c>
      <c r="U15" s="42">
        <v>730</v>
      </c>
      <c r="V15" s="3">
        <f t="shared" si="2"/>
        <v>26368</v>
      </c>
      <c r="W15" s="7">
        <f t="shared" si="3"/>
        <v>2.7685072815533984</v>
      </c>
      <c r="X15" s="42">
        <v>5</v>
      </c>
      <c r="Y15" s="3">
        <f>+V15+X15</f>
        <v>26373</v>
      </c>
      <c r="Z15" s="8" t="str">
        <f t="shared" si="0"/>
        <v>○</v>
      </c>
    </row>
    <row r="16" spans="1:26" ht="18" customHeight="1">
      <c r="A16" s="32">
        <v>211</v>
      </c>
      <c r="B16" s="16"/>
      <c r="C16" s="34" t="s">
        <v>93</v>
      </c>
      <c r="D16" s="35"/>
      <c r="E16" s="4">
        <v>1144</v>
      </c>
      <c r="F16" s="5">
        <v>17340</v>
      </c>
      <c r="G16" s="4">
        <v>0</v>
      </c>
      <c r="H16" s="36">
        <v>982</v>
      </c>
      <c r="I16" s="5">
        <v>17502</v>
      </c>
      <c r="J16" s="61">
        <v>0</v>
      </c>
      <c r="K16" s="4">
        <v>965</v>
      </c>
      <c r="L16" s="5">
        <v>17519</v>
      </c>
      <c r="M16" s="62">
        <v>0</v>
      </c>
      <c r="N16" s="6">
        <v>902</v>
      </c>
      <c r="O16" s="5">
        <v>17582</v>
      </c>
      <c r="P16" s="4">
        <v>0</v>
      </c>
      <c r="Q16" s="36">
        <v>904</v>
      </c>
      <c r="R16" s="5">
        <v>17580</v>
      </c>
      <c r="S16" s="61">
        <v>0</v>
      </c>
      <c r="T16" s="3">
        <f t="shared" si="1"/>
        <v>18484</v>
      </c>
      <c r="U16" s="42">
        <v>455</v>
      </c>
      <c r="V16" s="3">
        <f t="shared" si="2"/>
        <v>18939</v>
      </c>
      <c r="W16" s="7">
        <f t="shared" si="3"/>
        <v>2.4024499709593963</v>
      </c>
      <c r="X16" s="42">
        <v>6</v>
      </c>
      <c r="Y16" s="3">
        <f>+V16+X16</f>
        <v>18945</v>
      </c>
      <c r="Z16" s="8" t="str">
        <f t="shared" si="0"/>
        <v>○</v>
      </c>
    </row>
    <row r="17" spans="1:26" ht="18" customHeight="1">
      <c r="A17" s="32">
        <v>212</v>
      </c>
      <c r="B17" s="16"/>
      <c r="C17" s="34" t="s">
        <v>94</v>
      </c>
      <c r="D17" s="35"/>
      <c r="E17" s="4">
        <v>2155</v>
      </c>
      <c r="F17" s="5">
        <v>24323</v>
      </c>
      <c r="G17" s="4">
        <v>0</v>
      </c>
      <c r="H17" s="36">
        <v>1937</v>
      </c>
      <c r="I17" s="5">
        <v>24541</v>
      </c>
      <c r="J17" s="61">
        <v>0</v>
      </c>
      <c r="K17" s="4">
        <v>1988</v>
      </c>
      <c r="L17" s="5">
        <v>24490</v>
      </c>
      <c r="M17" s="62">
        <v>0</v>
      </c>
      <c r="N17" s="6">
        <v>1802</v>
      </c>
      <c r="O17" s="5">
        <v>24676</v>
      </c>
      <c r="P17" s="4">
        <v>0</v>
      </c>
      <c r="Q17" s="36">
        <v>1826</v>
      </c>
      <c r="R17" s="5">
        <v>24652</v>
      </c>
      <c r="S17" s="61">
        <v>0</v>
      </c>
      <c r="T17" s="3">
        <f t="shared" si="1"/>
        <v>26478</v>
      </c>
      <c r="U17" s="42">
        <v>1037</v>
      </c>
      <c r="V17" s="3">
        <f t="shared" si="2"/>
        <v>27515</v>
      </c>
      <c r="W17" s="7">
        <f t="shared" si="3"/>
        <v>3.7688533527167003</v>
      </c>
      <c r="X17" s="42">
        <v>2</v>
      </c>
      <c r="Y17" s="3">
        <f>+V17+X17</f>
        <v>27517</v>
      </c>
      <c r="Z17" s="8" t="str">
        <f t="shared" si="0"/>
        <v>○</v>
      </c>
    </row>
    <row r="18" spans="1:26" ht="18" customHeight="1">
      <c r="A18" s="32">
        <v>213</v>
      </c>
      <c r="B18" s="16"/>
      <c r="C18" s="34" t="s">
        <v>95</v>
      </c>
      <c r="D18" s="35"/>
      <c r="E18" s="4">
        <v>2493</v>
      </c>
      <c r="F18" s="5">
        <v>27225</v>
      </c>
      <c r="G18" s="4">
        <v>0</v>
      </c>
      <c r="H18" s="36">
        <v>2218</v>
      </c>
      <c r="I18" s="5">
        <v>27500</v>
      </c>
      <c r="J18" s="61">
        <v>0</v>
      </c>
      <c r="K18" s="4">
        <v>2201</v>
      </c>
      <c r="L18" s="5">
        <v>27517</v>
      </c>
      <c r="M18" s="62">
        <v>0</v>
      </c>
      <c r="N18" s="6">
        <v>2010</v>
      </c>
      <c r="O18" s="5">
        <v>27708</v>
      </c>
      <c r="P18" s="4">
        <v>0</v>
      </c>
      <c r="Q18" s="36">
        <v>2048</v>
      </c>
      <c r="R18" s="5">
        <v>27670</v>
      </c>
      <c r="S18" s="61">
        <v>0</v>
      </c>
      <c r="T18" s="3">
        <f t="shared" si="1"/>
        <v>29718</v>
      </c>
      <c r="U18" s="42">
        <v>1272</v>
      </c>
      <c r="V18" s="3">
        <f t="shared" si="2"/>
        <v>30990</v>
      </c>
      <c r="W18" s="7">
        <f t="shared" si="3"/>
        <v>4.104549854791868</v>
      </c>
      <c r="X18" s="42">
        <v>40</v>
      </c>
      <c r="Y18" s="3">
        <f>+V18+X18</f>
        <v>31030</v>
      </c>
      <c r="Z18" s="8" t="str">
        <f t="shared" si="0"/>
        <v>○</v>
      </c>
    </row>
    <row r="19" spans="1:26" ht="18" customHeight="1">
      <c r="A19" s="8">
        <v>214</v>
      </c>
      <c r="B19" s="16"/>
      <c r="C19" s="34" t="s">
        <v>96</v>
      </c>
      <c r="D19" s="35"/>
      <c r="E19" s="4">
        <v>931</v>
      </c>
      <c r="F19" s="5">
        <v>11228</v>
      </c>
      <c r="G19" s="4">
        <v>0</v>
      </c>
      <c r="H19" s="36">
        <v>834</v>
      </c>
      <c r="I19" s="5">
        <v>11325</v>
      </c>
      <c r="J19" s="61">
        <v>0</v>
      </c>
      <c r="K19" s="4">
        <v>842</v>
      </c>
      <c r="L19" s="5">
        <v>11317</v>
      </c>
      <c r="M19" s="62">
        <v>0</v>
      </c>
      <c r="N19" s="6">
        <v>766</v>
      </c>
      <c r="O19" s="5">
        <v>11393</v>
      </c>
      <c r="P19" s="4">
        <v>0</v>
      </c>
      <c r="Q19" s="36">
        <v>807</v>
      </c>
      <c r="R19" s="5">
        <v>11352</v>
      </c>
      <c r="S19" s="61">
        <v>0</v>
      </c>
      <c r="T19" s="58">
        <f t="shared" si="1"/>
        <v>12159</v>
      </c>
      <c r="U19" s="42">
        <v>291</v>
      </c>
      <c r="V19" s="3">
        <f t="shared" si="2"/>
        <v>12450</v>
      </c>
      <c r="W19" s="59">
        <f t="shared" si="3"/>
        <v>2.337349397590361</v>
      </c>
      <c r="X19" s="42">
        <v>2</v>
      </c>
      <c r="Y19" s="3">
        <f t="shared" si="4"/>
        <v>12452</v>
      </c>
      <c r="Z19" s="8" t="str">
        <f t="shared" si="0"/>
        <v>○</v>
      </c>
    </row>
    <row r="20" spans="1:26" ht="18" customHeight="1">
      <c r="A20" s="8"/>
      <c r="B20" s="99" t="s">
        <v>50</v>
      </c>
      <c r="C20" s="100"/>
      <c r="D20" s="101"/>
      <c r="E20" s="65">
        <f>SUM(E7:E19)</f>
        <v>49888</v>
      </c>
      <c r="F20" s="66">
        <f aca="true" t="shared" si="5" ref="F20:M20">SUM(F7:F19)</f>
        <v>549763</v>
      </c>
      <c r="G20" s="65">
        <f t="shared" si="5"/>
        <v>0</v>
      </c>
      <c r="H20" s="67">
        <f t="shared" si="5"/>
        <v>46878</v>
      </c>
      <c r="I20" s="66">
        <f t="shared" si="5"/>
        <v>552772</v>
      </c>
      <c r="J20" s="68">
        <f t="shared" si="5"/>
        <v>1</v>
      </c>
      <c r="K20" s="65">
        <f t="shared" si="5"/>
        <v>46731</v>
      </c>
      <c r="L20" s="66">
        <f t="shared" si="5"/>
        <v>552919</v>
      </c>
      <c r="M20" s="69">
        <f t="shared" si="5"/>
        <v>1</v>
      </c>
      <c r="N20" s="70">
        <f aca="true" t="shared" si="6" ref="N20:U20">SUM(N7:N19)</f>
        <v>42596</v>
      </c>
      <c r="O20" s="66">
        <f t="shared" si="6"/>
        <v>557054</v>
      </c>
      <c r="P20" s="65">
        <f t="shared" si="6"/>
        <v>1</v>
      </c>
      <c r="Q20" s="67">
        <f t="shared" si="6"/>
        <v>44941</v>
      </c>
      <c r="R20" s="66">
        <f t="shared" si="6"/>
        <v>554709</v>
      </c>
      <c r="S20" s="68">
        <f t="shared" si="6"/>
        <v>1</v>
      </c>
      <c r="T20" s="71">
        <f t="shared" si="6"/>
        <v>599651</v>
      </c>
      <c r="U20" s="71">
        <f t="shared" si="6"/>
        <v>25422</v>
      </c>
      <c r="V20" s="71">
        <f>+T20+U20</f>
        <v>625073</v>
      </c>
      <c r="W20" s="72">
        <f aca="true" t="shared" si="7" ref="W20:W49">+U20/V20*100</f>
        <v>4.067044969147603</v>
      </c>
      <c r="X20" s="71">
        <f>SUM(X7:X19)</f>
        <v>333</v>
      </c>
      <c r="Y20" s="71">
        <f>SUM(Y7:Y19)</f>
        <v>625406</v>
      </c>
      <c r="Z20" s="8" t="str">
        <f t="shared" si="0"/>
        <v>○</v>
      </c>
    </row>
    <row r="21" spans="1:26" ht="18" customHeight="1">
      <c r="A21" s="8">
        <v>301</v>
      </c>
      <c r="B21" s="16"/>
      <c r="C21" s="34" t="s">
        <v>62</v>
      </c>
      <c r="D21" s="35"/>
      <c r="E21" s="4">
        <v>450</v>
      </c>
      <c r="F21" s="5">
        <v>5394</v>
      </c>
      <c r="G21" s="4">
        <v>0</v>
      </c>
      <c r="H21" s="36">
        <v>423</v>
      </c>
      <c r="I21" s="5">
        <v>5421</v>
      </c>
      <c r="J21" s="61">
        <v>0</v>
      </c>
      <c r="K21" s="4">
        <v>418</v>
      </c>
      <c r="L21" s="5">
        <v>5426</v>
      </c>
      <c r="M21" s="62">
        <v>0</v>
      </c>
      <c r="N21" s="6">
        <v>376</v>
      </c>
      <c r="O21" s="5">
        <v>5468</v>
      </c>
      <c r="P21" s="4">
        <v>0</v>
      </c>
      <c r="Q21" s="36">
        <v>385</v>
      </c>
      <c r="R21" s="5">
        <v>5459</v>
      </c>
      <c r="S21" s="61">
        <v>0</v>
      </c>
      <c r="T21" s="39">
        <f>SUM(E21:S21)/5</f>
        <v>5844</v>
      </c>
      <c r="U21" s="42">
        <v>269</v>
      </c>
      <c r="V21" s="3">
        <f>T21+U21</f>
        <v>6113</v>
      </c>
      <c r="W21" s="7">
        <f t="shared" si="7"/>
        <v>4.400458040242107</v>
      </c>
      <c r="X21" s="42">
        <v>4</v>
      </c>
      <c r="Y21" s="3">
        <f>+V21+X21</f>
        <v>6117</v>
      </c>
      <c r="Z21" s="8" t="str">
        <f t="shared" si="0"/>
        <v>○</v>
      </c>
    </row>
    <row r="22" spans="1:26" ht="18" customHeight="1">
      <c r="A22" s="8">
        <v>303</v>
      </c>
      <c r="B22" s="16"/>
      <c r="C22" s="34" t="s">
        <v>63</v>
      </c>
      <c r="D22" s="35"/>
      <c r="E22" s="4">
        <v>376</v>
      </c>
      <c r="F22" s="5">
        <v>4609</v>
      </c>
      <c r="G22" s="4">
        <v>0</v>
      </c>
      <c r="H22" s="36">
        <v>313</v>
      </c>
      <c r="I22" s="5">
        <v>4672</v>
      </c>
      <c r="J22" s="61">
        <v>0</v>
      </c>
      <c r="K22" s="4">
        <v>329</v>
      </c>
      <c r="L22" s="5">
        <v>4656</v>
      </c>
      <c r="M22" s="62">
        <v>0</v>
      </c>
      <c r="N22" s="6">
        <v>299</v>
      </c>
      <c r="O22" s="5">
        <v>4686</v>
      </c>
      <c r="P22" s="4">
        <v>0</v>
      </c>
      <c r="Q22" s="36">
        <v>311</v>
      </c>
      <c r="R22" s="5">
        <v>4674</v>
      </c>
      <c r="S22" s="61">
        <v>0</v>
      </c>
      <c r="T22" s="3">
        <f>SUM(E22:S22)/5</f>
        <v>4985</v>
      </c>
      <c r="U22" s="42">
        <v>144</v>
      </c>
      <c r="V22" s="3">
        <f>T22+U22</f>
        <v>5129</v>
      </c>
      <c r="W22" s="7">
        <f t="shared" si="7"/>
        <v>2.807564827451745</v>
      </c>
      <c r="X22" s="42">
        <v>1</v>
      </c>
      <c r="Y22" s="3">
        <f>+V22+X22</f>
        <v>5130</v>
      </c>
      <c r="Z22" s="8" t="str">
        <f t="shared" si="0"/>
        <v>○</v>
      </c>
    </row>
    <row r="23" spans="1:26" ht="18" customHeight="1">
      <c r="A23" s="8">
        <v>308</v>
      </c>
      <c r="B23" s="16"/>
      <c r="C23" s="34" t="s">
        <v>64</v>
      </c>
      <c r="D23" s="35"/>
      <c r="E23" s="4">
        <v>474</v>
      </c>
      <c r="F23" s="5">
        <v>5991</v>
      </c>
      <c r="G23" s="4">
        <v>0</v>
      </c>
      <c r="H23" s="36">
        <v>405</v>
      </c>
      <c r="I23" s="5">
        <v>6060</v>
      </c>
      <c r="J23" s="61">
        <v>0</v>
      </c>
      <c r="K23" s="4">
        <v>415</v>
      </c>
      <c r="L23" s="5">
        <v>6050</v>
      </c>
      <c r="M23" s="62">
        <v>0</v>
      </c>
      <c r="N23" s="6">
        <v>368</v>
      </c>
      <c r="O23" s="5">
        <v>6097</v>
      </c>
      <c r="P23" s="4">
        <v>0</v>
      </c>
      <c r="Q23" s="36">
        <v>393</v>
      </c>
      <c r="R23" s="5">
        <v>6072</v>
      </c>
      <c r="S23" s="61">
        <v>0</v>
      </c>
      <c r="T23" s="58">
        <f>SUM(E23:S23)/5</f>
        <v>6465</v>
      </c>
      <c r="U23" s="42">
        <v>213</v>
      </c>
      <c r="V23" s="3">
        <f>T23+U23</f>
        <v>6678</v>
      </c>
      <c r="W23" s="7">
        <f t="shared" si="7"/>
        <v>3.1895777178796045</v>
      </c>
      <c r="X23" s="42">
        <v>0</v>
      </c>
      <c r="Y23" s="3">
        <f>+V23+X23</f>
        <v>6678</v>
      </c>
      <c r="Z23" s="8" t="str">
        <f t="shared" si="0"/>
        <v>○</v>
      </c>
    </row>
    <row r="24" spans="1:26" ht="18" customHeight="1">
      <c r="A24" s="8"/>
      <c r="B24" s="92" t="s">
        <v>37</v>
      </c>
      <c r="C24" s="93"/>
      <c r="D24" s="94"/>
      <c r="E24" s="73">
        <f aca="true" t="shared" si="8" ref="E24:U24">SUM(E21:E23)</f>
        <v>1300</v>
      </c>
      <c r="F24" s="74">
        <f t="shared" si="8"/>
        <v>15994</v>
      </c>
      <c r="G24" s="73">
        <f t="shared" si="8"/>
        <v>0</v>
      </c>
      <c r="H24" s="75">
        <f t="shared" si="8"/>
        <v>1141</v>
      </c>
      <c r="I24" s="74">
        <f t="shared" si="8"/>
        <v>16153</v>
      </c>
      <c r="J24" s="76">
        <f t="shared" si="8"/>
        <v>0</v>
      </c>
      <c r="K24" s="73">
        <f t="shared" si="8"/>
        <v>1162</v>
      </c>
      <c r="L24" s="74">
        <f t="shared" si="8"/>
        <v>16132</v>
      </c>
      <c r="M24" s="77">
        <f t="shared" si="8"/>
        <v>0</v>
      </c>
      <c r="N24" s="78">
        <f t="shared" si="8"/>
        <v>1043</v>
      </c>
      <c r="O24" s="74">
        <f t="shared" si="8"/>
        <v>16251</v>
      </c>
      <c r="P24" s="73">
        <f t="shared" si="8"/>
        <v>0</v>
      </c>
      <c r="Q24" s="75">
        <f t="shared" si="8"/>
        <v>1089</v>
      </c>
      <c r="R24" s="74">
        <f t="shared" si="8"/>
        <v>16205</v>
      </c>
      <c r="S24" s="76">
        <f t="shared" si="8"/>
        <v>0</v>
      </c>
      <c r="T24" s="79">
        <f t="shared" si="8"/>
        <v>17294</v>
      </c>
      <c r="U24" s="79">
        <f t="shared" si="8"/>
        <v>626</v>
      </c>
      <c r="V24" s="79">
        <f>+T24+U24</f>
        <v>17920</v>
      </c>
      <c r="W24" s="80">
        <f t="shared" si="7"/>
        <v>3.4933035714285716</v>
      </c>
      <c r="X24" s="79">
        <f>SUM(X21:X23)</f>
        <v>5</v>
      </c>
      <c r="Y24" s="79">
        <f>SUM(Y21:Y23)</f>
        <v>17925</v>
      </c>
      <c r="Z24" s="8" t="str">
        <f t="shared" si="0"/>
        <v>○</v>
      </c>
    </row>
    <row r="25" spans="1:26" ht="18" customHeight="1">
      <c r="A25" s="8">
        <v>322</v>
      </c>
      <c r="B25" s="16"/>
      <c r="C25" s="34" t="s">
        <v>65</v>
      </c>
      <c r="D25" s="35"/>
      <c r="E25" s="4">
        <v>255</v>
      </c>
      <c r="F25" s="5">
        <v>3269</v>
      </c>
      <c r="G25" s="62">
        <v>0</v>
      </c>
      <c r="H25" s="6">
        <v>220</v>
      </c>
      <c r="I25" s="5">
        <v>3304</v>
      </c>
      <c r="J25" s="61">
        <v>0</v>
      </c>
      <c r="K25" s="4">
        <v>224</v>
      </c>
      <c r="L25" s="5">
        <v>3300</v>
      </c>
      <c r="M25" s="62">
        <v>0</v>
      </c>
      <c r="N25" s="6">
        <v>202</v>
      </c>
      <c r="O25" s="5">
        <v>3322</v>
      </c>
      <c r="P25" s="4">
        <v>0</v>
      </c>
      <c r="Q25" s="36">
        <v>208</v>
      </c>
      <c r="R25" s="5">
        <v>3316</v>
      </c>
      <c r="S25" s="61">
        <v>0</v>
      </c>
      <c r="T25" s="39">
        <f>SUM(E25:S25)/5</f>
        <v>3524</v>
      </c>
      <c r="U25" s="42">
        <v>94</v>
      </c>
      <c r="V25" s="3">
        <f>T25+U25</f>
        <v>3618</v>
      </c>
      <c r="W25" s="7">
        <f t="shared" si="7"/>
        <v>2.59812050856827</v>
      </c>
      <c r="X25" s="42">
        <v>0</v>
      </c>
      <c r="Y25" s="3">
        <f>+V25+X25</f>
        <v>3618</v>
      </c>
      <c r="Z25" s="8" t="str">
        <f t="shared" si="0"/>
        <v>○</v>
      </c>
    </row>
    <row r="26" spans="1:26" ht="18" customHeight="1">
      <c r="A26" s="8"/>
      <c r="B26" s="92" t="s">
        <v>38</v>
      </c>
      <c r="C26" s="93"/>
      <c r="D26" s="94"/>
      <c r="E26" s="73">
        <f aca="true" t="shared" si="9" ref="E26:U26">SUM(E25:E25)</f>
        <v>255</v>
      </c>
      <c r="F26" s="74">
        <f t="shared" si="9"/>
        <v>3269</v>
      </c>
      <c r="G26" s="73">
        <f t="shared" si="9"/>
        <v>0</v>
      </c>
      <c r="H26" s="75">
        <f t="shared" si="9"/>
        <v>220</v>
      </c>
      <c r="I26" s="74">
        <f t="shared" si="9"/>
        <v>3304</v>
      </c>
      <c r="J26" s="76">
        <f t="shared" si="9"/>
        <v>0</v>
      </c>
      <c r="K26" s="73">
        <f t="shared" si="9"/>
        <v>224</v>
      </c>
      <c r="L26" s="74">
        <f t="shared" si="9"/>
        <v>3300</v>
      </c>
      <c r="M26" s="77">
        <f t="shared" si="9"/>
        <v>0</v>
      </c>
      <c r="N26" s="78">
        <f t="shared" si="9"/>
        <v>202</v>
      </c>
      <c r="O26" s="74">
        <f t="shared" si="9"/>
        <v>3322</v>
      </c>
      <c r="P26" s="73">
        <f t="shared" si="9"/>
        <v>0</v>
      </c>
      <c r="Q26" s="75">
        <f t="shared" si="9"/>
        <v>208</v>
      </c>
      <c r="R26" s="74">
        <f t="shared" si="9"/>
        <v>3316</v>
      </c>
      <c r="S26" s="76">
        <f t="shared" si="9"/>
        <v>0</v>
      </c>
      <c r="T26" s="79">
        <f t="shared" si="9"/>
        <v>3524</v>
      </c>
      <c r="U26" s="79">
        <f t="shared" si="9"/>
        <v>94</v>
      </c>
      <c r="V26" s="79">
        <f>+T26+U26</f>
        <v>3618</v>
      </c>
      <c r="W26" s="80">
        <f t="shared" si="7"/>
        <v>2.59812050856827</v>
      </c>
      <c r="X26" s="79">
        <f>X25</f>
        <v>0</v>
      </c>
      <c r="Y26" s="79">
        <f>SUM(Y25:Y25)</f>
        <v>3618</v>
      </c>
      <c r="Z26" s="8" t="str">
        <f t="shared" si="0"/>
        <v>○</v>
      </c>
    </row>
    <row r="27" spans="1:26" ht="18" customHeight="1">
      <c r="A27" s="8">
        <v>342</v>
      </c>
      <c r="B27" s="16"/>
      <c r="C27" s="34" t="s">
        <v>1</v>
      </c>
      <c r="D27" s="35"/>
      <c r="E27" s="4">
        <v>394</v>
      </c>
      <c r="F27" s="5">
        <v>4979</v>
      </c>
      <c r="G27" s="4">
        <v>0</v>
      </c>
      <c r="H27" s="36">
        <v>354</v>
      </c>
      <c r="I27" s="5">
        <v>5019</v>
      </c>
      <c r="J27" s="61">
        <v>0</v>
      </c>
      <c r="K27" s="4">
        <v>345</v>
      </c>
      <c r="L27" s="5">
        <v>5028</v>
      </c>
      <c r="M27" s="62">
        <v>0</v>
      </c>
      <c r="N27" s="4">
        <v>302</v>
      </c>
      <c r="O27" s="5">
        <v>5071</v>
      </c>
      <c r="P27" s="62">
        <v>0</v>
      </c>
      <c r="Q27" s="6">
        <v>310</v>
      </c>
      <c r="R27" s="5">
        <v>5063</v>
      </c>
      <c r="S27" s="61">
        <v>0</v>
      </c>
      <c r="T27" s="39">
        <f>SUM(E27:S27)/5</f>
        <v>5373</v>
      </c>
      <c r="U27" s="42">
        <v>240</v>
      </c>
      <c r="V27" s="3">
        <f>T27+U27</f>
        <v>5613</v>
      </c>
      <c r="W27" s="7">
        <f t="shared" si="7"/>
        <v>4.275788348476751</v>
      </c>
      <c r="X27" s="42">
        <v>3</v>
      </c>
      <c r="Y27" s="3">
        <f>+V27+X27</f>
        <v>5616</v>
      </c>
      <c r="Z27" s="8" t="str">
        <f t="shared" si="0"/>
        <v>○</v>
      </c>
    </row>
    <row r="28" spans="1:26" ht="18" customHeight="1">
      <c r="A28" s="8">
        <v>344</v>
      </c>
      <c r="B28" s="16"/>
      <c r="C28" s="34" t="s">
        <v>2</v>
      </c>
      <c r="D28" s="35"/>
      <c r="E28" s="4">
        <v>138</v>
      </c>
      <c r="F28" s="5">
        <v>3186</v>
      </c>
      <c r="G28" s="4">
        <v>0</v>
      </c>
      <c r="H28" s="36">
        <v>104</v>
      </c>
      <c r="I28" s="5">
        <v>3220</v>
      </c>
      <c r="J28" s="61">
        <v>0</v>
      </c>
      <c r="K28" s="4">
        <v>97</v>
      </c>
      <c r="L28" s="5">
        <v>3227</v>
      </c>
      <c r="M28" s="62">
        <v>0</v>
      </c>
      <c r="N28" s="4">
        <v>82</v>
      </c>
      <c r="O28" s="5">
        <v>3242</v>
      </c>
      <c r="P28" s="64">
        <v>0</v>
      </c>
      <c r="Q28" s="60">
        <v>82</v>
      </c>
      <c r="R28" s="5">
        <v>3242</v>
      </c>
      <c r="S28" s="61">
        <v>0</v>
      </c>
      <c r="T28" s="58">
        <f>SUM(E28:S28)/5</f>
        <v>3324</v>
      </c>
      <c r="U28" s="42">
        <v>86</v>
      </c>
      <c r="V28" s="3">
        <f>T28+U28</f>
        <v>3410</v>
      </c>
      <c r="W28" s="7">
        <f t="shared" si="7"/>
        <v>2.5219941348973607</v>
      </c>
      <c r="X28" s="42">
        <v>0</v>
      </c>
      <c r="Y28" s="3">
        <f>+V28+X28</f>
        <v>3410</v>
      </c>
      <c r="Z28" s="8" t="str">
        <f t="shared" si="0"/>
        <v>○</v>
      </c>
    </row>
    <row r="29" spans="1:26" ht="18" customHeight="1">
      <c r="A29" s="8"/>
      <c r="B29" s="92" t="s">
        <v>39</v>
      </c>
      <c r="C29" s="93"/>
      <c r="D29" s="94"/>
      <c r="E29" s="73">
        <f aca="true" t="shared" si="10" ref="E29:U29">SUM(E27:E28)</f>
        <v>532</v>
      </c>
      <c r="F29" s="74">
        <f t="shared" si="10"/>
        <v>8165</v>
      </c>
      <c r="G29" s="73">
        <f t="shared" si="10"/>
        <v>0</v>
      </c>
      <c r="H29" s="75">
        <f t="shared" si="10"/>
        <v>458</v>
      </c>
      <c r="I29" s="74">
        <f t="shared" si="10"/>
        <v>8239</v>
      </c>
      <c r="J29" s="76">
        <f t="shared" si="10"/>
        <v>0</v>
      </c>
      <c r="K29" s="73">
        <f t="shared" si="10"/>
        <v>442</v>
      </c>
      <c r="L29" s="74">
        <f t="shared" si="10"/>
        <v>8255</v>
      </c>
      <c r="M29" s="77">
        <f t="shared" si="10"/>
        <v>0</v>
      </c>
      <c r="N29" s="78">
        <f t="shared" si="10"/>
        <v>384</v>
      </c>
      <c r="O29" s="74">
        <f t="shared" si="10"/>
        <v>8313</v>
      </c>
      <c r="P29" s="73">
        <f t="shared" si="10"/>
        <v>0</v>
      </c>
      <c r="Q29" s="75">
        <f t="shared" si="10"/>
        <v>392</v>
      </c>
      <c r="R29" s="74">
        <f t="shared" si="10"/>
        <v>8305</v>
      </c>
      <c r="S29" s="76">
        <f t="shared" si="10"/>
        <v>0</v>
      </c>
      <c r="T29" s="79">
        <f t="shared" si="10"/>
        <v>8697</v>
      </c>
      <c r="U29" s="79">
        <f t="shared" si="10"/>
        <v>326</v>
      </c>
      <c r="V29" s="79">
        <f>+T29+U29</f>
        <v>9023</v>
      </c>
      <c r="W29" s="80">
        <f t="shared" si="7"/>
        <v>3.6129890280394545</v>
      </c>
      <c r="X29" s="79">
        <f>SUM(X27:X28)</f>
        <v>3</v>
      </c>
      <c r="Y29" s="79">
        <f>SUM(Y27:Y28)</f>
        <v>9026</v>
      </c>
      <c r="Z29" s="8" t="str">
        <f t="shared" si="0"/>
        <v>○</v>
      </c>
    </row>
    <row r="30" spans="1:26" ht="18" customHeight="1">
      <c r="A30" s="8">
        <v>362</v>
      </c>
      <c r="B30" s="16"/>
      <c r="C30" s="34" t="s">
        <v>3</v>
      </c>
      <c r="D30" s="35"/>
      <c r="E30" s="4">
        <v>203</v>
      </c>
      <c r="F30" s="5">
        <v>3585</v>
      </c>
      <c r="G30" s="4">
        <v>0</v>
      </c>
      <c r="H30" s="36">
        <v>157</v>
      </c>
      <c r="I30" s="5">
        <v>3631</v>
      </c>
      <c r="J30" s="61">
        <v>0</v>
      </c>
      <c r="K30" s="4">
        <v>164</v>
      </c>
      <c r="L30" s="5">
        <v>3624</v>
      </c>
      <c r="M30" s="62">
        <v>0</v>
      </c>
      <c r="N30" s="6">
        <v>144</v>
      </c>
      <c r="O30" s="5">
        <v>3644</v>
      </c>
      <c r="P30" s="4">
        <v>0</v>
      </c>
      <c r="Q30" s="36">
        <v>138</v>
      </c>
      <c r="R30" s="5">
        <v>3650</v>
      </c>
      <c r="S30" s="61">
        <v>0</v>
      </c>
      <c r="T30" s="39">
        <f>SUM(E30:S30)/5</f>
        <v>3788</v>
      </c>
      <c r="U30" s="42">
        <v>141</v>
      </c>
      <c r="V30" s="3">
        <f>T30+U30</f>
        <v>3929</v>
      </c>
      <c r="W30" s="7">
        <f t="shared" si="7"/>
        <v>3.588699414609316</v>
      </c>
      <c r="X30" s="42">
        <v>1</v>
      </c>
      <c r="Y30" s="3">
        <f>+V30+X30</f>
        <v>3930</v>
      </c>
      <c r="Z30" s="8" t="str">
        <f t="shared" si="0"/>
        <v>○</v>
      </c>
    </row>
    <row r="31" spans="1:26" ht="18" customHeight="1">
      <c r="A31" s="8">
        <v>364</v>
      </c>
      <c r="B31" s="16"/>
      <c r="C31" s="34" t="s">
        <v>66</v>
      </c>
      <c r="D31" s="35"/>
      <c r="E31" s="4">
        <v>5</v>
      </c>
      <c r="F31" s="5">
        <v>26</v>
      </c>
      <c r="G31" s="4">
        <v>0</v>
      </c>
      <c r="H31" s="36">
        <v>6</v>
      </c>
      <c r="I31" s="5">
        <v>25</v>
      </c>
      <c r="J31" s="61">
        <v>0</v>
      </c>
      <c r="K31" s="4">
        <v>5</v>
      </c>
      <c r="L31" s="5">
        <v>26</v>
      </c>
      <c r="M31" s="62">
        <v>0</v>
      </c>
      <c r="N31" s="6">
        <v>4</v>
      </c>
      <c r="O31" s="5">
        <v>27</v>
      </c>
      <c r="P31" s="4">
        <v>0</v>
      </c>
      <c r="Q31" s="36">
        <v>5</v>
      </c>
      <c r="R31" s="5">
        <v>26</v>
      </c>
      <c r="S31" s="61">
        <v>0</v>
      </c>
      <c r="T31" s="3">
        <f>SUM(E31:S31)/5</f>
        <v>31</v>
      </c>
      <c r="U31" s="42">
        <v>1</v>
      </c>
      <c r="V31" s="3">
        <f>T31+U31</f>
        <v>32</v>
      </c>
      <c r="W31" s="7">
        <f t="shared" si="7"/>
        <v>3.125</v>
      </c>
      <c r="X31" s="42">
        <v>0</v>
      </c>
      <c r="Y31" s="3">
        <f>+V31+X31</f>
        <v>32</v>
      </c>
      <c r="Z31" s="8" t="str">
        <f t="shared" si="0"/>
        <v>○</v>
      </c>
    </row>
    <row r="32" spans="1:26" ht="18" customHeight="1">
      <c r="A32" s="8">
        <v>367</v>
      </c>
      <c r="B32" s="16"/>
      <c r="C32" s="34" t="s">
        <v>4</v>
      </c>
      <c r="D32" s="35"/>
      <c r="E32" s="4">
        <v>131</v>
      </c>
      <c r="F32" s="5">
        <v>2954</v>
      </c>
      <c r="G32" s="4">
        <v>0</v>
      </c>
      <c r="H32" s="36">
        <v>105</v>
      </c>
      <c r="I32" s="5">
        <v>2980</v>
      </c>
      <c r="J32" s="61">
        <v>0</v>
      </c>
      <c r="K32" s="4">
        <v>103</v>
      </c>
      <c r="L32" s="5">
        <v>2982</v>
      </c>
      <c r="M32" s="62">
        <v>0</v>
      </c>
      <c r="N32" s="6">
        <v>87</v>
      </c>
      <c r="O32" s="5">
        <v>2998</v>
      </c>
      <c r="P32" s="4">
        <v>0</v>
      </c>
      <c r="Q32" s="36">
        <v>95</v>
      </c>
      <c r="R32" s="5">
        <v>2990</v>
      </c>
      <c r="S32" s="61">
        <v>0</v>
      </c>
      <c r="T32" s="3">
        <f>SUM(E32:S32)/5</f>
        <v>3085</v>
      </c>
      <c r="U32" s="42">
        <v>83</v>
      </c>
      <c r="V32" s="3">
        <f>T32+U32</f>
        <v>3168</v>
      </c>
      <c r="W32" s="7">
        <f t="shared" si="7"/>
        <v>2.619949494949495</v>
      </c>
      <c r="X32" s="42">
        <v>0</v>
      </c>
      <c r="Y32" s="3">
        <f>+V32+X32</f>
        <v>3168</v>
      </c>
      <c r="Z32" s="8" t="str">
        <f t="shared" si="0"/>
        <v>○</v>
      </c>
    </row>
    <row r="33" spans="1:26" ht="18" customHeight="1">
      <c r="A33" s="8">
        <v>368</v>
      </c>
      <c r="B33" s="16"/>
      <c r="C33" s="34" t="s">
        <v>97</v>
      </c>
      <c r="D33" s="35"/>
      <c r="E33" s="4">
        <v>583</v>
      </c>
      <c r="F33" s="5">
        <v>9578</v>
      </c>
      <c r="G33" s="4">
        <v>0</v>
      </c>
      <c r="H33" s="36">
        <v>498</v>
      </c>
      <c r="I33" s="5">
        <v>9663</v>
      </c>
      <c r="J33" s="61">
        <v>0</v>
      </c>
      <c r="K33" s="4">
        <v>488</v>
      </c>
      <c r="L33" s="5">
        <v>9673</v>
      </c>
      <c r="M33" s="62">
        <v>0</v>
      </c>
      <c r="N33" s="6">
        <v>430</v>
      </c>
      <c r="O33" s="5">
        <v>9731</v>
      </c>
      <c r="P33" s="4">
        <v>0</v>
      </c>
      <c r="Q33" s="36">
        <v>450</v>
      </c>
      <c r="R33" s="5">
        <v>9711</v>
      </c>
      <c r="S33" s="61">
        <v>0</v>
      </c>
      <c r="T33" s="58">
        <f>SUM(E33:S33)/5</f>
        <v>10161</v>
      </c>
      <c r="U33" s="42">
        <v>295</v>
      </c>
      <c r="V33" s="3">
        <f>T33+U33</f>
        <v>10456</v>
      </c>
      <c r="W33" s="7">
        <f t="shared" si="7"/>
        <v>2.8213465952563124</v>
      </c>
      <c r="X33" s="42">
        <v>1</v>
      </c>
      <c r="Y33" s="3">
        <f>+V33+X33</f>
        <v>10457</v>
      </c>
      <c r="Z33" s="8" t="str">
        <f t="shared" si="0"/>
        <v>○</v>
      </c>
    </row>
    <row r="34" spans="1:26" ht="18" customHeight="1">
      <c r="A34" s="8"/>
      <c r="B34" s="92" t="s">
        <v>40</v>
      </c>
      <c r="C34" s="93"/>
      <c r="D34" s="94"/>
      <c r="E34" s="73">
        <f aca="true" t="shared" si="11" ref="E34:U34">SUM(E30:E33)</f>
        <v>922</v>
      </c>
      <c r="F34" s="74">
        <f t="shared" si="11"/>
        <v>16143</v>
      </c>
      <c r="G34" s="73">
        <f t="shared" si="11"/>
        <v>0</v>
      </c>
      <c r="H34" s="75">
        <f t="shared" si="11"/>
        <v>766</v>
      </c>
      <c r="I34" s="74">
        <f t="shared" si="11"/>
        <v>16299</v>
      </c>
      <c r="J34" s="76">
        <f t="shared" si="11"/>
        <v>0</v>
      </c>
      <c r="K34" s="73">
        <f t="shared" si="11"/>
        <v>760</v>
      </c>
      <c r="L34" s="74">
        <f t="shared" si="11"/>
        <v>16305</v>
      </c>
      <c r="M34" s="77">
        <f t="shared" si="11"/>
        <v>0</v>
      </c>
      <c r="N34" s="78">
        <f t="shared" si="11"/>
        <v>665</v>
      </c>
      <c r="O34" s="74">
        <f t="shared" si="11"/>
        <v>16400</v>
      </c>
      <c r="P34" s="73">
        <f t="shared" si="11"/>
        <v>0</v>
      </c>
      <c r="Q34" s="75">
        <f t="shared" si="11"/>
        <v>688</v>
      </c>
      <c r="R34" s="74">
        <f t="shared" si="11"/>
        <v>16377</v>
      </c>
      <c r="S34" s="76">
        <f t="shared" si="11"/>
        <v>0</v>
      </c>
      <c r="T34" s="79">
        <f t="shared" si="11"/>
        <v>17065</v>
      </c>
      <c r="U34" s="79">
        <f t="shared" si="11"/>
        <v>520</v>
      </c>
      <c r="V34" s="79">
        <f>+T34+U34</f>
        <v>17585</v>
      </c>
      <c r="W34" s="80">
        <f t="shared" si="7"/>
        <v>2.9570656809781064</v>
      </c>
      <c r="X34" s="79">
        <f>SUM(X30:X33)</f>
        <v>2</v>
      </c>
      <c r="Y34" s="79">
        <f>SUM(Y30:Y33)</f>
        <v>17587</v>
      </c>
      <c r="Z34" s="8" t="str">
        <f t="shared" si="0"/>
        <v>○</v>
      </c>
    </row>
    <row r="35" spans="1:26" ht="18" customHeight="1">
      <c r="A35" s="8">
        <v>402</v>
      </c>
      <c r="B35" s="16"/>
      <c r="C35" s="34" t="s">
        <v>67</v>
      </c>
      <c r="D35" s="35"/>
      <c r="E35" s="4">
        <v>75</v>
      </c>
      <c r="F35" s="5">
        <v>1412</v>
      </c>
      <c r="G35" s="4">
        <v>0</v>
      </c>
      <c r="H35" s="36">
        <v>69</v>
      </c>
      <c r="I35" s="5">
        <v>1418</v>
      </c>
      <c r="J35" s="61">
        <v>0</v>
      </c>
      <c r="K35" s="4">
        <v>72</v>
      </c>
      <c r="L35" s="5">
        <v>1415</v>
      </c>
      <c r="M35" s="62">
        <v>0</v>
      </c>
      <c r="N35" s="6">
        <v>65</v>
      </c>
      <c r="O35" s="5">
        <v>1422</v>
      </c>
      <c r="P35" s="4">
        <v>0</v>
      </c>
      <c r="Q35" s="36">
        <v>70</v>
      </c>
      <c r="R35" s="5">
        <v>1417</v>
      </c>
      <c r="S35" s="61">
        <v>0</v>
      </c>
      <c r="T35" s="39">
        <f>SUM(E35:S35)/5</f>
        <v>1487</v>
      </c>
      <c r="U35" s="42">
        <v>59</v>
      </c>
      <c r="V35" s="3">
        <f>T35+U35</f>
        <v>1546</v>
      </c>
      <c r="W35" s="7">
        <f t="shared" si="7"/>
        <v>3.8163001293661063</v>
      </c>
      <c r="X35" s="42">
        <v>0</v>
      </c>
      <c r="Y35" s="3">
        <f>+V35+X35</f>
        <v>1546</v>
      </c>
      <c r="Z35" s="8" t="str">
        <f t="shared" si="0"/>
        <v>○</v>
      </c>
    </row>
    <row r="36" spans="1:26" ht="18" customHeight="1">
      <c r="A36" s="8">
        <v>405</v>
      </c>
      <c r="B36" s="16"/>
      <c r="C36" s="34" t="s">
        <v>68</v>
      </c>
      <c r="D36" s="35"/>
      <c r="E36" s="4">
        <v>263</v>
      </c>
      <c r="F36" s="5">
        <v>3472</v>
      </c>
      <c r="G36" s="4">
        <v>0</v>
      </c>
      <c r="H36" s="36">
        <v>235</v>
      </c>
      <c r="I36" s="5">
        <v>3500</v>
      </c>
      <c r="J36" s="61">
        <v>0</v>
      </c>
      <c r="K36" s="4">
        <v>233</v>
      </c>
      <c r="L36" s="5">
        <v>3502</v>
      </c>
      <c r="M36" s="62">
        <v>0</v>
      </c>
      <c r="N36" s="6">
        <v>206</v>
      </c>
      <c r="O36" s="5">
        <v>3529</v>
      </c>
      <c r="P36" s="4">
        <v>0</v>
      </c>
      <c r="Q36" s="36">
        <v>208</v>
      </c>
      <c r="R36" s="5">
        <v>3527</v>
      </c>
      <c r="S36" s="61">
        <v>0</v>
      </c>
      <c r="T36" s="3">
        <f>SUM(E36:S36)/5</f>
        <v>3735</v>
      </c>
      <c r="U36" s="42">
        <v>216</v>
      </c>
      <c r="V36" s="3">
        <f>T36+U36</f>
        <v>3951</v>
      </c>
      <c r="W36" s="7">
        <f t="shared" si="7"/>
        <v>5.466970387243736</v>
      </c>
      <c r="X36" s="42">
        <v>0</v>
      </c>
      <c r="Y36" s="3">
        <f>+V36+X36</f>
        <v>3951</v>
      </c>
      <c r="Z36" s="8" t="str">
        <f t="shared" si="0"/>
        <v>○</v>
      </c>
    </row>
    <row r="37" spans="1:26" ht="18" customHeight="1">
      <c r="A37" s="8">
        <v>407</v>
      </c>
      <c r="B37" s="16"/>
      <c r="C37" s="34" t="s">
        <v>5</v>
      </c>
      <c r="D37" s="35"/>
      <c r="E37" s="4">
        <v>194</v>
      </c>
      <c r="F37" s="5">
        <v>1579</v>
      </c>
      <c r="G37" s="4">
        <v>0</v>
      </c>
      <c r="H37" s="36">
        <v>172</v>
      </c>
      <c r="I37" s="5">
        <v>1601</v>
      </c>
      <c r="J37" s="61">
        <v>0</v>
      </c>
      <c r="K37" s="4">
        <v>183</v>
      </c>
      <c r="L37" s="5">
        <v>1590</v>
      </c>
      <c r="M37" s="62">
        <v>0</v>
      </c>
      <c r="N37" s="6">
        <v>159</v>
      </c>
      <c r="O37" s="5">
        <v>1614</v>
      </c>
      <c r="P37" s="4">
        <v>0</v>
      </c>
      <c r="Q37" s="36">
        <v>164</v>
      </c>
      <c r="R37" s="5">
        <v>1609</v>
      </c>
      <c r="S37" s="61">
        <v>0</v>
      </c>
      <c r="T37" s="3">
        <f>SUM(E37:S37)/5</f>
        <v>1773</v>
      </c>
      <c r="U37" s="42">
        <v>87</v>
      </c>
      <c r="V37" s="3">
        <f>T37+U37</f>
        <v>1860</v>
      </c>
      <c r="W37" s="7">
        <f t="shared" si="7"/>
        <v>4.67741935483871</v>
      </c>
      <c r="X37" s="42">
        <v>0</v>
      </c>
      <c r="Y37" s="3">
        <f>+V37+X37</f>
        <v>1860</v>
      </c>
      <c r="Z37" s="8" t="str">
        <f t="shared" si="0"/>
        <v>○</v>
      </c>
    </row>
    <row r="38" spans="1:26" ht="18" customHeight="1">
      <c r="A38" s="8">
        <v>408</v>
      </c>
      <c r="B38" s="16"/>
      <c r="C38" s="34" t="s">
        <v>69</v>
      </c>
      <c r="D38" s="35"/>
      <c r="E38" s="4">
        <v>478</v>
      </c>
      <c r="F38" s="5">
        <v>6380</v>
      </c>
      <c r="G38" s="4">
        <v>0</v>
      </c>
      <c r="H38" s="36">
        <v>410</v>
      </c>
      <c r="I38" s="5">
        <v>6448</v>
      </c>
      <c r="J38" s="61">
        <v>0</v>
      </c>
      <c r="K38" s="4">
        <v>404</v>
      </c>
      <c r="L38" s="5">
        <v>6454</v>
      </c>
      <c r="M38" s="62">
        <v>0</v>
      </c>
      <c r="N38" s="6">
        <v>361</v>
      </c>
      <c r="O38" s="5">
        <v>6497</v>
      </c>
      <c r="P38" s="4">
        <v>0</v>
      </c>
      <c r="Q38" s="36">
        <v>382</v>
      </c>
      <c r="R38" s="5">
        <v>6476</v>
      </c>
      <c r="S38" s="61">
        <v>0</v>
      </c>
      <c r="T38" s="58">
        <f>SUM(E38:S38)/5</f>
        <v>6858</v>
      </c>
      <c r="U38" s="42">
        <v>203</v>
      </c>
      <c r="V38" s="3">
        <f>T38+U38</f>
        <v>7061</v>
      </c>
      <c r="W38" s="7">
        <f t="shared" si="7"/>
        <v>2.874946891375159</v>
      </c>
      <c r="X38" s="42">
        <v>0</v>
      </c>
      <c r="Y38" s="3">
        <f>+V38+X38</f>
        <v>7061</v>
      </c>
      <c r="Z38" s="8" t="str">
        <f t="shared" si="0"/>
        <v>○</v>
      </c>
    </row>
    <row r="39" spans="1:26" ht="18" customHeight="1">
      <c r="A39" s="8"/>
      <c r="B39" s="92" t="s">
        <v>41</v>
      </c>
      <c r="C39" s="93"/>
      <c r="D39" s="94"/>
      <c r="E39" s="73">
        <f aca="true" t="shared" si="12" ref="E39:U39">SUM(E35:E38)</f>
        <v>1010</v>
      </c>
      <c r="F39" s="74">
        <f t="shared" si="12"/>
        <v>12843</v>
      </c>
      <c r="G39" s="73">
        <f t="shared" si="12"/>
        <v>0</v>
      </c>
      <c r="H39" s="75">
        <f t="shared" si="12"/>
        <v>886</v>
      </c>
      <c r="I39" s="74">
        <f t="shared" si="12"/>
        <v>12967</v>
      </c>
      <c r="J39" s="76">
        <f t="shared" si="12"/>
        <v>0</v>
      </c>
      <c r="K39" s="73">
        <f t="shared" si="12"/>
        <v>892</v>
      </c>
      <c r="L39" s="74">
        <f t="shared" si="12"/>
        <v>12961</v>
      </c>
      <c r="M39" s="77">
        <f t="shared" si="12"/>
        <v>0</v>
      </c>
      <c r="N39" s="78">
        <f t="shared" si="12"/>
        <v>791</v>
      </c>
      <c r="O39" s="74">
        <f t="shared" si="12"/>
        <v>13062</v>
      </c>
      <c r="P39" s="73">
        <f t="shared" si="12"/>
        <v>0</v>
      </c>
      <c r="Q39" s="75">
        <f t="shared" si="12"/>
        <v>824</v>
      </c>
      <c r="R39" s="74">
        <f t="shared" si="12"/>
        <v>13029</v>
      </c>
      <c r="S39" s="76">
        <f t="shared" si="12"/>
        <v>0</v>
      </c>
      <c r="T39" s="79">
        <f t="shared" si="12"/>
        <v>13853</v>
      </c>
      <c r="U39" s="79">
        <f t="shared" si="12"/>
        <v>565</v>
      </c>
      <c r="V39" s="79">
        <f>+T39+U39</f>
        <v>14418</v>
      </c>
      <c r="W39" s="80">
        <f t="shared" si="7"/>
        <v>3.9187127202108476</v>
      </c>
      <c r="X39" s="79">
        <f>SUM(X35:X38)</f>
        <v>0</v>
      </c>
      <c r="Y39" s="79">
        <f>SUM(Y35:Y38)</f>
        <v>14418</v>
      </c>
      <c r="Z39" s="8" t="str">
        <f aca="true" t="shared" si="13" ref="Z39:Z70">IF(SUM(E39:G39)*5=SUM(E39:S39),"○","×")</f>
        <v>○</v>
      </c>
    </row>
    <row r="40" spans="1:26" ht="18" customHeight="1">
      <c r="A40" s="8">
        <v>421</v>
      </c>
      <c r="B40" s="16"/>
      <c r="C40" s="34" t="s">
        <v>6</v>
      </c>
      <c r="D40" s="35"/>
      <c r="E40" s="4">
        <v>699</v>
      </c>
      <c r="F40" s="5">
        <v>6755</v>
      </c>
      <c r="G40" s="4">
        <v>0</v>
      </c>
      <c r="H40" s="36">
        <v>610</v>
      </c>
      <c r="I40" s="5">
        <v>6844</v>
      </c>
      <c r="J40" s="61">
        <v>0</v>
      </c>
      <c r="K40" s="4">
        <v>596</v>
      </c>
      <c r="L40" s="5">
        <v>6858</v>
      </c>
      <c r="M40" s="62">
        <v>0</v>
      </c>
      <c r="N40" s="6">
        <v>526</v>
      </c>
      <c r="O40" s="5">
        <v>6928</v>
      </c>
      <c r="P40" s="4">
        <v>0</v>
      </c>
      <c r="Q40" s="36">
        <v>550</v>
      </c>
      <c r="R40" s="5">
        <v>6904</v>
      </c>
      <c r="S40" s="61">
        <v>0</v>
      </c>
      <c r="T40" s="39">
        <f>SUM(E40:S40)/5</f>
        <v>7454</v>
      </c>
      <c r="U40" s="42">
        <v>336</v>
      </c>
      <c r="V40" s="3">
        <f>T40+U40</f>
        <v>7790</v>
      </c>
      <c r="W40" s="7">
        <f t="shared" si="7"/>
        <v>4.313222079589217</v>
      </c>
      <c r="X40" s="42">
        <v>0</v>
      </c>
      <c r="Y40" s="3">
        <f aca="true" t="shared" si="14" ref="Y40:Y78">+V40+X40</f>
        <v>7790</v>
      </c>
      <c r="Z40" s="8" t="str">
        <f t="shared" si="13"/>
        <v>○</v>
      </c>
    </row>
    <row r="41" spans="1:26" ht="18" customHeight="1">
      <c r="A41" s="8">
        <v>422</v>
      </c>
      <c r="B41" s="16"/>
      <c r="C41" s="34" t="s">
        <v>7</v>
      </c>
      <c r="D41" s="35"/>
      <c r="E41" s="4">
        <v>100</v>
      </c>
      <c r="F41" s="5">
        <v>1466</v>
      </c>
      <c r="G41" s="4">
        <v>0</v>
      </c>
      <c r="H41" s="36">
        <v>93</v>
      </c>
      <c r="I41" s="5">
        <v>1473</v>
      </c>
      <c r="J41" s="61">
        <v>0</v>
      </c>
      <c r="K41" s="4">
        <v>90</v>
      </c>
      <c r="L41" s="5">
        <v>1476</v>
      </c>
      <c r="M41" s="62">
        <v>0</v>
      </c>
      <c r="N41" s="6">
        <v>83</v>
      </c>
      <c r="O41" s="5">
        <v>1483</v>
      </c>
      <c r="P41" s="4">
        <v>0</v>
      </c>
      <c r="Q41" s="36">
        <v>78</v>
      </c>
      <c r="R41" s="5">
        <v>1488</v>
      </c>
      <c r="S41" s="61">
        <v>0</v>
      </c>
      <c r="T41" s="3">
        <f>SUM(E41:S41)/5</f>
        <v>1566</v>
      </c>
      <c r="U41" s="42">
        <v>84</v>
      </c>
      <c r="V41" s="3">
        <f>T41+U41</f>
        <v>1650</v>
      </c>
      <c r="W41" s="7">
        <f t="shared" si="7"/>
        <v>5.090909090909091</v>
      </c>
      <c r="X41" s="42">
        <v>0</v>
      </c>
      <c r="Y41" s="3">
        <f t="shared" si="14"/>
        <v>1650</v>
      </c>
      <c r="Z41" s="8" t="str">
        <f t="shared" si="13"/>
        <v>○</v>
      </c>
    </row>
    <row r="42" spans="1:26" ht="18" customHeight="1">
      <c r="A42" s="8">
        <v>423</v>
      </c>
      <c r="B42" s="16"/>
      <c r="C42" s="34" t="s">
        <v>8</v>
      </c>
      <c r="D42" s="35"/>
      <c r="E42" s="4">
        <v>125</v>
      </c>
      <c r="F42" s="5">
        <v>2138</v>
      </c>
      <c r="G42" s="4">
        <v>0</v>
      </c>
      <c r="H42" s="36">
        <v>102</v>
      </c>
      <c r="I42" s="5">
        <v>2161</v>
      </c>
      <c r="J42" s="61">
        <v>0</v>
      </c>
      <c r="K42" s="4">
        <v>105</v>
      </c>
      <c r="L42" s="5">
        <v>2158</v>
      </c>
      <c r="M42" s="62">
        <v>0</v>
      </c>
      <c r="N42" s="6">
        <v>92</v>
      </c>
      <c r="O42" s="5">
        <v>2171</v>
      </c>
      <c r="P42" s="4">
        <v>0</v>
      </c>
      <c r="Q42" s="36">
        <v>96</v>
      </c>
      <c r="R42" s="5">
        <v>2167</v>
      </c>
      <c r="S42" s="61">
        <v>0</v>
      </c>
      <c r="T42" s="3">
        <f>SUM(E42:S42)/5</f>
        <v>2263</v>
      </c>
      <c r="U42" s="42">
        <v>56</v>
      </c>
      <c r="V42" s="3">
        <f>T42+U42</f>
        <v>2319</v>
      </c>
      <c r="W42" s="7">
        <f t="shared" si="7"/>
        <v>2.414833980163864</v>
      </c>
      <c r="X42" s="42">
        <v>0</v>
      </c>
      <c r="Y42" s="3">
        <f t="shared" si="14"/>
        <v>2319</v>
      </c>
      <c r="Z42" s="8" t="str">
        <f t="shared" si="13"/>
        <v>○</v>
      </c>
    </row>
    <row r="43" spans="1:26" ht="18" customHeight="1">
      <c r="A43" s="8"/>
      <c r="B43" s="92" t="s">
        <v>42</v>
      </c>
      <c r="C43" s="93"/>
      <c r="D43" s="94"/>
      <c r="E43" s="73">
        <f aca="true" t="shared" si="15" ref="E43:U43">SUM(E40:E42)</f>
        <v>924</v>
      </c>
      <c r="F43" s="74">
        <f t="shared" si="15"/>
        <v>10359</v>
      </c>
      <c r="G43" s="73">
        <f t="shared" si="15"/>
        <v>0</v>
      </c>
      <c r="H43" s="75">
        <f t="shared" si="15"/>
        <v>805</v>
      </c>
      <c r="I43" s="74">
        <f t="shared" si="15"/>
        <v>10478</v>
      </c>
      <c r="J43" s="76">
        <f t="shared" si="15"/>
        <v>0</v>
      </c>
      <c r="K43" s="73">
        <f t="shared" si="15"/>
        <v>791</v>
      </c>
      <c r="L43" s="74">
        <f t="shared" si="15"/>
        <v>10492</v>
      </c>
      <c r="M43" s="77">
        <f t="shared" si="15"/>
        <v>0</v>
      </c>
      <c r="N43" s="78">
        <f t="shared" si="15"/>
        <v>701</v>
      </c>
      <c r="O43" s="74">
        <f t="shared" si="15"/>
        <v>10582</v>
      </c>
      <c r="P43" s="73">
        <f t="shared" si="15"/>
        <v>0</v>
      </c>
      <c r="Q43" s="75">
        <f t="shared" si="15"/>
        <v>724</v>
      </c>
      <c r="R43" s="74">
        <f t="shared" si="15"/>
        <v>10559</v>
      </c>
      <c r="S43" s="76">
        <f t="shared" si="15"/>
        <v>0</v>
      </c>
      <c r="T43" s="79">
        <f t="shared" si="15"/>
        <v>11283</v>
      </c>
      <c r="U43" s="79">
        <f t="shared" si="15"/>
        <v>476</v>
      </c>
      <c r="V43" s="79">
        <f>+T43+U43</f>
        <v>11759</v>
      </c>
      <c r="W43" s="80">
        <f t="shared" si="7"/>
        <v>4.047963262182158</v>
      </c>
      <c r="X43" s="79">
        <f>SUM(X40:X42)</f>
        <v>0</v>
      </c>
      <c r="Y43" s="79">
        <f>SUM(Y40:Y42)</f>
        <v>11759</v>
      </c>
      <c r="Z43" s="8" t="str">
        <f t="shared" si="13"/>
        <v>○</v>
      </c>
    </row>
    <row r="44" spans="1:26" ht="18" customHeight="1">
      <c r="A44" s="8">
        <v>444</v>
      </c>
      <c r="B44" s="16"/>
      <c r="C44" s="34" t="s">
        <v>9</v>
      </c>
      <c r="D44" s="35"/>
      <c r="E44" s="4">
        <v>72</v>
      </c>
      <c r="F44" s="5">
        <v>1127</v>
      </c>
      <c r="G44" s="4">
        <v>0</v>
      </c>
      <c r="H44" s="36">
        <v>64</v>
      </c>
      <c r="I44" s="5">
        <v>1135</v>
      </c>
      <c r="J44" s="61">
        <v>0</v>
      </c>
      <c r="K44" s="4">
        <v>64</v>
      </c>
      <c r="L44" s="5">
        <v>1135</v>
      </c>
      <c r="M44" s="62">
        <v>0</v>
      </c>
      <c r="N44" s="6">
        <v>56</v>
      </c>
      <c r="O44" s="5">
        <v>1143</v>
      </c>
      <c r="P44" s="4">
        <v>0</v>
      </c>
      <c r="Q44" s="36">
        <v>62</v>
      </c>
      <c r="R44" s="5">
        <v>1137</v>
      </c>
      <c r="S44" s="61">
        <v>0</v>
      </c>
      <c r="T44" s="39">
        <f>SUM(E44:S44)/5</f>
        <v>1199</v>
      </c>
      <c r="U44" s="42">
        <v>28</v>
      </c>
      <c r="V44" s="3">
        <f>T44+U44</f>
        <v>1227</v>
      </c>
      <c r="W44" s="7">
        <f t="shared" si="7"/>
        <v>2.28198859005705</v>
      </c>
      <c r="X44" s="42">
        <v>0</v>
      </c>
      <c r="Y44" s="3">
        <f t="shared" si="14"/>
        <v>1227</v>
      </c>
      <c r="Z44" s="8" t="str">
        <f t="shared" si="13"/>
        <v>○</v>
      </c>
    </row>
    <row r="45" spans="1:26" ht="18" customHeight="1">
      <c r="A45" s="8">
        <v>445</v>
      </c>
      <c r="B45" s="16"/>
      <c r="C45" s="34" t="s">
        <v>10</v>
      </c>
      <c r="D45" s="35"/>
      <c r="E45" s="4">
        <v>80</v>
      </c>
      <c r="F45" s="5">
        <v>1489</v>
      </c>
      <c r="G45" s="4">
        <v>0</v>
      </c>
      <c r="H45" s="36">
        <v>68</v>
      </c>
      <c r="I45" s="5">
        <v>1501</v>
      </c>
      <c r="J45" s="61">
        <v>0</v>
      </c>
      <c r="K45" s="4">
        <v>73</v>
      </c>
      <c r="L45" s="5">
        <v>1496</v>
      </c>
      <c r="M45" s="62">
        <v>0</v>
      </c>
      <c r="N45" s="6">
        <v>63</v>
      </c>
      <c r="O45" s="5">
        <v>1506</v>
      </c>
      <c r="P45" s="4">
        <v>0</v>
      </c>
      <c r="Q45" s="36">
        <v>68</v>
      </c>
      <c r="R45" s="5">
        <v>1501</v>
      </c>
      <c r="S45" s="61">
        <v>0</v>
      </c>
      <c r="T45" s="3">
        <f>SUM(E45:S45)/5</f>
        <v>1569</v>
      </c>
      <c r="U45" s="42">
        <v>37</v>
      </c>
      <c r="V45" s="3">
        <f>T45+U45</f>
        <v>1606</v>
      </c>
      <c r="W45" s="7">
        <f t="shared" si="7"/>
        <v>2.303860523038605</v>
      </c>
      <c r="X45" s="42">
        <v>0</v>
      </c>
      <c r="Y45" s="3">
        <f t="shared" si="14"/>
        <v>1606</v>
      </c>
      <c r="Z45" s="8" t="str">
        <f t="shared" si="13"/>
        <v>○</v>
      </c>
    </row>
    <row r="46" spans="1:26" ht="18" customHeight="1">
      <c r="A46" s="8">
        <v>446</v>
      </c>
      <c r="B46" s="16"/>
      <c r="C46" s="34" t="s">
        <v>11</v>
      </c>
      <c r="D46" s="35"/>
      <c r="E46" s="4">
        <v>57</v>
      </c>
      <c r="F46" s="5">
        <v>879</v>
      </c>
      <c r="G46" s="4">
        <v>0</v>
      </c>
      <c r="H46" s="36">
        <v>52</v>
      </c>
      <c r="I46" s="5">
        <v>884</v>
      </c>
      <c r="J46" s="61">
        <v>0</v>
      </c>
      <c r="K46" s="4">
        <v>50</v>
      </c>
      <c r="L46" s="5">
        <v>886</v>
      </c>
      <c r="M46" s="62">
        <v>0</v>
      </c>
      <c r="N46" s="6">
        <v>46</v>
      </c>
      <c r="O46" s="5">
        <v>890</v>
      </c>
      <c r="P46" s="4">
        <v>0</v>
      </c>
      <c r="Q46" s="36">
        <v>49</v>
      </c>
      <c r="R46" s="5">
        <v>887</v>
      </c>
      <c r="S46" s="61">
        <v>0</v>
      </c>
      <c r="T46" s="3">
        <f>SUM(E46:S46)/5</f>
        <v>936</v>
      </c>
      <c r="U46" s="42">
        <v>21</v>
      </c>
      <c r="V46" s="3">
        <f>T46+U46</f>
        <v>957</v>
      </c>
      <c r="W46" s="7">
        <f t="shared" si="7"/>
        <v>2.19435736677116</v>
      </c>
      <c r="X46" s="42">
        <v>1</v>
      </c>
      <c r="Y46" s="3">
        <f t="shared" si="14"/>
        <v>958</v>
      </c>
      <c r="Z46" s="8" t="str">
        <f t="shared" si="13"/>
        <v>○</v>
      </c>
    </row>
    <row r="47" spans="1:26" ht="18" customHeight="1">
      <c r="A47" s="8">
        <v>447</v>
      </c>
      <c r="B47" s="16"/>
      <c r="C47" s="34" t="s">
        <v>98</v>
      </c>
      <c r="D47" s="35"/>
      <c r="E47" s="4">
        <v>701</v>
      </c>
      <c r="F47" s="5">
        <v>9345</v>
      </c>
      <c r="G47" s="4">
        <v>0</v>
      </c>
      <c r="H47" s="36">
        <v>618</v>
      </c>
      <c r="I47" s="5">
        <v>9428</v>
      </c>
      <c r="J47" s="61">
        <v>0</v>
      </c>
      <c r="K47" s="4">
        <v>613</v>
      </c>
      <c r="L47" s="5">
        <v>9433</v>
      </c>
      <c r="M47" s="62">
        <v>0</v>
      </c>
      <c r="N47" s="6">
        <v>555</v>
      </c>
      <c r="O47" s="5">
        <v>9491</v>
      </c>
      <c r="P47" s="4">
        <v>0</v>
      </c>
      <c r="Q47" s="36">
        <v>567</v>
      </c>
      <c r="R47" s="5">
        <v>9479</v>
      </c>
      <c r="S47" s="61">
        <v>0</v>
      </c>
      <c r="T47" s="58">
        <f>SUM(E47:S47)/5</f>
        <v>10046</v>
      </c>
      <c r="U47" s="42">
        <v>370</v>
      </c>
      <c r="V47" s="3">
        <f>T47+U47</f>
        <v>10416</v>
      </c>
      <c r="W47" s="7">
        <f t="shared" si="7"/>
        <v>3.5522273425499233</v>
      </c>
      <c r="X47" s="42">
        <v>2</v>
      </c>
      <c r="Y47" s="3">
        <f t="shared" si="14"/>
        <v>10418</v>
      </c>
      <c r="Z47" s="8" t="str">
        <f t="shared" si="13"/>
        <v>○</v>
      </c>
    </row>
    <row r="48" spans="1:26" ht="18" customHeight="1">
      <c r="A48" s="8"/>
      <c r="B48" s="92" t="s">
        <v>43</v>
      </c>
      <c r="C48" s="93"/>
      <c r="D48" s="94"/>
      <c r="E48" s="73">
        <f aca="true" t="shared" si="16" ref="E48:U48">SUM(E44:E47)</f>
        <v>910</v>
      </c>
      <c r="F48" s="74">
        <f t="shared" si="16"/>
        <v>12840</v>
      </c>
      <c r="G48" s="73">
        <f t="shared" si="16"/>
        <v>0</v>
      </c>
      <c r="H48" s="75">
        <f t="shared" si="16"/>
        <v>802</v>
      </c>
      <c r="I48" s="74">
        <f t="shared" si="16"/>
        <v>12948</v>
      </c>
      <c r="J48" s="76">
        <f t="shared" si="16"/>
        <v>0</v>
      </c>
      <c r="K48" s="73">
        <f t="shared" si="16"/>
        <v>800</v>
      </c>
      <c r="L48" s="74">
        <f t="shared" si="16"/>
        <v>12950</v>
      </c>
      <c r="M48" s="77">
        <f t="shared" si="16"/>
        <v>0</v>
      </c>
      <c r="N48" s="78">
        <f t="shared" si="16"/>
        <v>720</v>
      </c>
      <c r="O48" s="74">
        <f t="shared" si="16"/>
        <v>13030</v>
      </c>
      <c r="P48" s="73">
        <f t="shared" si="16"/>
        <v>0</v>
      </c>
      <c r="Q48" s="75">
        <f t="shared" si="16"/>
        <v>746</v>
      </c>
      <c r="R48" s="74">
        <f t="shared" si="16"/>
        <v>13004</v>
      </c>
      <c r="S48" s="76">
        <f t="shared" si="16"/>
        <v>0</v>
      </c>
      <c r="T48" s="79">
        <f t="shared" si="16"/>
        <v>13750</v>
      </c>
      <c r="U48" s="79">
        <f t="shared" si="16"/>
        <v>456</v>
      </c>
      <c r="V48" s="79">
        <f>+T48+U48</f>
        <v>14206</v>
      </c>
      <c r="W48" s="80">
        <f t="shared" si="7"/>
        <v>3.2099113050823593</v>
      </c>
      <c r="X48" s="79">
        <f>SUM(X44:X47)</f>
        <v>3</v>
      </c>
      <c r="Y48" s="79">
        <f>SUM(Y44:Y47)</f>
        <v>14209</v>
      </c>
      <c r="Z48" s="8" t="str">
        <f t="shared" si="13"/>
        <v>○</v>
      </c>
    </row>
    <row r="49" spans="1:26" ht="18" customHeight="1">
      <c r="A49" s="8">
        <v>461</v>
      </c>
      <c r="B49" s="16"/>
      <c r="C49" s="34" t="s">
        <v>12</v>
      </c>
      <c r="D49" s="35"/>
      <c r="E49" s="4">
        <v>575</v>
      </c>
      <c r="F49" s="5">
        <v>6641</v>
      </c>
      <c r="G49" s="4">
        <v>5</v>
      </c>
      <c r="H49" s="36">
        <v>504</v>
      </c>
      <c r="I49" s="5">
        <v>6715</v>
      </c>
      <c r="J49" s="61">
        <v>2</v>
      </c>
      <c r="K49" s="4">
        <v>508</v>
      </c>
      <c r="L49" s="5">
        <v>6712</v>
      </c>
      <c r="M49" s="62">
        <v>1</v>
      </c>
      <c r="N49" s="4">
        <v>460</v>
      </c>
      <c r="O49" s="5">
        <v>6756</v>
      </c>
      <c r="P49" s="63">
        <v>5</v>
      </c>
      <c r="Q49" s="38">
        <v>467</v>
      </c>
      <c r="R49" s="5">
        <v>6750</v>
      </c>
      <c r="S49" s="61">
        <v>4</v>
      </c>
      <c r="T49" s="39">
        <f>SUM(E49:S49)/5</f>
        <v>7221</v>
      </c>
      <c r="U49" s="42">
        <v>336</v>
      </c>
      <c r="V49" s="3">
        <f>T49+U49</f>
        <v>7557</v>
      </c>
      <c r="W49" s="7">
        <f t="shared" si="7"/>
        <v>4.44620881302104</v>
      </c>
      <c r="X49" s="42">
        <v>3</v>
      </c>
      <c r="Y49" s="3">
        <f t="shared" si="14"/>
        <v>7560</v>
      </c>
      <c r="Z49" s="8" t="str">
        <f t="shared" si="13"/>
        <v>○</v>
      </c>
    </row>
    <row r="50" spans="1:26" ht="18" customHeight="1">
      <c r="A50" s="8">
        <v>464</v>
      </c>
      <c r="B50" s="16"/>
      <c r="C50" s="34" t="s">
        <v>13</v>
      </c>
      <c r="D50" s="35"/>
      <c r="E50" s="4">
        <v>134</v>
      </c>
      <c r="F50" s="5">
        <v>2662</v>
      </c>
      <c r="G50" s="4">
        <v>0</v>
      </c>
      <c r="H50" s="36">
        <v>131</v>
      </c>
      <c r="I50" s="5">
        <v>2665</v>
      </c>
      <c r="J50" s="61">
        <v>0</v>
      </c>
      <c r="K50" s="4">
        <v>129</v>
      </c>
      <c r="L50" s="5">
        <v>2667</v>
      </c>
      <c r="M50" s="62">
        <v>0</v>
      </c>
      <c r="N50" s="4">
        <v>107</v>
      </c>
      <c r="O50" s="5">
        <v>2689</v>
      </c>
      <c r="P50" s="62">
        <v>0</v>
      </c>
      <c r="Q50" s="6">
        <v>117</v>
      </c>
      <c r="R50" s="5">
        <v>2679</v>
      </c>
      <c r="S50" s="61">
        <v>0</v>
      </c>
      <c r="T50" s="3">
        <f>SUM(E50:S50)/5</f>
        <v>2796</v>
      </c>
      <c r="U50" s="42">
        <v>102</v>
      </c>
      <c r="V50" s="3">
        <f>T50+U50</f>
        <v>2898</v>
      </c>
      <c r="W50" s="7">
        <f aca="true" t="shared" si="17" ref="W50:W80">+U50/V50*100</f>
        <v>3.5196687370600417</v>
      </c>
      <c r="X50" s="42">
        <v>2</v>
      </c>
      <c r="Y50" s="3">
        <f t="shared" si="14"/>
        <v>2900</v>
      </c>
      <c r="Z50" s="8" t="str">
        <f t="shared" si="13"/>
        <v>○</v>
      </c>
    </row>
    <row r="51" spans="1:26" ht="18" customHeight="1">
      <c r="A51" s="8">
        <v>465</v>
      </c>
      <c r="B51" s="16"/>
      <c r="C51" s="34" t="s">
        <v>14</v>
      </c>
      <c r="D51" s="35"/>
      <c r="E51" s="4">
        <v>95</v>
      </c>
      <c r="F51" s="5">
        <v>1943</v>
      </c>
      <c r="G51" s="4">
        <v>0</v>
      </c>
      <c r="H51" s="36">
        <v>77</v>
      </c>
      <c r="I51" s="5">
        <v>1961</v>
      </c>
      <c r="J51" s="61">
        <v>0</v>
      </c>
      <c r="K51" s="4">
        <v>86</v>
      </c>
      <c r="L51" s="5">
        <v>1952</v>
      </c>
      <c r="M51" s="62">
        <v>0</v>
      </c>
      <c r="N51" s="4">
        <v>65</v>
      </c>
      <c r="O51" s="5">
        <v>1973</v>
      </c>
      <c r="P51" s="62">
        <v>0</v>
      </c>
      <c r="Q51" s="6">
        <v>69</v>
      </c>
      <c r="R51" s="5">
        <v>1969</v>
      </c>
      <c r="S51" s="61">
        <v>0</v>
      </c>
      <c r="T51" s="3">
        <f>SUM(E51:S51)/5</f>
        <v>2038</v>
      </c>
      <c r="U51" s="42">
        <v>105</v>
      </c>
      <c r="V51" s="3">
        <f>T51+U51</f>
        <v>2143</v>
      </c>
      <c r="W51" s="7">
        <f t="shared" si="17"/>
        <v>4.899673355109659</v>
      </c>
      <c r="X51" s="42">
        <v>1</v>
      </c>
      <c r="Y51" s="3">
        <f t="shared" si="14"/>
        <v>2144</v>
      </c>
      <c r="Z51" s="8" t="str">
        <f t="shared" si="13"/>
        <v>○</v>
      </c>
    </row>
    <row r="52" spans="1:26" ht="18" customHeight="1">
      <c r="A52" s="8">
        <v>466</v>
      </c>
      <c r="B52" s="16"/>
      <c r="C52" s="34" t="s">
        <v>15</v>
      </c>
      <c r="D52" s="35"/>
      <c r="E52" s="4">
        <v>544</v>
      </c>
      <c r="F52" s="5">
        <v>6692</v>
      </c>
      <c r="G52" s="4">
        <v>0</v>
      </c>
      <c r="H52" s="36">
        <v>442</v>
      </c>
      <c r="I52" s="5">
        <v>6794</v>
      </c>
      <c r="J52" s="61">
        <v>0</v>
      </c>
      <c r="K52" s="4">
        <v>432</v>
      </c>
      <c r="L52" s="5">
        <v>6804</v>
      </c>
      <c r="M52" s="62">
        <v>0</v>
      </c>
      <c r="N52" s="4">
        <v>400</v>
      </c>
      <c r="O52" s="5">
        <v>6836</v>
      </c>
      <c r="P52" s="62">
        <v>0</v>
      </c>
      <c r="Q52" s="6">
        <v>397</v>
      </c>
      <c r="R52" s="5">
        <v>6839</v>
      </c>
      <c r="S52" s="61">
        <v>0</v>
      </c>
      <c r="T52" s="58">
        <f>SUM(E52:S52)/5</f>
        <v>7236</v>
      </c>
      <c r="U52" s="42">
        <v>430</v>
      </c>
      <c r="V52" s="3">
        <f>T52+U52</f>
        <v>7666</v>
      </c>
      <c r="W52" s="7">
        <f t="shared" si="17"/>
        <v>5.609183407252805</v>
      </c>
      <c r="X52" s="42">
        <v>0</v>
      </c>
      <c r="Y52" s="3">
        <f t="shared" si="14"/>
        <v>7666</v>
      </c>
      <c r="Z52" s="8" t="str">
        <f t="shared" si="13"/>
        <v>○</v>
      </c>
    </row>
    <row r="53" spans="1:26" ht="18" customHeight="1">
      <c r="A53" s="8"/>
      <c r="B53" s="92" t="s">
        <v>44</v>
      </c>
      <c r="C53" s="93"/>
      <c r="D53" s="94"/>
      <c r="E53" s="73">
        <f aca="true" t="shared" si="18" ref="E53:U53">SUM(E49:E52)</f>
        <v>1348</v>
      </c>
      <c r="F53" s="74">
        <f t="shared" si="18"/>
        <v>17938</v>
      </c>
      <c r="G53" s="73">
        <f t="shared" si="18"/>
        <v>5</v>
      </c>
      <c r="H53" s="75">
        <f t="shared" si="18"/>
        <v>1154</v>
      </c>
      <c r="I53" s="74">
        <f t="shared" si="18"/>
        <v>18135</v>
      </c>
      <c r="J53" s="76">
        <f t="shared" si="18"/>
        <v>2</v>
      </c>
      <c r="K53" s="73">
        <f t="shared" si="18"/>
        <v>1155</v>
      </c>
      <c r="L53" s="74">
        <f t="shared" si="18"/>
        <v>18135</v>
      </c>
      <c r="M53" s="77">
        <f t="shared" si="18"/>
        <v>1</v>
      </c>
      <c r="N53" s="78">
        <f t="shared" si="18"/>
        <v>1032</v>
      </c>
      <c r="O53" s="74">
        <f t="shared" si="18"/>
        <v>18254</v>
      </c>
      <c r="P53" s="73">
        <f t="shared" si="18"/>
        <v>5</v>
      </c>
      <c r="Q53" s="75">
        <f t="shared" si="18"/>
        <v>1050</v>
      </c>
      <c r="R53" s="74">
        <f t="shared" si="18"/>
        <v>18237</v>
      </c>
      <c r="S53" s="76">
        <f t="shared" si="18"/>
        <v>4</v>
      </c>
      <c r="T53" s="79">
        <f t="shared" si="18"/>
        <v>19291</v>
      </c>
      <c r="U53" s="79">
        <f t="shared" si="18"/>
        <v>973</v>
      </c>
      <c r="V53" s="79">
        <f>+T53+U53</f>
        <v>20264</v>
      </c>
      <c r="W53" s="80">
        <f t="shared" si="17"/>
        <v>4.801618634030794</v>
      </c>
      <c r="X53" s="79">
        <f>SUM(X49:X52)</f>
        <v>6</v>
      </c>
      <c r="Y53" s="79">
        <f>SUM(Y49:Y52)</f>
        <v>20270</v>
      </c>
      <c r="Z53" s="8" t="str">
        <f t="shared" si="13"/>
        <v>○</v>
      </c>
    </row>
    <row r="54" spans="1:26" ht="18" customHeight="1">
      <c r="A54" s="8">
        <v>481</v>
      </c>
      <c r="B54" s="16"/>
      <c r="C54" s="34" t="s">
        <v>16</v>
      </c>
      <c r="D54" s="35"/>
      <c r="E54" s="43">
        <v>460</v>
      </c>
      <c r="F54" s="5">
        <v>5924</v>
      </c>
      <c r="G54" s="4">
        <v>0</v>
      </c>
      <c r="H54" s="36">
        <v>414</v>
      </c>
      <c r="I54" s="5">
        <v>5970</v>
      </c>
      <c r="J54" s="61">
        <v>0</v>
      </c>
      <c r="K54" s="43">
        <v>404</v>
      </c>
      <c r="L54" s="5">
        <v>5980</v>
      </c>
      <c r="M54" s="62">
        <v>0</v>
      </c>
      <c r="N54" s="6">
        <v>381</v>
      </c>
      <c r="O54" s="5">
        <v>6003</v>
      </c>
      <c r="P54" s="4">
        <v>0</v>
      </c>
      <c r="Q54" s="36">
        <v>381</v>
      </c>
      <c r="R54" s="5">
        <v>6003</v>
      </c>
      <c r="S54" s="61">
        <v>0</v>
      </c>
      <c r="T54" s="39">
        <f>SUM(E54:S54)/5</f>
        <v>6384</v>
      </c>
      <c r="U54" s="42">
        <v>384</v>
      </c>
      <c r="V54" s="3">
        <f>T54+U54</f>
        <v>6768</v>
      </c>
      <c r="W54" s="7">
        <f t="shared" si="17"/>
        <v>5.673758865248227</v>
      </c>
      <c r="X54" s="42">
        <v>7</v>
      </c>
      <c r="Y54" s="3">
        <f t="shared" si="14"/>
        <v>6775</v>
      </c>
      <c r="Z54" s="8" t="str">
        <f t="shared" si="13"/>
        <v>○</v>
      </c>
    </row>
    <row r="55" spans="1:26" ht="18" customHeight="1">
      <c r="A55" s="8">
        <v>482</v>
      </c>
      <c r="B55" s="16"/>
      <c r="C55" s="34" t="s">
        <v>17</v>
      </c>
      <c r="D55" s="35"/>
      <c r="E55" s="43">
        <v>242</v>
      </c>
      <c r="F55" s="5">
        <v>3234</v>
      </c>
      <c r="G55" s="4">
        <v>0</v>
      </c>
      <c r="H55" s="36">
        <v>206</v>
      </c>
      <c r="I55" s="5">
        <v>3270</v>
      </c>
      <c r="J55" s="61">
        <v>0</v>
      </c>
      <c r="K55" s="43">
        <v>205</v>
      </c>
      <c r="L55" s="5">
        <v>3271</v>
      </c>
      <c r="M55" s="62">
        <v>0</v>
      </c>
      <c r="N55" s="6">
        <v>179</v>
      </c>
      <c r="O55" s="5">
        <v>3297</v>
      </c>
      <c r="P55" s="4">
        <v>0</v>
      </c>
      <c r="Q55" s="36">
        <v>183</v>
      </c>
      <c r="R55" s="5">
        <v>3293</v>
      </c>
      <c r="S55" s="61">
        <v>0</v>
      </c>
      <c r="T55" s="3">
        <f>SUM(E55:S55)/5</f>
        <v>3476</v>
      </c>
      <c r="U55" s="42">
        <v>183</v>
      </c>
      <c r="V55" s="3">
        <f>T55+U55</f>
        <v>3659</v>
      </c>
      <c r="W55" s="7">
        <f t="shared" si="17"/>
        <v>5.00136649357748</v>
      </c>
      <c r="X55" s="42">
        <v>2</v>
      </c>
      <c r="Y55" s="3">
        <f t="shared" si="14"/>
        <v>3661</v>
      </c>
      <c r="Z55" s="8" t="str">
        <f t="shared" si="13"/>
        <v>○</v>
      </c>
    </row>
    <row r="56" spans="1:26" ht="18" customHeight="1">
      <c r="A56" s="8">
        <v>483</v>
      </c>
      <c r="B56" s="16"/>
      <c r="C56" s="34" t="s">
        <v>18</v>
      </c>
      <c r="D56" s="35"/>
      <c r="E56" s="43">
        <v>135</v>
      </c>
      <c r="F56" s="5">
        <v>4346</v>
      </c>
      <c r="G56" s="4">
        <v>0</v>
      </c>
      <c r="H56" s="36">
        <v>173</v>
      </c>
      <c r="I56" s="5">
        <v>4308</v>
      </c>
      <c r="J56" s="61">
        <v>0</v>
      </c>
      <c r="K56" s="43">
        <v>187</v>
      </c>
      <c r="L56" s="5">
        <v>4294</v>
      </c>
      <c r="M56" s="62">
        <v>0</v>
      </c>
      <c r="N56" s="6">
        <v>204</v>
      </c>
      <c r="O56" s="5">
        <v>4277</v>
      </c>
      <c r="P56" s="4">
        <v>0</v>
      </c>
      <c r="Q56" s="36">
        <v>192</v>
      </c>
      <c r="R56" s="5">
        <v>4289</v>
      </c>
      <c r="S56" s="61">
        <v>0</v>
      </c>
      <c r="T56" s="3">
        <f>SUM(E56:S56)/5</f>
        <v>4481</v>
      </c>
      <c r="U56" s="42">
        <v>146</v>
      </c>
      <c r="V56" s="3">
        <f>T56+U56</f>
        <v>4627</v>
      </c>
      <c r="W56" s="7">
        <f t="shared" si="17"/>
        <v>3.1553922628052735</v>
      </c>
      <c r="X56" s="42">
        <v>3</v>
      </c>
      <c r="Y56" s="3">
        <f t="shared" si="14"/>
        <v>4630</v>
      </c>
      <c r="Z56" s="8" t="str">
        <f t="shared" si="13"/>
        <v>○</v>
      </c>
    </row>
    <row r="57" spans="1:26" ht="18" customHeight="1">
      <c r="A57" s="8">
        <v>484</v>
      </c>
      <c r="B57" s="16"/>
      <c r="C57" s="34" t="s">
        <v>19</v>
      </c>
      <c r="D57" s="35"/>
      <c r="E57" s="43">
        <v>94</v>
      </c>
      <c r="F57" s="5">
        <v>1949</v>
      </c>
      <c r="G57" s="4">
        <v>0</v>
      </c>
      <c r="H57" s="36">
        <v>68</v>
      </c>
      <c r="I57" s="5">
        <v>1975</v>
      </c>
      <c r="J57" s="61">
        <v>0</v>
      </c>
      <c r="K57" s="43">
        <v>65</v>
      </c>
      <c r="L57" s="5">
        <v>1978</v>
      </c>
      <c r="M57" s="62">
        <v>0</v>
      </c>
      <c r="N57" s="6">
        <v>65</v>
      </c>
      <c r="O57" s="5">
        <v>1978</v>
      </c>
      <c r="P57" s="4">
        <v>0</v>
      </c>
      <c r="Q57" s="36">
        <v>52</v>
      </c>
      <c r="R57" s="5">
        <v>1991</v>
      </c>
      <c r="S57" s="61">
        <v>0</v>
      </c>
      <c r="T57" s="58">
        <f>SUM(E57:S57)/5</f>
        <v>2043</v>
      </c>
      <c r="U57" s="42">
        <v>54</v>
      </c>
      <c r="V57" s="3">
        <f>T57+U57</f>
        <v>2097</v>
      </c>
      <c r="W57" s="7">
        <f t="shared" si="17"/>
        <v>2.575107296137339</v>
      </c>
      <c r="X57" s="42">
        <v>1</v>
      </c>
      <c r="Y57" s="3">
        <f t="shared" si="14"/>
        <v>2098</v>
      </c>
      <c r="Z57" s="8" t="str">
        <f t="shared" si="13"/>
        <v>○</v>
      </c>
    </row>
    <row r="58" spans="1:26" ht="18" customHeight="1">
      <c r="A58" s="8"/>
      <c r="B58" s="92" t="s">
        <v>45</v>
      </c>
      <c r="C58" s="93"/>
      <c r="D58" s="94"/>
      <c r="E58" s="73">
        <f>SUM(E54:E57)</f>
        <v>931</v>
      </c>
      <c r="F58" s="74">
        <f aca="true" t="shared" si="19" ref="F58:M58">SUM(F54:F57)</f>
        <v>15453</v>
      </c>
      <c r="G58" s="73">
        <f t="shared" si="19"/>
        <v>0</v>
      </c>
      <c r="H58" s="75">
        <f t="shared" si="19"/>
        <v>861</v>
      </c>
      <c r="I58" s="74">
        <f t="shared" si="19"/>
        <v>15523</v>
      </c>
      <c r="J58" s="76">
        <f t="shared" si="19"/>
        <v>0</v>
      </c>
      <c r="K58" s="73">
        <f t="shared" si="19"/>
        <v>861</v>
      </c>
      <c r="L58" s="74">
        <f t="shared" si="19"/>
        <v>15523</v>
      </c>
      <c r="M58" s="77">
        <f t="shared" si="19"/>
        <v>0</v>
      </c>
      <c r="N58" s="78">
        <f aca="true" t="shared" si="20" ref="N58:U58">SUM(N54:N57)</f>
        <v>829</v>
      </c>
      <c r="O58" s="74">
        <f t="shared" si="20"/>
        <v>15555</v>
      </c>
      <c r="P58" s="73">
        <f t="shared" si="20"/>
        <v>0</v>
      </c>
      <c r="Q58" s="75">
        <f t="shared" si="20"/>
        <v>808</v>
      </c>
      <c r="R58" s="74">
        <f t="shared" si="20"/>
        <v>15576</v>
      </c>
      <c r="S58" s="76">
        <f t="shared" si="20"/>
        <v>0</v>
      </c>
      <c r="T58" s="79">
        <f t="shared" si="20"/>
        <v>16384</v>
      </c>
      <c r="U58" s="79">
        <f t="shared" si="20"/>
        <v>767</v>
      </c>
      <c r="V58" s="79">
        <f>+T58+U58</f>
        <v>17151</v>
      </c>
      <c r="W58" s="80">
        <f t="shared" si="17"/>
        <v>4.4720424465045765</v>
      </c>
      <c r="X58" s="79">
        <f>SUM(X54:X57)</f>
        <v>13</v>
      </c>
      <c r="Y58" s="79">
        <f>SUM(Y54:Y57)</f>
        <v>17164</v>
      </c>
      <c r="Z58" s="8" t="str">
        <f t="shared" si="13"/>
        <v>○</v>
      </c>
    </row>
    <row r="59" spans="1:26" ht="18" customHeight="1">
      <c r="A59" s="8">
        <v>501</v>
      </c>
      <c r="B59" s="16"/>
      <c r="C59" s="34" t="s">
        <v>20</v>
      </c>
      <c r="D59" s="35"/>
      <c r="E59" s="4">
        <v>510</v>
      </c>
      <c r="F59" s="5">
        <v>6863</v>
      </c>
      <c r="G59" s="4">
        <v>0</v>
      </c>
      <c r="H59" s="36">
        <v>434</v>
      </c>
      <c r="I59" s="5">
        <v>6939</v>
      </c>
      <c r="J59" s="61">
        <v>0</v>
      </c>
      <c r="K59" s="4">
        <v>449</v>
      </c>
      <c r="L59" s="5">
        <v>6924</v>
      </c>
      <c r="M59" s="62">
        <v>0</v>
      </c>
      <c r="N59" s="6">
        <v>396</v>
      </c>
      <c r="O59" s="5">
        <v>6977</v>
      </c>
      <c r="P59" s="4">
        <v>0</v>
      </c>
      <c r="Q59" s="36">
        <v>415</v>
      </c>
      <c r="R59" s="5">
        <v>6958</v>
      </c>
      <c r="S59" s="61">
        <v>0</v>
      </c>
      <c r="T59" s="39">
        <f>SUM(E59:S59)/5</f>
        <v>7373</v>
      </c>
      <c r="U59" s="42">
        <v>254</v>
      </c>
      <c r="V59" s="3">
        <f>T59+U59</f>
        <v>7627</v>
      </c>
      <c r="W59" s="7">
        <f t="shared" si="17"/>
        <v>3.3302740264848563</v>
      </c>
      <c r="X59" s="42">
        <v>7</v>
      </c>
      <c r="Y59" s="3">
        <f t="shared" si="14"/>
        <v>7634</v>
      </c>
      <c r="Z59" s="8" t="str">
        <f t="shared" si="13"/>
        <v>○</v>
      </c>
    </row>
    <row r="60" spans="1:26" ht="18" customHeight="1">
      <c r="A60" s="8">
        <v>502</v>
      </c>
      <c r="B60" s="16"/>
      <c r="C60" s="34" t="s">
        <v>21</v>
      </c>
      <c r="D60" s="35"/>
      <c r="E60" s="4">
        <v>142</v>
      </c>
      <c r="F60" s="5">
        <v>3057</v>
      </c>
      <c r="G60" s="4">
        <v>0</v>
      </c>
      <c r="H60" s="36">
        <v>131</v>
      </c>
      <c r="I60" s="5">
        <v>3068</v>
      </c>
      <c r="J60" s="61">
        <v>0</v>
      </c>
      <c r="K60" s="4">
        <v>132</v>
      </c>
      <c r="L60" s="5">
        <v>3067</v>
      </c>
      <c r="M60" s="62">
        <v>0</v>
      </c>
      <c r="N60" s="6">
        <v>128</v>
      </c>
      <c r="O60" s="5">
        <v>3071</v>
      </c>
      <c r="P60" s="4">
        <v>0</v>
      </c>
      <c r="Q60" s="36">
        <v>122</v>
      </c>
      <c r="R60" s="5">
        <v>3077</v>
      </c>
      <c r="S60" s="61">
        <v>0</v>
      </c>
      <c r="T60" s="3">
        <f>SUM(E60:S60)/5</f>
        <v>3199</v>
      </c>
      <c r="U60" s="42">
        <v>34</v>
      </c>
      <c r="V60" s="3">
        <f>T60+U60</f>
        <v>3233</v>
      </c>
      <c r="W60" s="7">
        <f t="shared" si="17"/>
        <v>1.0516548097742036</v>
      </c>
      <c r="X60" s="42">
        <v>2</v>
      </c>
      <c r="Y60" s="3">
        <f t="shared" si="14"/>
        <v>3235</v>
      </c>
      <c r="Z60" s="8" t="str">
        <f t="shared" si="13"/>
        <v>○</v>
      </c>
    </row>
    <row r="61" spans="1:26" ht="18" customHeight="1">
      <c r="A61" s="8">
        <v>503</v>
      </c>
      <c r="B61" s="16"/>
      <c r="C61" s="34" t="s">
        <v>22</v>
      </c>
      <c r="D61" s="35"/>
      <c r="E61" s="4">
        <v>104</v>
      </c>
      <c r="F61" s="5">
        <v>2968</v>
      </c>
      <c r="G61" s="4">
        <v>0</v>
      </c>
      <c r="H61" s="36">
        <v>84</v>
      </c>
      <c r="I61" s="5">
        <v>2988</v>
      </c>
      <c r="J61" s="61">
        <v>0</v>
      </c>
      <c r="K61" s="4">
        <v>76</v>
      </c>
      <c r="L61" s="5">
        <v>2996</v>
      </c>
      <c r="M61" s="62">
        <v>0</v>
      </c>
      <c r="N61" s="6">
        <v>76</v>
      </c>
      <c r="O61" s="5">
        <v>2996</v>
      </c>
      <c r="P61" s="4">
        <v>0</v>
      </c>
      <c r="Q61" s="36">
        <v>74</v>
      </c>
      <c r="R61" s="5">
        <v>2998</v>
      </c>
      <c r="S61" s="61">
        <v>0</v>
      </c>
      <c r="T61" s="3">
        <f>SUM(E61:S61)/5</f>
        <v>3072</v>
      </c>
      <c r="U61" s="42">
        <v>39</v>
      </c>
      <c r="V61" s="3">
        <f>T61+U61</f>
        <v>3111</v>
      </c>
      <c r="W61" s="7">
        <f t="shared" si="17"/>
        <v>1.253616200578592</v>
      </c>
      <c r="X61" s="42">
        <v>0</v>
      </c>
      <c r="Y61" s="3">
        <f t="shared" si="14"/>
        <v>3111</v>
      </c>
      <c r="Z61" s="8" t="str">
        <f t="shared" si="13"/>
        <v>○</v>
      </c>
    </row>
    <row r="62" spans="1:26" ht="18" customHeight="1">
      <c r="A62" s="8">
        <v>504</v>
      </c>
      <c r="B62" s="16"/>
      <c r="C62" s="34" t="s">
        <v>23</v>
      </c>
      <c r="D62" s="35"/>
      <c r="E62" s="4">
        <v>192</v>
      </c>
      <c r="F62" s="5">
        <v>2890</v>
      </c>
      <c r="G62" s="4">
        <v>0</v>
      </c>
      <c r="H62" s="36">
        <v>157</v>
      </c>
      <c r="I62" s="5">
        <v>2925</v>
      </c>
      <c r="J62" s="61">
        <v>0</v>
      </c>
      <c r="K62" s="4">
        <v>164</v>
      </c>
      <c r="L62" s="5">
        <v>2918</v>
      </c>
      <c r="M62" s="62">
        <v>0</v>
      </c>
      <c r="N62" s="6">
        <v>154</v>
      </c>
      <c r="O62" s="5">
        <v>2928</v>
      </c>
      <c r="P62" s="4">
        <v>0</v>
      </c>
      <c r="Q62" s="36">
        <v>153</v>
      </c>
      <c r="R62" s="5">
        <v>2929</v>
      </c>
      <c r="S62" s="61">
        <v>0</v>
      </c>
      <c r="T62" s="3">
        <f>SUM(E62:S62)/5</f>
        <v>3082</v>
      </c>
      <c r="U62" s="42">
        <v>137</v>
      </c>
      <c r="V62" s="3">
        <f>T62+U62</f>
        <v>3219</v>
      </c>
      <c r="W62" s="7">
        <f t="shared" si="17"/>
        <v>4.2559801180490835</v>
      </c>
      <c r="X62" s="42">
        <v>0</v>
      </c>
      <c r="Y62" s="3">
        <f t="shared" si="14"/>
        <v>3219</v>
      </c>
      <c r="Z62" s="8" t="str">
        <f t="shared" si="13"/>
        <v>○</v>
      </c>
    </row>
    <row r="63" spans="1:26" ht="18" customHeight="1">
      <c r="A63" s="8">
        <v>505</v>
      </c>
      <c r="B63" s="16"/>
      <c r="C63" s="34" t="s">
        <v>24</v>
      </c>
      <c r="D63" s="35"/>
      <c r="E63" s="4">
        <v>156</v>
      </c>
      <c r="F63" s="5">
        <v>2728</v>
      </c>
      <c r="G63" s="4">
        <v>0</v>
      </c>
      <c r="H63" s="36">
        <v>137</v>
      </c>
      <c r="I63" s="5">
        <v>2747</v>
      </c>
      <c r="J63" s="61">
        <v>0</v>
      </c>
      <c r="K63" s="4">
        <v>137</v>
      </c>
      <c r="L63" s="5">
        <v>2747</v>
      </c>
      <c r="M63" s="62">
        <v>0</v>
      </c>
      <c r="N63" s="6">
        <v>123</v>
      </c>
      <c r="O63" s="5">
        <v>2761</v>
      </c>
      <c r="P63" s="4">
        <v>0</v>
      </c>
      <c r="Q63" s="36">
        <v>112</v>
      </c>
      <c r="R63" s="5">
        <v>2772</v>
      </c>
      <c r="S63" s="61">
        <v>0</v>
      </c>
      <c r="T63" s="58">
        <f>SUM(E63:S63)/5</f>
        <v>2884</v>
      </c>
      <c r="U63" s="42">
        <v>75</v>
      </c>
      <c r="V63" s="3">
        <f>T63+U63</f>
        <v>2959</v>
      </c>
      <c r="W63" s="7">
        <f t="shared" si="17"/>
        <v>2.5346400811084826</v>
      </c>
      <c r="X63" s="42">
        <v>0</v>
      </c>
      <c r="Y63" s="3">
        <f t="shared" si="14"/>
        <v>2959</v>
      </c>
      <c r="Z63" s="8" t="str">
        <f t="shared" si="13"/>
        <v>○</v>
      </c>
    </row>
    <row r="64" spans="1:26" ht="18" customHeight="1">
      <c r="A64" s="8"/>
      <c r="B64" s="92" t="s">
        <v>46</v>
      </c>
      <c r="C64" s="93"/>
      <c r="D64" s="94"/>
      <c r="E64" s="73">
        <f>SUM(E59:E63)</f>
        <v>1104</v>
      </c>
      <c r="F64" s="74">
        <f aca="true" t="shared" si="21" ref="F64:M64">SUM(F59:F63)</f>
        <v>18506</v>
      </c>
      <c r="G64" s="73">
        <f t="shared" si="21"/>
        <v>0</v>
      </c>
      <c r="H64" s="75">
        <f t="shared" si="21"/>
        <v>943</v>
      </c>
      <c r="I64" s="74">
        <f t="shared" si="21"/>
        <v>18667</v>
      </c>
      <c r="J64" s="76">
        <f t="shared" si="21"/>
        <v>0</v>
      </c>
      <c r="K64" s="73">
        <f t="shared" si="21"/>
        <v>958</v>
      </c>
      <c r="L64" s="74">
        <f t="shared" si="21"/>
        <v>18652</v>
      </c>
      <c r="M64" s="77">
        <f t="shared" si="21"/>
        <v>0</v>
      </c>
      <c r="N64" s="78">
        <f aca="true" t="shared" si="22" ref="N64:U64">SUM(N59:N63)</f>
        <v>877</v>
      </c>
      <c r="O64" s="74">
        <f t="shared" si="22"/>
        <v>18733</v>
      </c>
      <c r="P64" s="73">
        <f t="shared" si="22"/>
        <v>0</v>
      </c>
      <c r="Q64" s="75">
        <f t="shared" si="22"/>
        <v>876</v>
      </c>
      <c r="R64" s="74">
        <f t="shared" si="22"/>
        <v>18734</v>
      </c>
      <c r="S64" s="76">
        <f t="shared" si="22"/>
        <v>0</v>
      </c>
      <c r="T64" s="79">
        <f t="shared" si="22"/>
        <v>19610</v>
      </c>
      <c r="U64" s="79">
        <f t="shared" si="22"/>
        <v>539</v>
      </c>
      <c r="V64" s="79">
        <f>+T64+U64</f>
        <v>20149</v>
      </c>
      <c r="W64" s="80">
        <f t="shared" si="17"/>
        <v>2.6750707231128095</v>
      </c>
      <c r="X64" s="79">
        <f>SUM(X59:X63)</f>
        <v>9</v>
      </c>
      <c r="Y64" s="79">
        <f>SUM(Y59:Y63)</f>
        <v>20158</v>
      </c>
      <c r="Z64" s="8" t="str">
        <f t="shared" si="13"/>
        <v>○</v>
      </c>
    </row>
    <row r="65" spans="1:26" ht="18" customHeight="1">
      <c r="A65" s="8">
        <v>521</v>
      </c>
      <c r="B65" s="16"/>
      <c r="C65" s="34" t="s">
        <v>25</v>
      </c>
      <c r="D65" s="35"/>
      <c r="E65" s="43">
        <v>587</v>
      </c>
      <c r="F65" s="5">
        <v>7076</v>
      </c>
      <c r="G65" s="4">
        <v>0</v>
      </c>
      <c r="H65" s="36">
        <v>535</v>
      </c>
      <c r="I65" s="5">
        <v>7128</v>
      </c>
      <c r="J65" s="61">
        <v>0</v>
      </c>
      <c r="K65" s="43">
        <v>522</v>
      </c>
      <c r="L65" s="5">
        <v>7141</v>
      </c>
      <c r="M65" s="62">
        <v>0</v>
      </c>
      <c r="N65" s="6">
        <v>505</v>
      </c>
      <c r="O65" s="5">
        <v>7158</v>
      </c>
      <c r="P65" s="4">
        <v>0</v>
      </c>
      <c r="Q65" s="36">
        <v>513</v>
      </c>
      <c r="R65" s="5">
        <v>7150</v>
      </c>
      <c r="S65" s="61">
        <v>0</v>
      </c>
      <c r="T65" s="3">
        <f>SUM(E65:S65)/5</f>
        <v>7663</v>
      </c>
      <c r="U65" s="42">
        <v>275</v>
      </c>
      <c r="V65" s="3">
        <f>T65+U65</f>
        <v>7938</v>
      </c>
      <c r="W65" s="7">
        <f t="shared" si="17"/>
        <v>3.46434870244394</v>
      </c>
      <c r="X65" s="42">
        <v>3</v>
      </c>
      <c r="Y65" s="3">
        <f t="shared" si="14"/>
        <v>7941</v>
      </c>
      <c r="Z65" s="8" t="str">
        <f t="shared" si="13"/>
        <v>○</v>
      </c>
    </row>
    <row r="66" spans="1:26" ht="18" customHeight="1">
      <c r="A66" s="8">
        <v>522</v>
      </c>
      <c r="B66" s="16"/>
      <c r="C66" s="34" t="s">
        <v>26</v>
      </c>
      <c r="D66" s="35"/>
      <c r="E66" s="43">
        <v>242</v>
      </c>
      <c r="F66" s="5">
        <v>5281</v>
      </c>
      <c r="G66" s="4">
        <v>0</v>
      </c>
      <c r="H66" s="36">
        <v>209</v>
      </c>
      <c r="I66" s="5">
        <v>5314</v>
      </c>
      <c r="J66" s="61">
        <v>0</v>
      </c>
      <c r="K66" s="43">
        <v>216</v>
      </c>
      <c r="L66" s="5">
        <v>5307</v>
      </c>
      <c r="M66" s="62">
        <v>0</v>
      </c>
      <c r="N66" s="6">
        <v>203</v>
      </c>
      <c r="O66" s="5">
        <v>5320</v>
      </c>
      <c r="P66" s="4">
        <v>0</v>
      </c>
      <c r="Q66" s="36">
        <v>205</v>
      </c>
      <c r="R66" s="5">
        <v>5318</v>
      </c>
      <c r="S66" s="61">
        <v>0</v>
      </c>
      <c r="T66" s="3">
        <f>SUM(E66:S66)/5</f>
        <v>5523</v>
      </c>
      <c r="U66" s="42">
        <v>87</v>
      </c>
      <c r="V66" s="3">
        <f>T66+U66</f>
        <v>5610</v>
      </c>
      <c r="W66" s="7">
        <f t="shared" si="17"/>
        <v>1.5508021390374331</v>
      </c>
      <c r="X66" s="42">
        <v>1</v>
      </c>
      <c r="Y66" s="3">
        <f t="shared" si="14"/>
        <v>5611</v>
      </c>
      <c r="Z66" s="8" t="str">
        <f t="shared" si="13"/>
        <v>○</v>
      </c>
    </row>
    <row r="67" spans="1:26" ht="18" customHeight="1">
      <c r="A67" s="8"/>
      <c r="B67" s="92" t="s">
        <v>47</v>
      </c>
      <c r="C67" s="93"/>
      <c r="D67" s="94"/>
      <c r="E67" s="73">
        <f aca="true" t="shared" si="23" ref="E67:U67">SUM(E65:E66)</f>
        <v>829</v>
      </c>
      <c r="F67" s="74">
        <f t="shared" si="23"/>
        <v>12357</v>
      </c>
      <c r="G67" s="73">
        <f t="shared" si="23"/>
        <v>0</v>
      </c>
      <c r="H67" s="75">
        <f t="shared" si="23"/>
        <v>744</v>
      </c>
      <c r="I67" s="74">
        <f t="shared" si="23"/>
        <v>12442</v>
      </c>
      <c r="J67" s="76">
        <f t="shared" si="23"/>
        <v>0</v>
      </c>
      <c r="K67" s="73">
        <f t="shared" si="23"/>
        <v>738</v>
      </c>
      <c r="L67" s="74">
        <f t="shared" si="23"/>
        <v>12448</v>
      </c>
      <c r="M67" s="77">
        <f t="shared" si="23"/>
        <v>0</v>
      </c>
      <c r="N67" s="78">
        <f t="shared" si="23"/>
        <v>708</v>
      </c>
      <c r="O67" s="74">
        <f t="shared" si="23"/>
        <v>12478</v>
      </c>
      <c r="P67" s="73">
        <f t="shared" si="23"/>
        <v>0</v>
      </c>
      <c r="Q67" s="75">
        <f t="shared" si="23"/>
        <v>718</v>
      </c>
      <c r="R67" s="74">
        <f t="shared" si="23"/>
        <v>12468</v>
      </c>
      <c r="S67" s="76">
        <f t="shared" si="23"/>
        <v>0</v>
      </c>
      <c r="T67" s="79">
        <f t="shared" si="23"/>
        <v>13186</v>
      </c>
      <c r="U67" s="79">
        <f t="shared" si="23"/>
        <v>362</v>
      </c>
      <c r="V67" s="79">
        <f>+T67+U67</f>
        <v>13548</v>
      </c>
      <c r="W67" s="80">
        <f t="shared" si="17"/>
        <v>2.6719811042220254</v>
      </c>
      <c r="X67" s="79">
        <f>SUM(X65:X66)</f>
        <v>4</v>
      </c>
      <c r="Y67" s="79">
        <f>SUM(Y65:Y66)</f>
        <v>13552</v>
      </c>
      <c r="Z67" s="8" t="str">
        <f t="shared" si="13"/>
        <v>○</v>
      </c>
    </row>
    <row r="68" spans="1:26" ht="18" customHeight="1">
      <c r="A68" s="8">
        <v>541</v>
      </c>
      <c r="B68" s="16"/>
      <c r="C68" s="34" t="s">
        <v>27</v>
      </c>
      <c r="D68" s="35"/>
      <c r="E68" s="4">
        <v>131</v>
      </c>
      <c r="F68" s="5">
        <v>1916</v>
      </c>
      <c r="G68" s="4">
        <v>0</v>
      </c>
      <c r="H68" s="36">
        <v>112</v>
      </c>
      <c r="I68" s="5">
        <v>1935</v>
      </c>
      <c r="J68" s="61">
        <v>0</v>
      </c>
      <c r="K68" s="4">
        <v>123</v>
      </c>
      <c r="L68" s="5">
        <v>1924</v>
      </c>
      <c r="M68" s="62">
        <v>0</v>
      </c>
      <c r="N68" s="6">
        <v>106</v>
      </c>
      <c r="O68" s="5">
        <v>1941</v>
      </c>
      <c r="P68" s="4">
        <v>0</v>
      </c>
      <c r="Q68" s="36">
        <v>112</v>
      </c>
      <c r="R68" s="5">
        <v>1935</v>
      </c>
      <c r="S68" s="61">
        <v>0</v>
      </c>
      <c r="T68" s="3">
        <f aca="true" t="shared" si="24" ref="T68:T75">SUM(E68:S68)/5</f>
        <v>2047</v>
      </c>
      <c r="U68" s="42">
        <v>87</v>
      </c>
      <c r="V68" s="3">
        <f aca="true" t="shared" si="25" ref="V68:V75">T68+U68</f>
        <v>2134</v>
      </c>
      <c r="W68" s="7">
        <f t="shared" si="17"/>
        <v>4.0768509840674785</v>
      </c>
      <c r="X68" s="42">
        <v>0</v>
      </c>
      <c r="Y68" s="3">
        <f t="shared" si="14"/>
        <v>2134</v>
      </c>
      <c r="Z68" s="8" t="str">
        <f t="shared" si="13"/>
        <v>○</v>
      </c>
    </row>
    <row r="69" spans="1:26" ht="18" customHeight="1">
      <c r="A69" s="8">
        <v>542</v>
      </c>
      <c r="B69" s="16"/>
      <c r="C69" s="34" t="s">
        <v>28</v>
      </c>
      <c r="D69" s="35"/>
      <c r="E69" s="4">
        <v>192</v>
      </c>
      <c r="F69" s="5">
        <v>2554</v>
      </c>
      <c r="G69" s="4">
        <v>0</v>
      </c>
      <c r="H69" s="36">
        <v>189</v>
      </c>
      <c r="I69" s="5">
        <v>2557</v>
      </c>
      <c r="J69" s="61">
        <v>0</v>
      </c>
      <c r="K69" s="4">
        <v>180</v>
      </c>
      <c r="L69" s="5">
        <v>2566</v>
      </c>
      <c r="M69" s="62">
        <v>0</v>
      </c>
      <c r="N69" s="6">
        <v>153</v>
      </c>
      <c r="O69" s="5">
        <v>2593</v>
      </c>
      <c r="P69" s="4">
        <v>0</v>
      </c>
      <c r="Q69" s="36">
        <v>172</v>
      </c>
      <c r="R69" s="5">
        <v>2574</v>
      </c>
      <c r="S69" s="61">
        <v>0</v>
      </c>
      <c r="T69" s="3">
        <f t="shared" si="24"/>
        <v>2746</v>
      </c>
      <c r="U69" s="42">
        <v>81</v>
      </c>
      <c r="V69" s="3">
        <f t="shared" si="25"/>
        <v>2827</v>
      </c>
      <c r="W69" s="7">
        <f t="shared" si="17"/>
        <v>2.865228157056951</v>
      </c>
      <c r="X69" s="42">
        <v>0</v>
      </c>
      <c r="Y69" s="3">
        <f t="shared" si="14"/>
        <v>2827</v>
      </c>
      <c r="Z69" s="8" t="str">
        <f t="shared" si="13"/>
        <v>○</v>
      </c>
    </row>
    <row r="70" spans="1:26" ht="18" customHeight="1">
      <c r="A70" s="8">
        <v>543</v>
      </c>
      <c r="B70" s="16"/>
      <c r="C70" s="34" t="s">
        <v>29</v>
      </c>
      <c r="D70" s="35"/>
      <c r="E70" s="4">
        <v>355</v>
      </c>
      <c r="F70" s="5">
        <v>4099</v>
      </c>
      <c r="G70" s="4">
        <v>0</v>
      </c>
      <c r="H70" s="36">
        <v>305</v>
      </c>
      <c r="I70" s="5">
        <v>4149</v>
      </c>
      <c r="J70" s="61">
        <v>0</v>
      </c>
      <c r="K70" s="4">
        <v>311</v>
      </c>
      <c r="L70" s="5">
        <v>4143</v>
      </c>
      <c r="M70" s="62">
        <v>0</v>
      </c>
      <c r="N70" s="6">
        <v>289</v>
      </c>
      <c r="O70" s="5">
        <v>4165</v>
      </c>
      <c r="P70" s="4">
        <v>0</v>
      </c>
      <c r="Q70" s="36">
        <v>289</v>
      </c>
      <c r="R70" s="5">
        <v>4165</v>
      </c>
      <c r="S70" s="61">
        <v>0</v>
      </c>
      <c r="T70" s="3">
        <f t="shared" si="24"/>
        <v>4454</v>
      </c>
      <c r="U70" s="42">
        <v>140</v>
      </c>
      <c r="V70" s="3">
        <f t="shared" si="25"/>
        <v>4594</v>
      </c>
      <c r="W70" s="7">
        <f t="shared" si="17"/>
        <v>3.04745319982586</v>
      </c>
      <c r="X70" s="42">
        <v>0</v>
      </c>
      <c r="Y70" s="3">
        <f t="shared" si="14"/>
        <v>4594</v>
      </c>
      <c r="Z70" s="8" t="str">
        <f t="shared" si="13"/>
        <v>○</v>
      </c>
    </row>
    <row r="71" spans="1:26" ht="18" customHeight="1">
      <c r="A71" s="8">
        <v>544</v>
      </c>
      <c r="B71" s="16"/>
      <c r="C71" s="34" t="s">
        <v>30</v>
      </c>
      <c r="D71" s="35"/>
      <c r="E71" s="4">
        <v>21</v>
      </c>
      <c r="F71" s="5">
        <v>1376</v>
      </c>
      <c r="G71" s="4">
        <v>0</v>
      </c>
      <c r="H71" s="36">
        <v>18</v>
      </c>
      <c r="I71" s="5">
        <v>1379</v>
      </c>
      <c r="J71" s="61">
        <v>0</v>
      </c>
      <c r="K71" s="4">
        <v>22</v>
      </c>
      <c r="L71" s="5">
        <v>1375</v>
      </c>
      <c r="M71" s="62">
        <v>0</v>
      </c>
      <c r="N71" s="6">
        <v>20</v>
      </c>
      <c r="O71" s="5">
        <v>1377</v>
      </c>
      <c r="P71" s="4">
        <v>0</v>
      </c>
      <c r="Q71" s="36">
        <v>23</v>
      </c>
      <c r="R71" s="5">
        <v>1374</v>
      </c>
      <c r="S71" s="61">
        <v>0</v>
      </c>
      <c r="T71" s="3">
        <f t="shared" si="24"/>
        <v>1397</v>
      </c>
      <c r="U71" s="42">
        <v>13</v>
      </c>
      <c r="V71" s="3">
        <f t="shared" si="25"/>
        <v>1410</v>
      </c>
      <c r="W71" s="7">
        <f t="shared" si="17"/>
        <v>0.9219858156028369</v>
      </c>
      <c r="X71" s="42">
        <v>0</v>
      </c>
      <c r="Y71" s="3">
        <f t="shared" si="14"/>
        <v>1410</v>
      </c>
      <c r="Z71" s="8" t="str">
        <f aca="true" t="shared" si="26" ref="Z71:Z80">IF(SUM(E71:G71)*5=SUM(E71:S71),"○","×")</f>
        <v>○</v>
      </c>
    </row>
    <row r="72" spans="1:26" ht="18" customHeight="1">
      <c r="A72" s="8">
        <v>545</v>
      </c>
      <c r="B72" s="16"/>
      <c r="C72" s="34" t="s">
        <v>31</v>
      </c>
      <c r="D72" s="35"/>
      <c r="E72" s="4">
        <v>241</v>
      </c>
      <c r="F72" s="5">
        <v>3153</v>
      </c>
      <c r="G72" s="4">
        <v>0</v>
      </c>
      <c r="H72" s="36">
        <v>199</v>
      </c>
      <c r="I72" s="5">
        <v>3195</v>
      </c>
      <c r="J72" s="61">
        <v>0</v>
      </c>
      <c r="K72" s="4">
        <v>202</v>
      </c>
      <c r="L72" s="5">
        <v>3192</v>
      </c>
      <c r="M72" s="62">
        <v>0</v>
      </c>
      <c r="N72" s="6">
        <v>195</v>
      </c>
      <c r="O72" s="5">
        <v>3199</v>
      </c>
      <c r="P72" s="4">
        <v>0</v>
      </c>
      <c r="Q72" s="36">
        <v>188</v>
      </c>
      <c r="R72" s="5">
        <v>3206</v>
      </c>
      <c r="S72" s="61">
        <v>0</v>
      </c>
      <c r="T72" s="3">
        <f t="shared" si="24"/>
        <v>3394</v>
      </c>
      <c r="U72" s="42">
        <v>94</v>
      </c>
      <c r="V72" s="3">
        <f t="shared" si="25"/>
        <v>3488</v>
      </c>
      <c r="W72" s="7">
        <f t="shared" si="17"/>
        <v>2.6949541284403673</v>
      </c>
      <c r="X72" s="42">
        <v>0</v>
      </c>
      <c r="Y72" s="3">
        <f t="shared" si="14"/>
        <v>3488</v>
      </c>
      <c r="Z72" s="8" t="str">
        <f t="shared" si="26"/>
        <v>○</v>
      </c>
    </row>
    <row r="73" spans="1:26" ht="18" customHeight="1">
      <c r="A73" s="8">
        <v>546</v>
      </c>
      <c r="B73" s="16"/>
      <c r="C73" s="34" t="s">
        <v>32</v>
      </c>
      <c r="D73" s="35"/>
      <c r="E73" s="4">
        <v>144</v>
      </c>
      <c r="F73" s="5">
        <v>2062</v>
      </c>
      <c r="G73" s="4">
        <v>0</v>
      </c>
      <c r="H73" s="36">
        <v>132</v>
      </c>
      <c r="I73" s="5">
        <v>2074</v>
      </c>
      <c r="J73" s="61">
        <v>0</v>
      </c>
      <c r="K73" s="4">
        <v>140</v>
      </c>
      <c r="L73" s="5">
        <v>2066</v>
      </c>
      <c r="M73" s="62">
        <v>0</v>
      </c>
      <c r="N73" s="6">
        <v>128</v>
      </c>
      <c r="O73" s="5">
        <v>2078</v>
      </c>
      <c r="P73" s="4">
        <v>0</v>
      </c>
      <c r="Q73" s="36">
        <v>123</v>
      </c>
      <c r="R73" s="5">
        <v>2083</v>
      </c>
      <c r="S73" s="61">
        <v>0</v>
      </c>
      <c r="T73" s="3">
        <f t="shared" si="24"/>
        <v>2206</v>
      </c>
      <c r="U73" s="42">
        <v>55</v>
      </c>
      <c r="V73" s="3">
        <f t="shared" si="25"/>
        <v>2261</v>
      </c>
      <c r="W73" s="7">
        <f t="shared" si="17"/>
        <v>2.4325519681556833</v>
      </c>
      <c r="X73" s="42">
        <v>0</v>
      </c>
      <c r="Y73" s="3">
        <f t="shared" si="14"/>
        <v>2261</v>
      </c>
      <c r="Z73" s="8" t="str">
        <f t="shared" si="26"/>
        <v>○</v>
      </c>
    </row>
    <row r="74" spans="1:26" ht="18" customHeight="1">
      <c r="A74" s="8">
        <v>547</v>
      </c>
      <c r="B74" s="16"/>
      <c r="C74" s="34" t="s">
        <v>33</v>
      </c>
      <c r="D74" s="35"/>
      <c r="E74" s="4">
        <v>478</v>
      </c>
      <c r="F74" s="5">
        <v>6146</v>
      </c>
      <c r="G74" s="4">
        <v>0</v>
      </c>
      <c r="H74" s="36">
        <v>440</v>
      </c>
      <c r="I74" s="5">
        <v>6184</v>
      </c>
      <c r="J74" s="61">
        <v>0</v>
      </c>
      <c r="K74" s="4">
        <v>434</v>
      </c>
      <c r="L74" s="5">
        <v>6190</v>
      </c>
      <c r="M74" s="62">
        <v>0</v>
      </c>
      <c r="N74" s="6">
        <v>401</v>
      </c>
      <c r="O74" s="5">
        <v>6223</v>
      </c>
      <c r="P74" s="4">
        <v>0</v>
      </c>
      <c r="Q74" s="36">
        <v>421</v>
      </c>
      <c r="R74" s="5">
        <v>6203</v>
      </c>
      <c r="S74" s="61">
        <v>0</v>
      </c>
      <c r="T74" s="3">
        <f t="shared" si="24"/>
        <v>6624</v>
      </c>
      <c r="U74" s="42">
        <v>176</v>
      </c>
      <c r="V74" s="3">
        <f t="shared" si="25"/>
        <v>6800</v>
      </c>
      <c r="W74" s="7">
        <f t="shared" si="17"/>
        <v>2.588235294117647</v>
      </c>
      <c r="X74" s="42">
        <v>0</v>
      </c>
      <c r="Y74" s="3">
        <f t="shared" si="14"/>
        <v>6800</v>
      </c>
      <c r="Z74" s="8" t="str">
        <f t="shared" si="26"/>
        <v>○</v>
      </c>
    </row>
    <row r="75" spans="1:26" ht="18" customHeight="1">
      <c r="A75" s="8">
        <v>548</v>
      </c>
      <c r="B75" s="16"/>
      <c r="C75" s="34" t="s">
        <v>34</v>
      </c>
      <c r="D75" s="35"/>
      <c r="E75" s="4">
        <v>38</v>
      </c>
      <c r="F75" s="5">
        <v>662</v>
      </c>
      <c r="G75" s="4">
        <v>0</v>
      </c>
      <c r="H75" s="36">
        <v>31</v>
      </c>
      <c r="I75" s="5">
        <v>669</v>
      </c>
      <c r="J75" s="61">
        <v>0</v>
      </c>
      <c r="K75" s="4">
        <v>27</v>
      </c>
      <c r="L75" s="5">
        <v>673</v>
      </c>
      <c r="M75" s="62">
        <v>0</v>
      </c>
      <c r="N75" s="6">
        <v>27</v>
      </c>
      <c r="O75" s="5">
        <v>673</v>
      </c>
      <c r="P75" s="4">
        <v>0</v>
      </c>
      <c r="Q75" s="36">
        <v>26</v>
      </c>
      <c r="R75" s="5">
        <v>674</v>
      </c>
      <c r="S75" s="61">
        <v>0</v>
      </c>
      <c r="T75" s="3">
        <f t="shared" si="24"/>
        <v>700</v>
      </c>
      <c r="U75" s="42">
        <v>21</v>
      </c>
      <c r="V75" s="3">
        <f t="shared" si="25"/>
        <v>721</v>
      </c>
      <c r="W75" s="7">
        <f t="shared" si="17"/>
        <v>2.912621359223301</v>
      </c>
      <c r="X75" s="42">
        <v>0</v>
      </c>
      <c r="Y75" s="3">
        <f t="shared" si="14"/>
        <v>721</v>
      </c>
      <c r="Z75" s="8" t="str">
        <f t="shared" si="26"/>
        <v>○</v>
      </c>
    </row>
    <row r="76" spans="1:26" ht="18" customHeight="1">
      <c r="A76" s="8"/>
      <c r="B76" s="92" t="s">
        <v>48</v>
      </c>
      <c r="C76" s="93"/>
      <c r="D76" s="94"/>
      <c r="E76" s="73">
        <f>SUM(E68:E75)</f>
        <v>1600</v>
      </c>
      <c r="F76" s="74">
        <f aca="true" t="shared" si="27" ref="F76:M76">SUM(F68:F75)</f>
        <v>21968</v>
      </c>
      <c r="G76" s="73">
        <f t="shared" si="27"/>
        <v>0</v>
      </c>
      <c r="H76" s="75">
        <f t="shared" si="27"/>
        <v>1426</v>
      </c>
      <c r="I76" s="74">
        <f t="shared" si="27"/>
        <v>22142</v>
      </c>
      <c r="J76" s="76">
        <f t="shared" si="27"/>
        <v>0</v>
      </c>
      <c r="K76" s="73">
        <f t="shared" si="27"/>
        <v>1439</v>
      </c>
      <c r="L76" s="74">
        <f t="shared" si="27"/>
        <v>22129</v>
      </c>
      <c r="M76" s="77">
        <f t="shared" si="27"/>
        <v>0</v>
      </c>
      <c r="N76" s="78">
        <f aca="true" t="shared" si="28" ref="N76:U76">SUM(N68:N75)</f>
        <v>1319</v>
      </c>
      <c r="O76" s="74">
        <f t="shared" si="28"/>
        <v>22249</v>
      </c>
      <c r="P76" s="73">
        <f t="shared" si="28"/>
        <v>0</v>
      </c>
      <c r="Q76" s="75">
        <f t="shared" si="28"/>
        <v>1354</v>
      </c>
      <c r="R76" s="74">
        <f t="shared" si="28"/>
        <v>22214</v>
      </c>
      <c r="S76" s="76">
        <f t="shared" si="28"/>
        <v>0</v>
      </c>
      <c r="T76" s="79">
        <f t="shared" si="28"/>
        <v>23568</v>
      </c>
      <c r="U76" s="79">
        <f t="shared" si="28"/>
        <v>667</v>
      </c>
      <c r="V76" s="79">
        <f>+T76+U76</f>
        <v>24235</v>
      </c>
      <c r="W76" s="80">
        <f t="shared" si="17"/>
        <v>2.7522178667216837</v>
      </c>
      <c r="X76" s="79">
        <f>SUM(X68:X75)</f>
        <v>0</v>
      </c>
      <c r="Y76" s="79">
        <f>SUM(Y68:Y75)</f>
        <v>24235</v>
      </c>
      <c r="Z76" s="8" t="str">
        <f t="shared" si="26"/>
        <v>○</v>
      </c>
    </row>
    <row r="77" spans="1:26" ht="18" customHeight="1">
      <c r="A77" s="8">
        <v>561</v>
      </c>
      <c r="B77" s="16"/>
      <c r="C77" s="34" t="s">
        <v>35</v>
      </c>
      <c r="D77" s="35"/>
      <c r="E77" s="4">
        <v>278</v>
      </c>
      <c r="F77" s="5">
        <v>3229</v>
      </c>
      <c r="G77" s="4">
        <v>0</v>
      </c>
      <c r="H77" s="36">
        <v>226</v>
      </c>
      <c r="I77" s="5">
        <v>3281</v>
      </c>
      <c r="J77" s="61">
        <v>0</v>
      </c>
      <c r="K77" s="4">
        <v>224</v>
      </c>
      <c r="L77" s="5">
        <v>3283</v>
      </c>
      <c r="M77" s="62">
        <v>0</v>
      </c>
      <c r="N77" s="6">
        <v>204</v>
      </c>
      <c r="O77" s="5">
        <v>3303</v>
      </c>
      <c r="P77" s="4">
        <v>0</v>
      </c>
      <c r="Q77" s="36">
        <v>205</v>
      </c>
      <c r="R77" s="5">
        <v>3302</v>
      </c>
      <c r="S77" s="61">
        <v>0</v>
      </c>
      <c r="T77" s="3">
        <f>SUM(E77:S77)/5</f>
        <v>3507</v>
      </c>
      <c r="U77" s="42">
        <v>177</v>
      </c>
      <c r="V77" s="3">
        <f>T77+U77</f>
        <v>3684</v>
      </c>
      <c r="W77" s="7">
        <f t="shared" si="17"/>
        <v>4.804560260586319</v>
      </c>
      <c r="X77" s="42">
        <v>2</v>
      </c>
      <c r="Y77" s="3">
        <f t="shared" si="14"/>
        <v>3686</v>
      </c>
      <c r="Z77" s="8" t="str">
        <f t="shared" si="26"/>
        <v>○</v>
      </c>
    </row>
    <row r="78" spans="1:26" ht="18" customHeight="1">
      <c r="A78" s="8">
        <v>564</v>
      </c>
      <c r="B78" s="16"/>
      <c r="C78" s="34" t="s">
        <v>36</v>
      </c>
      <c r="D78" s="35"/>
      <c r="E78" s="4">
        <v>114</v>
      </c>
      <c r="F78" s="5">
        <v>2166</v>
      </c>
      <c r="G78" s="4">
        <v>0</v>
      </c>
      <c r="H78" s="36">
        <v>102</v>
      </c>
      <c r="I78" s="5">
        <v>2178</v>
      </c>
      <c r="J78" s="61">
        <v>0</v>
      </c>
      <c r="K78" s="4">
        <v>99</v>
      </c>
      <c r="L78" s="5">
        <v>2181</v>
      </c>
      <c r="M78" s="62">
        <v>0</v>
      </c>
      <c r="N78" s="6">
        <v>85</v>
      </c>
      <c r="O78" s="5">
        <v>2195</v>
      </c>
      <c r="P78" s="4">
        <v>0</v>
      </c>
      <c r="Q78" s="36">
        <v>86</v>
      </c>
      <c r="R78" s="5">
        <v>2194</v>
      </c>
      <c r="S78" s="61">
        <v>0</v>
      </c>
      <c r="T78" s="3">
        <f>SUM(E78:S78)/5</f>
        <v>2280</v>
      </c>
      <c r="U78" s="42">
        <v>70</v>
      </c>
      <c r="V78" s="3">
        <f>T78+U78</f>
        <v>2350</v>
      </c>
      <c r="W78" s="7">
        <f t="shared" si="17"/>
        <v>2.9787234042553195</v>
      </c>
      <c r="X78" s="42">
        <v>1</v>
      </c>
      <c r="Y78" s="3">
        <f t="shared" si="14"/>
        <v>2351</v>
      </c>
      <c r="Z78" s="8" t="str">
        <f t="shared" si="26"/>
        <v>○</v>
      </c>
    </row>
    <row r="79" spans="1:26" ht="18" customHeight="1">
      <c r="A79" s="8"/>
      <c r="B79" s="92" t="s">
        <v>49</v>
      </c>
      <c r="C79" s="103"/>
      <c r="D79" s="104"/>
      <c r="E79" s="73">
        <f aca="true" t="shared" si="29" ref="E79:U79">SUM(E77:E78)</f>
        <v>392</v>
      </c>
      <c r="F79" s="74">
        <f t="shared" si="29"/>
        <v>5395</v>
      </c>
      <c r="G79" s="73">
        <f t="shared" si="29"/>
        <v>0</v>
      </c>
      <c r="H79" s="75">
        <f t="shared" si="29"/>
        <v>328</v>
      </c>
      <c r="I79" s="74">
        <f t="shared" si="29"/>
        <v>5459</v>
      </c>
      <c r="J79" s="76">
        <f t="shared" si="29"/>
        <v>0</v>
      </c>
      <c r="K79" s="73">
        <f t="shared" si="29"/>
        <v>323</v>
      </c>
      <c r="L79" s="74">
        <f t="shared" si="29"/>
        <v>5464</v>
      </c>
      <c r="M79" s="77">
        <f t="shared" si="29"/>
        <v>0</v>
      </c>
      <c r="N79" s="78">
        <f t="shared" si="29"/>
        <v>289</v>
      </c>
      <c r="O79" s="74">
        <f t="shared" si="29"/>
        <v>5498</v>
      </c>
      <c r="P79" s="73">
        <f t="shared" si="29"/>
        <v>0</v>
      </c>
      <c r="Q79" s="75">
        <f t="shared" si="29"/>
        <v>291</v>
      </c>
      <c r="R79" s="74">
        <f t="shared" si="29"/>
        <v>5496</v>
      </c>
      <c r="S79" s="76">
        <f t="shared" si="29"/>
        <v>0</v>
      </c>
      <c r="T79" s="79">
        <f t="shared" si="29"/>
        <v>5787</v>
      </c>
      <c r="U79" s="79">
        <f t="shared" si="29"/>
        <v>247</v>
      </c>
      <c r="V79" s="79">
        <f>+T79+U79</f>
        <v>6034</v>
      </c>
      <c r="W79" s="80">
        <f t="shared" si="17"/>
        <v>4.093470334769639</v>
      </c>
      <c r="X79" s="79">
        <f>SUM(X77:X78)</f>
        <v>3</v>
      </c>
      <c r="Y79" s="79">
        <f>SUM(Y77:Y78)</f>
        <v>6037</v>
      </c>
      <c r="Z79" s="8" t="str">
        <f t="shared" si="26"/>
        <v>○</v>
      </c>
    </row>
    <row r="80" spans="1:26" ht="18" customHeight="1">
      <c r="A80" s="8"/>
      <c r="B80" s="102" t="s">
        <v>60</v>
      </c>
      <c r="C80" s="100"/>
      <c r="D80" s="101"/>
      <c r="E80" s="65">
        <f aca="true" t="shared" si="30" ref="E80:V80">SUM(E79,E76,E67,E64,E58,E53,E48,E43,E39,E34,E29,E26,E24)</f>
        <v>12057</v>
      </c>
      <c r="F80" s="66">
        <f t="shared" si="30"/>
        <v>171230</v>
      </c>
      <c r="G80" s="65">
        <f t="shared" si="30"/>
        <v>5</v>
      </c>
      <c r="H80" s="67">
        <f t="shared" si="30"/>
        <v>10534</v>
      </c>
      <c r="I80" s="66">
        <f t="shared" si="30"/>
        <v>172756</v>
      </c>
      <c r="J80" s="68">
        <f t="shared" si="30"/>
        <v>2</v>
      </c>
      <c r="K80" s="65">
        <f t="shared" si="30"/>
        <v>10545</v>
      </c>
      <c r="L80" s="66">
        <f t="shared" si="30"/>
        <v>172746</v>
      </c>
      <c r="M80" s="69">
        <f t="shared" si="30"/>
        <v>1</v>
      </c>
      <c r="N80" s="70">
        <f t="shared" si="30"/>
        <v>9560</v>
      </c>
      <c r="O80" s="66">
        <f t="shared" si="30"/>
        <v>173727</v>
      </c>
      <c r="P80" s="65">
        <f t="shared" si="30"/>
        <v>5</v>
      </c>
      <c r="Q80" s="67">
        <f t="shared" si="30"/>
        <v>9768</v>
      </c>
      <c r="R80" s="66">
        <f t="shared" si="30"/>
        <v>173520</v>
      </c>
      <c r="S80" s="68">
        <f t="shared" si="30"/>
        <v>4</v>
      </c>
      <c r="T80" s="71">
        <f t="shared" si="30"/>
        <v>183292</v>
      </c>
      <c r="U80" s="71">
        <f>SUM(U79,U76,U67,U64,U58,U53,U48,U43,U39,U34,U29,U26,U24)</f>
        <v>6618</v>
      </c>
      <c r="V80" s="71">
        <f t="shared" si="30"/>
        <v>189910</v>
      </c>
      <c r="W80" s="72">
        <f t="shared" si="17"/>
        <v>3.4848085935443107</v>
      </c>
      <c r="X80" s="71">
        <f>SUM(X79,X76,X67,X64,X58,X53,X48,X43,X39,X34,X29,X26,X24)</f>
        <v>48</v>
      </c>
      <c r="Y80" s="71">
        <f>SUM(Y79,Y76,Y67,Y64,Y58,Y53,Y48,Y43,Y39,Y34,Y29,Y26,Y24)</f>
        <v>189958</v>
      </c>
      <c r="Z80" s="8" t="str">
        <f t="shared" si="26"/>
        <v>○</v>
      </c>
    </row>
    <row r="81" spans="1:26" ht="18" customHeight="1">
      <c r="A81" s="8"/>
      <c r="B81" s="12"/>
      <c r="C81" s="44"/>
      <c r="D81" s="14"/>
      <c r="E81" s="45"/>
      <c r="F81" s="46"/>
      <c r="G81" s="45"/>
      <c r="H81" s="47"/>
      <c r="I81" s="46"/>
      <c r="J81" s="48"/>
      <c r="K81" s="45"/>
      <c r="L81" s="46"/>
      <c r="M81" s="37"/>
      <c r="N81" s="49"/>
      <c r="O81" s="46"/>
      <c r="P81" s="45"/>
      <c r="Q81" s="47"/>
      <c r="R81" s="46"/>
      <c r="S81" s="48"/>
      <c r="T81" s="3"/>
      <c r="U81" s="3"/>
      <c r="V81" s="3"/>
      <c r="W81" s="7"/>
      <c r="X81" s="3"/>
      <c r="Y81" s="3"/>
      <c r="Z81" s="8"/>
    </row>
    <row r="82" spans="1:26" ht="18" customHeight="1">
      <c r="A82" s="8"/>
      <c r="B82" s="81"/>
      <c r="C82" s="82" t="s">
        <v>61</v>
      </c>
      <c r="D82" s="83"/>
      <c r="E82" s="84">
        <f aca="true" t="shared" si="31" ref="E82:Y82">+E20+E80</f>
        <v>61945</v>
      </c>
      <c r="F82" s="85">
        <f t="shared" si="31"/>
        <v>720993</v>
      </c>
      <c r="G82" s="84">
        <f t="shared" si="31"/>
        <v>5</v>
      </c>
      <c r="H82" s="86">
        <f>+H20+H80</f>
        <v>57412</v>
      </c>
      <c r="I82" s="85">
        <f t="shared" si="31"/>
        <v>725528</v>
      </c>
      <c r="J82" s="87">
        <f t="shared" si="31"/>
        <v>3</v>
      </c>
      <c r="K82" s="84">
        <f t="shared" si="31"/>
        <v>57276</v>
      </c>
      <c r="L82" s="85">
        <f t="shared" si="31"/>
        <v>725665</v>
      </c>
      <c r="M82" s="88">
        <f t="shared" si="31"/>
        <v>2</v>
      </c>
      <c r="N82" s="89">
        <f t="shared" si="31"/>
        <v>52156</v>
      </c>
      <c r="O82" s="85">
        <f t="shared" si="31"/>
        <v>730781</v>
      </c>
      <c r="P82" s="84">
        <f t="shared" si="31"/>
        <v>6</v>
      </c>
      <c r="Q82" s="86">
        <f t="shared" si="31"/>
        <v>54709</v>
      </c>
      <c r="R82" s="85">
        <f t="shared" si="31"/>
        <v>728229</v>
      </c>
      <c r="S82" s="87">
        <f t="shared" si="31"/>
        <v>5</v>
      </c>
      <c r="T82" s="90">
        <f t="shared" si="31"/>
        <v>782943</v>
      </c>
      <c r="U82" s="90">
        <f t="shared" si="31"/>
        <v>32040</v>
      </c>
      <c r="V82" s="90">
        <f t="shared" si="31"/>
        <v>814983</v>
      </c>
      <c r="W82" s="91">
        <f>+U82/V82*100</f>
        <v>3.9313703476023427</v>
      </c>
      <c r="X82" s="90">
        <f t="shared" si="31"/>
        <v>381</v>
      </c>
      <c r="Y82" s="90">
        <f t="shared" si="31"/>
        <v>815364</v>
      </c>
      <c r="Z82" s="8" t="str">
        <f>IF(SUM(E82:G82)*5=SUM(E82:S82),"○","×")</f>
        <v>○</v>
      </c>
    </row>
    <row r="83" spans="1:26" ht="18" customHeight="1">
      <c r="A83" s="8"/>
      <c r="B83" s="25"/>
      <c r="C83" s="50"/>
      <c r="D83" s="51"/>
      <c r="E83" s="52"/>
      <c r="F83" s="53"/>
      <c r="G83" s="52"/>
      <c r="H83" s="54"/>
      <c r="I83" s="53"/>
      <c r="J83" s="55"/>
      <c r="K83" s="52"/>
      <c r="L83" s="53"/>
      <c r="M83" s="56"/>
      <c r="N83" s="57"/>
      <c r="O83" s="53"/>
      <c r="P83" s="52"/>
      <c r="Q83" s="54"/>
      <c r="R83" s="53"/>
      <c r="S83" s="55"/>
      <c r="T83" s="58"/>
      <c r="U83" s="58"/>
      <c r="V83" s="58"/>
      <c r="W83" s="59"/>
      <c r="X83" s="58"/>
      <c r="Y83" s="58"/>
      <c r="Z83" s="8"/>
    </row>
    <row r="84" spans="1:26" ht="13.5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</sheetData>
  <sheetProtection/>
  <mergeCells count="21">
    <mergeCell ref="B80:D80"/>
    <mergeCell ref="B64:D64"/>
    <mergeCell ref="B67:D67"/>
    <mergeCell ref="B76:D76"/>
    <mergeCell ref="B79:D79"/>
    <mergeCell ref="B53:D53"/>
    <mergeCell ref="B58:D58"/>
    <mergeCell ref="E2:S2"/>
    <mergeCell ref="Q3:S3"/>
    <mergeCell ref="H3:J3"/>
    <mergeCell ref="K3:M3"/>
    <mergeCell ref="N3:P3"/>
    <mergeCell ref="B20:D20"/>
    <mergeCell ref="B26:D26"/>
    <mergeCell ref="E3:G3"/>
    <mergeCell ref="B43:D43"/>
    <mergeCell ref="B48:D48"/>
    <mergeCell ref="B29:D29"/>
    <mergeCell ref="B34:D34"/>
    <mergeCell ref="B39:D39"/>
    <mergeCell ref="B24:D24"/>
  </mergeCells>
  <conditionalFormatting sqref="B65:Y66 B21:Y23 B25:Y25 B27:Y28 B30:Y33 B35:Y38 B7:Y19 B44:Y47 B49:Y52 B54:Y57 B59:Y63 B68:Y75 B77:Y78 B40:Y42">
    <cfRule type="expression" priority="1" dxfId="0" stopIfTrue="1">
      <formula>MOD(ROW(B7),2)=1</formula>
    </cfRule>
  </conditionalFormatting>
  <printOptions horizontalCentered="1"/>
  <pageMargins left="0.4330708661417323" right="0.4724409448818898" top="0.984251968503937" bottom="0.6692913385826772" header="0.5118110236220472" footer="0.4330708661417323"/>
  <pageSetup blackAndWhite="1" horizontalDpi="600" verticalDpi="600" orientation="portrait" paperSize="8" scale="6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福島県選挙管理委員会</dc:creator>
  <cp:keywords/>
  <dc:description/>
  <cp:lastModifiedBy>FJ-USER</cp:lastModifiedBy>
  <cp:lastPrinted>2014-12-16T06:57:11Z</cp:lastPrinted>
  <dcterms:created xsi:type="dcterms:W3CDTF">2000-06-18T08:12:39Z</dcterms:created>
  <dcterms:modified xsi:type="dcterms:W3CDTF">2015-01-07T00:21:43Z</dcterms:modified>
  <cp:category/>
  <cp:version/>
  <cp:contentType/>
  <cp:contentStatus/>
</cp:coreProperties>
</file>