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480" windowHeight="7680" activeTab="0"/>
  </bookViews>
  <sheets>
    <sheet name="147" sheetId="1" r:id="rId1"/>
  </sheets>
  <definedNames>
    <definedName name="_xlnm.Print_Area" localSheetId="0">'147'!$A$1:$J$82</definedName>
  </definedNames>
  <calcPr fullCalcOnLoad="1"/>
</workbook>
</file>

<file path=xl/sharedStrings.xml><?xml version="1.0" encoding="utf-8"?>
<sst xmlns="http://schemas.openxmlformats.org/spreadsheetml/2006/main" count="239" uniqueCount="111">
  <si>
    <t>蔵書冊数</t>
  </si>
  <si>
    <t>資料費</t>
  </si>
  <si>
    <t>個人貸出</t>
  </si>
  <si>
    <t>団体貸出</t>
  </si>
  <si>
    <t>　区　　　　　　分</t>
  </si>
  <si>
    <t>受入数</t>
  </si>
  <si>
    <t>現在数</t>
  </si>
  <si>
    <t>決　算</t>
  </si>
  <si>
    <t>登録者数</t>
  </si>
  <si>
    <t>貸出数</t>
  </si>
  <si>
    <t>団体数</t>
  </si>
  <si>
    <t>冊</t>
  </si>
  <si>
    <t>千円</t>
  </si>
  <si>
    <t>人</t>
  </si>
  <si>
    <t>総　　　　　　　　　　　数</t>
  </si>
  <si>
    <t>福　島　県　立　図　書　館</t>
  </si>
  <si>
    <t>市　町　村　立　図　書　館</t>
  </si>
  <si>
    <t>郡山市　計</t>
  </si>
  <si>
    <t>会津若松市立会津図書館</t>
  </si>
  <si>
    <t>喜多方市立図書館</t>
  </si>
  <si>
    <t>相馬市図書館</t>
  </si>
  <si>
    <t>いわき市　計</t>
  </si>
  <si>
    <t>鏡石町図書館</t>
  </si>
  <si>
    <t>古殿町図書館</t>
  </si>
  <si>
    <t>三春町民図書館</t>
  </si>
  <si>
    <t>小野町ふるさと文化の館</t>
  </si>
  <si>
    <t>矢吹町図書館</t>
  </si>
  <si>
    <t>棚倉町立図書館</t>
  </si>
  <si>
    <t>塙町立図書館</t>
  </si>
  <si>
    <t>私立クローバー子供図書館</t>
  </si>
  <si>
    <t>福島市計</t>
  </si>
  <si>
    <t>移動図書館</t>
  </si>
  <si>
    <t>資料：県立図書館「福島県公共図書館･公民館図書室実態調査報告書」</t>
  </si>
  <si>
    <t>田村市計</t>
  </si>
  <si>
    <t>富岡町図書館</t>
  </si>
  <si>
    <t>伊達市立図書館</t>
  </si>
  <si>
    <t>二本松市計</t>
  </si>
  <si>
    <t>須賀川市計</t>
  </si>
  <si>
    <t>白河市計</t>
  </si>
  <si>
    <t>南相馬市計</t>
  </si>
  <si>
    <t>鮫川村図書館</t>
  </si>
  <si>
    <t>南会津町図書館</t>
  </si>
  <si>
    <t>新地町図書館</t>
  </si>
  <si>
    <t>矢祭もったいない図書館</t>
  </si>
  <si>
    <t xml:space="preserve"> 二本松市立二本松図書館</t>
  </si>
  <si>
    <t xml:space="preserve"> 須賀川市長沼図書館</t>
  </si>
  <si>
    <t xml:space="preserve"> 須賀川市岩瀬図書館</t>
  </si>
  <si>
    <t xml:space="preserve"> 南相馬市立小高図書館</t>
  </si>
  <si>
    <t xml:space="preserve"> 南相馬市立鹿島図書館</t>
  </si>
  <si>
    <t xml:space="preserve"> 田村市図書館滝根分館</t>
  </si>
  <si>
    <t xml:space="preserve"> 田村市図書館大越分館</t>
  </si>
  <si>
    <t xml:space="preserve"> 田村市図書館都路分館</t>
  </si>
  <si>
    <t xml:space="preserve"> 田村市図書館常葉分館</t>
  </si>
  <si>
    <t xml:space="preserve"> 田 村 市  図  書  館</t>
  </si>
  <si>
    <t xml:space="preserve"> 白 河 市 立 東 図 書 館</t>
  </si>
  <si>
    <t xml:space="preserve"> 二本松市立岩代 図 書 館</t>
  </si>
  <si>
    <t>本宮市立しらさわ夢図書館</t>
  </si>
  <si>
    <t>196　教育・文化</t>
  </si>
  <si>
    <t xml:space="preserve"> 郡山市中央図書館田村分館</t>
  </si>
  <si>
    <t xml:space="preserve"> 郡山市中央図書館喜久田分館</t>
  </si>
  <si>
    <t xml:space="preserve"> 郡山市中央図書館緑ヶ丘分館</t>
  </si>
  <si>
    <t xml:space="preserve"> 郡山市中央図書館日和田分館</t>
  </si>
  <si>
    <t xml:space="preserve"> 郡山市中央図書館三穂田分館</t>
  </si>
  <si>
    <t xml:space="preserve"> 郡山市中央図書館中田分館</t>
  </si>
  <si>
    <t xml:space="preserve"> 郡山市中央図書館西田分館</t>
  </si>
  <si>
    <t xml:space="preserve"> いわき市立いわき総合図書館</t>
  </si>
  <si>
    <t xml:space="preserve"> 郡山市中央図書館大槻分館</t>
  </si>
  <si>
    <t xml:space="preserve"> 南相馬市立中央図書館</t>
  </si>
  <si>
    <t xml:space="preserve"> 福 島 市 立 図 書 館</t>
  </si>
  <si>
    <t xml:space="preserve"> </t>
  </si>
  <si>
    <t xml:space="preserve"> 郡 山 市 中 央 図 書 館</t>
  </si>
  <si>
    <t xml:space="preserve"> 郡山市希望ヶ丘図書館</t>
  </si>
  <si>
    <t xml:space="preserve"> 郡 山 市 安 積 図 書 館</t>
  </si>
  <si>
    <t xml:space="preserve"> 郡山市富久山図書館</t>
  </si>
  <si>
    <t xml:space="preserve"> 須 賀 川 市 図 書 館</t>
  </si>
  <si>
    <t xml:space="preserve"> 白 河 市 立 図  書  館</t>
  </si>
  <si>
    <t xml:space="preserve"> いわき市立小名浜図書館</t>
  </si>
  <si>
    <t xml:space="preserve"> いわき市立勿来図書館</t>
  </si>
  <si>
    <t xml:space="preserve"> いわき市立常磐図書館</t>
  </si>
  <si>
    <t xml:space="preserve"> いわき市立内郷図書館</t>
  </si>
  <si>
    <t xml:space="preserve"> いわき市立四倉図書館</t>
  </si>
  <si>
    <t xml:space="preserve"> 白河市立表郷図書館</t>
  </si>
  <si>
    <t xml:space="preserve"> 白河市立大信図書館</t>
  </si>
  <si>
    <t>泉崎図書館</t>
  </si>
  <si>
    <t>本館に計上</t>
  </si>
  <si>
    <t>中央図書館に計上</t>
  </si>
  <si>
    <t>総合図書館に計上</t>
  </si>
  <si>
    <t>浪江町図書館</t>
  </si>
  <si>
    <t>確認</t>
  </si>
  <si>
    <t>福島市</t>
  </si>
  <si>
    <t>二本松市</t>
  </si>
  <si>
    <t>郡山市</t>
  </si>
  <si>
    <t>須賀川市</t>
  </si>
  <si>
    <t>白河市</t>
  </si>
  <si>
    <t>南相馬</t>
  </si>
  <si>
    <t>いわき市</t>
  </si>
  <si>
    <t>田村</t>
  </si>
  <si>
    <r>
      <t xml:space="preserve">  </t>
    </r>
    <r>
      <rPr>
        <sz val="9"/>
        <rFont val="ＭＳ 明朝"/>
        <family val="1"/>
      </rPr>
      <t>福島市西口ライブラリー</t>
    </r>
  </si>
  <si>
    <r>
      <t xml:space="preserve">  </t>
    </r>
    <r>
      <rPr>
        <sz val="9"/>
        <rFont val="ＭＳ 明朝"/>
        <family val="1"/>
      </rPr>
      <t>福島市子どもライブラリー</t>
    </r>
  </si>
  <si>
    <t>24年度</t>
  </si>
  <si>
    <t>大熊町図書館</t>
  </si>
  <si>
    <t>双葉町図書館</t>
  </si>
  <si>
    <t>　注：　本年度の調査においては、東日本大震災及び原発事故の影響により、富岡町、大熊町、双葉町、浪江町については活動実績なし。</t>
  </si>
  <si>
    <t>…</t>
  </si>
  <si>
    <t>中央図書館に計上</t>
  </si>
  <si>
    <t>中央図書館に計上</t>
  </si>
  <si>
    <t>26年度開館</t>
  </si>
  <si>
    <t>猪苗代町図書館</t>
  </si>
  <si>
    <t>－</t>
  </si>
  <si>
    <t>147　図書館（平成26年4月1日現在）　</t>
  </si>
  <si>
    <t>25年度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</si>
</sst>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#,##0_ "/>
  </numFmts>
  <fonts count="5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細明朝体"/>
      <family val="3"/>
    </font>
    <font>
      <b/>
      <sz val="11"/>
      <name val="細明朝体"/>
      <family val="3"/>
    </font>
    <font>
      <b/>
      <sz val="14"/>
      <name val="細明朝体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細明朝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細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細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10" fillId="0" borderId="0" xfId="0" applyFont="1" applyFill="1" applyAlignment="1" quotePrefix="1">
      <alignment horizontal="justify"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38" fontId="15" fillId="0" borderId="0" xfId="49" applyFont="1" applyFill="1" applyBorder="1" applyAlignment="1">
      <alignment horizontal="right"/>
    </xf>
    <xf numFmtId="38" fontId="15" fillId="0" borderId="16" xfId="49" applyFont="1" applyFill="1" applyBorder="1" applyAlignment="1">
      <alignment horizontal="right"/>
    </xf>
    <xf numFmtId="38" fontId="7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/>
    </xf>
    <xf numFmtId="0" fontId="10" fillId="0" borderId="18" xfId="0" applyFont="1" applyFill="1" applyBorder="1" applyAlignment="1">
      <alignment horizontal="left"/>
    </xf>
    <xf numFmtId="0" fontId="56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justify"/>
    </xf>
    <xf numFmtId="0" fontId="10" fillId="0" borderId="0" xfId="0" applyFont="1" applyFill="1" applyBorder="1" applyAlignment="1" quotePrefix="1">
      <alignment horizontal="distributed"/>
    </xf>
    <xf numFmtId="0" fontId="10" fillId="0" borderId="0" xfId="0" applyFont="1" applyFill="1" applyBorder="1" applyAlignment="1" quotePrefix="1">
      <alignment shrinkToFit="1"/>
    </xf>
    <xf numFmtId="0" fontId="10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 quotePrefix="1">
      <alignment horizontal="distributed"/>
    </xf>
    <xf numFmtId="0" fontId="10" fillId="0" borderId="16" xfId="0" applyFont="1" applyFill="1" applyBorder="1" applyAlignment="1">
      <alignment/>
    </xf>
    <xf numFmtId="38" fontId="16" fillId="0" borderId="0" xfId="49" applyFont="1" applyFill="1" applyBorder="1" applyAlignment="1">
      <alignment horizontal="right"/>
    </xf>
    <xf numFmtId="0" fontId="17" fillId="0" borderId="19" xfId="0" applyFont="1" applyFill="1" applyBorder="1" applyAlignment="1" quotePrefix="1">
      <alignment horizontal="distributed"/>
    </xf>
    <xf numFmtId="38" fontId="18" fillId="0" borderId="17" xfId="49" applyFont="1" applyFill="1" applyBorder="1" applyAlignment="1">
      <alignment horizontal="right"/>
    </xf>
    <xf numFmtId="38" fontId="18" fillId="0" borderId="0" xfId="49" applyFont="1" applyFill="1" applyBorder="1" applyAlignment="1">
      <alignment horizontal="right"/>
    </xf>
    <xf numFmtId="38" fontId="19" fillId="0" borderId="17" xfId="49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" fontId="19" fillId="0" borderId="17" xfId="49" applyNumberFormat="1" applyFont="1" applyFill="1" applyBorder="1" applyAlignment="1">
      <alignment horizontal="right"/>
    </xf>
    <xf numFmtId="3" fontId="19" fillId="0" borderId="0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center"/>
    </xf>
    <xf numFmtId="38" fontId="19" fillId="0" borderId="0" xfId="49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38" fontId="19" fillId="0" borderId="11" xfId="49" applyFont="1" applyFill="1" applyBorder="1" applyAlignment="1">
      <alignment horizontal="right"/>
    </xf>
    <xf numFmtId="38" fontId="19" fillId="0" borderId="16" xfId="49" applyFont="1" applyFill="1" applyBorder="1" applyAlignment="1">
      <alignment horizontal="right"/>
    </xf>
    <xf numFmtId="38" fontId="19" fillId="0" borderId="0" xfId="49" applyFont="1" applyFill="1" applyBorder="1" applyAlignment="1">
      <alignment vertical="center" shrinkToFit="1"/>
    </xf>
    <xf numFmtId="38" fontId="19" fillId="0" borderId="0" xfId="49" applyFont="1" applyFill="1" applyBorder="1" applyAlignment="1">
      <alignment horizontal="center" wrapText="1"/>
    </xf>
    <xf numFmtId="38" fontId="19" fillId="0" borderId="0" xfId="49" applyFont="1" applyFill="1" applyBorder="1" applyAlignment="1">
      <alignment horizontal="center"/>
    </xf>
    <xf numFmtId="0" fontId="7" fillId="0" borderId="20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 quotePrefix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23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24" xfId="0" applyFont="1" applyFill="1" applyBorder="1" applyAlignment="1" quotePrefix="1">
      <alignment horizontal="center" vertical="center"/>
    </xf>
    <xf numFmtId="0" fontId="13" fillId="0" borderId="0" xfId="0" applyFont="1" applyFill="1" applyAlignment="1" quotePrefix="1">
      <alignment horizontal="left"/>
    </xf>
    <xf numFmtId="0" fontId="12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="75" zoomScaleNormal="75" zoomScalePageLayoutView="0" workbookViewId="0" topLeftCell="A1">
      <selection activeCell="R10" sqref="R10"/>
    </sheetView>
  </sheetViews>
  <sheetFormatPr defaultColWidth="10.59765625" defaultRowHeight="15"/>
  <cols>
    <col min="1" max="1" width="2.09765625" style="4" customWidth="1"/>
    <col min="2" max="2" width="25.59765625" style="4" customWidth="1"/>
    <col min="3" max="3" width="10.09765625" style="13" customWidth="1"/>
    <col min="4" max="4" width="13.59765625" style="4" bestFit="1" customWidth="1"/>
    <col min="5" max="6" width="10.09765625" style="4" customWidth="1"/>
    <col min="7" max="7" width="12.8984375" style="4" customWidth="1"/>
    <col min="8" max="8" width="10.09765625" style="4" customWidth="1"/>
    <col min="9" max="9" width="11.3984375" style="4" customWidth="1"/>
    <col min="10" max="10" width="10.09765625" style="4" customWidth="1"/>
    <col min="11" max="11" width="9.69921875" style="4" customWidth="1"/>
    <col min="12" max="16384" width="10.59765625" style="4" customWidth="1"/>
  </cols>
  <sheetData>
    <row r="1" ht="13.5">
      <c r="A1" s="4" t="s">
        <v>57</v>
      </c>
    </row>
    <row r="2" spans="12:15" ht="13.5">
      <c r="L2" s="29"/>
      <c r="M2" s="29"/>
      <c r="N2" s="29"/>
      <c r="O2" s="29"/>
    </row>
    <row r="3" ht="17.25">
      <c r="A3" s="16" t="s">
        <v>109</v>
      </c>
    </row>
    <row r="4" spans="1:10" ht="14.25" thickBot="1">
      <c r="A4" s="6"/>
      <c r="B4" s="6"/>
      <c r="C4" s="14"/>
      <c r="D4" s="6"/>
      <c r="E4" s="6"/>
      <c r="F4" s="6"/>
      <c r="G4" s="6"/>
      <c r="H4" s="6"/>
      <c r="I4" s="6"/>
      <c r="J4" s="6"/>
    </row>
    <row r="5" spans="1:10" ht="21.75" customHeight="1" thickTop="1">
      <c r="A5" s="54" t="s">
        <v>4</v>
      </c>
      <c r="B5" s="55"/>
      <c r="C5" s="7" t="s">
        <v>0</v>
      </c>
      <c r="D5" s="8"/>
      <c r="E5" s="9" t="s">
        <v>1</v>
      </c>
      <c r="F5" s="10" t="s">
        <v>2</v>
      </c>
      <c r="G5" s="8"/>
      <c r="H5" s="66" t="s">
        <v>3</v>
      </c>
      <c r="I5" s="67"/>
      <c r="J5" s="11" t="s">
        <v>31</v>
      </c>
    </row>
    <row r="6" spans="1:10" ht="18" customHeight="1">
      <c r="A6" s="56"/>
      <c r="B6" s="57"/>
      <c r="C6" s="23" t="s">
        <v>110</v>
      </c>
      <c r="D6" s="60" t="s">
        <v>6</v>
      </c>
      <c r="E6" s="1" t="s">
        <v>99</v>
      </c>
      <c r="F6" s="60" t="s">
        <v>8</v>
      </c>
      <c r="G6" s="64" t="s">
        <v>9</v>
      </c>
      <c r="H6" s="60" t="s">
        <v>10</v>
      </c>
      <c r="I6" s="64" t="s">
        <v>9</v>
      </c>
      <c r="J6" s="62" t="s">
        <v>9</v>
      </c>
    </row>
    <row r="7" spans="1:10" ht="13.5">
      <c r="A7" s="58"/>
      <c r="B7" s="59"/>
      <c r="C7" s="12" t="s">
        <v>5</v>
      </c>
      <c r="D7" s="61"/>
      <c r="E7" s="3" t="s">
        <v>7</v>
      </c>
      <c r="F7" s="61"/>
      <c r="G7" s="65"/>
      <c r="H7" s="61"/>
      <c r="I7" s="65"/>
      <c r="J7" s="63"/>
    </row>
    <row r="8" spans="3:11" ht="13.5" customHeight="1">
      <c r="C8" s="15" t="s">
        <v>11</v>
      </c>
      <c r="D8" s="2" t="s">
        <v>11</v>
      </c>
      <c r="E8" s="2" t="s">
        <v>12</v>
      </c>
      <c r="F8" s="2" t="s">
        <v>13</v>
      </c>
      <c r="G8" s="2" t="s">
        <v>11</v>
      </c>
      <c r="H8" s="2"/>
      <c r="I8" s="2" t="s">
        <v>11</v>
      </c>
      <c r="J8" s="2" t="s">
        <v>11</v>
      </c>
      <c r="K8" s="5"/>
    </row>
    <row r="9" spans="1:11" s="5" customFormat="1" ht="17.25" customHeight="1">
      <c r="A9" s="68" t="s">
        <v>14</v>
      </c>
      <c r="B9" s="69"/>
      <c r="C9" s="40">
        <f>SUM(C10,C11,C11,C80)</f>
        <v>450959</v>
      </c>
      <c r="D9" s="41">
        <f>SUM(D10,D11,D80)</f>
        <v>6467299</v>
      </c>
      <c r="E9" s="41">
        <f aca="true" t="shared" si="0" ref="E9:J9">SUM(E10,E11,E80)</f>
        <v>370173</v>
      </c>
      <c r="F9" s="41">
        <f t="shared" si="0"/>
        <v>503153</v>
      </c>
      <c r="G9" s="41">
        <f t="shared" si="0"/>
        <v>6309359</v>
      </c>
      <c r="H9" s="41">
        <f t="shared" si="0"/>
        <v>3588</v>
      </c>
      <c r="I9" s="41">
        <f t="shared" si="0"/>
        <v>386921</v>
      </c>
      <c r="J9" s="41">
        <f t="shared" si="0"/>
        <v>138451</v>
      </c>
      <c r="K9" s="4"/>
    </row>
    <row r="10" spans="1:10" ht="17.25" customHeight="1">
      <c r="A10" s="17" t="s">
        <v>15</v>
      </c>
      <c r="B10" s="30"/>
      <c r="C10" s="42">
        <v>29322</v>
      </c>
      <c r="D10" s="43">
        <v>907739</v>
      </c>
      <c r="E10" s="43">
        <v>34574</v>
      </c>
      <c r="F10" s="43">
        <v>12773</v>
      </c>
      <c r="G10" s="43">
        <v>130545</v>
      </c>
      <c r="H10" s="43"/>
      <c r="I10" s="43">
        <v>38710</v>
      </c>
      <c r="J10" s="43">
        <v>23376</v>
      </c>
    </row>
    <row r="11" spans="1:10" ht="17.25" customHeight="1">
      <c r="A11" s="17" t="s">
        <v>16</v>
      </c>
      <c r="B11" s="31"/>
      <c r="C11" s="42">
        <f aca="true" t="shared" si="1" ref="C11:J11">SUM(C12,C16,C19,C20,C21,C34,C38,C44,C49,C50,C51,C52,C56,C63:C79)</f>
        <v>210425</v>
      </c>
      <c r="D11" s="43">
        <f t="shared" si="1"/>
        <v>5537045</v>
      </c>
      <c r="E11" s="43">
        <f t="shared" si="1"/>
        <v>334409</v>
      </c>
      <c r="F11" s="43">
        <f t="shared" si="1"/>
        <v>489695</v>
      </c>
      <c r="G11" s="43">
        <f t="shared" si="1"/>
        <v>6156215</v>
      </c>
      <c r="H11" s="43">
        <f t="shared" si="1"/>
        <v>3579</v>
      </c>
      <c r="I11" s="43">
        <f t="shared" si="1"/>
        <v>346901</v>
      </c>
      <c r="J11" s="43">
        <f t="shared" si="1"/>
        <v>115075</v>
      </c>
    </row>
    <row r="12" spans="1:10" ht="17.25" customHeight="1">
      <c r="A12" s="18"/>
      <c r="B12" s="30" t="s">
        <v>30</v>
      </c>
      <c r="C12" s="42">
        <f>SUM(C13:C15)</f>
        <v>15660</v>
      </c>
      <c r="D12" s="43">
        <f aca="true" t="shared" si="2" ref="D12:J12">SUM(D13:D15)</f>
        <v>851038</v>
      </c>
      <c r="E12" s="43">
        <f t="shared" si="2"/>
        <v>30716</v>
      </c>
      <c r="F12" s="43">
        <f t="shared" si="2"/>
        <v>52510</v>
      </c>
      <c r="G12" s="43">
        <f t="shared" si="2"/>
        <v>819732</v>
      </c>
      <c r="H12" s="43">
        <f t="shared" si="2"/>
        <v>135</v>
      </c>
      <c r="I12" s="43">
        <f t="shared" si="2"/>
        <v>26901</v>
      </c>
      <c r="J12" s="43">
        <f t="shared" si="2"/>
        <v>36075</v>
      </c>
    </row>
    <row r="13" spans="1:10" ht="17.25" customHeight="1">
      <c r="A13" s="19"/>
      <c r="B13" s="32" t="s">
        <v>68</v>
      </c>
      <c r="C13" s="42">
        <v>14231</v>
      </c>
      <c r="D13" s="43">
        <v>790802</v>
      </c>
      <c r="E13" s="43">
        <v>30716</v>
      </c>
      <c r="F13" s="43">
        <v>52510</v>
      </c>
      <c r="G13" s="43">
        <v>718087</v>
      </c>
      <c r="H13" s="43">
        <v>135</v>
      </c>
      <c r="I13" s="43">
        <v>26901</v>
      </c>
      <c r="J13" s="43">
        <v>36075</v>
      </c>
    </row>
    <row r="14" spans="1:10" ht="18" customHeight="1">
      <c r="A14" s="19"/>
      <c r="B14" s="33" t="s">
        <v>97</v>
      </c>
      <c r="C14" s="44">
        <v>802</v>
      </c>
      <c r="D14" s="45">
        <v>31705</v>
      </c>
      <c r="E14" s="53" t="s">
        <v>84</v>
      </c>
      <c r="F14" s="53"/>
      <c r="G14" s="47">
        <v>56557</v>
      </c>
      <c r="H14" s="24" t="s">
        <v>108</v>
      </c>
      <c r="I14" s="24" t="s">
        <v>108</v>
      </c>
      <c r="J14" s="24" t="s">
        <v>108</v>
      </c>
    </row>
    <row r="15" spans="1:10" ht="18" customHeight="1">
      <c r="A15" s="19" t="s">
        <v>69</v>
      </c>
      <c r="B15" s="34" t="s">
        <v>98</v>
      </c>
      <c r="C15" s="44">
        <v>627</v>
      </c>
      <c r="D15" s="45">
        <v>28531</v>
      </c>
      <c r="E15" s="53" t="s">
        <v>84</v>
      </c>
      <c r="F15" s="53"/>
      <c r="G15" s="47">
        <v>45088</v>
      </c>
      <c r="H15" s="24" t="s">
        <v>108</v>
      </c>
      <c r="I15" s="24" t="s">
        <v>108</v>
      </c>
      <c r="J15" s="24" t="s">
        <v>108</v>
      </c>
    </row>
    <row r="16" spans="1:10" ht="17.25" customHeight="1">
      <c r="A16" s="18"/>
      <c r="B16" s="30" t="s">
        <v>36</v>
      </c>
      <c r="C16" s="42">
        <f>SUM(C17:C18)</f>
        <v>6111</v>
      </c>
      <c r="D16" s="43">
        <f aca="true" t="shared" si="3" ref="D16:J16">SUM(D17:D18)</f>
        <v>168827</v>
      </c>
      <c r="E16" s="43">
        <f t="shared" si="3"/>
        <v>6855</v>
      </c>
      <c r="F16" s="43">
        <f t="shared" si="3"/>
        <v>18727</v>
      </c>
      <c r="G16" s="43">
        <f t="shared" si="3"/>
        <v>116447</v>
      </c>
      <c r="H16" s="43">
        <f t="shared" si="3"/>
        <v>126</v>
      </c>
      <c r="I16" s="43">
        <f t="shared" si="3"/>
        <v>35779</v>
      </c>
      <c r="J16" s="43">
        <f t="shared" si="3"/>
        <v>3071</v>
      </c>
    </row>
    <row r="17" spans="1:10" ht="17.25" customHeight="1">
      <c r="A17" s="20"/>
      <c r="B17" s="32" t="s">
        <v>44</v>
      </c>
      <c r="C17" s="42">
        <v>4521</v>
      </c>
      <c r="D17" s="43">
        <v>99659</v>
      </c>
      <c r="E17" s="43">
        <v>4116</v>
      </c>
      <c r="F17" s="43">
        <v>11459</v>
      </c>
      <c r="G17" s="43">
        <v>94935</v>
      </c>
      <c r="H17" s="43">
        <v>114</v>
      </c>
      <c r="I17" s="43">
        <v>33032</v>
      </c>
      <c r="J17" s="43">
        <v>3071</v>
      </c>
    </row>
    <row r="18" spans="1:10" ht="17.25" customHeight="1">
      <c r="A18" s="20"/>
      <c r="B18" s="32" t="s">
        <v>55</v>
      </c>
      <c r="C18" s="42">
        <v>1590</v>
      </c>
      <c r="D18" s="43">
        <v>69168</v>
      </c>
      <c r="E18" s="43">
        <v>2739</v>
      </c>
      <c r="F18" s="43">
        <v>7268</v>
      </c>
      <c r="G18" s="43">
        <v>21512</v>
      </c>
      <c r="H18" s="43">
        <v>12</v>
      </c>
      <c r="I18" s="43">
        <v>2747</v>
      </c>
      <c r="J18" s="24" t="s">
        <v>108</v>
      </c>
    </row>
    <row r="19" spans="1:10" ht="17.25" customHeight="1">
      <c r="A19" s="19"/>
      <c r="B19" s="30" t="s">
        <v>35</v>
      </c>
      <c r="C19" s="42">
        <v>3142</v>
      </c>
      <c r="D19" s="43">
        <v>90290</v>
      </c>
      <c r="E19" s="43">
        <v>4726</v>
      </c>
      <c r="F19" s="43">
        <v>14661</v>
      </c>
      <c r="G19" s="43">
        <v>97218</v>
      </c>
      <c r="H19" s="43">
        <v>28</v>
      </c>
      <c r="I19" s="43">
        <v>1924</v>
      </c>
      <c r="J19" s="24" t="s">
        <v>108</v>
      </c>
    </row>
    <row r="20" spans="1:10" ht="17.25" customHeight="1">
      <c r="A20" s="20"/>
      <c r="B20" s="30" t="s">
        <v>56</v>
      </c>
      <c r="C20" s="42">
        <v>2923</v>
      </c>
      <c r="D20" s="43">
        <v>99795</v>
      </c>
      <c r="E20" s="43">
        <v>4475</v>
      </c>
      <c r="F20" s="43">
        <v>21722</v>
      </c>
      <c r="G20" s="43">
        <v>91553</v>
      </c>
      <c r="H20" s="43">
        <v>227</v>
      </c>
      <c r="I20" s="43">
        <v>26041</v>
      </c>
      <c r="J20" s="43">
        <v>6307</v>
      </c>
    </row>
    <row r="21" spans="1:10" ht="17.25" customHeight="1">
      <c r="A21" s="20"/>
      <c r="B21" s="32" t="s">
        <v>17</v>
      </c>
      <c r="C21" s="42">
        <f>SUM(C22:C33)</f>
        <v>34227</v>
      </c>
      <c r="D21" s="43">
        <f aca="true" t="shared" si="4" ref="D21:I21">SUM(D22:D33)</f>
        <v>821004</v>
      </c>
      <c r="E21" s="43">
        <f t="shared" si="4"/>
        <v>71036</v>
      </c>
      <c r="F21" s="43">
        <f t="shared" si="4"/>
        <v>91757</v>
      </c>
      <c r="G21" s="43">
        <f t="shared" si="4"/>
        <v>1175497</v>
      </c>
      <c r="H21" s="43">
        <f t="shared" si="4"/>
        <v>207</v>
      </c>
      <c r="I21" s="43">
        <f t="shared" si="4"/>
        <v>18949</v>
      </c>
      <c r="J21" s="24" t="s">
        <v>108</v>
      </c>
    </row>
    <row r="22" spans="1:10" ht="17.25" customHeight="1">
      <c r="A22" s="20"/>
      <c r="B22" s="32" t="s">
        <v>70</v>
      </c>
      <c r="C22" s="42">
        <v>14415</v>
      </c>
      <c r="D22" s="43">
        <v>458554</v>
      </c>
      <c r="E22" s="43">
        <v>71036</v>
      </c>
      <c r="F22" s="43">
        <v>91757</v>
      </c>
      <c r="G22" s="43">
        <v>545580</v>
      </c>
      <c r="H22" s="43">
        <v>207</v>
      </c>
      <c r="I22" s="43">
        <v>5939</v>
      </c>
      <c r="J22" s="24" t="s">
        <v>108</v>
      </c>
    </row>
    <row r="23" spans="1:10" ht="17.25" customHeight="1">
      <c r="A23" s="20"/>
      <c r="B23" s="35" t="s">
        <v>58</v>
      </c>
      <c r="C23" s="42">
        <v>717</v>
      </c>
      <c r="D23" s="43">
        <v>20357</v>
      </c>
      <c r="E23" s="53" t="s">
        <v>104</v>
      </c>
      <c r="F23" s="53"/>
      <c r="G23" s="43">
        <v>15363</v>
      </c>
      <c r="H23" s="51" t="s">
        <v>105</v>
      </c>
      <c r="I23" s="24" t="s">
        <v>108</v>
      </c>
      <c r="J23" s="24" t="s">
        <v>108</v>
      </c>
    </row>
    <row r="24" spans="1:10" ht="17.25" customHeight="1">
      <c r="A24" s="20"/>
      <c r="B24" s="35" t="s">
        <v>59</v>
      </c>
      <c r="C24" s="42">
        <v>512</v>
      </c>
      <c r="D24" s="43">
        <v>11584</v>
      </c>
      <c r="E24" s="53" t="s">
        <v>104</v>
      </c>
      <c r="F24" s="53"/>
      <c r="G24" s="43">
        <v>18186</v>
      </c>
      <c r="H24" s="51" t="s">
        <v>105</v>
      </c>
      <c r="I24" s="43">
        <v>18</v>
      </c>
      <c r="J24" s="24" t="s">
        <v>108</v>
      </c>
    </row>
    <row r="25" spans="1:10" ht="17.25" customHeight="1">
      <c r="A25" s="20"/>
      <c r="B25" s="35" t="s">
        <v>60</v>
      </c>
      <c r="C25" s="42">
        <v>1569</v>
      </c>
      <c r="D25" s="43">
        <v>11384</v>
      </c>
      <c r="E25" s="53" t="s">
        <v>104</v>
      </c>
      <c r="F25" s="53"/>
      <c r="G25" s="43">
        <v>25887</v>
      </c>
      <c r="H25" s="51" t="s">
        <v>105</v>
      </c>
      <c r="I25" s="24" t="s">
        <v>108</v>
      </c>
      <c r="J25" s="24" t="s">
        <v>108</v>
      </c>
    </row>
    <row r="26" spans="1:10" ht="17.25" customHeight="1">
      <c r="A26" s="20"/>
      <c r="B26" s="35" t="s">
        <v>61</v>
      </c>
      <c r="C26" s="42">
        <v>304</v>
      </c>
      <c r="D26" s="43">
        <v>13555</v>
      </c>
      <c r="E26" s="53" t="s">
        <v>104</v>
      </c>
      <c r="F26" s="53"/>
      <c r="G26" s="43">
        <v>9855</v>
      </c>
      <c r="H26" s="51" t="s">
        <v>105</v>
      </c>
      <c r="I26" s="43">
        <v>4</v>
      </c>
      <c r="J26" s="24" t="s">
        <v>108</v>
      </c>
    </row>
    <row r="27" spans="1:10" ht="17.25" customHeight="1">
      <c r="A27" s="20"/>
      <c r="B27" s="35" t="s">
        <v>62</v>
      </c>
      <c r="C27" s="42">
        <v>548</v>
      </c>
      <c r="D27" s="43">
        <v>9208</v>
      </c>
      <c r="E27" s="53" t="s">
        <v>104</v>
      </c>
      <c r="F27" s="53"/>
      <c r="G27" s="43">
        <v>6697</v>
      </c>
      <c r="H27" s="51" t="s">
        <v>105</v>
      </c>
      <c r="I27" s="43">
        <v>26</v>
      </c>
      <c r="J27" s="24" t="s">
        <v>108</v>
      </c>
    </row>
    <row r="28" spans="1:10" ht="17.25" customHeight="1">
      <c r="A28" s="20"/>
      <c r="B28" s="35" t="s">
        <v>63</v>
      </c>
      <c r="C28" s="42">
        <v>519</v>
      </c>
      <c r="D28" s="43">
        <v>10034</v>
      </c>
      <c r="E28" s="53" t="s">
        <v>104</v>
      </c>
      <c r="F28" s="53"/>
      <c r="G28" s="43">
        <v>3906</v>
      </c>
      <c r="H28" s="51" t="s">
        <v>105</v>
      </c>
      <c r="I28" s="43">
        <v>326</v>
      </c>
      <c r="J28" s="24" t="s">
        <v>108</v>
      </c>
    </row>
    <row r="29" spans="1:10" ht="17.25" customHeight="1">
      <c r="A29" s="20"/>
      <c r="B29" s="35" t="s">
        <v>64</v>
      </c>
      <c r="C29" s="42">
        <v>537</v>
      </c>
      <c r="D29" s="43">
        <v>10456</v>
      </c>
      <c r="E29" s="53" t="s">
        <v>104</v>
      </c>
      <c r="F29" s="53"/>
      <c r="G29" s="43">
        <v>8666</v>
      </c>
      <c r="H29" s="51" t="s">
        <v>105</v>
      </c>
      <c r="I29" s="43">
        <v>375</v>
      </c>
      <c r="J29" s="24" t="s">
        <v>108</v>
      </c>
    </row>
    <row r="30" spans="1:10" ht="17.25" customHeight="1">
      <c r="A30" s="20"/>
      <c r="B30" s="35" t="s">
        <v>66</v>
      </c>
      <c r="C30" s="42">
        <v>1038</v>
      </c>
      <c r="D30" s="43">
        <v>15323</v>
      </c>
      <c r="E30" s="53" t="s">
        <v>104</v>
      </c>
      <c r="F30" s="53"/>
      <c r="G30" s="43">
        <v>36976</v>
      </c>
      <c r="H30" s="51" t="s">
        <v>105</v>
      </c>
      <c r="I30" s="24" t="s">
        <v>108</v>
      </c>
      <c r="J30" s="24" t="s">
        <v>108</v>
      </c>
    </row>
    <row r="31" spans="1:10" ht="17.25" customHeight="1">
      <c r="A31" s="20"/>
      <c r="B31" s="32" t="s">
        <v>71</v>
      </c>
      <c r="C31" s="42">
        <v>5290</v>
      </c>
      <c r="D31" s="43">
        <v>82301</v>
      </c>
      <c r="E31" s="53" t="s">
        <v>104</v>
      </c>
      <c r="F31" s="53"/>
      <c r="G31" s="43">
        <v>136852</v>
      </c>
      <c r="H31" s="51" t="s">
        <v>105</v>
      </c>
      <c r="I31" s="43">
        <v>7086</v>
      </c>
      <c r="J31" s="24" t="s">
        <v>108</v>
      </c>
    </row>
    <row r="32" spans="1:10" ht="17.25" customHeight="1">
      <c r="A32" s="20"/>
      <c r="B32" s="32" t="s">
        <v>72</v>
      </c>
      <c r="C32" s="42">
        <v>4489</v>
      </c>
      <c r="D32" s="43">
        <v>94665</v>
      </c>
      <c r="E32" s="53" t="s">
        <v>104</v>
      </c>
      <c r="F32" s="53"/>
      <c r="G32" s="43">
        <v>186904</v>
      </c>
      <c r="H32" s="51" t="s">
        <v>105</v>
      </c>
      <c r="I32" s="24" t="s">
        <v>108</v>
      </c>
      <c r="J32" s="24" t="s">
        <v>108</v>
      </c>
    </row>
    <row r="33" spans="1:10" ht="17.25" customHeight="1">
      <c r="A33" s="20"/>
      <c r="B33" s="32" t="s">
        <v>73</v>
      </c>
      <c r="C33" s="42">
        <v>4289</v>
      </c>
      <c r="D33" s="43">
        <v>83583</v>
      </c>
      <c r="E33" s="53" t="s">
        <v>104</v>
      </c>
      <c r="F33" s="53"/>
      <c r="G33" s="43">
        <v>180625</v>
      </c>
      <c r="H33" s="51" t="s">
        <v>105</v>
      </c>
      <c r="I33" s="43">
        <v>5175</v>
      </c>
      <c r="J33" s="24" t="s">
        <v>108</v>
      </c>
    </row>
    <row r="34" spans="1:10" ht="17.25" customHeight="1">
      <c r="A34" s="20"/>
      <c r="B34" s="30" t="s">
        <v>37</v>
      </c>
      <c r="C34" s="42">
        <f>SUM(C35:C37)</f>
        <v>13204</v>
      </c>
      <c r="D34" s="43">
        <f aca="true" t="shared" si="5" ref="D34:J34">SUM(D35:D37)</f>
        <v>242757</v>
      </c>
      <c r="E34" s="43">
        <f t="shared" si="5"/>
        <v>16709</v>
      </c>
      <c r="F34" s="43">
        <f t="shared" si="5"/>
        <v>28058</v>
      </c>
      <c r="G34" s="43">
        <f t="shared" si="5"/>
        <v>275787</v>
      </c>
      <c r="H34" s="43">
        <f t="shared" si="5"/>
        <v>60</v>
      </c>
      <c r="I34" s="43">
        <f t="shared" si="5"/>
        <v>9534</v>
      </c>
      <c r="J34" s="43">
        <f t="shared" si="5"/>
        <v>10956</v>
      </c>
    </row>
    <row r="35" spans="1:10" ht="17.25" customHeight="1">
      <c r="A35" s="20"/>
      <c r="B35" s="32" t="s">
        <v>74</v>
      </c>
      <c r="C35" s="42">
        <v>8961</v>
      </c>
      <c r="D35" s="43">
        <v>148565</v>
      </c>
      <c r="E35" s="43">
        <v>10840</v>
      </c>
      <c r="F35" s="43">
        <v>24054</v>
      </c>
      <c r="G35" s="43">
        <v>214906</v>
      </c>
      <c r="H35" s="43">
        <v>19</v>
      </c>
      <c r="I35" s="43">
        <v>4560</v>
      </c>
      <c r="J35" s="43">
        <v>10956</v>
      </c>
    </row>
    <row r="36" spans="1:10" ht="17.25" customHeight="1">
      <c r="A36" s="20"/>
      <c r="B36" s="30" t="s">
        <v>45</v>
      </c>
      <c r="C36" s="42">
        <v>2266</v>
      </c>
      <c r="D36" s="43">
        <v>40212</v>
      </c>
      <c r="E36" s="43">
        <v>3110</v>
      </c>
      <c r="F36" s="43">
        <v>1997</v>
      </c>
      <c r="G36" s="43">
        <v>27876</v>
      </c>
      <c r="H36" s="43">
        <v>20</v>
      </c>
      <c r="I36" s="43">
        <v>2981</v>
      </c>
      <c r="J36" s="24" t="s">
        <v>108</v>
      </c>
    </row>
    <row r="37" spans="1:10" ht="17.25" customHeight="1">
      <c r="A37" s="20"/>
      <c r="B37" s="32" t="s">
        <v>46</v>
      </c>
      <c r="C37" s="42">
        <v>1977</v>
      </c>
      <c r="D37" s="43">
        <v>53980</v>
      </c>
      <c r="E37" s="43">
        <v>2759</v>
      </c>
      <c r="F37" s="43">
        <v>2007</v>
      </c>
      <c r="G37" s="43">
        <v>33005</v>
      </c>
      <c r="H37" s="43">
        <v>21</v>
      </c>
      <c r="I37" s="43">
        <v>1993</v>
      </c>
      <c r="J37" s="24" t="s">
        <v>108</v>
      </c>
    </row>
    <row r="38" spans="1:10" ht="17.25" customHeight="1">
      <c r="A38" s="20"/>
      <c r="B38" s="30" t="s">
        <v>33</v>
      </c>
      <c r="C38" s="42">
        <f>SUM(C39:C43)</f>
        <v>4179</v>
      </c>
      <c r="D38" s="43">
        <f aca="true" t="shared" si="6" ref="D38:I38">SUM(D39:D43)</f>
        <v>158591</v>
      </c>
      <c r="E38" s="43">
        <f t="shared" si="6"/>
        <v>5813</v>
      </c>
      <c r="F38" s="43">
        <f t="shared" si="6"/>
        <v>10219</v>
      </c>
      <c r="G38" s="43">
        <f t="shared" si="6"/>
        <v>50521</v>
      </c>
      <c r="H38" s="43">
        <f t="shared" si="6"/>
        <v>213</v>
      </c>
      <c r="I38" s="43">
        <f t="shared" si="6"/>
        <v>2604</v>
      </c>
      <c r="J38" s="24" t="s">
        <v>108</v>
      </c>
    </row>
    <row r="39" spans="1:10" ht="17.25" customHeight="1">
      <c r="A39" s="20"/>
      <c r="B39" s="30" t="s">
        <v>53</v>
      </c>
      <c r="C39" s="42">
        <v>2310</v>
      </c>
      <c r="D39" s="43">
        <v>84838</v>
      </c>
      <c r="E39" s="43">
        <v>5813</v>
      </c>
      <c r="F39" s="43">
        <v>6805</v>
      </c>
      <c r="G39" s="43">
        <v>36340</v>
      </c>
      <c r="H39" s="43">
        <v>164</v>
      </c>
      <c r="I39" s="43">
        <v>1639</v>
      </c>
      <c r="J39" s="24" t="s">
        <v>108</v>
      </c>
    </row>
    <row r="40" spans="1:10" ht="17.25" customHeight="1">
      <c r="A40" s="20"/>
      <c r="B40" s="30" t="s">
        <v>49</v>
      </c>
      <c r="C40" s="42">
        <v>701</v>
      </c>
      <c r="D40" s="43">
        <v>15787</v>
      </c>
      <c r="E40" s="46" t="s">
        <v>84</v>
      </c>
      <c r="F40" s="47">
        <v>1054</v>
      </c>
      <c r="G40" s="47">
        <v>5844</v>
      </c>
      <c r="H40" s="43">
        <v>10</v>
      </c>
      <c r="I40" s="43">
        <v>340</v>
      </c>
      <c r="J40" s="24" t="s">
        <v>108</v>
      </c>
    </row>
    <row r="41" spans="1:10" ht="17.25" customHeight="1">
      <c r="A41" s="20"/>
      <c r="B41" s="30" t="s">
        <v>50</v>
      </c>
      <c r="C41" s="42">
        <v>288</v>
      </c>
      <c r="D41" s="43">
        <v>11682</v>
      </c>
      <c r="E41" s="46" t="s">
        <v>84</v>
      </c>
      <c r="F41" s="47">
        <v>314</v>
      </c>
      <c r="G41" s="47">
        <v>986</v>
      </c>
      <c r="H41" s="43">
        <v>5</v>
      </c>
      <c r="I41" s="43">
        <v>166</v>
      </c>
      <c r="J41" s="24" t="s">
        <v>108</v>
      </c>
    </row>
    <row r="42" spans="1:10" ht="17.25" customHeight="1">
      <c r="A42" s="20"/>
      <c r="B42" s="30" t="s">
        <v>51</v>
      </c>
      <c r="C42" s="42">
        <v>506</v>
      </c>
      <c r="D42" s="43">
        <v>11104</v>
      </c>
      <c r="E42" s="46" t="s">
        <v>84</v>
      </c>
      <c r="F42" s="47">
        <v>280</v>
      </c>
      <c r="G42" s="47">
        <v>539</v>
      </c>
      <c r="H42" s="43">
        <v>3</v>
      </c>
      <c r="I42" s="43">
        <v>65</v>
      </c>
      <c r="J42" s="24" t="s">
        <v>108</v>
      </c>
    </row>
    <row r="43" spans="1:10" ht="17.25" customHeight="1">
      <c r="A43" s="20"/>
      <c r="B43" s="30" t="s">
        <v>52</v>
      </c>
      <c r="C43" s="42">
        <v>374</v>
      </c>
      <c r="D43" s="43">
        <v>35180</v>
      </c>
      <c r="E43" s="46" t="s">
        <v>84</v>
      </c>
      <c r="F43" s="47">
        <v>1766</v>
      </c>
      <c r="G43" s="47">
        <v>6812</v>
      </c>
      <c r="H43" s="43">
        <v>31</v>
      </c>
      <c r="I43" s="43">
        <v>394</v>
      </c>
      <c r="J43" s="24" t="s">
        <v>108</v>
      </c>
    </row>
    <row r="44" spans="1:10" ht="19.5" customHeight="1">
      <c r="A44" s="20"/>
      <c r="B44" s="30" t="s">
        <v>38</v>
      </c>
      <c r="C44" s="42">
        <f>SUM(C45:C48)</f>
        <v>22480</v>
      </c>
      <c r="D44" s="43">
        <f aca="true" t="shared" si="7" ref="D44:J44">SUM(D45:D48)</f>
        <v>278915</v>
      </c>
      <c r="E44" s="43">
        <f t="shared" si="7"/>
        <v>29198</v>
      </c>
      <c r="F44" s="43">
        <f t="shared" si="7"/>
        <v>26494</v>
      </c>
      <c r="G44" s="43">
        <f t="shared" si="7"/>
        <v>444558</v>
      </c>
      <c r="H44" s="43">
        <f t="shared" si="7"/>
        <v>61</v>
      </c>
      <c r="I44" s="43">
        <f t="shared" si="7"/>
        <v>8676</v>
      </c>
      <c r="J44" s="43">
        <f t="shared" si="7"/>
        <v>3088</v>
      </c>
    </row>
    <row r="45" spans="1:10" ht="17.25" customHeight="1">
      <c r="A45" s="20"/>
      <c r="B45" s="32" t="s">
        <v>75</v>
      </c>
      <c r="C45" s="42">
        <v>18831</v>
      </c>
      <c r="D45" s="43">
        <v>174536</v>
      </c>
      <c r="E45" s="43">
        <v>24823</v>
      </c>
      <c r="F45" s="43">
        <v>17208</v>
      </c>
      <c r="G45" s="43">
        <v>399507</v>
      </c>
      <c r="H45" s="43">
        <v>34</v>
      </c>
      <c r="I45" s="43">
        <v>4348</v>
      </c>
      <c r="J45" s="24" t="s">
        <v>108</v>
      </c>
    </row>
    <row r="46" spans="1:10" ht="17.25" customHeight="1">
      <c r="A46" s="20"/>
      <c r="B46" s="32" t="s">
        <v>54</v>
      </c>
      <c r="C46" s="42">
        <v>1214</v>
      </c>
      <c r="D46" s="43">
        <v>43618</v>
      </c>
      <c r="E46" s="43">
        <v>1309</v>
      </c>
      <c r="F46" s="43">
        <v>5162</v>
      </c>
      <c r="G46" s="43">
        <v>19414</v>
      </c>
      <c r="H46" s="43">
        <v>13</v>
      </c>
      <c r="I46" s="43">
        <v>1716</v>
      </c>
      <c r="J46" s="43">
        <v>853</v>
      </c>
    </row>
    <row r="47" spans="1:10" ht="17.25" customHeight="1">
      <c r="A47" s="20"/>
      <c r="B47" s="32" t="s">
        <v>81</v>
      </c>
      <c r="C47" s="42">
        <v>1438</v>
      </c>
      <c r="D47" s="43">
        <v>21543</v>
      </c>
      <c r="E47" s="43">
        <v>1766</v>
      </c>
      <c r="F47" s="43">
        <v>767</v>
      </c>
      <c r="G47" s="43">
        <v>13939</v>
      </c>
      <c r="H47" s="43">
        <v>10</v>
      </c>
      <c r="I47" s="43">
        <v>1499</v>
      </c>
      <c r="J47" s="24" t="s">
        <v>108</v>
      </c>
    </row>
    <row r="48" spans="1:10" ht="17.25" customHeight="1">
      <c r="A48" s="20"/>
      <c r="B48" s="32" t="s">
        <v>82</v>
      </c>
      <c r="C48" s="42">
        <v>997</v>
      </c>
      <c r="D48" s="43">
        <v>39218</v>
      </c>
      <c r="E48" s="43">
        <v>1300</v>
      </c>
      <c r="F48" s="43">
        <v>3357</v>
      </c>
      <c r="G48" s="43">
        <v>11698</v>
      </c>
      <c r="H48" s="43">
        <v>4</v>
      </c>
      <c r="I48" s="43">
        <v>1113</v>
      </c>
      <c r="J48" s="43">
        <v>2235</v>
      </c>
    </row>
    <row r="49" spans="1:10" ht="17.25" customHeight="1">
      <c r="A49" s="19"/>
      <c r="B49" s="30" t="s">
        <v>18</v>
      </c>
      <c r="C49" s="42">
        <v>12867</v>
      </c>
      <c r="D49" s="43">
        <v>342531</v>
      </c>
      <c r="E49" s="43">
        <v>15174</v>
      </c>
      <c r="F49" s="43">
        <v>54899</v>
      </c>
      <c r="G49" s="43">
        <v>518538</v>
      </c>
      <c r="H49" s="43">
        <v>3</v>
      </c>
      <c r="I49" s="43">
        <v>1153</v>
      </c>
      <c r="J49" s="43">
        <v>19141</v>
      </c>
    </row>
    <row r="50" spans="1:10" ht="17.25" customHeight="1">
      <c r="A50" s="20"/>
      <c r="B50" s="32" t="s">
        <v>19</v>
      </c>
      <c r="C50" s="42">
        <v>6607</v>
      </c>
      <c r="D50" s="43">
        <v>108431</v>
      </c>
      <c r="E50" s="43">
        <v>6970</v>
      </c>
      <c r="F50" s="43">
        <v>11518</v>
      </c>
      <c r="G50" s="43">
        <v>124958</v>
      </c>
      <c r="H50" s="43">
        <v>205</v>
      </c>
      <c r="I50" s="43">
        <v>10552</v>
      </c>
      <c r="J50" s="24" t="s">
        <v>108</v>
      </c>
    </row>
    <row r="51" spans="1:10" ht="17.25" customHeight="1">
      <c r="A51" s="20"/>
      <c r="B51" s="32" t="s">
        <v>20</v>
      </c>
      <c r="C51" s="42">
        <v>5649</v>
      </c>
      <c r="D51" s="43">
        <v>116101</v>
      </c>
      <c r="E51" s="43">
        <v>10403</v>
      </c>
      <c r="F51" s="43">
        <v>2602</v>
      </c>
      <c r="G51" s="43">
        <v>84931</v>
      </c>
      <c r="H51" s="43">
        <v>265</v>
      </c>
      <c r="I51" s="43">
        <v>3552</v>
      </c>
      <c r="J51" s="24" t="s">
        <v>108</v>
      </c>
    </row>
    <row r="52" spans="1:10" ht="17.25" customHeight="1">
      <c r="A52" s="20"/>
      <c r="B52" s="30" t="s">
        <v>39</v>
      </c>
      <c r="C52" s="42">
        <f>SUM(C53:C55)</f>
        <v>14743</v>
      </c>
      <c r="D52" s="43">
        <f aca="true" t="shared" si="8" ref="D52:I52">SUM(D53:D55)</f>
        <v>333644</v>
      </c>
      <c r="E52" s="43">
        <f t="shared" si="8"/>
        <v>30089</v>
      </c>
      <c r="F52" s="43">
        <f t="shared" si="8"/>
        <v>20243</v>
      </c>
      <c r="G52" s="43">
        <f t="shared" si="8"/>
        <v>336097</v>
      </c>
      <c r="H52" s="43">
        <f t="shared" si="8"/>
        <v>196</v>
      </c>
      <c r="I52" s="43">
        <f t="shared" si="8"/>
        <v>9539</v>
      </c>
      <c r="J52" s="24" t="s">
        <v>108</v>
      </c>
    </row>
    <row r="53" spans="1:10" ht="17.25" customHeight="1">
      <c r="A53" s="20"/>
      <c r="B53" s="32" t="s">
        <v>67</v>
      </c>
      <c r="C53" s="42">
        <v>14208</v>
      </c>
      <c r="D53" s="43">
        <v>279510</v>
      </c>
      <c r="E53" s="43">
        <v>29069</v>
      </c>
      <c r="F53" s="43">
        <v>20243</v>
      </c>
      <c r="G53" s="43">
        <v>336097</v>
      </c>
      <c r="H53" s="43">
        <v>177</v>
      </c>
      <c r="I53" s="43">
        <v>8882</v>
      </c>
      <c r="J53" s="24" t="s">
        <v>108</v>
      </c>
    </row>
    <row r="54" spans="1:10" ht="17.25" customHeight="1">
      <c r="A54" s="20"/>
      <c r="B54" s="32" t="s">
        <v>47</v>
      </c>
      <c r="C54" s="42">
        <v>22</v>
      </c>
      <c r="D54" s="43">
        <v>35333</v>
      </c>
      <c r="E54" s="24" t="s">
        <v>108</v>
      </c>
      <c r="F54" s="52" t="s">
        <v>85</v>
      </c>
      <c r="G54" s="52"/>
      <c r="H54" s="24" t="s">
        <v>108</v>
      </c>
      <c r="I54" s="24" t="s">
        <v>108</v>
      </c>
      <c r="J54" s="24" t="s">
        <v>108</v>
      </c>
    </row>
    <row r="55" spans="1:10" ht="17.25" customHeight="1">
      <c r="A55" s="20"/>
      <c r="B55" s="32" t="s">
        <v>48</v>
      </c>
      <c r="C55" s="42">
        <v>513</v>
      </c>
      <c r="D55" s="43">
        <v>18801</v>
      </c>
      <c r="E55" s="43">
        <v>1020</v>
      </c>
      <c r="F55" s="52" t="s">
        <v>85</v>
      </c>
      <c r="G55" s="52"/>
      <c r="H55" s="43">
        <v>19</v>
      </c>
      <c r="I55" s="43">
        <v>657</v>
      </c>
      <c r="J55" s="24" t="s">
        <v>108</v>
      </c>
    </row>
    <row r="56" spans="1:10" ht="17.25" customHeight="1">
      <c r="A56" s="20"/>
      <c r="B56" s="32" t="s">
        <v>21</v>
      </c>
      <c r="C56" s="42">
        <f>SUM(C57:C62)</f>
        <v>34177</v>
      </c>
      <c r="D56" s="43">
        <f aca="true" t="shared" si="9" ref="D56:J56">SUM(D57:D62)</f>
        <v>713017</v>
      </c>
      <c r="E56" s="43">
        <f t="shared" si="9"/>
        <v>65453</v>
      </c>
      <c r="F56" s="43">
        <f t="shared" si="9"/>
        <v>70676</v>
      </c>
      <c r="G56" s="43">
        <f t="shared" si="9"/>
        <v>1569143</v>
      </c>
      <c r="H56" s="43">
        <f t="shared" si="9"/>
        <v>857</v>
      </c>
      <c r="I56" s="43">
        <f t="shared" si="9"/>
        <v>114386</v>
      </c>
      <c r="J56" s="43">
        <f t="shared" si="9"/>
        <v>26647</v>
      </c>
    </row>
    <row r="57" spans="1:10" ht="17.25" customHeight="1">
      <c r="A57" s="20"/>
      <c r="B57" s="36" t="s">
        <v>65</v>
      </c>
      <c r="C57" s="42">
        <v>16187</v>
      </c>
      <c r="D57" s="43">
        <v>500697</v>
      </c>
      <c r="E57" s="43">
        <v>65453</v>
      </c>
      <c r="F57" s="43">
        <v>46314</v>
      </c>
      <c r="G57" s="43">
        <v>899685</v>
      </c>
      <c r="H57" s="43">
        <v>704</v>
      </c>
      <c r="I57" s="43">
        <v>53581</v>
      </c>
      <c r="J57" s="43">
        <v>15540</v>
      </c>
    </row>
    <row r="58" spans="1:10" ht="17.25" customHeight="1">
      <c r="A58" s="20"/>
      <c r="B58" s="32" t="s">
        <v>76</v>
      </c>
      <c r="C58" s="42">
        <v>4388</v>
      </c>
      <c r="D58" s="43">
        <v>46031</v>
      </c>
      <c r="E58" s="51" t="s">
        <v>86</v>
      </c>
      <c r="F58" s="43">
        <v>7441</v>
      </c>
      <c r="G58" s="43">
        <v>199535</v>
      </c>
      <c r="H58" s="43">
        <v>29</v>
      </c>
      <c r="I58" s="43">
        <v>1494</v>
      </c>
      <c r="J58" s="24" t="s">
        <v>108</v>
      </c>
    </row>
    <row r="59" spans="1:10" ht="17.25" customHeight="1">
      <c r="A59" s="20"/>
      <c r="B59" s="32" t="s">
        <v>77</v>
      </c>
      <c r="C59" s="42">
        <v>5611</v>
      </c>
      <c r="D59" s="43">
        <v>60301</v>
      </c>
      <c r="E59" s="51" t="s">
        <v>86</v>
      </c>
      <c r="F59" s="43">
        <v>6134</v>
      </c>
      <c r="G59" s="43">
        <v>161384</v>
      </c>
      <c r="H59" s="43">
        <v>70</v>
      </c>
      <c r="I59" s="43">
        <v>55427</v>
      </c>
      <c r="J59" s="43">
        <v>11107</v>
      </c>
    </row>
    <row r="60" spans="1:10" ht="17.25" customHeight="1">
      <c r="A60" s="20"/>
      <c r="B60" s="32" t="s">
        <v>78</v>
      </c>
      <c r="C60" s="42">
        <v>2830</v>
      </c>
      <c r="D60" s="43">
        <v>39421</v>
      </c>
      <c r="E60" s="51" t="s">
        <v>86</v>
      </c>
      <c r="F60" s="43">
        <v>4191</v>
      </c>
      <c r="G60" s="43">
        <v>124858</v>
      </c>
      <c r="H60" s="43">
        <v>23</v>
      </c>
      <c r="I60" s="43">
        <v>1421</v>
      </c>
      <c r="J60" s="24" t="s">
        <v>108</v>
      </c>
    </row>
    <row r="61" spans="1:10" ht="17.25" customHeight="1">
      <c r="A61" s="20"/>
      <c r="B61" s="32" t="s">
        <v>79</v>
      </c>
      <c r="C61" s="42">
        <v>2907</v>
      </c>
      <c r="D61" s="43">
        <v>35383</v>
      </c>
      <c r="E61" s="51" t="s">
        <v>86</v>
      </c>
      <c r="F61" s="43">
        <v>3765</v>
      </c>
      <c r="G61" s="43">
        <v>115037</v>
      </c>
      <c r="H61" s="43">
        <v>13</v>
      </c>
      <c r="I61" s="43">
        <v>1772</v>
      </c>
      <c r="J61" s="24" t="s">
        <v>108</v>
      </c>
    </row>
    <row r="62" spans="1:10" ht="17.25" customHeight="1">
      <c r="A62" s="20"/>
      <c r="B62" s="32" t="s">
        <v>80</v>
      </c>
      <c r="C62" s="42">
        <v>2254</v>
      </c>
      <c r="D62" s="43">
        <v>31184</v>
      </c>
      <c r="E62" s="51" t="s">
        <v>86</v>
      </c>
      <c r="F62" s="43">
        <v>2831</v>
      </c>
      <c r="G62" s="43">
        <v>68644</v>
      </c>
      <c r="H62" s="43">
        <v>18</v>
      </c>
      <c r="I62" s="43">
        <v>691</v>
      </c>
      <c r="J62" s="24" t="s">
        <v>108</v>
      </c>
    </row>
    <row r="63" spans="1:10" ht="17.25" customHeight="1">
      <c r="A63" s="20"/>
      <c r="B63" s="32" t="s">
        <v>22</v>
      </c>
      <c r="C63" s="42">
        <v>1713</v>
      </c>
      <c r="D63" s="43">
        <v>79591</v>
      </c>
      <c r="E63" s="43">
        <v>3562</v>
      </c>
      <c r="F63" s="43">
        <v>14693</v>
      </c>
      <c r="G63" s="43">
        <v>63432</v>
      </c>
      <c r="H63" s="43">
        <v>46</v>
      </c>
      <c r="I63" s="43">
        <v>645</v>
      </c>
      <c r="J63" s="24" t="s">
        <v>108</v>
      </c>
    </row>
    <row r="64" spans="1:10" ht="17.25" customHeight="1">
      <c r="A64" s="20"/>
      <c r="B64" s="32" t="s">
        <v>23</v>
      </c>
      <c r="C64" s="42">
        <v>318</v>
      </c>
      <c r="D64" s="43">
        <v>20342</v>
      </c>
      <c r="E64" s="43">
        <v>299</v>
      </c>
      <c r="F64" s="48">
        <v>234</v>
      </c>
      <c r="G64" s="43">
        <v>1260</v>
      </c>
      <c r="H64" s="24" t="s">
        <v>108</v>
      </c>
      <c r="I64" s="24" t="s">
        <v>108</v>
      </c>
      <c r="J64" s="24" t="s">
        <v>108</v>
      </c>
    </row>
    <row r="65" spans="1:10" ht="17.25" customHeight="1">
      <c r="A65" s="20"/>
      <c r="B65" s="32" t="s">
        <v>24</v>
      </c>
      <c r="C65" s="42">
        <v>4152</v>
      </c>
      <c r="D65" s="43">
        <v>106258</v>
      </c>
      <c r="E65" s="43">
        <v>4861</v>
      </c>
      <c r="F65" s="43">
        <v>5683</v>
      </c>
      <c r="G65" s="43">
        <v>41584</v>
      </c>
      <c r="H65" s="43">
        <v>24</v>
      </c>
      <c r="I65" s="43">
        <v>10458</v>
      </c>
      <c r="J65" s="24" t="s">
        <v>108</v>
      </c>
    </row>
    <row r="66" spans="1:10" ht="17.25" customHeight="1">
      <c r="A66" s="20"/>
      <c r="B66" s="32" t="s">
        <v>25</v>
      </c>
      <c r="C66" s="42">
        <v>2252</v>
      </c>
      <c r="D66" s="43">
        <v>94757</v>
      </c>
      <c r="E66" s="43">
        <v>2712</v>
      </c>
      <c r="F66" s="43">
        <v>2849</v>
      </c>
      <c r="G66" s="43">
        <v>27294</v>
      </c>
      <c r="H66" s="43">
        <v>24</v>
      </c>
      <c r="I66" s="43">
        <v>865</v>
      </c>
      <c r="J66" s="43">
        <v>3052</v>
      </c>
    </row>
    <row r="67" spans="1:10" ht="17.25" customHeight="1">
      <c r="A67" s="20"/>
      <c r="B67" s="32" t="s">
        <v>26</v>
      </c>
      <c r="C67" s="42">
        <v>2870</v>
      </c>
      <c r="D67" s="43">
        <v>64679</v>
      </c>
      <c r="E67" s="43">
        <v>3642</v>
      </c>
      <c r="F67" s="43">
        <v>9402</v>
      </c>
      <c r="G67" s="43">
        <v>48264</v>
      </c>
      <c r="H67" s="43">
        <v>52</v>
      </c>
      <c r="I67" s="43">
        <v>7514</v>
      </c>
      <c r="J67" s="43">
        <v>6726</v>
      </c>
    </row>
    <row r="68" spans="1:10" ht="17.25" customHeight="1">
      <c r="A68" s="20"/>
      <c r="B68" s="30" t="s">
        <v>83</v>
      </c>
      <c r="C68" s="42">
        <v>3629</v>
      </c>
      <c r="D68" s="43">
        <v>45796</v>
      </c>
      <c r="E68" s="43">
        <v>5000</v>
      </c>
      <c r="F68" s="43">
        <v>1060</v>
      </c>
      <c r="G68" s="43">
        <v>14169</v>
      </c>
      <c r="H68" s="43">
        <v>1</v>
      </c>
      <c r="I68" s="43">
        <v>353</v>
      </c>
      <c r="J68" s="24" t="s">
        <v>108</v>
      </c>
    </row>
    <row r="69" spans="1:10" ht="17.25" customHeight="1">
      <c r="A69" s="20"/>
      <c r="B69" s="32" t="s">
        <v>27</v>
      </c>
      <c r="C69" s="42">
        <v>1876</v>
      </c>
      <c r="D69" s="43">
        <v>60735</v>
      </c>
      <c r="E69" s="43">
        <v>2366</v>
      </c>
      <c r="F69" s="43">
        <v>2171</v>
      </c>
      <c r="G69" s="43">
        <v>29789</v>
      </c>
      <c r="H69" s="43">
        <v>527</v>
      </c>
      <c r="I69" s="43">
        <v>11523</v>
      </c>
      <c r="J69" s="24" t="s">
        <v>108</v>
      </c>
    </row>
    <row r="70" spans="1:10" ht="17.25" customHeight="1">
      <c r="A70" s="20"/>
      <c r="B70" s="30" t="s">
        <v>43</v>
      </c>
      <c r="C70" s="42">
        <v>2428</v>
      </c>
      <c r="D70" s="43">
        <v>454643</v>
      </c>
      <c r="E70" s="43">
        <v>0</v>
      </c>
      <c r="F70" s="43">
        <v>2725</v>
      </c>
      <c r="G70" s="43">
        <v>9380</v>
      </c>
      <c r="H70" s="43">
        <v>74</v>
      </c>
      <c r="I70" s="43">
        <v>1234</v>
      </c>
      <c r="J70" s="43">
        <v>12</v>
      </c>
    </row>
    <row r="71" spans="1:10" ht="18" customHeight="1">
      <c r="A71" s="20"/>
      <c r="B71" s="32" t="s">
        <v>28</v>
      </c>
      <c r="C71" s="42">
        <v>2104</v>
      </c>
      <c r="D71" s="43">
        <v>74747</v>
      </c>
      <c r="E71" s="43">
        <v>3287</v>
      </c>
      <c r="F71" s="43">
        <v>6403</v>
      </c>
      <c r="G71" s="43">
        <v>28616</v>
      </c>
      <c r="H71" s="43">
        <v>102</v>
      </c>
      <c r="I71" s="43">
        <v>18479</v>
      </c>
      <c r="J71" s="24" t="s">
        <v>108</v>
      </c>
    </row>
    <row r="72" spans="1:10" ht="15.75" customHeight="1">
      <c r="A72" s="20"/>
      <c r="B72" s="32" t="s">
        <v>40</v>
      </c>
      <c r="C72" s="42">
        <v>710</v>
      </c>
      <c r="D72" s="43">
        <v>26597</v>
      </c>
      <c r="E72" s="43">
        <v>1327</v>
      </c>
      <c r="F72" s="43">
        <v>991</v>
      </c>
      <c r="G72" s="43">
        <v>6735</v>
      </c>
      <c r="H72" s="43">
        <v>5</v>
      </c>
      <c r="I72" s="43">
        <v>2213</v>
      </c>
      <c r="J72" s="24" t="s">
        <v>108</v>
      </c>
    </row>
    <row r="73" spans="1:10" ht="15.75" customHeight="1">
      <c r="A73" s="20"/>
      <c r="B73" s="39" t="s">
        <v>107</v>
      </c>
      <c r="C73" s="42">
        <v>5632</v>
      </c>
      <c r="D73" s="43">
        <v>27650</v>
      </c>
      <c r="E73" s="38" t="s">
        <v>106</v>
      </c>
      <c r="F73" s="43">
        <v>1635</v>
      </c>
      <c r="G73" s="43">
        <v>19566</v>
      </c>
      <c r="H73" s="43">
        <v>12</v>
      </c>
      <c r="I73" s="43">
        <v>1727</v>
      </c>
      <c r="J73" s="24" t="s">
        <v>108</v>
      </c>
    </row>
    <row r="74" spans="1:10" ht="14.25">
      <c r="A74" s="20"/>
      <c r="B74" s="30" t="s">
        <v>41</v>
      </c>
      <c r="C74" s="42">
        <v>3198</v>
      </c>
      <c r="D74" s="43">
        <v>66805</v>
      </c>
      <c r="E74" s="43">
        <v>4612</v>
      </c>
      <c r="F74" s="43">
        <v>7190</v>
      </c>
      <c r="G74" s="43">
        <v>105496</v>
      </c>
      <c r="H74" s="43">
        <v>63</v>
      </c>
      <c r="I74" s="43">
        <v>8780</v>
      </c>
      <c r="J74" s="24" t="s">
        <v>108</v>
      </c>
    </row>
    <row r="75" spans="1:10" ht="14.25">
      <c r="A75" s="20"/>
      <c r="B75" s="30" t="s">
        <v>42</v>
      </c>
      <c r="C75" s="42">
        <v>3574</v>
      </c>
      <c r="D75" s="43">
        <v>89504</v>
      </c>
      <c r="E75" s="43">
        <v>5124</v>
      </c>
      <c r="F75" s="43">
        <v>10573</v>
      </c>
      <c r="G75" s="43">
        <v>55650</v>
      </c>
      <c r="H75" s="43">
        <v>66</v>
      </c>
      <c r="I75" s="43">
        <v>13520</v>
      </c>
      <c r="J75" s="24" t="s">
        <v>108</v>
      </c>
    </row>
    <row r="76" spans="1:10" ht="14.25">
      <c r="A76" s="20"/>
      <c r="B76" s="30" t="s">
        <v>34</v>
      </c>
      <c r="C76" s="42" t="s">
        <v>103</v>
      </c>
      <c r="D76" s="43" t="s">
        <v>103</v>
      </c>
      <c r="E76" s="43" t="s">
        <v>103</v>
      </c>
      <c r="F76" s="43" t="s">
        <v>103</v>
      </c>
      <c r="G76" s="43" t="s">
        <v>103</v>
      </c>
      <c r="H76" s="43" t="s">
        <v>103</v>
      </c>
      <c r="I76" s="43" t="s">
        <v>103</v>
      </c>
      <c r="J76" s="43" t="s">
        <v>103</v>
      </c>
    </row>
    <row r="77" spans="1:10" ht="14.25">
      <c r="A77" s="20"/>
      <c r="B77" s="30" t="s">
        <v>100</v>
      </c>
      <c r="C77" s="42" t="s">
        <v>103</v>
      </c>
      <c r="D77" s="43" t="s">
        <v>103</v>
      </c>
      <c r="E77" s="43" t="s">
        <v>103</v>
      </c>
      <c r="F77" s="43" t="s">
        <v>103</v>
      </c>
      <c r="G77" s="43" t="s">
        <v>103</v>
      </c>
      <c r="H77" s="43" t="s">
        <v>103</v>
      </c>
      <c r="I77" s="43" t="s">
        <v>103</v>
      </c>
      <c r="J77" s="43" t="s">
        <v>103</v>
      </c>
    </row>
    <row r="78" spans="1:10" ht="14.25">
      <c r="A78" s="20"/>
      <c r="B78" s="30" t="s">
        <v>101</v>
      </c>
      <c r="C78" s="42" t="s">
        <v>103</v>
      </c>
      <c r="D78" s="43" t="s">
        <v>103</v>
      </c>
      <c r="E78" s="43" t="s">
        <v>103</v>
      </c>
      <c r="F78" s="43" t="s">
        <v>103</v>
      </c>
      <c r="G78" s="43" t="s">
        <v>103</v>
      </c>
      <c r="H78" s="43" t="s">
        <v>103</v>
      </c>
      <c r="I78" s="43" t="s">
        <v>103</v>
      </c>
      <c r="J78" s="43" t="s">
        <v>103</v>
      </c>
    </row>
    <row r="79" spans="1:11" ht="14.25">
      <c r="A79" s="19"/>
      <c r="B79" s="30" t="s">
        <v>87</v>
      </c>
      <c r="C79" s="42" t="s">
        <v>103</v>
      </c>
      <c r="D79" s="43" t="s">
        <v>103</v>
      </c>
      <c r="E79" s="43" t="s">
        <v>103</v>
      </c>
      <c r="F79" s="43" t="s">
        <v>103</v>
      </c>
      <c r="G79" s="43" t="s">
        <v>103</v>
      </c>
      <c r="H79" s="43" t="s">
        <v>103</v>
      </c>
      <c r="I79" s="43" t="s">
        <v>103</v>
      </c>
      <c r="J79" s="43" t="s">
        <v>103</v>
      </c>
      <c r="K79" s="4" t="s">
        <v>69</v>
      </c>
    </row>
    <row r="80" spans="1:10" ht="14.25">
      <c r="A80" s="21" t="s">
        <v>29</v>
      </c>
      <c r="B80" s="37"/>
      <c r="C80" s="49">
        <v>787</v>
      </c>
      <c r="D80" s="50">
        <v>22515</v>
      </c>
      <c r="E80" s="50">
        <v>1190</v>
      </c>
      <c r="F80" s="50">
        <v>685</v>
      </c>
      <c r="G80" s="50">
        <v>22599</v>
      </c>
      <c r="H80" s="50">
        <v>9</v>
      </c>
      <c r="I80" s="50">
        <v>1310</v>
      </c>
      <c r="J80" s="25" t="s">
        <v>108</v>
      </c>
    </row>
    <row r="81" spans="1:2" ht="16.5" customHeight="1">
      <c r="A81" s="27" t="s">
        <v>102</v>
      </c>
      <c r="B81" s="28"/>
    </row>
    <row r="82" spans="1:2" ht="15" customHeight="1">
      <c r="A82" s="22"/>
      <c r="B82" s="22" t="s">
        <v>32</v>
      </c>
    </row>
    <row r="83" ht="13.5">
      <c r="C83" s="13" t="s">
        <v>88</v>
      </c>
    </row>
    <row r="84" spans="3:10" ht="13.5">
      <c r="C84" s="26">
        <f aca="true" t="shared" si="10" ref="C84:J84">SUM(C13:C19,C17:C18,C22:C33,C35:C37,C45:C51,C53:C55,C57:C62,C39:C43,C63:C79,C10)</f>
        <v>249046</v>
      </c>
      <c r="D84" s="26">
        <f t="shared" si="10"/>
        <v>6682643</v>
      </c>
      <c r="E84" s="26">
        <f t="shared" si="10"/>
        <v>378218</v>
      </c>
      <c r="F84" s="26">
        <f t="shared" si="10"/>
        <v>518200</v>
      </c>
      <c r="G84" s="26">
        <f t="shared" si="10"/>
        <v>6428101</v>
      </c>
      <c r="H84" s="26">
        <f t="shared" si="10"/>
        <v>3604</v>
      </c>
      <c r="I84" s="26">
        <f t="shared" si="10"/>
        <v>431128</v>
      </c>
      <c r="J84" s="26">
        <f t="shared" si="10"/>
        <v>138286</v>
      </c>
    </row>
    <row r="85" spans="3:10" ht="13.5">
      <c r="C85" s="26">
        <f aca="true" t="shared" si="11" ref="C85:J85">SUM(C13:C15)</f>
        <v>15660</v>
      </c>
      <c r="D85" s="26">
        <f t="shared" si="11"/>
        <v>851038</v>
      </c>
      <c r="E85" s="26">
        <f t="shared" si="11"/>
        <v>30716</v>
      </c>
      <c r="F85" s="26">
        <f t="shared" si="11"/>
        <v>52510</v>
      </c>
      <c r="G85" s="26">
        <f t="shared" si="11"/>
        <v>819732</v>
      </c>
      <c r="H85" s="26">
        <f t="shared" si="11"/>
        <v>135</v>
      </c>
      <c r="I85" s="26">
        <f t="shared" si="11"/>
        <v>26901</v>
      </c>
      <c r="J85" s="26">
        <f t="shared" si="11"/>
        <v>36075</v>
      </c>
    </row>
    <row r="86" spans="2:10" ht="13.5">
      <c r="B86" s="2" t="s">
        <v>89</v>
      </c>
      <c r="C86" s="26">
        <f aca="true" t="shared" si="12" ref="C86:J86">SUM(C17:C18)</f>
        <v>6111</v>
      </c>
      <c r="D86" s="26">
        <f t="shared" si="12"/>
        <v>168827</v>
      </c>
      <c r="E86" s="26">
        <f t="shared" si="12"/>
        <v>6855</v>
      </c>
      <c r="F86" s="26">
        <f t="shared" si="12"/>
        <v>18727</v>
      </c>
      <c r="G86" s="26">
        <f t="shared" si="12"/>
        <v>116447</v>
      </c>
      <c r="H86" s="26">
        <f t="shared" si="12"/>
        <v>126</v>
      </c>
      <c r="I86" s="26">
        <f t="shared" si="12"/>
        <v>35779</v>
      </c>
      <c r="J86" s="26">
        <f t="shared" si="12"/>
        <v>3071</v>
      </c>
    </row>
    <row r="87" spans="2:10" ht="13.5">
      <c r="B87" s="2" t="s">
        <v>90</v>
      </c>
      <c r="C87" s="26">
        <f aca="true" t="shared" si="13" ref="C87:J87">SUM(C22:C33)</f>
        <v>34227</v>
      </c>
      <c r="D87" s="26">
        <f t="shared" si="13"/>
        <v>821004</v>
      </c>
      <c r="E87" s="26">
        <f t="shared" si="13"/>
        <v>71036</v>
      </c>
      <c r="F87" s="26">
        <f t="shared" si="13"/>
        <v>91757</v>
      </c>
      <c r="G87" s="26">
        <f t="shared" si="13"/>
        <v>1175497</v>
      </c>
      <c r="H87" s="26">
        <f t="shared" si="13"/>
        <v>207</v>
      </c>
      <c r="I87" s="26">
        <f t="shared" si="13"/>
        <v>18949</v>
      </c>
      <c r="J87" s="26">
        <f t="shared" si="13"/>
        <v>0</v>
      </c>
    </row>
    <row r="88" spans="2:10" ht="13.5">
      <c r="B88" s="2" t="s">
        <v>91</v>
      </c>
      <c r="C88" s="26">
        <f aca="true" t="shared" si="14" ref="C88:J88">SUM(C35:C37)</f>
        <v>13204</v>
      </c>
      <c r="D88" s="26">
        <f t="shared" si="14"/>
        <v>242757</v>
      </c>
      <c r="E88" s="26">
        <f t="shared" si="14"/>
        <v>16709</v>
      </c>
      <c r="F88" s="26">
        <f t="shared" si="14"/>
        <v>28058</v>
      </c>
      <c r="G88" s="26">
        <f t="shared" si="14"/>
        <v>275787</v>
      </c>
      <c r="H88" s="26">
        <f t="shared" si="14"/>
        <v>60</v>
      </c>
      <c r="I88" s="26">
        <f t="shared" si="14"/>
        <v>9534</v>
      </c>
      <c r="J88" s="26">
        <f t="shared" si="14"/>
        <v>10956</v>
      </c>
    </row>
    <row r="89" spans="2:10" ht="13.5">
      <c r="B89" s="2" t="s">
        <v>92</v>
      </c>
      <c r="C89" s="26">
        <f aca="true" t="shared" si="15" ref="C89:J89">SUM(C45:C48)</f>
        <v>22480</v>
      </c>
      <c r="D89" s="26">
        <f t="shared" si="15"/>
        <v>278915</v>
      </c>
      <c r="E89" s="26">
        <f t="shared" si="15"/>
        <v>29198</v>
      </c>
      <c r="F89" s="26">
        <f t="shared" si="15"/>
        <v>26494</v>
      </c>
      <c r="G89" s="26">
        <f t="shared" si="15"/>
        <v>444558</v>
      </c>
      <c r="H89" s="26">
        <f t="shared" si="15"/>
        <v>61</v>
      </c>
      <c r="I89" s="26">
        <f t="shared" si="15"/>
        <v>8676</v>
      </c>
      <c r="J89" s="26">
        <f t="shared" si="15"/>
        <v>3088</v>
      </c>
    </row>
    <row r="90" spans="2:10" ht="13.5">
      <c r="B90" s="2" t="s">
        <v>93</v>
      </c>
      <c r="C90" s="26">
        <f aca="true" t="shared" si="16" ref="C90:J90">SUM(C53:C55)</f>
        <v>14743</v>
      </c>
      <c r="D90" s="26">
        <f t="shared" si="16"/>
        <v>333644</v>
      </c>
      <c r="E90" s="26">
        <f t="shared" si="16"/>
        <v>30089</v>
      </c>
      <c r="F90" s="26">
        <f t="shared" si="16"/>
        <v>20243</v>
      </c>
      <c r="G90" s="26">
        <f t="shared" si="16"/>
        <v>336097</v>
      </c>
      <c r="H90" s="26">
        <f t="shared" si="16"/>
        <v>196</v>
      </c>
      <c r="I90" s="26">
        <f t="shared" si="16"/>
        <v>9539</v>
      </c>
      <c r="J90" s="26">
        <f t="shared" si="16"/>
        <v>0</v>
      </c>
    </row>
    <row r="91" spans="2:10" ht="13.5">
      <c r="B91" s="2" t="s">
        <v>94</v>
      </c>
      <c r="C91" s="26">
        <f aca="true" t="shared" si="17" ref="C91:J91">SUM(C57:C62)</f>
        <v>34177</v>
      </c>
      <c r="D91" s="26">
        <f t="shared" si="17"/>
        <v>713017</v>
      </c>
      <c r="E91" s="26">
        <f t="shared" si="17"/>
        <v>65453</v>
      </c>
      <c r="F91" s="26">
        <f t="shared" si="17"/>
        <v>70676</v>
      </c>
      <c r="G91" s="26">
        <f t="shared" si="17"/>
        <v>1569143</v>
      </c>
      <c r="H91" s="26">
        <f t="shared" si="17"/>
        <v>857</v>
      </c>
      <c r="I91" s="26">
        <f t="shared" si="17"/>
        <v>114386</v>
      </c>
      <c r="J91" s="26">
        <f t="shared" si="17"/>
        <v>26647</v>
      </c>
    </row>
    <row r="92" spans="2:10" ht="13.5">
      <c r="B92" s="2" t="s">
        <v>95</v>
      </c>
      <c r="C92" s="26">
        <f aca="true" t="shared" si="18" ref="C92:J92">SUM(C39:C43)</f>
        <v>4179</v>
      </c>
      <c r="D92" s="26">
        <f t="shared" si="18"/>
        <v>158591</v>
      </c>
      <c r="E92" s="26">
        <f t="shared" si="18"/>
        <v>5813</v>
      </c>
      <c r="F92" s="26">
        <f t="shared" si="18"/>
        <v>10219</v>
      </c>
      <c r="G92" s="26">
        <f t="shared" si="18"/>
        <v>50521</v>
      </c>
      <c r="H92" s="26">
        <f t="shared" si="18"/>
        <v>213</v>
      </c>
      <c r="I92" s="26">
        <f t="shared" si="18"/>
        <v>2604</v>
      </c>
      <c r="J92" s="26">
        <f t="shared" si="18"/>
        <v>0</v>
      </c>
    </row>
    <row r="93" ht="13.5">
      <c r="B93" s="2" t="s">
        <v>96</v>
      </c>
    </row>
  </sheetData>
  <sheetProtection/>
  <mergeCells count="24">
    <mergeCell ref="E33:F33"/>
    <mergeCell ref="A9:B9"/>
    <mergeCell ref="E14:F14"/>
    <mergeCell ref="E23:F23"/>
    <mergeCell ref="E24:F24"/>
    <mergeCell ref="E25:F25"/>
    <mergeCell ref="E26:F26"/>
    <mergeCell ref="E27:F27"/>
    <mergeCell ref="J6:J7"/>
    <mergeCell ref="I6:I7"/>
    <mergeCell ref="H6:H7"/>
    <mergeCell ref="G6:G7"/>
    <mergeCell ref="F6:F7"/>
    <mergeCell ref="H5:I5"/>
    <mergeCell ref="F54:G54"/>
    <mergeCell ref="F55:G55"/>
    <mergeCell ref="E28:F28"/>
    <mergeCell ref="E29:F29"/>
    <mergeCell ref="E30:F30"/>
    <mergeCell ref="A5:B7"/>
    <mergeCell ref="D6:D7"/>
    <mergeCell ref="E15:F15"/>
    <mergeCell ref="E31:F31"/>
    <mergeCell ref="E32:F32"/>
  </mergeCells>
  <printOptions horizontalCentered="1"/>
  <pageMargins left="0.7874015748031497" right="0" top="0.6692913385826772" bottom="0" header="0.5118110236220472" footer="0.2755905511811024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2014-08-27T01:35:59Z</cp:lastPrinted>
  <dcterms:created xsi:type="dcterms:W3CDTF">2003-01-27T07:23:30Z</dcterms:created>
  <dcterms:modified xsi:type="dcterms:W3CDTF">2014-12-04T01:50:38Z</dcterms:modified>
  <cp:category/>
  <cp:version/>
  <cp:contentType/>
  <cp:contentStatus/>
</cp:coreProperties>
</file>