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0" yWindow="285" windowWidth="10200" windowHeight="8100" activeTab="0"/>
  </bookViews>
  <sheets>
    <sheet name="133" sheetId="1" r:id="rId1"/>
    <sheet name="62図データ" sheetId="2" r:id="rId2"/>
  </sheets>
  <definedNames>
    <definedName name="_xlnm.Print_Area" localSheetId="0">'133'!$A$1:$K$32</definedName>
    <definedName name="_xlnm.Print_Area" localSheetId="1">'62図データ'!$A$1:$G$13</definedName>
  </definedNames>
  <calcPr fullCalcOnLoad="1"/>
</workbook>
</file>

<file path=xl/sharedStrings.xml><?xml version="1.0" encoding="utf-8"?>
<sst xmlns="http://schemas.openxmlformats.org/spreadsheetml/2006/main" count="129" uniqueCount="45">
  <si>
    <t xml:space="preserve">             （単位：件、人）</t>
  </si>
  <si>
    <t>件　　　　　数</t>
  </si>
  <si>
    <t>死　　　　　者</t>
  </si>
  <si>
    <t>区　　　　分</t>
  </si>
  <si>
    <t>総数</t>
  </si>
  <si>
    <t>乗用</t>
  </si>
  <si>
    <t>貨物</t>
  </si>
  <si>
    <t>二輪</t>
  </si>
  <si>
    <t>総　　　　　　　　　　計</t>
  </si>
  <si>
    <t>車　　両　　等　　計</t>
  </si>
  <si>
    <t>信号無視</t>
  </si>
  <si>
    <t>通行区分</t>
  </si>
  <si>
    <t>最高速度</t>
  </si>
  <si>
    <t>横断等</t>
  </si>
  <si>
    <t>車間距離</t>
  </si>
  <si>
    <t>追越し</t>
  </si>
  <si>
    <t>左折・右折違反</t>
  </si>
  <si>
    <t>優先通行</t>
  </si>
  <si>
    <t>交差点安全進行義務違反</t>
  </si>
  <si>
    <t>歩行者妨害</t>
  </si>
  <si>
    <t>徐行場所</t>
  </si>
  <si>
    <t>指定場所一時不停止</t>
  </si>
  <si>
    <t>酒酔い</t>
  </si>
  <si>
    <t>過労等</t>
  </si>
  <si>
    <t>安全運転義務違反</t>
  </si>
  <si>
    <t>安全不確認ドア開放等</t>
  </si>
  <si>
    <t>その他</t>
  </si>
  <si>
    <t>歩　　行　　者　　計</t>
  </si>
  <si>
    <t>資料：県警察本部交通企画課</t>
  </si>
  <si>
    <r>
      <t>環境・安全　17</t>
    </r>
    <r>
      <rPr>
        <sz val="12"/>
        <rFont val="Osaka"/>
        <family val="3"/>
      </rPr>
      <t>9</t>
    </r>
  </si>
  <si>
    <t>(再 掲)酒気帯び以下</t>
  </si>
  <si>
    <t>　　　３　酒気帯び以下は、酒気帯び、基準以下、検知不能の数である。</t>
  </si>
  <si>
    <t>件数</t>
  </si>
  <si>
    <t>死者</t>
  </si>
  <si>
    <t>順</t>
  </si>
  <si>
    <t>左折・右折違反</t>
  </si>
  <si>
    <t>死者数</t>
  </si>
  <si>
    <t>順位</t>
  </si>
  <si>
    <t>62図データ</t>
  </si>
  <si>
    <t>－</t>
  </si>
  <si>
    <t>-</t>
  </si>
  <si>
    <r>
      <t>　注：１　総計には、その他の車両（特殊用途車及び軽車両：件数34件、死者3人</t>
    </r>
    <r>
      <rPr>
        <sz val="12"/>
        <rFont val="Osaka"/>
        <family val="3"/>
      </rPr>
      <t>）を含まない。</t>
    </r>
  </si>
  <si>
    <t>　　　２　当事者不明（ひき逃げ、無申告等：件数44件、死者0人）は含まない。</t>
  </si>
  <si>
    <t>132　違反別・当事者別交通事故発生状況（平成25年）</t>
  </si>
  <si>
    <t>-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</si>
</sst>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\(General\)"/>
    <numFmt numFmtId="206" formatCode="&quot;()&quot;#,##0"/>
    <numFmt numFmtId="207" formatCode="\(#,##0\)"/>
    <numFmt numFmtId="208" formatCode="\(#,##0.0\)"/>
    <numFmt numFmtId="209" formatCode="\(0.0\)"/>
    <numFmt numFmtId="210" formatCode="#,##0;\(&quot;△&quot;\)#,##0"/>
    <numFmt numFmtId="211" formatCode="#,##0.0000;[Red]\-#,##0.0000"/>
    <numFmt numFmtId="212" formatCode="#,##0.0;&quot;△&quot;#,##0.0;0.0"/>
    <numFmt numFmtId="213" formatCode="#,##0.0;&quot;△ &quot;#,##0.0"/>
    <numFmt numFmtId="214" formatCode="\(0.00\)"/>
    <numFmt numFmtId="215" formatCode="#,##0.00000;[Red]\-#,##0.00000"/>
    <numFmt numFmtId="216" formatCode="#,##0.000000;[Red]\-#,##0.000000"/>
    <numFmt numFmtId="217" formatCode="###\ \ ##0"/>
    <numFmt numFmtId="218" formatCode="0;&quot;△ &quot;0"/>
    <numFmt numFmtId="219" formatCode="0.0;&quot;△ &quot;0.0"/>
    <numFmt numFmtId="220" formatCode="#,##0;&quot;△ &quot;#,##0"/>
    <numFmt numFmtId="221" formatCode="0.00;&quot;△ &quot;0.00"/>
    <numFmt numFmtId="222" formatCode="#,##0_);\(#,##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0_ "/>
    <numFmt numFmtId="227" formatCode="0.00_ "/>
    <numFmt numFmtId="228" formatCode="0.0_);[Red]\(0.0\)"/>
    <numFmt numFmtId="229" formatCode="0_);[Red]\(0\)"/>
    <numFmt numFmtId="230" formatCode="0.0_ "/>
  </numFmts>
  <fonts count="4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Osaka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Osak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61" applyFont="1" applyFill="1">
      <alignment/>
      <protection/>
    </xf>
    <xf numFmtId="0" fontId="1" fillId="0" borderId="0" xfId="61" applyFont="1" applyFill="1" applyBorder="1">
      <alignment/>
      <protection/>
    </xf>
    <xf numFmtId="0" fontId="1" fillId="0" borderId="10" xfId="61" applyFont="1" applyFill="1" applyBorder="1">
      <alignment/>
      <protection/>
    </xf>
    <xf numFmtId="0" fontId="1" fillId="0" borderId="0" xfId="61" applyFont="1" applyFill="1" applyBorder="1" applyAlignment="1">
      <alignment/>
      <protection/>
    </xf>
    <xf numFmtId="0" fontId="1" fillId="0" borderId="10" xfId="61" applyFont="1" applyFill="1" applyBorder="1" applyAlignment="1">
      <alignment/>
      <protection/>
    </xf>
    <xf numFmtId="0" fontId="1" fillId="0" borderId="11" xfId="61" applyFont="1" applyFill="1" applyBorder="1" applyAlignment="1">
      <alignment/>
      <protection/>
    </xf>
    <xf numFmtId="0" fontId="1" fillId="0" borderId="12" xfId="61" applyFont="1" applyFill="1" applyBorder="1" applyAlignment="1">
      <alignment/>
      <protection/>
    </xf>
    <xf numFmtId="0" fontId="0" fillId="0" borderId="0" xfId="61" applyFont="1" applyFill="1">
      <alignment/>
      <protection/>
    </xf>
    <xf numFmtId="0" fontId="0" fillId="0" borderId="13" xfId="61" applyFont="1" applyFill="1" applyBorder="1">
      <alignment/>
      <protection/>
    </xf>
    <xf numFmtId="0" fontId="0" fillId="0" borderId="13" xfId="61" applyFont="1" applyFill="1" applyBorder="1" applyAlignment="1">
      <alignment horizontal="right"/>
      <protection/>
    </xf>
    <xf numFmtId="0" fontId="0" fillId="0" borderId="0" xfId="61" applyFont="1" applyFill="1" applyBorder="1">
      <alignment/>
      <protection/>
    </xf>
    <xf numFmtId="0" fontId="0" fillId="0" borderId="10" xfId="61" applyFont="1" applyFill="1" applyBorder="1">
      <alignment/>
      <protection/>
    </xf>
    <xf numFmtId="0" fontId="0" fillId="0" borderId="10" xfId="61" applyFont="1" applyFill="1" applyBorder="1" applyAlignment="1">
      <alignment horizontal="distributed"/>
      <protection/>
    </xf>
    <xf numFmtId="38" fontId="0" fillId="0" borderId="11" xfId="49" applyFont="1" applyFill="1" applyBorder="1" applyAlignment="1">
      <alignment/>
    </xf>
    <xf numFmtId="38" fontId="0" fillId="0" borderId="11" xfId="49" applyFont="1" applyFill="1" applyBorder="1" applyAlignment="1">
      <alignment horizontal="right"/>
    </xf>
    <xf numFmtId="0" fontId="0" fillId="0" borderId="0" xfId="61" applyFont="1" applyFill="1" applyAlignment="1">
      <alignment/>
      <protection/>
    </xf>
    <xf numFmtId="0" fontId="0" fillId="0" borderId="0" xfId="61" applyFont="1" applyFill="1" applyAlignment="1">
      <alignment horizontal="right"/>
      <protection/>
    </xf>
    <xf numFmtId="0" fontId="0" fillId="0" borderId="0" xfId="61" applyFont="1" applyFill="1" applyAlignment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1" fillId="0" borderId="14" xfId="61" applyFont="1" applyFill="1" applyBorder="1" applyAlignment="1">
      <alignment horizontal="distributed" vertical="center"/>
      <protection/>
    </xf>
    <xf numFmtId="0" fontId="0" fillId="0" borderId="14" xfId="61" applyFont="1" applyFill="1" applyBorder="1" applyAlignment="1">
      <alignment horizontal="distributed" vertical="center"/>
      <protection/>
    </xf>
    <xf numFmtId="0" fontId="0" fillId="0" borderId="15" xfId="61" applyFont="1" applyFill="1" applyBorder="1" applyAlignment="1">
      <alignment horizontal="distributed" vertical="center"/>
      <protection/>
    </xf>
    <xf numFmtId="0" fontId="0" fillId="0" borderId="16" xfId="61" applyFont="1" applyFill="1" applyBorder="1" applyAlignment="1">
      <alignment horizontal="distributed" vertical="center"/>
      <protection/>
    </xf>
    <xf numFmtId="0" fontId="0" fillId="0" borderId="10" xfId="61" applyFont="1" applyFill="1" applyBorder="1" applyAlignment="1">
      <alignment horizontal="distributed"/>
      <protection/>
    </xf>
    <xf numFmtId="0" fontId="0" fillId="0" borderId="0" xfId="61" applyFont="1" applyFill="1">
      <alignment/>
      <protection/>
    </xf>
    <xf numFmtId="179" fontId="0" fillId="0" borderId="0" xfId="61" applyNumberFormat="1" applyFont="1" applyFill="1">
      <alignment/>
      <protection/>
    </xf>
    <xf numFmtId="38" fontId="1" fillId="0" borderId="0" xfId="61" applyNumberFormat="1" applyFont="1" applyFill="1">
      <alignment/>
      <protection/>
    </xf>
    <xf numFmtId="38" fontId="1" fillId="0" borderId="0" xfId="49" applyFont="1" applyFill="1" applyBorder="1" applyAlignment="1">
      <alignment horizontal="right"/>
    </xf>
    <xf numFmtId="38" fontId="1" fillId="0" borderId="17" xfId="49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38" fontId="0" fillId="0" borderId="0" xfId="49" applyFont="1" applyFill="1" applyBorder="1" applyAlignment="1">
      <alignment horizontal="right"/>
    </xf>
    <xf numFmtId="228" fontId="1" fillId="0" borderId="0" xfId="61" applyNumberFormat="1" applyFont="1" applyFill="1">
      <alignment/>
      <protection/>
    </xf>
    <xf numFmtId="228" fontId="0" fillId="0" borderId="0" xfId="61" applyNumberFormat="1" applyFont="1" applyFill="1">
      <alignment/>
      <protection/>
    </xf>
    <xf numFmtId="229" fontId="0" fillId="0" borderId="0" xfId="61" applyNumberFormat="1" applyFont="1" applyFill="1">
      <alignment/>
      <protection/>
    </xf>
    <xf numFmtId="229" fontId="9" fillId="0" borderId="0" xfId="61" applyNumberFormat="1" applyFont="1" applyFill="1">
      <alignment/>
      <protection/>
    </xf>
    <xf numFmtId="229" fontId="0" fillId="0" borderId="0" xfId="61" applyNumberFormat="1" applyFont="1" applyFill="1">
      <alignment/>
      <protection/>
    </xf>
    <xf numFmtId="229" fontId="1" fillId="0" borderId="0" xfId="61" applyNumberFormat="1" applyFont="1" applyFill="1">
      <alignment/>
      <protection/>
    </xf>
    <xf numFmtId="0" fontId="1" fillId="0" borderId="0" xfId="61" applyFont="1" applyFill="1" applyAlignment="1">
      <alignment horizontal="center"/>
      <protection/>
    </xf>
    <xf numFmtId="229" fontId="1" fillId="0" borderId="15" xfId="61" applyNumberFormat="1" applyFont="1" applyFill="1" applyBorder="1">
      <alignment/>
      <protection/>
    </xf>
    <xf numFmtId="0" fontId="0" fillId="0" borderId="15" xfId="61" applyFont="1" applyFill="1" applyBorder="1">
      <alignment/>
      <protection/>
    </xf>
    <xf numFmtId="0" fontId="1" fillId="0" borderId="15" xfId="61" applyFont="1" applyFill="1" applyBorder="1" applyAlignment="1">
      <alignment horizontal="center"/>
      <protection/>
    </xf>
    <xf numFmtId="0" fontId="45" fillId="0" borderId="0" xfId="61" applyFont="1" applyFill="1">
      <alignment/>
      <protection/>
    </xf>
    <xf numFmtId="0" fontId="0" fillId="0" borderId="15" xfId="61" applyFont="1" applyFill="1" applyBorder="1" applyAlignment="1">
      <alignment horizontal="distributed"/>
      <protection/>
    </xf>
    <xf numFmtId="179" fontId="0" fillId="0" borderId="15" xfId="61" applyNumberFormat="1" applyFont="1" applyFill="1" applyBorder="1">
      <alignment/>
      <protection/>
    </xf>
    <xf numFmtId="0" fontId="1" fillId="0" borderId="15" xfId="61" applyFont="1" applyFill="1" applyBorder="1">
      <alignment/>
      <protection/>
    </xf>
    <xf numFmtId="228" fontId="0" fillId="0" borderId="15" xfId="61" applyNumberFormat="1" applyFont="1" applyFill="1" applyBorder="1">
      <alignment/>
      <protection/>
    </xf>
    <xf numFmtId="0" fontId="0" fillId="0" borderId="15" xfId="61" applyFont="1" applyFill="1" applyBorder="1" applyAlignment="1">
      <alignment horizontal="distributed"/>
      <protection/>
    </xf>
    <xf numFmtId="0" fontId="1" fillId="0" borderId="18" xfId="61" applyFont="1" applyFill="1" applyBorder="1" applyAlignment="1">
      <alignment horizontal="center"/>
      <protection/>
    </xf>
    <xf numFmtId="179" fontId="0" fillId="0" borderId="18" xfId="61" applyNumberFormat="1" applyFont="1" applyFill="1" applyBorder="1">
      <alignment/>
      <protection/>
    </xf>
    <xf numFmtId="228" fontId="0" fillId="0" borderId="0" xfId="61" applyNumberFormat="1" applyFont="1" applyFill="1" applyAlignment="1">
      <alignment horizontal="right"/>
      <protection/>
    </xf>
    <xf numFmtId="228" fontId="0" fillId="0" borderId="0" xfId="61" applyNumberFormat="1" applyFont="1" applyFill="1" applyAlignment="1">
      <alignment horizontal="right"/>
      <protection/>
    </xf>
    <xf numFmtId="0" fontId="1" fillId="0" borderId="19" xfId="61" applyFont="1" applyFill="1" applyBorder="1">
      <alignment/>
      <protection/>
    </xf>
    <xf numFmtId="0" fontId="0" fillId="0" borderId="19" xfId="61" applyFont="1" applyFill="1" applyBorder="1" applyAlignment="1">
      <alignment horizontal="distributed"/>
      <protection/>
    </xf>
    <xf numFmtId="228" fontId="0" fillId="0" borderId="19" xfId="61" applyNumberFormat="1" applyFont="1" applyFill="1" applyBorder="1">
      <alignment/>
      <protection/>
    </xf>
    <xf numFmtId="38" fontId="1" fillId="0" borderId="20" xfId="49" applyFont="1" applyFill="1" applyBorder="1" applyAlignment="1">
      <alignment horizontal="right"/>
    </xf>
    <xf numFmtId="38" fontId="1" fillId="0" borderId="21" xfId="49" applyFont="1" applyFill="1" applyBorder="1" applyAlignment="1">
      <alignment horizontal="right"/>
    </xf>
    <xf numFmtId="38" fontId="1" fillId="0" borderId="17" xfId="49" applyFont="1" applyFill="1" applyBorder="1" applyAlignment="1">
      <alignment horizontal="right"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24" xfId="61" applyFont="1" applyFill="1" applyBorder="1" applyAlignment="1">
      <alignment horizontal="center" vertical="center"/>
      <protection/>
    </xf>
    <xf numFmtId="0" fontId="0" fillId="0" borderId="25" xfId="61" applyFont="1" applyFill="1" applyBorder="1" applyAlignment="1">
      <alignment horizontal="center" vertical="center"/>
      <protection/>
    </xf>
    <xf numFmtId="0" fontId="0" fillId="0" borderId="26" xfId="6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4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SheetLayoutView="100" zoomScalePageLayoutView="0"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8" sqref="N8"/>
    </sheetView>
  </sheetViews>
  <sheetFormatPr defaultColWidth="10.59765625" defaultRowHeight="15"/>
  <cols>
    <col min="1" max="1" width="2.59765625" style="8" customWidth="1"/>
    <col min="2" max="2" width="25" style="8" customWidth="1"/>
    <col min="3" max="4" width="8.09765625" style="8" customWidth="1"/>
    <col min="5" max="5" width="8.3984375" style="8" customWidth="1"/>
    <col min="6" max="9" width="8.09765625" style="8" customWidth="1"/>
    <col min="10" max="10" width="8.8984375" style="8" customWidth="1"/>
    <col min="11" max="11" width="2.59765625" style="8" customWidth="1"/>
    <col min="12" max="12" width="10.59765625" style="8" customWidth="1"/>
    <col min="13" max="13" width="5.5" style="36" bestFit="1" customWidth="1"/>
    <col min="14" max="14" width="10.59765625" style="8" customWidth="1"/>
    <col min="15" max="15" width="10.69921875" style="8" customWidth="1"/>
    <col min="16" max="16384" width="10.59765625" style="8" customWidth="1"/>
  </cols>
  <sheetData>
    <row r="1" ht="14.25">
      <c r="J1" s="17" t="s">
        <v>29</v>
      </c>
    </row>
    <row r="3" spans="1:13" s="20" customFormat="1" ht="17.25">
      <c r="A3" s="19" t="s">
        <v>43</v>
      </c>
      <c r="B3" s="19"/>
      <c r="M3" s="37"/>
    </row>
    <row r="4" spans="1:10" ht="15" thickBot="1">
      <c r="A4" s="9"/>
      <c r="B4" s="9"/>
      <c r="C4" s="9"/>
      <c r="D4" s="9"/>
      <c r="E4" s="9"/>
      <c r="F4" s="9"/>
      <c r="G4" s="9"/>
      <c r="H4" s="9"/>
      <c r="I4" s="9"/>
      <c r="J4" s="10" t="s">
        <v>0</v>
      </c>
    </row>
    <row r="5" spans="1:13" ht="15" thickTop="1">
      <c r="A5" s="60" t="s">
        <v>3</v>
      </c>
      <c r="B5" s="61"/>
      <c r="C5" s="64" t="s">
        <v>1</v>
      </c>
      <c r="D5" s="65"/>
      <c r="E5" s="65"/>
      <c r="F5" s="66"/>
      <c r="G5" s="64" t="s">
        <v>2</v>
      </c>
      <c r="H5" s="65"/>
      <c r="I5" s="65"/>
      <c r="J5" s="65"/>
      <c r="K5" s="11"/>
      <c r="L5" s="26"/>
      <c r="M5" s="38"/>
    </row>
    <row r="6" spans="1:14" ht="14.25">
      <c r="A6" s="62"/>
      <c r="B6" s="63"/>
      <c r="C6" s="21" t="s">
        <v>4</v>
      </c>
      <c r="D6" s="22" t="s">
        <v>5</v>
      </c>
      <c r="E6" s="22" t="s">
        <v>6</v>
      </c>
      <c r="F6" s="23" t="s">
        <v>7</v>
      </c>
      <c r="G6" s="21" t="s">
        <v>4</v>
      </c>
      <c r="H6" s="22" t="s">
        <v>5</v>
      </c>
      <c r="I6" s="22" t="s">
        <v>6</v>
      </c>
      <c r="J6" s="24" t="s">
        <v>7</v>
      </c>
      <c r="K6" s="11"/>
      <c r="L6" s="26"/>
      <c r="M6" s="38"/>
      <c r="N6" s="26"/>
    </row>
    <row r="7" spans="1:15" ht="14.25">
      <c r="A7" s="2" t="s">
        <v>8</v>
      </c>
      <c r="B7" s="12"/>
      <c r="C7" s="57">
        <v>8870</v>
      </c>
      <c r="D7" s="58">
        <v>7205</v>
      </c>
      <c r="E7" s="58">
        <v>1559</v>
      </c>
      <c r="F7" s="58">
        <v>104</v>
      </c>
      <c r="G7" s="58">
        <v>76</v>
      </c>
      <c r="H7" s="58">
        <v>41</v>
      </c>
      <c r="I7" s="58">
        <v>22</v>
      </c>
      <c r="J7" s="58">
        <v>12</v>
      </c>
      <c r="K7" s="26"/>
      <c r="L7" s="40" t="s">
        <v>32</v>
      </c>
      <c r="M7" s="36" t="s">
        <v>34</v>
      </c>
      <c r="N7" s="40" t="s">
        <v>33</v>
      </c>
      <c r="O7" s="26" t="s">
        <v>34</v>
      </c>
    </row>
    <row r="8" spans="1:14" s="1" customFormat="1" ht="14.25">
      <c r="A8" s="2" t="s">
        <v>9</v>
      </c>
      <c r="B8" s="3"/>
      <c r="C8" s="59">
        <f aca="true" t="shared" si="0" ref="C8:J8">SUM(C9:C25)</f>
        <v>8868</v>
      </c>
      <c r="D8" s="29">
        <f t="shared" si="0"/>
        <v>7205</v>
      </c>
      <c r="E8" s="29">
        <f t="shared" si="0"/>
        <v>1559</v>
      </c>
      <c r="F8" s="29">
        <f t="shared" si="0"/>
        <v>104</v>
      </c>
      <c r="G8" s="29">
        <f t="shared" si="0"/>
        <v>75</v>
      </c>
      <c r="H8" s="29">
        <f t="shared" si="0"/>
        <v>41</v>
      </c>
      <c r="I8" s="29">
        <f t="shared" si="0"/>
        <v>22</v>
      </c>
      <c r="J8" s="29">
        <f t="shared" si="0"/>
        <v>12</v>
      </c>
      <c r="K8" s="28"/>
      <c r="L8" s="1">
        <f aca="true" t="shared" si="1" ref="L8:L25">C8/$C$8*100</f>
        <v>100</v>
      </c>
      <c r="M8" s="39"/>
      <c r="N8" s="34">
        <f>D8/$D$8*100</f>
        <v>100</v>
      </c>
    </row>
    <row r="9" spans="2:15" ht="14.25">
      <c r="B9" s="13" t="s">
        <v>10</v>
      </c>
      <c r="C9" s="30">
        <f>SUM(D9:F9)</f>
        <v>350</v>
      </c>
      <c r="D9" s="31">
        <v>283</v>
      </c>
      <c r="E9" s="31">
        <v>63</v>
      </c>
      <c r="F9" s="31">
        <v>4</v>
      </c>
      <c r="G9" s="29">
        <f>SUM(H9:J9)</f>
        <v>2</v>
      </c>
      <c r="H9" s="32" t="s">
        <v>44</v>
      </c>
      <c r="I9" s="32">
        <v>1</v>
      </c>
      <c r="J9" s="32">
        <v>1</v>
      </c>
      <c r="L9" s="27">
        <f t="shared" si="1"/>
        <v>3.946774921064502</v>
      </c>
      <c r="M9" s="39">
        <f>RANK(L9,$L$9:$L$25,0)</f>
        <v>4</v>
      </c>
      <c r="N9" s="52" t="s">
        <v>39</v>
      </c>
      <c r="O9" s="1" t="e">
        <f>RANK(N9,$N$9:$N$26,0)</f>
        <v>#VALUE!</v>
      </c>
    </row>
    <row r="10" spans="2:15" ht="14.25">
      <c r="B10" s="13" t="s">
        <v>11</v>
      </c>
      <c r="C10" s="30">
        <f aca="true" t="shared" si="2" ref="C10:C26">SUM(D10:F10)</f>
        <v>123</v>
      </c>
      <c r="D10" s="31">
        <v>92</v>
      </c>
      <c r="E10" s="31">
        <v>29</v>
      </c>
      <c r="F10" s="31">
        <v>2</v>
      </c>
      <c r="G10" s="29">
        <f aca="true" t="shared" si="3" ref="G10:G26">SUM(H10:J10)</f>
        <v>12</v>
      </c>
      <c r="H10" s="31">
        <v>8</v>
      </c>
      <c r="I10" s="31">
        <v>4</v>
      </c>
      <c r="J10" s="32" t="s">
        <v>44</v>
      </c>
      <c r="L10" s="27">
        <f t="shared" si="1"/>
        <v>1.3870094722598105</v>
      </c>
      <c r="M10" s="39">
        <f aca="true" t="shared" si="4" ref="M10:M25">RANK(L10,$L$9:$L$25,0)</f>
        <v>8</v>
      </c>
      <c r="N10" s="53">
        <f aca="true" t="shared" si="5" ref="N10:N25">G10/$G$8*100</f>
        <v>16</v>
      </c>
      <c r="O10" s="1" t="e">
        <f aca="true" t="shared" si="6" ref="O10:O25">RANK(N10,$N$9:$N$26,0)</f>
        <v>#VALUE!</v>
      </c>
    </row>
    <row r="11" spans="2:15" ht="14.25">
      <c r="B11" s="13" t="s">
        <v>12</v>
      </c>
      <c r="C11" s="30">
        <f t="shared" si="2"/>
        <v>15</v>
      </c>
      <c r="D11" s="31">
        <v>10</v>
      </c>
      <c r="E11" s="32" t="s">
        <v>44</v>
      </c>
      <c r="F11" s="31">
        <v>5</v>
      </c>
      <c r="G11" s="29">
        <f t="shared" si="3"/>
        <v>5</v>
      </c>
      <c r="H11" s="31">
        <v>2</v>
      </c>
      <c r="I11" s="32" t="s">
        <v>44</v>
      </c>
      <c r="J11" s="32">
        <v>3</v>
      </c>
      <c r="L11" s="27">
        <f t="shared" si="1"/>
        <v>0.16914749661705006</v>
      </c>
      <c r="M11" s="39">
        <f t="shared" si="4"/>
        <v>13</v>
      </c>
      <c r="N11" s="53">
        <f t="shared" si="5"/>
        <v>6.666666666666667</v>
      </c>
      <c r="O11" s="1" t="e">
        <f t="shared" si="6"/>
        <v>#VALUE!</v>
      </c>
    </row>
    <row r="12" spans="2:15" ht="14.25">
      <c r="B12" s="13" t="s">
        <v>13</v>
      </c>
      <c r="C12" s="30">
        <f t="shared" si="2"/>
        <v>29</v>
      </c>
      <c r="D12" s="31">
        <v>22</v>
      </c>
      <c r="E12" s="31">
        <v>7</v>
      </c>
      <c r="F12" s="32" t="s">
        <v>44</v>
      </c>
      <c r="G12" s="67" t="s">
        <v>44</v>
      </c>
      <c r="H12" s="32" t="s">
        <v>44</v>
      </c>
      <c r="I12" s="32" t="s">
        <v>44</v>
      </c>
      <c r="J12" s="32" t="s">
        <v>44</v>
      </c>
      <c r="L12" s="27">
        <f t="shared" si="1"/>
        <v>0.32701849345963013</v>
      </c>
      <c r="M12" s="39">
        <f t="shared" si="4"/>
        <v>11</v>
      </c>
      <c r="N12" s="53" t="e">
        <f t="shared" si="5"/>
        <v>#VALUE!</v>
      </c>
      <c r="O12" s="1" t="e">
        <f t="shared" si="6"/>
        <v>#VALUE!</v>
      </c>
    </row>
    <row r="13" spans="2:15" ht="14.25">
      <c r="B13" s="13" t="s">
        <v>14</v>
      </c>
      <c r="C13" s="30">
        <f t="shared" si="2"/>
        <v>11</v>
      </c>
      <c r="D13" s="31">
        <v>8</v>
      </c>
      <c r="E13" s="32">
        <v>3</v>
      </c>
      <c r="F13" s="32" t="s">
        <v>44</v>
      </c>
      <c r="G13" s="67" t="s">
        <v>44</v>
      </c>
      <c r="H13" s="32" t="s">
        <v>44</v>
      </c>
      <c r="I13" s="32" t="s">
        <v>44</v>
      </c>
      <c r="J13" s="32" t="s">
        <v>44</v>
      </c>
      <c r="L13" s="27">
        <f t="shared" si="1"/>
        <v>0.12404149751917004</v>
      </c>
      <c r="M13" s="39">
        <f t="shared" si="4"/>
        <v>16</v>
      </c>
      <c r="N13" s="52" t="s">
        <v>39</v>
      </c>
      <c r="O13" s="1" t="e">
        <f t="shared" si="6"/>
        <v>#VALUE!</v>
      </c>
    </row>
    <row r="14" spans="2:15" ht="14.25">
      <c r="B14" s="13" t="s">
        <v>15</v>
      </c>
      <c r="C14" s="30">
        <f t="shared" si="2"/>
        <v>15</v>
      </c>
      <c r="D14" s="31">
        <v>8</v>
      </c>
      <c r="E14" s="31">
        <v>3</v>
      </c>
      <c r="F14" s="32">
        <v>4</v>
      </c>
      <c r="G14" s="67" t="s">
        <v>44</v>
      </c>
      <c r="H14" s="32" t="s">
        <v>44</v>
      </c>
      <c r="I14" s="32" t="s">
        <v>44</v>
      </c>
      <c r="J14" s="32" t="s">
        <v>44</v>
      </c>
      <c r="L14" s="27">
        <f t="shared" si="1"/>
        <v>0.16914749661705006</v>
      </c>
      <c r="M14" s="39">
        <f t="shared" si="4"/>
        <v>13</v>
      </c>
      <c r="N14" s="52" t="s">
        <v>39</v>
      </c>
      <c r="O14" s="1" t="e">
        <f t="shared" si="6"/>
        <v>#VALUE!</v>
      </c>
    </row>
    <row r="15" spans="2:15" ht="14.25">
      <c r="B15" s="13" t="s">
        <v>16</v>
      </c>
      <c r="C15" s="30">
        <f t="shared" si="2"/>
        <v>32</v>
      </c>
      <c r="D15" s="31">
        <v>24</v>
      </c>
      <c r="E15" s="31">
        <v>7</v>
      </c>
      <c r="F15" s="32">
        <v>1</v>
      </c>
      <c r="G15" s="67" t="s">
        <v>44</v>
      </c>
      <c r="H15" s="32" t="s">
        <v>44</v>
      </c>
      <c r="I15" s="32" t="s">
        <v>44</v>
      </c>
      <c r="J15" s="32" t="s">
        <v>44</v>
      </c>
      <c r="L15" s="27">
        <f t="shared" si="1"/>
        <v>0.36084799278304014</v>
      </c>
      <c r="M15" s="39">
        <f t="shared" si="4"/>
        <v>10</v>
      </c>
      <c r="N15" s="52" t="s">
        <v>39</v>
      </c>
      <c r="O15" s="1" t="e">
        <f t="shared" si="6"/>
        <v>#VALUE!</v>
      </c>
    </row>
    <row r="16" spans="2:15" ht="14.25">
      <c r="B16" s="13" t="s">
        <v>17</v>
      </c>
      <c r="C16" s="30">
        <f t="shared" si="2"/>
        <v>310</v>
      </c>
      <c r="D16" s="31">
        <v>257</v>
      </c>
      <c r="E16" s="31">
        <v>52</v>
      </c>
      <c r="F16" s="32">
        <v>1</v>
      </c>
      <c r="G16" s="29">
        <f t="shared" si="3"/>
        <v>2</v>
      </c>
      <c r="H16" s="32">
        <v>2</v>
      </c>
      <c r="I16" s="32" t="s">
        <v>44</v>
      </c>
      <c r="J16" s="32" t="s">
        <v>44</v>
      </c>
      <c r="L16" s="27">
        <f t="shared" si="1"/>
        <v>3.4957149300857013</v>
      </c>
      <c r="M16" s="39">
        <f t="shared" si="4"/>
        <v>5</v>
      </c>
      <c r="N16" s="53">
        <f t="shared" si="5"/>
        <v>2.666666666666667</v>
      </c>
      <c r="O16" s="1" t="e">
        <f t="shared" si="6"/>
        <v>#VALUE!</v>
      </c>
    </row>
    <row r="17" spans="2:15" ht="14.25">
      <c r="B17" s="13" t="s">
        <v>18</v>
      </c>
      <c r="C17" s="30">
        <f t="shared" si="2"/>
        <v>445</v>
      </c>
      <c r="D17" s="31">
        <v>361</v>
      </c>
      <c r="E17" s="31">
        <v>72</v>
      </c>
      <c r="F17" s="32">
        <v>12</v>
      </c>
      <c r="G17" s="29">
        <f t="shared" si="3"/>
        <v>4</v>
      </c>
      <c r="H17" s="32">
        <v>3</v>
      </c>
      <c r="I17" s="32">
        <v>1</v>
      </c>
      <c r="J17" s="32" t="s">
        <v>44</v>
      </c>
      <c r="L17" s="27">
        <f t="shared" si="1"/>
        <v>5.018042399639152</v>
      </c>
      <c r="M17" s="39">
        <f t="shared" si="4"/>
        <v>3</v>
      </c>
      <c r="N17" s="53">
        <f t="shared" si="5"/>
        <v>5.333333333333334</v>
      </c>
      <c r="O17" s="1" t="e">
        <f t="shared" si="6"/>
        <v>#VALUE!</v>
      </c>
    </row>
    <row r="18" spans="2:15" ht="14.25">
      <c r="B18" s="13" t="s">
        <v>19</v>
      </c>
      <c r="C18" s="30">
        <f t="shared" si="2"/>
        <v>212</v>
      </c>
      <c r="D18" s="31">
        <v>185</v>
      </c>
      <c r="E18" s="31">
        <v>27</v>
      </c>
      <c r="F18" s="32" t="s">
        <v>44</v>
      </c>
      <c r="G18" s="29">
        <f t="shared" si="3"/>
        <v>3</v>
      </c>
      <c r="H18" s="32">
        <v>2</v>
      </c>
      <c r="I18" s="32">
        <v>1</v>
      </c>
      <c r="J18" s="32" t="s">
        <v>44</v>
      </c>
      <c r="L18" s="27">
        <f t="shared" si="1"/>
        <v>2.390617952187641</v>
      </c>
      <c r="M18" s="39">
        <f t="shared" si="4"/>
        <v>6</v>
      </c>
      <c r="N18" s="53">
        <f t="shared" si="5"/>
        <v>4</v>
      </c>
      <c r="O18" s="1" t="e">
        <f t="shared" si="6"/>
        <v>#VALUE!</v>
      </c>
    </row>
    <row r="19" spans="2:15" ht="14.25">
      <c r="B19" s="13" t="s">
        <v>20</v>
      </c>
      <c r="C19" s="30">
        <f t="shared" si="2"/>
        <v>85</v>
      </c>
      <c r="D19" s="31">
        <v>67</v>
      </c>
      <c r="E19" s="31">
        <v>17</v>
      </c>
      <c r="F19" s="32">
        <v>1</v>
      </c>
      <c r="G19" s="67" t="s">
        <v>44</v>
      </c>
      <c r="H19" s="32" t="s">
        <v>44</v>
      </c>
      <c r="I19" s="32" t="s">
        <v>44</v>
      </c>
      <c r="J19" s="32" t="s">
        <v>44</v>
      </c>
      <c r="L19" s="27">
        <f t="shared" si="1"/>
        <v>0.9585024808299503</v>
      </c>
      <c r="M19" s="39">
        <f t="shared" si="4"/>
        <v>9</v>
      </c>
      <c r="N19" s="52" t="s">
        <v>39</v>
      </c>
      <c r="O19" s="1" t="e">
        <f t="shared" si="6"/>
        <v>#VALUE!</v>
      </c>
    </row>
    <row r="20" spans="2:15" ht="14.25">
      <c r="B20" s="13" t="s">
        <v>21</v>
      </c>
      <c r="C20" s="30">
        <f t="shared" si="2"/>
        <v>467</v>
      </c>
      <c r="D20" s="31">
        <v>380</v>
      </c>
      <c r="E20" s="31">
        <v>80</v>
      </c>
      <c r="F20" s="32">
        <v>7</v>
      </c>
      <c r="G20" s="29">
        <f t="shared" si="3"/>
        <v>3</v>
      </c>
      <c r="H20" s="32">
        <v>2</v>
      </c>
      <c r="I20" s="32">
        <v>1</v>
      </c>
      <c r="J20" s="32" t="s">
        <v>44</v>
      </c>
      <c r="L20" s="27">
        <f t="shared" si="1"/>
        <v>5.266125394677492</v>
      </c>
      <c r="M20" s="39">
        <f t="shared" si="4"/>
        <v>2</v>
      </c>
      <c r="N20" s="53">
        <f t="shared" si="5"/>
        <v>4</v>
      </c>
      <c r="O20" s="1" t="e">
        <f t="shared" si="6"/>
        <v>#VALUE!</v>
      </c>
    </row>
    <row r="21" spans="2:15" ht="14.25">
      <c r="B21" s="13" t="s">
        <v>22</v>
      </c>
      <c r="C21" s="30">
        <f t="shared" si="2"/>
        <v>12</v>
      </c>
      <c r="D21" s="31">
        <v>7</v>
      </c>
      <c r="E21" s="31">
        <v>5</v>
      </c>
      <c r="F21" s="32" t="s">
        <v>44</v>
      </c>
      <c r="G21" s="67" t="s">
        <v>44</v>
      </c>
      <c r="H21" s="32" t="s">
        <v>44</v>
      </c>
      <c r="I21" s="32" t="s">
        <v>44</v>
      </c>
      <c r="J21" s="32" t="s">
        <v>44</v>
      </c>
      <c r="L21" s="27">
        <f t="shared" si="1"/>
        <v>0.13531799729364005</v>
      </c>
      <c r="M21" s="39">
        <f t="shared" si="4"/>
        <v>15</v>
      </c>
      <c r="N21" s="53" t="e">
        <f t="shared" si="5"/>
        <v>#VALUE!</v>
      </c>
      <c r="O21" s="1" t="e">
        <f t="shared" si="6"/>
        <v>#VALUE!</v>
      </c>
    </row>
    <row r="22" spans="2:15" ht="14.25">
      <c r="B22" s="13" t="s">
        <v>23</v>
      </c>
      <c r="C22" s="30">
        <f t="shared" si="2"/>
        <v>19</v>
      </c>
      <c r="D22" s="31">
        <v>16</v>
      </c>
      <c r="E22" s="32">
        <v>3</v>
      </c>
      <c r="F22" s="32" t="s">
        <v>44</v>
      </c>
      <c r="G22" s="29">
        <f t="shared" si="3"/>
        <v>1</v>
      </c>
      <c r="H22" s="33">
        <v>1</v>
      </c>
      <c r="I22" s="32" t="s">
        <v>44</v>
      </c>
      <c r="J22" s="32" t="s">
        <v>44</v>
      </c>
      <c r="L22" s="27">
        <f t="shared" si="1"/>
        <v>0.2142534957149301</v>
      </c>
      <c r="M22" s="39">
        <f t="shared" si="4"/>
        <v>12</v>
      </c>
      <c r="N22" s="52" t="s">
        <v>39</v>
      </c>
      <c r="O22" s="1" t="e">
        <f t="shared" si="6"/>
        <v>#VALUE!</v>
      </c>
    </row>
    <row r="23" spans="2:15" ht="14.25">
      <c r="B23" s="13" t="s">
        <v>24</v>
      </c>
      <c r="C23" s="30">
        <f t="shared" si="2"/>
        <v>6596</v>
      </c>
      <c r="D23" s="33">
        <v>5368</v>
      </c>
      <c r="E23" s="33">
        <v>1166</v>
      </c>
      <c r="F23" s="32">
        <v>62</v>
      </c>
      <c r="G23" s="29">
        <f t="shared" si="3"/>
        <v>41</v>
      </c>
      <c r="H23" s="32">
        <v>21</v>
      </c>
      <c r="I23" s="32">
        <v>12</v>
      </c>
      <c r="J23" s="32">
        <v>8</v>
      </c>
      <c r="L23" s="27">
        <f t="shared" si="1"/>
        <v>74.37979251240415</v>
      </c>
      <c r="M23" s="39">
        <f t="shared" si="4"/>
        <v>1</v>
      </c>
      <c r="N23" s="53">
        <f t="shared" si="5"/>
        <v>54.666666666666664</v>
      </c>
      <c r="O23" s="1" t="e">
        <f t="shared" si="6"/>
        <v>#VALUE!</v>
      </c>
    </row>
    <row r="24" spans="2:15" ht="14.25">
      <c r="B24" s="13" t="s">
        <v>25</v>
      </c>
      <c r="C24" s="30">
        <f t="shared" si="2"/>
        <v>3</v>
      </c>
      <c r="D24" s="31">
        <v>2</v>
      </c>
      <c r="E24" s="31">
        <v>1</v>
      </c>
      <c r="F24" s="32" t="s">
        <v>44</v>
      </c>
      <c r="G24" s="67" t="s">
        <v>44</v>
      </c>
      <c r="H24" s="32" t="s">
        <v>44</v>
      </c>
      <c r="I24" s="32" t="s">
        <v>44</v>
      </c>
      <c r="J24" s="32" t="s">
        <v>44</v>
      </c>
      <c r="L24" s="27">
        <f t="shared" si="1"/>
        <v>0.03382949932341001</v>
      </c>
      <c r="M24" s="39">
        <f t="shared" si="4"/>
        <v>17</v>
      </c>
      <c r="N24" s="52" t="s">
        <v>39</v>
      </c>
      <c r="O24" s="1" t="e">
        <f t="shared" si="6"/>
        <v>#VALUE!</v>
      </c>
    </row>
    <row r="25" spans="2:15" ht="14.25">
      <c r="B25" s="13" t="s">
        <v>26</v>
      </c>
      <c r="C25" s="30">
        <f t="shared" si="2"/>
        <v>144</v>
      </c>
      <c r="D25" s="31">
        <v>115</v>
      </c>
      <c r="E25" s="31">
        <v>24</v>
      </c>
      <c r="F25" s="32">
        <v>5</v>
      </c>
      <c r="G25" s="29">
        <f t="shared" si="3"/>
        <v>2</v>
      </c>
      <c r="H25" s="32" t="s">
        <v>44</v>
      </c>
      <c r="I25" s="33">
        <v>2</v>
      </c>
      <c r="J25" s="32" t="s">
        <v>44</v>
      </c>
      <c r="L25" s="27">
        <f t="shared" si="1"/>
        <v>1.6238159675236805</v>
      </c>
      <c r="M25" s="39">
        <f t="shared" si="4"/>
        <v>7</v>
      </c>
      <c r="N25" s="53">
        <f t="shared" si="5"/>
        <v>2.666666666666667</v>
      </c>
      <c r="O25" s="1" t="e">
        <f t="shared" si="6"/>
        <v>#VALUE!</v>
      </c>
    </row>
    <row r="26" spans="2:15" ht="14.25">
      <c r="B26" s="25" t="s">
        <v>30</v>
      </c>
      <c r="C26" s="30">
        <f t="shared" si="2"/>
        <v>81</v>
      </c>
      <c r="D26" s="31">
        <v>63</v>
      </c>
      <c r="E26" s="31">
        <v>14</v>
      </c>
      <c r="F26" s="32">
        <v>4</v>
      </c>
      <c r="G26" s="29">
        <f t="shared" si="3"/>
        <v>3</v>
      </c>
      <c r="H26" s="32">
        <v>1</v>
      </c>
      <c r="I26" s="33" t="s">
        <v>40</v>
      </c>
      <c r="J26" s="32">
        <v>2</v>
      </c>
      <c r="L26" s="27"/>
      <c r="M26" s="39"/>
      <c r="N26" s="35"/>
      <c r="O26" s="1"/>
    </row>
    <row r="27" spans="1:14" ht="14.25">
      <c r="A27" s="4" t="s">
        <v>27</v>
      </c>
      <c r="B27" s="5"/>
      <c r="C27" s="30">
        <v>2</v>
      </c>
      <c r="D27" s="32" t="s">
        <v>40</v>
      </c>
      <c r="E27" s="32" t="s">
        <v>40</v>
      </c>
      <c r="F27" s="32" t="s">
        <v>40</v>
      </c>
      <c r="G27" s="29">
        <v>1</v>
      </c>
      <c r="H27" s="33" t="s">
        <v>40</v>
      </c>
      <c r="I27" s="33" t="s">
        <v>40</v>
      </c>
      <c r="J27" s="33" t="s">
        <v>40</v>
      </c>
      <c r="L27" s="27"/>
      <c r="N27" s="35"/>
    </row>
    <row r="28" spans="1:14" ht="14.25">
      <c r="A28" s="6"/>
      <c r="B28" s="7"/>
      <c r="C28" s="14"/>
      <c r="D28" s="15"/>
      <c r="E28" s="15"/>
      <c r="F28" s="15"/>
      <c r="G28" s="14"/>
      <c r="H28" s="15"/>
      <c r="I28" s="15"/>
      <c r="J28" s="15"/>
      <c r="L28" s="27"/>
      <c r="N28" s="35"/>
    </row>
    <row r="29" spans="1:2" ht="14.25">
      <c r="A29" s="18" t="s">
        <v>41</v>
      </c>
      <c r="B29" s="16"/>
    </row>
    <row r="30" spans="1:2" ht="14.25">
      <c r="A30" s="18" t="s">
        <v>42</v>
      </c>
      <c r="B30" s="16"/>
    </row>
    <row r="31" spans="1:2" ht="14.25">
      <c r="A31" s="18" t="s">
        <v>31</v>
      </c>
      <c r="B31" s="16"/>
    </row>
    <row r="32" spans="1:2" ht="14.25">
      <c r="A32" s="16" t="s">
        <v>28</v>
      </c>
      <c r="B32" s="16"/>
    </row>
    <row r="33" spans="1:2" ht="14.25">
      <c r="A33" s="16"/>
      <c r="B33" s="16"/>
    </row>
  </sheetData>
  <sheetProtection/>
  <mergeCells count="3">
    <mergeCell ref="A5:B6"/>
    <mergeCell ref="C5:F5"/>
    <mergeCell ref="G5:J5"/>
  </mergeCells>
  <printOptions/>
  <pageMargins left="0.7874015748031497" right="0" top="0.984251968503937" bottom="0.984251968503937" header="0.5118110236220472" footer="0.5118110236220472"/>
  <pageSetup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SheetLayoutView="100" zoomScalePageLayoutView="0" workbookViewId="0" topLeftCell="A1">
      <selection activeCell="F21" sqref="F21"/>
    </sheetView>
  </sheetViews>
  <sheetFormatPr defaultColWidth="10.59765625" defaultRowHeight="15"/>
  <cols>
    <col min="1" max="1" width="5.5" style="36" bestFit="1" customWidth="1"/>
    <col min="2" max="2" width="25" style="8" customWidth="1"/>
    <col min="3" max="3" width="10.59765625" style="8" customWidth="1"/>
    <col min="4" max="4" width="3.69921875" style="11" customWidth="1"/>
    <col min="5" max="5" width="5.09765625" style="8" customWidth="1"/>
    <col min="6" max="6" width="25" style="8" customWidth="1"/>
    <col min="7" max="16384" width="10.59765625" style="8" customWidth="1"/>
  </cols>
  <sheetData>
    <row r="1" ht="14.25">
      <c r="A1" s="38" t="s">
        <v>38</v>
      </c>
    </row>
    <row r="3" spans="1:7" ht="14.25">
      <c r="A3" s="41" t="s">
        <v>37</v>
      </c>
      <c r="B3" s="42"/>
      <c r="C3" s="43" t="s">
        <v>32</v>
      </c>
      <c r="D3" s="50"/>
      <c r="E3" s="41" t="s">
        <v>37</v>
      </c>
      <c r="F3" s="42"/>
      <c r="G3" s="43" t="s">
        <v>36</v>
      </c>
    </row>
    <row r="4" spans="1:7" s="1" customFormat="1" ht="14.25">
      <c r="A4" s="41">
        <v>1</v>
      </c>
      <c r="B4" s="45" t="s">
        <v>24</v>
      </c>
      <c r="C4" s="46">
        <v>76.39789928946556</v>
      </c>
      <c r="D4" s="51"/>
      <c r="E4" s="47">
        <v>1</v>
      </c>
      <c r="F4" s="45" t="s">
        <v>24</v>
      </c>
      <c r="G4" s="48">
        <v>47.674418604651166</v>
      </c>
    </row>
    <row r="5" spans="1:7" ht="14.25">
      <c r="A5" s="41">
        <v>2</v>
      </c>
      <c r="B5" s="45" t="s">
        <v>18</v>
      </c>
      <c r="C5" s="46">
        <v>5.9108227782926575</v>
      </c>
      <c r="D5" s="51"/>
      <c r="E5" s="47">
        <v>2</v>
      </c>
      <c r="F5" s="45" t="s">
        <v>11</v>
      </c>
      <c r="G5" s="48">
        <v>19.767441860465116</v>
      </c>
    </row>
    <row r="6" spans="1:7" ht="14.25">
      <c r="A6" s="41">
        <v>3</v>
      </c>
      <c r="B6" s="45" t="s">
        <v>21</v>
      </c>
      <c r="C6" s="46">
        <v>4.036659458346206</v>
      </c>
      <c r="D6" s="51"/>
      <c r="E6" s="47">
        <v>3</v>
      </c>
      <c r="F6" s="45" t="s">
        <v>18</v>
      </c>
      <c r="G6" s="48">
        <v>10.465116279069768</v>
      </c>
    </row>
    <row r="7" spans="1:7" ht="14.25">
      <c r="A7" s="41">
        <v>4</v>
      </c>
      <c r="B7" s="45" t="s">
        <v>10</v>
      </c>
      <c r="C7" s="46">
        <v>3.9027906497786016</v>
      </c>
      <c r="D7" s="51"/>
      <c r="E7" s="47">
        <v>3</v>
      </c>
      <c r="F7" s="45" t="s">
        <v>19</v>
      </c>
      <c r="G7" s="48">
        <v>10.465116279069768</v>
      </c>
    </row>
    <row r="8" spans="1:7" ht="14.25">
      <c r="A8" s="41">
        <v>5</v>
      </c>
      <c r="B8" s="45" t="s">
        <v>17</v>
      </c>
      <c r="C8" s="46">
        <v>2.5229121614663783</v>
      </c>
      <c r="D8" s="51"/>
      <c r="E8" s="47">
        <v>5</v>
      </c>
      <c r="F8" s="45" t="s">
        <v>21</v>
      </c>
      <c r="G8" s="48">
        <v>4.651162790697675</v>
      </c>
    </row>
    <row r="9" spans="1:7" ht="14.25">
      <c r="A9" s="41">
        <v>6</v>
      </c>
      <c r="B9" s="45" t="s">
        <v>19</v>
      </c>
      <c r="C9" s="46">
        <v>2.399340953557821</v>
      </c>
      <c r="D9" s="51"/>
      <c r="E9" s="47">
        <v>6</v>
      </c>
      <c r="F9" s="45" t="s">
        <v>17</v>
      </c>
      <c r="G9" s="48">
        <v>2.3255813953488373</v>
      </c>
    </row>
    <row r="10" spans="1:7" ht="14.25">
      <c r="A10" s="41">
        <v>7</v>
      </c>
      <c r="B10" s="45" t="s">
        <v>11</v>
      </c>
      <c r="C10" s="46">
        <v>1.07095046854083</v>
      </c>
      <c r="D10" s="51"/>
      <c r="E10" s="47">
        <v>7</v>
      </c>
      <c r="F10" s="45" t="s">
        <v>12</v>
      </c>
      <c r="G10" s="48">
        <v>1.1627906976744187</v>
      </c>
    </row>
    <row r="11" spans="1:7" ht="14.25">
      <c r="A11" s="41">
        <v>8</v>
      </c>
      <c r="B11" s="45" t="s">
        <v>20</v>
      </c>
      <c r="C11" s="46">
        <v>1.0297600659046442</v>
      </c>
      <c r="D11" s="51"/>
      <c r="E11" s="47">
        <v>8</v>
      </c>
      <c r="F11" s="45" t="s">
        <v>13</v>
      </c>
      <c r="G11" s="48">
        <v>1.1627906976744187</v>
      </c>
    </row>
    <row r="12" spans="1:7" ht="14.25">
      <c r="A12" s="41">
        <v>9</v>
      </c>
      <c r="B12" s="49" t="s">
        <v>35</v>
      </c>
      <c r="C12" s="46">
        <v>0.4016064257028112</v>
      </c>
      <c r="D12" s="51"/>
      <c r="E12" s="47">
        <v>9</v>
      </c>
      <c r="F12" s="45" t="s">
        <v>22</v>
      </c>
      <c r="G12" s="48">
        <v>1.1627906976744187</v>
      </c>
    </row>
    <row r="13" spans="1:7" ht="14.25">
      <c r="A13" s="41">
        <v>10</v>
      </c>
      <c r="B13" s="45" t="s">
        <v>26</v>
      </c>
      <c r="C13" s="46">
        <f>100-SUM(C4:C12)</f>
        <v>2.327257748944504</v>
      </c>
      <c r="D13" s="51"/>
      <c r="E13" s="54">
        <v>10</v>
      </c>
      <c r="F13" s="55" t="s">
        <v>26</v>
      </c>
      <c r="G13" s="56">
        <v>1.1627906976744187</v>
      </c>
    </row>
    <row r="14" spans="2:6" ht="14.25">
      <c r="B14" s="16"/>
      <c r="F14" s="16"/>
    </row>
    <row r="19" ht="14.25">
      <c r="E19" s="44"/>
    </row>
  </sheetData>
  <sheetProtection/>
  <printOptions/>
  <pageMargins left="0.7874015748031497" right="0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2014-06-30T07:31:20Z</cp:lastPrinted>
  <dcterms:created xsi:type="dcterms:W3CDTF">2003-01-27T07:18:22Z</dcterms:created>
  <dcterms:modified xsi:type="dcterms:W3CDTF">2014-08-25T04:04:03Z</dcterms:modified>
  <cp:category/>
  <cp:version/>
  <cp:contentType/>
  <cp:contentStatus/>
</cp:coreProperties>
</file>