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00" activeTab="0"/>
  </bookViews>
  <sheets>
    <sheet name="102" sheetId="1" r:id="rId1"/>
  </sheets>
  <definedNames>
    <definedName name="_xlnm.Print_Area" localSheetId="0">'102'!$A$1:$F$51</definedName>
  </definedNames>
  <calcPr fullCalcOnLoad="1"/>
</workbook>
</file>

<file path=xl/sharedStrings.xml><?xml version="1.0" encoding="utf-8"?>
<sst xmlns="http://schemas.openxmlformats.org/spreadsheetml/2006/main" count="42" uniqueCount="38">
  <si>
    <t>　　（単位：人）</t>
  </si>
  <si>
    <t>区　　　　　分</t>
  </si>
  <si>
    <t>総　　　数</t>
  </si>
  <si>
    <t>市</t>
  </si>
  <si>
    <t>町　　　村</t>
  </si>
  <si>
    <t>普　　通　　会　　計</t>
  </si>
  <si>
    <t>議　  会　  関 　 係</t>
  </si>
  <si>
    <t>総　  務  　関  　係</t>
  </si>
  <si>
    <t>税  　務  　関　  係</t>
  </si>
  <si>
    <t>民  　生  　関  　係</t>
  </si>
  <si>
    <t>保育所</t>
  </si>
  <si>
    <t>社会福祉施設</t>
  </si>
  <si>
    <t>福祉事務所職員</t>
  </si>
  <si>
    <t>その他</t>
  </si>
  <si>
    <t>衛　  生  　関  　係</t>
  </si>
  <si>
    <t>清掃職員</t>
  </si>
  <si>
    <t>保健所</t>
  </si>
  <si>
    <t>労　  働　  関  　係</t>
  </si>
  <si>
    <t>農  林  水  産  関  係</t>
  </si>
  <si>
    <t>土地改良関係職員</t>
  </si>
  <si>
    <t>商　  工　  関  　係</t>
  </si>
  <si>
    <t>土　  木  　関　  係</t>
  </si>
  <si>
    <t>土木工夫関係</t>
  </si>
  <si>
    <t>消　  防  　関　  係</t>
  </si>
  <si>
    <t>教　  育  　関  　係</t>
  </si>
  <si>
    <t>学校関係</t>
  </si>
  <si>
    <t>給食センター関係</t>
  </si>
  <si>
    <t>企　　業　　会　　計</t>
  </si>
  <si>
    <t>そ　の　他　の　会　計</t>
  </si>
  <si>
    <t>公  営  事  業  会  計</t>
  </si>
  <si>
    <t>そ  の  他  の  会  計</t>
  </si>
  <si>
    <t>148　地方行財政</t>
  </si>
  <si>
    <t>資料：県市町村行政課</t>
  </si>
  <si>
    <t>102　市町村職員数（各年4月1日現在）</t>
  </si>
  <si>
    <t>　２：平成23年の職員数には、東日本大震災の影響により、双葉郡の8町村及び飯舘村が</t>
  </si>
  <si>
    <t>注１：臨時職員を含む。</t>
  </si>
  <si>
    <t>　　　未調査のため、含まれていない。</t>
  </si>
  <si>
    <t xml:space="preserve">      平　成　21　年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</si>
</sst>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Osaka"/>
      <family val="3"/>
    </font>
    <font>
      <b/>
      <sz val="11"/>
      <color indexed="8"/>
      <name val="ＭＳ ゴシック"/>
      <family val="3"/>
    </font>
    <font>
      <sz val="12"/>
      <name val="ＭＳ ゴシック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8" fillId="0" borderId="0" xfId="49" applyNumberFormat="1" applyFont="1" applyFill="1" applyBorder="1" applyAlignment="1">
      <alignment vertical="center"/>
    </xf>
    <xf numFmtId="3" fontId="0" fillId="0" borderId="0" xfId="61" applyNumberFormat="1" applyFont="1" applyFill="1">
      <alignment/>
      <protection/>
    </xf>
    <xf numFmtId="3" fontId="0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>
      <alignment vertical="center"/>
      <protection/>
    </xf>
    <xf numFmtId="3" fontId="0" fillId="0" borderId="10" xfId="61" applyNumberFormat="1" applyFont="1" applyFill="1" applyBorder="1" applyAlignment="1">
      <alignment vertical="center"/>
      <protection/>
    </xf>
    <xf numFmtId="3" fontId="0" fillId="0" borderId="11" xfId="61" applyNumberFormat="1" applyFont="1" applyFill="1" applyBorder="1" applyAlignment="1">
      <alignment vertical="center"/>
      <protection/>
    </xf>
    <xf numFmtId="3" fontId="0" fillId="0" borderId="12" xfId="61" applyNumberFormat="1" applyFont="1" applyFill="1" applyBorder="1" applyAlignment="1">
      <alignment vertical="center"/>
      <protection/>
    </xf>
    <xf numFmtId="3" fontId="1" fillId="0" borderId="0" xfId="61" applyNumberFormat="1" applyFont="1" applyFill="1" applyBorder="1" applyAlignment="1">
      <alignment vertical="center"/>
      <protection/>
    </xf>
    <xf numFmtId="3" fontId="0" fillId="0" borderId="13" xfId="61" applyNumberFormat="1" applyFont="1" applyFill="1" applyBorder="1" applyAlignment="1">
      <alignment vertical="center"/>
      <protection/>
    </xf>
    <xf numFmtId="3" fontId="7" fillId="0" borderId="0" xfId="61" applyNumberFormat="1" applyFont="1" applyFill="1" applyBorder="1">
      <alignment/>
      <protection/>
    </xf>
    <xf numFmtId="3" fontId="8" fillId="0" borderId="0" xfId="61" applyNumberFormat="1" applyFont="1" applyFill="1" applyBorder="1">
      <alignment/>
      <protection/>
    </xf>
    <xf numFmtId="3" fontId="8" fillId="0" borderId="11" xfId="61" applyNumberFormat="1" applyFont="1" applyFill="1" applyBorder="1">
      <alignment/>
      <protection/>
    </xf>
    <xf numFmtId="3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Alignment="1">
      <alignment vertical="center"/>
      <protection/>
    </xf>
    <xf numFmtId="3" fontId="13" fillId="0" borderId="0" xfId="61" applyNumberFormat="1" applyFont="1" applyFill="1" applyAlignment="1">
      <alignment vertical="center"/>
      <protection/>
    </xf>
    <xf numFmtId="3" fontId="0" fillId="0" borderId="0" xfId="61" applyNumberFormat="1" applyFont="1" applyFill="1" applyBorder="1" applyAlignment="1">
      <alignment horizontal="distributed" vertical="center"/>
      <protection/>
    </xf>
    <xf numFmtId="3" fontId="7" fillId="0" borderId="14" xfId="61" applyNumberFormat="1" applyFont="1" applyFill="1" applyBorder="1">
      <alignment/>
      <protection/>
    </xf>
    <xf numFmtId="3" fontId="8" fillId="0" borderId="15" xfId="49" applyNumberFormat="1" applyFont="1" applyFill="1" applyBorder="1" applyAlignment="1">
      <alignment vertical="center"/>
    </xf>
    <xf numFmtId="38" fontId="10" fillId="0" borderId="15" xfId="61" applyNumberFormat="1" applyFont="1" applyFill="1" applyBorder="1" applyAlignment="1">
      <alignment vertical="center"/>
      <protection/>
    </xf>
    <xf numFmtId="38" fontId="10" fillId="0" borderId="0" xfId="61" applyNumberFormat="1" applyFont="1" applyFill="1" applyBorder="1" applyAlignment="1">
      <alignment vertical="center"/>
      <protection/>
    </xf>
    <xf numFmtId="38" fontId="7" fillId="0" borderId="15" xfId="61" applyNumberFormat="1" applyFont="1" applyFill="1" applyBorder="1">
      <alignment/>
      <protection/>
    </xf>
    <xf numFmtId="38" fontId="9" fillId="0" borderId="0" xfId="61" applyNumberFormat="1" applyFont="1" applyFill="1" applyBorder="1">
      <alignment/>
      <protection/>
    </xf>
    <xf numFmtId="3" fontId="0" fillId="0" borderId="0" xfId="0" applyNumberFormat="1" applyFont="1" applyFill="1" applyAlignment="1">
      <alignment vertical="center"/>
    </xf>
    <xf numFmtId="38" fontId="8" fillId="0" borderId="15" xfId="49" applyNumberFormat="1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3" fontId="0" fillId="0" borderId="16" xfId="61" applyNumberFormat="1" applyFont="1" applyFill="1" applyBorder="1" applyAlignment="1">
      <alignment horizontal="center" vertical="center"/>
      <protection/>
    </xf>
    <xf numFmtId="3" fontId="0" fillId="0" borderId="10" xfId="61" applyNumberFormat="1" applyFont="1" applyFill="1" applyBorder="1" applyAlignment="1">
      <alignment horizontal="center" vertical="center"/>
      <protection/>
    </xf>
    <xf numFmtId="3" fontId="0" fillId="0" borderId="0" xfId="61" applyNumberFormat="1" applyFont="1" applyFill="1" applyAlignment="1">
      <alignment horizontal="center" vertical="center"/>
      <protection/>
    </xf>
    <xf numFmtId="3" fontId="0" fillId="0" borderId="13" xfId="61" applyNumberFormat="1" applyFont="1" applyFill="1" applyBorder="1" applyAlignment="1">
      <alignment horizontal="center" vertical="center"/>
      <protection/>
    </xf>
    <xf numFmtId="3" fontId="0" fillId="0" borderId="11" xfId="61" applyNumberFormat="1" applyFont="1" applyFill="1" applyBorder="1" applyAlignment="1">
      <alignment horizontal="center" vertical="center"/>
      <protection/>
    </xf>
    <xf numFmtId="3" fontId="0" fillId="0" borderId="12" xfId="61" applyNumberFormat="1" applyFont="1" applyFill="1" applyBorder="1" applyAlignment="1">
      <alignment horizontal="center" vertical="center"/>
      <protection/>
    </xf>
    <xf numFmtId="3" fontId="1" fillId="0" borderId="17" xfId="61" applyNumberFormat="1" applyFont="1" applyFill="1" applyBorder="1" applyAlignment="1">
      <alignment horizontal="center" vertical="center"/>
      <protection/>
    </xf>
    <xf numFmtId="3" fontId="1" fillId="0" borderId="18" xfId="61" applyNumberFormat="1" applyFont="1" applyFill="1" applyBorder="1" applyAlignment="1">
      <alignment horizontal="center" vertical="center"/>
      <protection/>
    </xf>
    <xf numFmtId="3" fontId="1" fillId="0" borderId="19" xfId="61" applyNumberFormat="1" applyFont="1" applyFill="1" applyBorder="1" applyAlignment="1">
      <alignment horizontal="center" vertical="center"/>
      <protection/>
    </xf>
    <xf numFmtId="3" fontId="0" fillId="0" borderId="17" xfId="61" applyNumberFormat="1" applyFont="1" applyFill="1" applyBorder="1" applyAlignment="1">
      <alignment horizontal="center" vertical="center"/>
      <protection/>
    </xf>
    <xf numFmtId="3" fontId="0" fillId="0" borderId="18" xfId="61" applyNumberFormat="1" applyFont="1" applyFill="1" applyBorder="1" applyAlignment="1">
      <alignment horizontal="center" vertical="center"/>
      <protection/>
    </xf>
    <xf numFmtId="3" fontId="0" fillId="0" borderId="19" xfId="61" applyNumberFormat="1" applyFont="1" applyFill="1" applyBorder="1" applyAlignment="1">
      <alignment horizontal="center" vertical="center"/>
      <protection/>
    </xf>
    <xf numFmtId="3" fontId="0" fillId="0" borderId="20" xfId="61" applyNumberFormat="1" applyFont="1" applyFill="1" applyBorder="1" applyAlignment="1">
      <alignment horizontal="center" vertical="center"/>
      <protection/>
    </xf>
    <xf numFmtId="3" fontId="0" fillId="0" borderId="15" xfId="61" applyNumberFormat="1" applyFont="1" applyFill="1" applyBorder="1" applyAlignment="1">
      <alignment horizontal="center" vertical="center"/>
      <protection/>
    </xf>
    <xf numFmtId="3" fontId="0" fillId="0" borderId="14" xfId="61" applyNumberFormat="1" applyFont="1" applyFill="1" applyBorder="1" applyAlignment="1">
      <alignment horizontal="center" vertical="center"/>
      <protection/>
    </xf>
    <xf numFmtId="3" fontId="0" fillId="0" borderId="15" xfId="61" applyNumberFormat="1" applyFont="1" applyFill="1" applyBorder="1" applyAlignment="1" quotePrefix="1">
      <alignment horizontal="centerContinuous" vertical="center"/>
      <protection/>
    </xf>
    <xf numFmtId="3" fontId="0" fillId="0" borderId="0" xfId="61" applyNumberFormat="1" applyFont="1" applyFill="1" applyBorder="1" applyAlignment="1">
      <alignment horizontal="centerContinuous" vertical="center"/>
      <protection/>
    </xf>
    <xf numFmtId="3" fontId="12" fillId="0" borderId="13" xfId="61" applyNumberFormat="1" applyFont="1" applyFill="1" applyBorder="1" applyAlignment="1">
      <alignment vertical="center"/>
      <protection/>
    </xf>
    <xf numFmtId="3" fontId="12" fillId="0" borderId="13" xfId="61" applyNumberFormat="1" applyFont="1" applyFill="1" applyBorder="1" applyAlignment="1">
      <alignment horizontal="center" vertical="center"/>
      <protection/>
    </xf>
    <xf numFmtId="3" fontId="1" fillId="0" borderId="15" xfId="61" applyNumberFormat="1" applyFont="1" applyFill="1" applyBorder="1" applyAlignment="1" quotePrefix="1">
      <alignment horizontal="centerContinuous" vertical="center"/>
      <protection/>
    </xf>
    <xf numFmtId="3" fontId="31" fillId="0" borderId="13" xfId="61" applyNumberFormat="1" applyFont="1" applyFill="1" applyBorder="1" applyAlignment="1">
      <alignment horizontal="center" vertical="center"/>
      <protection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8" fontId="7" fillId="0" borderId="15" xfId="49" applyNumberFormat="1" applyFont="1" applyFill="1" applyBorder="1" applyAlignment="1">
      <alignment vertical="center"/>
    </xf>
    <xf numFmtId="38" fontId="7" fillId="0" borderId="0" xfId="49" applyNumberFormat="1" applyFont="1" applyFill="1" applyBorder="1" applyAlignment="1">
      <alignment vertical="center"/>
    </xf>
    <xf numFmtId="38" fontId="11" fillId="0" borderId="0" xfId="61" applyNumberFormat="1" applyFont="1" applyFill="1" applyBorder="1">
      <alignment/>
      <protection/>
    </xf>
    <xf numFmtId="38" fontId="9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y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1">
      <selection activeCell="I47" sqref="I47"/>
    </sheetView>
  </sheetViews>
  <sheetFormatPr defaultColWidth="10.59765625" defaultRowHeight="15" customHeight="1"/>
  <cols>
    <col min="1" max="2" width="1.59765625" style="5" customWidth="1"/>
    <col min="3" max="3" width="31.59765625" style="5" customWidth="1"/>
    <col min="4" max="6" width="15.19921875" style="5" customWidth="1"/>
    <col min="7" max="16384" width="10.59765625" style="1" customWidth="1"/>
  </cols>
  <sheetData>
    <row r="1" spans="1:6" ht="15" customHeight="1">
      <c r="A1" s="5" t="s">
        <v>31</v>
      </c>
      <c r="F1" s="6"/>
    </row>
    <row r="2" spans="1:6" ht="15" customHeight="1">
      <c r="A2" s="6"/>
      <c r="F2" s="6"/>
    </row>
    <row r="3" spans="1:6" s="2" customFormat="1" ht="15" customHeight="1">
      <c r="A3" s="18" t="s">
        <v>33</v>
      </c>
      <c r="B3" s="6"/>
      <c r="C3" s="6"/>
      <c r="D3" s="6"/>
      <c r="E3" s="6"/>
      <c r="F3" s="6"/>
    </row>
    <row r="4" spans="1:6" s="2" customFormat="1" ht="15" customHeight="1">
      <c r="A4" s="6"/>
      <c r="B4" s="6"/>
      <c r="C4" s="6"/>
      <c r="D4" s="6"/>
      <c r="E4" s="6"/>
      <c r="F4" s="6" t="s">
        <v>0</v>
      </c>
    </row>
    <row r="5" spans="1:6" s="2" customFormat="1" ht="15" customHeight="1">
      <c r="A5" s="29" t="s">
        <v>1</v>
      </c>
      <c r="B5" s="29"/>
      <c r="C5" s="30"/>
      <c r="D5" s="35" t="s">
        <v>2</v>
      </c>
      <c r="E5" s="38" t="s">
        <v>3</v>
      </c>
      <c r="F5" s="41" t="s">
        <v>4</v>
      </c>
    </row>
    <row r="6" spans="1:6" s="2" customFormat="1" ht="15" customHeight="1">
      <c r="A6" s="31"/>
      <c r="B6" s="31"/>
      <c r="C6" s="32"/>
      <c r="D6" s="36"/>
      <c r="E6" s="39"/>
      <c r="F6" s="42"/>
    </row>
    <row r="7" spans="1:6" s="2" customFormat="1" ht="15" customHeight="1">
      <c r="A7" s="33"/>
      <c r="B7" s="33"/>
      <c r="C7" s="34"/>
      <c r="D7" s="37"/>
      <c r="E7" s="40"/>
      <c r="F7" s="43"/>
    </row>
    <row r="8" spans="1:6" s="2" customFormat="1" ht="15" customHeight="1">
      <c r="A8" s="6"/>
      <c r="B8" s="6"/>
      <c r="C8" s="8"/>
      <c r="D8" s="11"/>
      <c r="E8" s="6"/>
      <c r="F8" s="6"/>
    </row>
    <row r="9" spans="1:6" s="2" customFormat="1" ht="15" customHeight="1">
      <c r="A9" s="44"/>
      <c r="B9" s="45"/>
      <c r="C9" s="46" t="s">
        <v>37</v>
      </c>
      <c r="D9" s="21">
        <v>19179</v>
      </c>
      <c r="E9" s="4">
        <v>14100</v>
      </c>
      <c r="F9" s="4">
        <v>5079</v>
      </c>
    </row>
    <row r="10" spans="1:6" s="2" customFormat="1" ht="15" customHeight="1">
      <c r="A10" s="44"/>
      <c r="B10" s="45"/>
      <c r="C10" s="47">
        <v>22</v>
      </c>
      <c r="D10" s="21">
        <v>18712</v>
      </c>
      <c r="E10" s="4">
        <v>13722</v>
      </c>
      <c r="F10" s="4">
        <v>4990</v>
      </c>
    </row>
    <row r="11" spans="1:6" s="2" customFormat="1" ht="15" customHeight="1">
      <c r="A11" s="44"/>
      <c r="B11" s="45"/>
      <c r="C11" s="47">
        <v>23</v>
      </c>
      <c r="D11" s="27">
        <v>17659</v>
      </c>
      <c r="E11" s="28">
        <v>13643</v>
      </c>
      <c r="F11" s="28">
        <v>4016</v>
      </c>
    </row>
    <row r="12" spans="1:8" s="3" customFormat="1" ht="15" customHeight="1">
      <c r="A12" s="48"/>
      <c r="B12" s="45"/>
      <c r="C12" s="47">
        <v>24</v>
      </c>
      <c r="D12" s="27">
        <v>17956</v>
      </c>
      <c r="E12" s="28">
        <v>13192</v>
      </c>
      <c r="F12" s="28">
        <v>4764</v>
      </c>
      <c r="H12" s="26"/>
    </row>
    <row r="13" spans="1:6" s="3" customFormat="1" ht="15" customHeight="1">
      <c r="A13" s="48"/>
      <c r="B13" s="45"/>
      <c r="C13" s="49">
        <v>25</v>
      </c>
      <c r="D13" s="52">
        <f>E13+F13</f>
        <v>17916</v>
      </c>
      <c r="E13" s="53">
        <f>E15+E42+E44</f>
        <v>13147</v>
      </c>
      <c r="F13" s="53">
        <f>F15+F42+F44</f>
        <v>4769</v>
      </c>
    </row>
    <row r="14" spans="1:8" s="2" customFormat="1" ht="15" customHeight="1">
      <c r="A14" s="6"/>
      <c r="B14" s="6"/>
      <c r="C14" s="12"/>
      <c r="D14" s="22"/>
      <c r="E14" s="23"/>
      <c r="F14" s="23"/>
      <c r="H14" s="26"/>
    </row>
    <row r="15" spans="1:6" s="3" customFormat="1" ht="15" customHeight="1">
      <c r="A15" s="7" t="s">
        <v>5</v>
      </c>
      <c r="B15" s="7"/>
      <c r="C15" s="11"/>
      <c r="D15" s="24">
        <f>E15+F15</f>
        <v>14817</v>
      </c>
      <c r="E15" s="54">
        <f>E16+E17+E18+E19+E24+E28+E29+E32+E33+E36+E37</f>
        <v>10605</v>
      </c>
      <c r="F15" s="54">
        <f>F16+F17+F18+F19+F24+F28+F29+F32+F33+F36+F37</f>
        <v>4212</v>
      </c>
    </row>
    <row r="16" spans="1:6" s="3" customFormat="1" ht="15" customHeight="1">
      <c r="A16" s="6"/>
      <c r="B16" s="6" t="s">
        <v>6</v>
      </c>
      <c r="C16" s="16"/>
      <c r="D16" s="24">
        <f aca="true" t="shared" si="0" ref="D16:D46">E16+F16</f>
        <v>205</v>
      </c>
      <c r="E16" s="25">
        <v>115</v>
      </c>
      <c r="F16" s="25">
        <v>90</v>
      </c>
    </row>
    <row r="17" spans="1:6" s="3" customFormat="1" ht="15" customHeight="1">
      <c r="A17" s="6"/>
      <c r="B17" s="6" t="s">
        <v>7</v>
      </c>
      <c r="C17" s="16"/>
      <c r="D17" s="24">
        <f t="shared" si="0"/>
        <v>3513</v>
      </c>
      <c r="E17" s="25">
        <v>2349</v>
      </c>
      <c r="F17" s="25">
        <v>1164</v>
      </c>
    </row>
    <row r="18" spans="1:6" s="3" customFormat="1" ht="15" customHeight="1">
      <c r="A18" s="6"/>
      <c r="B18" s="6" t="s">
        <v>8</v>
      </c>
      <c r="C18" s="16"/>
      <c r="D18" s="24">
        <f t="shared" si="0"/>
        <v>964</v>
      </c>
      <c r="E18" s="25">
        <v>671</v>
      </c>
      <c r="F18" s="25">
        <v>293</v>
      </c>
    </row>
    <row r="19" spans="1:6" s="3" customFormat="1" ht="15" customHeight="1">
      <c r="A19" s="6"/>
      <c r="B19" s="6" t="s">
        <v>9</v>
      </c>
      <c r="C19" s="16"/>
      <c r="D19" s="24">
        <f t="shared" si="0"/>
        <v>2656</v>
      </c>
      <c r="E19" s="25">
        <f>SUM(E20:E23)</f>
        <v>1947</v>
      </c>
      <c r="F19" s="25">
        <f>SUM(F20:F23)</f>
        <v>709</v>
      </c>
    </row>
    <row r="20" spans="1:7" s="3" customFormat="1" ht="15" customHeight="1">
      <c r="A20" s="6"/>
      <c r="B20" s="6"/>
      <c r="C20" s="19" t="s">
        <v>10</v>
      </c>
      <c r="D20" s="24">
        <f t="shared" si="0"/>
        <v>1292</v>
      </c>
      <c r="E20" s="25">
        <f>732+191</f>
        <v>923</v>
      </c>
      <c r="F20" s="25">
        <f>301+68</f>
        <v>369</v>
      </c>
      <c r="G20" s="50"/>
    </row>
    <row r="21" spans="1:7" s="3" customFormat="1" ht="15" customHeight="1">
      <c r="A21" s="6"/>
      <c r="B21" s="6"/>
      <c r="C21" s="19" t="s">
        <v>11</v>
      </c>
      <c r="D21" s="24">
        <f t="shared" si="0"/>
        <v>113</v>
      </c>
      <c r="E21" s="25">
        <v>83</v>
      </c>
      <c r="F21" s="25">
        <v>30</v>
      </c>
      <c r="G21" s="51"/>
    </row>
    <row r="22" spans="1:7" s="3" customFormat="1" ht="15" customHeight="1">
      <c r="A22" s="6"/>
      <c r="B22" s="6"/>
      <c r="C22" s="19" t="s">
        <v>12</v>
      </c>
      <c r="D22" s="24">
        <f t="shared" si="0"/>
        <v>607</v>
      </c>
      <c r="E22" s="25">
        <v>607</v>
      </c>
      <c r="F22" s="55">
        <v>0</v>
      </c>
      <c r="G22" s="51"/>
    </row>
    <row r="23" spans="1:7" s="3" customFormat="1" ht="15" customHeight="1">
      <c r="A23" s="6"/>
      <c r="B23" s="6"/>
      <c r="C23" s="19" t="s">
        <v>13</v>
      </c>
      <c r="D23" s="24">
        <f t="shared" si="0"/>
        <v>644</v>
      </c>
      <c r="E23" s="25">
        <v>334</v>
      </c>
      <c r="F23" s="25">
        <v>310</v>
      </c>
      <c r="G23" s="51"/>
    </row>
    <row r="24" spans="1:6" s="3" customFormat="1" ht="15" customHeight="1">
      <c r="A24" s="6"/>
      <c r="B24" s="6" t="s">
        <v>14</v>
      </c>
      <c r="C24" s="16"/>
      <c r="D24" s="24">
        <f t="shared" si="0"/>
        <v>1400</v>
      </c>
      <c r="E24" s="25">
        <f>SUM(E25:E27)</f>
        <v>1030</v>
      </c>
      <c r="F24" s="25">
        <f>SUM(F25:F27)</f>
        <v>370</v>
      </c>
    </row>
    <row r="25" spans="1:6" s="3" customFormat="1" ht="15" customHeight="1">
      <c r="A25" s="6"/>
      <c r="B25" s="6"/>
      <c r="C25" s="19" t="s">
        <v>15</v>
      </c>
      <c r="D25" s="24">
        <f t="shared" si="0"/>
        <v>158</v>
      </c>
      <c r="E25" s="25">
        <v>156</v>
      </c>
      <c r="F25" s="25">
        <v>2</v>
      </c>
    </row>
    <row r="26" spans="1:6" s="3" customFormat="1" ht="15" customHeight="1">
      <c r="A26" s="6"/>
      <c r="B26" s="6"/>
      <c r="C26" s="19" t="s">
        <v>16</v>
      </c>
      <c r="D26" s="24">
        <f t="shared" si="0"/>
        <v>130</v>
      </c>
      <c r="E26" s="25">
        <f>2+128</f>
        <v>130</v>
      </c>
      <c r="F26" s="55">
        <v>0</v>
      </c>
    </row>
    <row r="27" spans="1:6" s="3" customFormat="1" ht="15" customHeight="1">
      <c r="A27" s="6"/>
      <c r="B27" s="6"/>
      <c r="C27" s="19" t="s">
        <v>13</v>
      </c>
      <c r="D27" s="24">
        <f t="shared" si="0"/>
        <v>1112</v>
      </c>
      <c r="E27" s="25">
        <v>744</v>
      </c>
      <c r="F27" s="25">
        <v>368</v>
      </c>
    </row>
    <row r="28" spans="1:6" s="3" customFormat="1" ht="15" customHeight="1">
      <c r="A28" s="6"/>
      <c r="B28" s="6" t="s">
        <v>17</v>
      </c>
      <c r="C28" s="16"/>
      <c r="D28" s="24">
        <f t="shared" si="0"/>
        <v>17</v>
      </c>
      <c r="E28" s="25">
        <v>17</v>
      </c>
      <c r="F28" s="55">
        <v>0</v>
      </c>
    </row>
    <row r="29" spans="1:6" s="3" customFormat="1" ht="15" customHeight="1">
      <c r="A29" s="6"/>
      <c r="B29" s="6" t="s">
        <v>18</v>
      </c>
      <c r="C29" s="16"/>
      <c r="D29" s="24">
        <f t="shared" si="0"/>
        <v>937</v>
      </c>
      <c r="E29" s="25">
        <f>SUM(E30:E31)</f>
        <v>570</v>
      </c>
      <c r="F29" s="25">
        <f>SUM(F30:F31)</f>
        <v>367</v>
      </c>
    </row>
    <row r="30" spans="1:6" s="3" customFormat="1" ht="15" customHeight="1">
      <c r="A30" s="6"/>
      <c r="B30" s="6"/>
      <c r="C30" s="19" t="s">
        <v>19</v>
      </c>
      <c r="D30" s="24">
        <f t="shared" si="0"/>
        <v>23</v>
      </c>
      <c r="E30" s="25">
        <v>15</v>
      </c>
      <c r="F30" s="25">
        <v>8</v>
      </c>
    </row>
    <row r="31" spans="1:6" s="3" customFormat="1" ht="15" customHeight="1">
      <c r="A31" s="6"/>
      <c r="B31" s="6"/>
      <c r="C31" s="19" t="s">
        <v>13</v>
      </c>
      <c r="D31" s="24">
        <f t="shared" si="0"/>
        <v>914</v>
      </c>
      <c r="E31" s="25">
        <v>555</v>
      </c>
      <c r="F31" s="25">
        <v>359</v>
      </c>
    </row>
    <row r="32" spans="1:6" s="3" customFormat="1" ht="15" customHeight="1">
      <c r="A32" s="6"/>
      <c r="B32" s="6" t="s">
        <v>20</v>
      </c>
      <c r="C32" s="16"/>
      <c r="D32" s="24">
        <f t="shared" si="0"/>
        <v>454</v>
      </c>
      <c r="E32" s="25">
        <v>325</v>
      </c>
      <c r="F32" s="25">
        <v>129</v>
      </c>
    </row>
    <row r="33" spans="1:6" s="3" customFormat="1" ht="15" customHeight="1">
      <c r="A33" s="6"/>
      <c r="B33" s="6" t="s">
        <v>21</v>
      </c>
      <c r="C33" s="16"/>
      <c r="D33" s="24">
        <f t="shared" si="0"/>
        <v>1460</v>
      </c>
      <c r="E33" s="25">
        <f>SUM(E34:E35)</f>
        <v>1153</v>
      </c>
      <c r="F33" s="25">
        <f>SUM(F34:F35)</f>
        <v>307</v>
      </c>
    </row>
    <row r="34" spans="1:6" s="3" customFormat="1" ht="15" customHeight="1">
      <c r="A34" s="6"/>
      <c r="B34" s="6"/>
      <c r="C34" s="19" t="s">
        <v>22</v>
      </c>
      <c r="D34" s="24">
        <f t="shared" si="0"/>
        <v>39</v>
      </c>
      <c r="E34" s="25">
        <v>39</v>
      </c>
      <c r="F34" s="55">
        <v>0</v>
      </c>
    </row>
    <row r="35" spans="1:6" s="3" customFormat="1" ht="15" customHeight="1">
      <c r="A35" s="6"/>
      <c r="B35" s="6"/>
      <c r="C35" s="19" t="s">
        <v>13</v>
      </c>
      <c r="D35" s="24">
        <f t="shared" si="0"/>
        <v>1421</v>
      </c>
      <c r="E35" s="25">
        <v>1114</v>
      </c>
      <c r="F35" s="25">
        <v>307</v>
      </c>
    </row>
    <row r="36" spans="1:6" s="3" customFormat="1" ht="15" customHeight="1">
      <c r="A36" s="6"/>
      <c r="B36" s="6" t="s">
        <v>23</v>
      </c>
      <c r="C36" s="16"/>
      <c r="D36" s="24">
        <f t="shared" si="0"/>
        <v>606</v>
      </c>
      <c r="E36" s="25">
        <v>606</v>
      </c>
      <c r="F36" s="55">
        <v>0</v>
      </c>
    </row>
    <row r="37" spans="1:6" s="3" customFormat="1" ht="15" customHeight="1">
      <c r="A37" s="6"/>
      <c r="B37" s="6" t="s">
        <v>24</v>
      </c>
      <c r="C37" s="16"/>
      <c r="D37" s="24">
        <f t="shared" si="0"/>
        <v>2605</v>
      </c>
      <c r="E37" s="25">
        <f>SUM(E38:E40)</f>
        <v>1822</v>
      </c>
      <c r="F37" s="25">
        <f>SUM(F38:F40)</f>
        <v>783</v>
      </c>
    </row>
    <row r="38" spans="1:6" s="3" customFormat="1" ht="15" customHeight="1">
      <c r="A38" s="6"/>
      <c r="B38" s="6"/>
      <c r="C38" s="19" t="s">
        <v>25</v>
      </c>
      <c r="D38" s="24">
        <f t="shared" si="0"/>
        <v>925</v>
      </c>
      <c r="E38" s="25">
        <f>283+67+3+291</f>
        <v>644</v>
      </c>
      <c r="F38" s="25">
        <f>33+17+231</f>
        <v>281</v>
      </c>
    </row>
    <row r="39" spans="1:6" s="3" customFormat="1" ht="15" customHeight="1">
      <c r="A39" s="6"/>
      <c r="B39" s="6"/>
      <c r="C39" s="19" t="s">
        <v>26</v>
      </c>
      <c r="D39" s="24">
        <f t="shared" si="0"/>
        <v>115</v>
      </c>
      <c r="E39" s="25">
        <v>84</v>
      </c>
      <c r="F39" s="25">
        <v>31</v>
      </c>
    </row>
    <row r="40" spans="1:6" s="3" customFormat="1" ht="15" customHeight="1">
      <c r="A40" s="6"/>
      <c r="B40" s="6"/>
      <c r="C40" s="19" t="s">
        <v>13</v>
      </c>
      <c r="D40" s="24">
        <f t="shared" si="0"/>
        <v>1565</v>
      </c>
      <c r="E40" s="25">
        <v>1094</v>
      </c>
      <c r="F40" s="25">
        <v>471</v>
      </c>
    </row>
    <row r="41" spans="1:6" s="2" customFormat="1" ht="15" customHeight="1">
      <c r="A41" s="6"/>
      <c r="B41" s="6"/>
      <c r="C41" s="16"/>
      <c r="D41" s="24"/>
      <c r="E41" s="25"/>
      <c r="F41" s="25"/>
    </row>
    <row r="42" spans="1:6" s="3" customFormat="1" ht="15" customHeight="1">
      <c r="A42" s="7" t="s">
        <v>27</v>
      </c>
      <c r="B42" s="7"/>
      <c r="C42" s="11"/>
      <c r="D42" s="24">
        <f t="shared" si="0"/>
        <v>1581</v>
      </c>
      <c r="E42" s="54">
        <v>1500</v>
      </c>
      <c r="F42" s="54">
        <v>81</v>
      </c>
    </row>
    <row r="43" spans="1:6" s="2" customFormat="1" ht="15" customHeight="1">
      <c r="A43" s="6"/>
      <c r="B43" s="6"/>
      <c r="C43" s="16"/>
      <c r="D43" s="24"/>
      <c r="E43" s="25"/>
      <c r="F43" s="25"/>
    </row>
    <row r="44" spans="1:6" s="3" customFormat="1" ht="15" customHeight="1">
      <c r="A44" s="7" t="s">
        <v>28</v>
      </c>
      <c r="B44" s="7"/>
      <c r="C44" s="11"/>
      <c r="D44" s="24">
        <f t="shared" si="0"/>
        <v>1518</v>
      </c>
      <c r="E44" s="54">
        <f>SUM(E45:E46)</f>
        <v>1042</v>
      </c>
      <c r="F44" s="54">
        <f>SUM(F45:F46)</f>
        <v>476</v>
      </c>
    </row>
    <row r="45" spans="1:6" s="3" customFormat="1" ht="15" customHeight="1">
      <c r="A45" s="6"/>
      <c r="B45" s="6" t="s">
        <v>29</v>
      </c>
      <c r="C45" s="16"/>
      <c r="D45" s="24">
        <f t="shared" si="0"/>
        <v>712</v>
      </c>
      <c r="E45" s="25">
        <v>575</v>
      </c>
      <c r="F45" s="25">
        <v>137</v>
      </c>
    </row>
    <row r="46" spans="1:6" s="3" customFormat="1" ht="15" customHeight="1">
      <c r="A46" s="6"/>
      <c r="B46" s="6" t="s">
        <v>30</v>
      </c>
      <c r="C46" s="16"/>
      <c r="D46" s="24">
        <f t="shared" si="0"/>
        <v>806</v>
      </c>
      <c r="E46" s="25">
        <v>467</v>
      </c>
      <c r="F46" s="25">
        <v>339</v>
      </c>
    </row>
    <row r="47" spans="1:6" s="2" customFormat="1" ht="15" customHeight="1">
      <c r="A47" s="9"/>
      <c r="B47" s="9"/>
      <c r="C47" s="10"/>
      <c r="D47" s="20"/>
      <c r="E47" s="15"/>
      <c r="F47" s="15"/>
    </row>
    <row r="48" spans="1:6" s="2" customFormat="1" ht="15" customHeight="1">
      <c r="A48" s="17" t="s">
        <v>35</v>
      </c>
      <c r="B48" s="16"/>
      <c r="C48" s="6"/>
      <c r="D48" s="13"/>
      <c r="E48" s="14"/>
      <c r="F48" s="14"/>
    </row>
    <row r="49" spans="1:6" s="2" customFormat="1" ht="15" customHeight="1">
      <c r="A49" s="17" t="s">
        <v>34</v>
      </c>
      <c r="B49" s="16"/>
      <c r="C49" s="6"/>
      <c r="D49" s="13"/>
      <c r="E49" s="14"/>
      <c r="F49" s="14"/>
    </row>
    <row r="50" spans="1:6" s="2" customFormat="1" ht="15" customHeight="1">
      <c r="A50" s="17" t="s">
        <v>36</v>
      </c>
      <c r="B50" s="16"/>
      <c r="C50" s="6"/>
      <c r="D50" s="13"/>
      <c r="E50" s="14"/>
      <c r="F50" s="14"/>
    </row>
    <row r="51" spans="1:6" s="2" customFormat="1" ht="15" customHeight="1">
      <c r="A51" s="17" t="s">
        <v>32</v>
      </c>
      <c r="B51" s="5"/>
      <c r="C51" s="6"/>
      <c r="D51" s="6"/>
      <c r="E51" s="6"/>
      <c r="F51" s="6"/>
    </row>
  </sheetData>
  <sheetProtection/>
  <mergeCells count="5">
    <mergeCell ref="A5:C7"/>
    <mergeCell ref="D5:D7"/>
    <mergeCell ref="E5:E7"/>
    <mergeCell ref="F5:F7"/>
    <mergeCell ref="G20:G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2013-07-03T06:42:27Z</cp:lastPrinted>
  <dcterms:created xsi:type="dcterms:W3CDTF">2003-01-27T07:06:16Z</dcterms:created>
  <dcterms:modified xsi:type="dcterms:W3CDTF">2014-06-22T23:53:09Z</dcterms:modified>
  <cp:category/>
  <cp:version/>
  <cp:contentType/>
  <cp:contentStatus/>
</cp:coreProperties>
</file>