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99" sheetId="1" r:id="rId1"/>
  </sheets>
  <definedNames>
    <definedName name="_xlnm.Print_Area" localSheetId="0">'99'!$A$1:$H$30</definedName>
  </definedNames>
  <calcPr fullCalcOnLoad="1"/>
</workbook>
</file>

<file path=xl/sharedStrings.xml><?xml version="1.0" encoding="utf-8"?>
<sst xmlns="http://schemas.openxmlformats.org/spreadsheetml/2006/main" count="45" uniqueCount="41">
  <si>
    <t>地方行財政　146</t>
  </si>
  <si>
    <t>　</t>
  </si>
  <si>
    <t>（単位：千円、％）</t>
  </si>
  <si>
    <t>区　　　分</t>
  </si>
  <si>
    <t>収　入　額</t>
  </si>
  <si>
    <t>構成比</t>
  </si>
  <si>
    <t>対前　年比</t>
  </si>
  <si>
    <t>総　　　　　　　　額</t>
  </si>
  <si>
    <t>個人県民税</t>
  </si>
  <si>
    <t>法人県民税</t>
  </si>
  <si>
    <t>個人事業税</t>
  </si>
  <si>
    <t>法人事業税</t>
  </si>
  <si>
    <t>地方消費税譲渡割</t>
  </si>
  <si>
    <t>地方消費税貨物割</t>
  </si>
  <si>
    <t>不動産取得税</t>
  </si>
  <si>
    <t>県たばこ税</t>
  </si>
  <si>
    <t>ゴルフ場利用税</t>
  </si>
  <si>
    <t>自動車税</t>
  </si>
  <si>
    <t>鉱区税</t>
  </si>
  <si>
    <t>固定資産税</t>
  </si>
  <si>
    <t>核燃料税</t>
  </si>
  <si>
    <t>自動車取得税</t>
  </si>
  <si>
    <t>軽油引取税</t>
  </si>
  <si>
    <t>狩猟税</t>
  </si>
  <si>
    <t>産業廃棄物税</t>
  </si>
  <si>
    <t>99　県税の状況</t>
  </si>
  <si>
    <t>資料：県税務課「税務統計書」</t>
  </si>
  <si>
    <t>-</t>
  </si>
  <si>
    <t>-</t>
  </si>
  <si>
    <t>県民税</t>
  </si>
  <si>
    <t>事業税</t>
  </si>
  <si>
    <t>地方消費税</t>
  </si>
  <si>
    <t>その他</t>
  </si>
  <si>
    <t>目的税</t>
  </si>
  <si>
    <t>-</t>
  </si>
  <si>
    <t>24</t>
  </si>
  <si>
    <r>
      <t>平成23</t>
    </r>
    <r>
      <rPr>
        <sz val="12"/>
        <rFont val="Osaka"/>
        <family val="3"/>
      </rPr>
      <t>年度</t>
    </r>
  </si>
  <si>
    <t>県民税利子割</t>
  </si>
  <si>
    <t>県民税配当割</t>
  </si>
  <si>
    <t>県民税株式等譲渡所得割</t>
  </si>
  <si>
    <t>-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</si>
</sst>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0"/>
    <numFmt numFmtId="178" formatCode="0.0"/>
    <numFmt numFmtId="179" formatCode="#,##0.0;&quot;△&quot;#,##0.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00"/>
    <numFmt numFmtId="186" formatCode="0.0000000"/>
    <numFmt numFmtId="187" formatCode="#,##0.0;[Red]\-#,##0.0"/>
    <numFmt numFmtId="188" formatCode="##\ \ ##0;&quot;　　　　△&quot;* ##\ \ ##0;##\ \ ##0"/>
    <numFmt numFmtId="189" formatCode="#\ \ ###\ \ ##0"/>
    <numFmt numFmtId="190" formatCode="##\ \ ##0"/>
    <numFmt numFmtId="191" formatCode="#,##0.00;&quot;△&quot;#,##0.00"/>
    <numFmt numFmtId="192" formatCode="#,##0;&quot;△&quot;#,##0"/>
    <numFmt numFmtId="193" formatCode="0.0_);[Red]\(0.0\)"/>
    <numFmt numFmtId="194" formatCode="0.00_);[Red]\(0.00\)"/>
    <numFmt numFmtId="195" formatCode="0.000_);[Red]\(0.000\)"/>
    <numFmt numFmtId="196" formatCode="0_);[Red]\(0\)"/>
    <numFmt numFmtId="197" formatCode="#,##0_ ;[Red]\-#,##0\ "/>
    <numFmt numFmtId="198" formatCode="#,##0_ "/>
    <numFmt numFmtId="199" formatCode="0.0;&quot;△ &quot;0.0"/>
    <numFmt numFmtId="200" formatCode="0.0_ "/>
    <numFmt numFmtId="201" formatCode="0.00_ "/>
    <numFmt numFmtId="202" formatCode="0.000000_ "/>
    <numFmt numFmtId="203" formatCode="0.00000_ "/>
    <numFmt numFmtId="204" formatCode="0.0000_ "/>
    <numFmt numFmtId="205" formatCode="0.000_ "/>
    <numFmt numFmtId="206" formatCode="0_ "/>
    <numFmt numFmtId="207" formatCode="#,##0.000;[Red]\-#,##0.000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38" fontId="1" fillId="0" borderId="0" xfId="49" applyFont="1" applyFill="1" applyAlignment="1">
      <alignment/>
    </xf>
    <xf numFmtId="178" fontId="1" fillId="0" borderId="0" xfId="0" applyNumberFormat="1" applyFont="1" applyFill="1" applyAlignment="1">
      <alignment/>
    </xf>
    <xf numFmtId="17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/>
    </xf>
    <xf numFmtId="38" fontId="1" fillId="0" borderId="0" xfId="49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194" fontId="0" fillId="0" borderId="0" xfId="0" applyNumberFormat="1" applyFont="1" applyFill="1" applyAlignment="1">
      <alignment/>
    </xf>
    <xf numFmtId="0" fontId="0" fillId="0" borderId="13" xfId="0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distributed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distributed"/>
    </xf>
    <xf numFmtId="179" fontId="0" fillId="0" borderId="0" xfId="0" applyNumberFormat="1" applyFill="1" applyAlignment="1">
      <alignment/>
    </xf>
    <xf numFmtId="38" fontId="0" fillId="0" borderId="0" xfId="0" applyNumberFormat="1" applyFont="1" applyFill="1" applyAlignment="1">
      <alignment/>
    </xf>
    <xf numFmtId="20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200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200" fontId="0" fillId="0" borderId="0" xfId="0" applyNumberFormat="1" applyFont="1" applyFill="1" applyAlignment="1">
      <alignment/>
    </xf>
    <xf numFmtId="207" fontId="0" fillId="0" borderId="0" xfId="49" applyNumberFormat="1" applyFont="1" applyFill="1" applyAlignment="1">
      <alignment shrinkToFit="1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0" fontId="0" fillId="0" borderId="13" xfId="0" applyFont="1" applyFill="1" applyBorder="1" applyAlignment="1">
      <alignment horizontal="distributed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right"/>
    </xf>
    <xf numFmtId="200" fontId="0" fillId="0" borderId="0" xfId="0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A1">
      <selection activeCell="A1" sqref="A1"/>
    </sheetView>
  </sheetViews>
  <sheetFormatPr defaultColWidth="11" defaultRowHeight="15"/>
  <cols>
    <col min="1" max="1" width="2.59765625" style="11" customWidth="1"/>
    <col min="2" max="2" width="21" style="11" customWidth="1"/>
    <col min="3" max="3" width="14.59765625" style="11" customWidth="1"/>
    <col min="4" max="4" width="7.69921875" style="11" customWidth="1"/>
    <col min="5" max="5" width="8.59765625" style="11" customWidth="1"/>
    <col min="6" max="6" width="13.69921875" style="11" customWidth="1"/>
    <col min="7" max="7" width="8.5" style="11" bestFit="1" customWidth="1"/>
    <col min="8" max="8" width="8.59765625" style="11" customWidth="1"/>
    <col min="9" max="10" width="11" style="11" customWidth="1"/>
    <col min="11" max="11" width="11.09765625" style="11" customWidth="1"/>
    <col min="12" max="12" width="17.09765625" style="11" customWidth="1"/>
    <col min="13" max="13" width="12.59765625" style="11" customWidth="1"/>
    <col min="14" max="14" width="8.09765625" style="11" customWidth="1"/>
    <col min="15" max="15" width="6.69921875" style="11" customWidth="1"/>
    <col min="16" max="16384" width="11" style="11" customWidth="1"/>
  </cols>
  <sheetData>
    <row r="1" spans="1:8" s="4" customFormat="1" ht="14.25">
      <c r="A1" s="4" t="s">
        <v>0</v>
      </c>
      <c r="H1" s="5" t="s">
        <v>1</v>
      </c>
    </row>
    <row r="3" s="4" customFormat="1" ht="17.25">
      <c r="A3" s="18" t="s">
        <v>25</v>
      </c>
    </row>
    <row r="4" spans="1:8" s="4" customFormat="1" ht="15" thickBot="1">
      <c r="A4" s="6"/>
      <c r="B4" s="6"/>
      <c r="C4" s="6"/>
      <c r="D4" s="6"/>
      <c r="E4" s="6"/>
      <c r="F4" s="6"/>
      <c r="G4" s="6"/>
      <c r="H4" s="7" t="s">
        <v>2</v>
      </c>
    </row>
    <row r="5" spans="1:8" s="4" customFormat="1" ht="24.75" customHeight="1" thickTop="1">
      <c r="A5" s="47" t="s">
        <v>3</v>
      </c>
      <c r="B5" s="48"/>
      <c r="C5" s="42" t="s">
        <v>36</v>
      </c>
      <c r="D5" s="43"/>
      <c r="E5" s="44"/>
      <c r="F5" s="45" t="s">
        <v>35</v>
      </c>
      <c r="G5" s="46"/>
      <c r="H5" s="46"/>
    </row>
    <row r="6" spans="1:8" s="4" customFormat="1" ht="30" customHeight="1">
      <c r="A6" s="49"/>
      <c r="B6" s="50"/>
      <c r="C6" s="13" t="s">
        <v>4</v>
      </c>
      <c r="D6" s="13" t="s">
        <v>5</v>
      </c>
      <c r="E6" s="19" t="s">
        <v>6</v>
      </c>
      <c r="F6" s="12" t="s">
        <v>4</v>
      </c>
      <c r="G6" s="13" t="s">
        <v>5</v>
      </c>
      <c r="H6" s="14" t="s">
        <v>6</v>
      </c>
    </row>
    <row r="7" spans="2:10" s="4" customFormat="1" ht="14.25">
      <c r="B7" s="20"/>
      <c r="F7" s="15"/>
      <c r="J7" s="8"/>
    </row>
    <row r="8" spans="1:8" s="4" customFormat="1" ht="14.25">
      <c r="A8" s="15" t="s">
        <v>7</v>
      </c>
      <c r="B8" s="20"/>
      <c r="C8" s="1">
        <v>170021768.495</v>
      </c>
      <c r="D8" s="2">
        <v>100</v>
      </c>
      <c r="E8" s="3">
        <v>-4.215103162280516</v>
      </c>
      <c r="F8" s="1">
        <v>186418434.712</v>
      </c>
      <c r="G8" s="2">
        <f>F8/$F$8*100</f>
        <v>100</v>
      </c>
      <c r="H8" s="3">
        <f>(F8-C8)/C8*100</f>
        <v>9.643862878347957</v>
      </c>
    </row>
    <row r="9" spans="2:13" s="4" customFormat="1" ht="14.25">
      <c r="B9" s="21" t="s">
        <v>8</v>
      </c>
      <c r="C9" s="39">
        <v>46852066.079</v>
      </c>
      <c r="D9" s="8">
        <v>27.556510259671736</v>
      </c>
      <c r="E9" s="9">
        <v>-6.6946846176451</v>
      </c>
      <c r="F9" s="1">
        <v>50436142.385</v>
      </c>
      <c r="G9" s="31">
        <f>F9/$F$8*100</f>
        <v>27.055340563780277</v>
      </c>
      <c r="H9" s="29">
        <f>(F9-C9)/C9*100</f>
        <v>7.649772157233523</v>
      </c>
      <c r="I9" s="31">
        <f>SUM(G9:G13)</f>
        <v>33.26273272104052</v>
      </c>
      <c r="J9" s="37" t="s">
        <v>29</v>
      </c>
      <c r="K9" s="34">
        <f>ROUND(G9,1)</f>
        <v>27.1</v>
      </c>
      <c r="L9" s="8">
        <v>28.3</v>
      </c>
      <c r="M9" s="8">
        <f>SUM(L9:L26)</f>
        <v>99.6</v>
      </c>
    </row>
    <row r="10" spans="2:12" s="4" customFormat="1" ht="14.25">
      <c r="B10" s="21" t="s">
        <v>9</v>
      </c>
      <c r="C10" s="39">
        <v>7697685.627</v>
      </c>
      <c r="D10" s="8">
        <v>4.527470626342987</v>
      </c>
      <c r="E10" s="9">
        <v>4.693909144335116</v>
      </c>
      <c r="F10" s="1">
        <v>10103496.821</v>
      </c>
      <c r="G10" s="31">
        <f aca="true" t="shared" si="0" ref="G10:G28">F10/$F$8*100</f>
        <v>5.4197949020487215</v>
      </c>
      <c r="H10" s="29">
        <f aca="true" t="shared" si="1" ref="H10:H28">(F10-C10)/C10*100</f>
        <v>31.253695078966366</v>
      </c>
      <c r="I10" s="31"/>
      <c r="K10" s="34">
        <f aca="true" t="shared" si="2" ref="K10:K28">ROUND(G10,1)</f>
        <v>5.4</v>
      </c>
      <c r="L10" s="4">
        <v>4.1</v>
      </c>
    </row>
    <row r="11" spans="2:12" s="4" customFormat="1" ht="14.25">
      <c r="B11" s="41" t="s">
        <v>37</v>
      </c>
      <c r="C11" s="39">
        <v>1063149.322</v>
      </c>
      <c r="D11" s="8">
        <v>0.6253018842297625</v>
      </c>
      <c r="E11" s="9">
        <v>-14.90121586921442</v>
      </c>
      <c r="F11" s="1">
        <v>887220.118</v>
      </c>
      <c r="G11" s="31">
        <f t="shared" si="0"/>
        <v>0.4759293893711084</v>
      </c>
      <c r="H11" s="29">
        <f t="shared" si="1"/>
        <v>-16.547929849500477</v>
      </c>
      <c r="I11" s="31"/>
      <c r="K11" s="34">
        <f t="shared" si="2"/>
        <v>0.5</v>
      </c>
      <c r="L11" s="4">
        <v>0.7</v>
      </c>
    </row>
    <row r="12" spans="2:12" s="4" customFormat="1" ht="14.25">
      <c r="B12" s="41" t="s">
        <v>38</v>
      </c>
      <c r="C12" s="39">
        <v>453330.647</v>
      </c>
      <c r="D12" s="8">
        <v>0.26663094438600166</v>
      </c>
      <c r="E12" s="9">
        <v>11.436568536353937</v>
      </c>
      <c r="F12" s="1">
        <v>471733.285</v>
      </c>
      <c r="G12" s="31">
        <f t="shared" si="0"/>
        <v>0.25305077028931505</v>
      </c>
      <c r="H12" s="29">
        <f t="shared" si="1"/>
        <v>4.059429496281106</v>
      </c>
      <c r="I12" s="31"/>
      <c r="K12" s="34">
        <f t="shared" si="2"/>
        <v>0.3</v>
      </c>
      <c r="L12" s="4">
        <v>0.2</v>
      </c>
    </row>
    <row r="13" spans="2:12" s="4" customFormat="1" ht="14.25">
      <c r="B13" s="22" t="s">
        <v>39</v>
      </c>
      <c r="C13" s="39">
        <v>86492.904</v>
      </c>
      <c r="D13" s="8">
        <v>0.05087166470835973</v>
      </c>
      <c r="E13" s="9">
        <v>-24.755409790428804</v>
      </c>
      <c r="F13" s="1">
        <v>109273.072</v>
      </c>
      <c r="G13" s="31">
        <f t="shared" si="0"/>
        <v>0.05861709555110106</v>
      </c>
      <c r="H13" s="29">
        <f t="shared" si="1"/>
        <v>26.337614933127934</v>
      </c>
      <c r="I13" s="31"/>
      <c r="K13" s="34">
        <f t="shared" si="2"/>
        <v>0.1</v>
      </c>
      <c r="L13" s="4">
        <v>0.1</v>
      </c>
    </row>
    <row r="14" spans="2:12" s="4" customFormat="1" ht="14.25">
      <c r="B14" s="21" t="s">
        <v>10</v>
      </c>
      <c r="C14" s="39">
        <v>1216411.418</v>
      </c>
      <c r="D14" s="8">
        <v>0.7154445155861158</v>
      </c>
      <c r="E14" s="9">
        <v>-8.261969950873398</v>
      </c>
      <c r="F14" s="1">
        <v>1479394.611</v>
      </c>
      <c r="G14" s="31">
        <f t="shared" si="0"/>
        <v>0.7935881519901902</v>
      </c>
      <c r="H14" s="29">
        <f t="shared" si="1"/>
        <v>21.61959260727689</v>
      </c>
      <c r="I14" s="31">
        <f>SUM(G14:G15)</f>
        <v>19.723148691170305</v>
      </c>
      <c r="J14" s="33" t="s">
        <v>30</v>
      </c>
      <c r="K14" s="34">
        <f t="shared" si="2"/>
        <v>0.8</v>
      </c>
      <c r="L14" s="4">
        <v>0.7</v>
      </c>
    </row>
    <row r="15" spans="2:12" s="4" customFormat="1" ht="14.25">
      <c r="B15" s="21" t="s">
        <v>11</v>
      </c>
      <c r="C15" s="39">
        <v>28793262.059</v>
      </c>
      <c r="D15" s="8">
        <v>16.935044443939397</v>
      </c>
      <c r="E15" s="9">
        <v>1.9210600168095844</v>
      </c>
      <c r="F15" s="1">
        <v>35288190.455</v>
      </c>
      <c r="G15" s="31">
        <f t="shared" si="0"/>
        <v>18.929560539180116</v>
      </c>
      <c r="H15" s="29">
        <f t="shared" si="1"/>
        <v>22.55711208647114</v>
      </c>
      <c r="I15" s="31"/>
      <c r="K15" s="34">
        <f t="shared" si="2"/>
        <v>18.9</v>
      </c>
      <c r="L15" s="4">
        <v>15.9</v>
      </c>
    </row>
    <row r="16" spans="2:12" s="4" customFormat="1" ht="14.25" customHeight="1">
      <c r="B16" s="21" t="s">
        <v>12</v>
      </c>
      <c r="C16" s="39">
        <v>16166543.57</v>
      </c>
      <c r="D16" s="8">
        <v>9.508513946833476</v>
      </c>
      <c r="E16" s="9">
        <v>-17.170380117583772</v>
      </c>
      <c r="F16" s="1">
        <v>18758586.665</v>
      </c>
      <c r="G16" s="31">
        <f t="shared" si="0"/>
        <v>10.062624275319314</v>
      </c>
      <c r="H16" s="29">
        <f t="shared" si="1"/>
        <v>16.033378339511064</v>
      </c>
      <c r="I16" s="31">
        <f>SUM(G16:G17)</f>
        <v>10.68717457947711</v>
      </c>
      <c r="J16" s="33" t="s">
        <v>31</v>
      </c>
      <c r="K16" s="34">
        <f t="shared" si="2"/>
        <v>10.1</v>
      </c>
      <c r="L16" s="4">
        <v>11</v>
      </c>
    </row>
    <row r="17" spans="2:12" s="4" customFormat="1" ht="15" customHeight="1">
      <c r="B17" s="21" t="s">
        <v>13</v>
      </c>
      <c r="C17" s="39">
        <v>823988.323</v>
      </c>
      <c r="D17" s="8">
        <v>0.4846369557814779</v>
      </c>
      <c r="E17" s="9">
        <v>-27.31334101376391</v>
      </c>
      <c r="F17" s="1">
        <v>1164276.901</v>
      </c>
      <c r="G17" s="31">
        <f t="shared" si="0"/>
        <v>0.6245503041577969</v>
      </c>
      <c r="H17" s="29">
        <f t="shared" si="1"/>
        <v>41.29774275939589</v>
      </c>
      <c r="I17" s="31"/>
      <c r="K17" s="34">
        <f t="shared" si="2"/>
        <v>0.6</v>
      </c>
      <c r="L17" s="4">
        <v>0.6</v>
      </c>
    </row>
    <row r="18" spans="2:15" s="4" customFormat="1" ht="14.25">
      <c r="B18" s="21" t="s">
        <v>14</v>
      </c>
      <c r="C18" s="39">
        <v>2679801.736</v>
      </c>
      <c r="D18" s="8">
        <v>1.5761521361182684</v>
      </c>
      <c r="E18" s="9">
        <v>-28.44970720949233</v>
      </c>
      <c r="F18" s="1">
        <v>3446674.758</v>
      </c>
      <c r="G18" s="31">
        <f t="shared" si="0"/>
        <v>1.8488915880689631</v>
      </c>
      <c r="H18" s="29">
        <f t="shared" si="1"/>
        <v>28.616782043908636</v>
      </c>
      <c r="I18" s="31"/>
      <c r="K18" s="34">
        <f t="shared" si="2"/>
        <v>1.8</v>
      </c>
      <c r="L18" s="4">
        <v>2.1</v>
      </c>
      <c r="O18" s="23"/>
    </row>
    <row r="19" spans="2:12" s="4" customFormat="1" ht="14.25">
      <c r="B19" s="21" t="s">
        <v>15</v>
      </c>
      <c r="C19" s="39">
        <v>5097319.289</v>
      </c>
      <c r="D19" s="8">
        <v>2.9980392123435076</v>
      </c>
      <c r="E19" s="9">
        <v>32.84214845750399</v>
      </c>
      <c r="F19" s="1">
        <v>4880161.654</v>
      </c>
      <c r="G19" s="31">
        <f t="shared" si="0"/>
        <v>2.6178535730864914</v>
      </c>
      <c r="H19" s="29">
        <f t="shared" si="1"/>
        <v>-4.260232147290152</v>
      </c>
      <c r="I19" s="31"/>
      <c r="K19" s="34">
        <f t="shared" si="2"/>
        <v>2.6</v>
      </c>
      <c r="L19" s="4">
        <v>2.2</v>
      </c>
    </row>
    <row r="20" spans="2:12" s="4" customFormat="1" ht="14.25">
      <c r="B20" s="21" t="s">
        <v>16</v>
      </c>
      <c r="C20" s="39">
        <v>525211.967</v>
      </c>
      <c r="D20" s="8">
        <v>0.30890866013750784</v>
      </c>
      <c r="E20" s="9">
        <v>-34.60574876081216</v>
      </c>
      <c r="F20" s="1">
        <v>662792.115</v>
      </c>
      <c r="G20" s="31">
        <f t="shared" si="0"/>
        <v>0.35554000655780377</v>
      </c>
      <c r="H20" s="29">
        <f t="shared" si="1"/>
        <v>26.19516626512816</v>
      </c>
      <c r="I20" s="31">
        <f>G20+G22</f>
        <v>0.36256136151136376</v>
      </c>
      <c r="J20" s="33" t="s">
        <v>32</v>
      </c>
      <c r="K20" s="34">
        <f t="shared" si="2"/>
        <v>0.4</v>
      </c>
      <c r="L20" s="4">
        <v>0.5</v>
      </c>
    </row>
    <row r="21" spans="2:12" s="4" customFormat="1" ht="14.25">
      <c r="B21" s="21" t="s">
        <v>17</v>
      </c>
      <c r="C21" s="39">
        <v>29826240.907</v>
      </c>
      <c r="D21" s="8">
        <v>17.542601262777204</v>
      </c>
      <c r="E21" s="9">
        <v>-2.638353607814613</v>
      </c>
      <c r="F21" s="1">
        <v>30321321.798</v>
      </c>
      <c r="G21" s="31">
        <f t="shared" si="0"/>
        <v>16.265194933561027</v>
      </c>
      <c r="H21" s="29">
        <f t="shared" si="1"/>
        <v>1.6598836324821846</v>
      </c>
      <c r="I21" s="31"/>
      <c r="K21" s="34">
        <f t="shared" si="2"/>
        <v>16.3</v>
      </c>
      <c r="L21" s="4">
        <v>17.3</v>
      </c>
    </row>
    <row r="22" spans="2:12" s="4" customFormat="1" ht="15.75" customHeight="1">
      <c r="B22" s="21" t="s">
        <v>18</v>
      </c>
      <c r="C22" s="39">
        <v>13084.3</v>
      </c>
      <c r="D22" s="8">
        <v>0.007695661629578204</v>
      </c>
      <c r="E22" s="9">
        <v>2.944925255704164</v>
      </c>
      <c r="F22" s="1">
        <v>13089.1</v>
      </c>
      <c r="G22" s="31">
        <f t="shared" si="0"/>
        <v>0.007021354953559986</v>
      </c>
      <c r="H22" s="29">
        <f t="shared" si="1"/>
        <v>0.03668518759124364</v>
      </c>
      <c r="I22" s="31"/>
      <c r="K22" s="34">
        <f t="shared" si="2"/>
        <v>0</v>
      </c>
      <c r="L22" s="4">
        <v>0</v>
      </c>
    </row>
    <row r="23" spans="2:12" s="4" customFormat="1" ht="15.75" customHeight="1">
      <c r="B23" s="21" t="s">
        <v>19</v>
      </c>
      <c r="C23" s="40" t="s">
        <v>34</v>
      </c>
      <c r="D23" s="36" t="s">
        <v>28</v>
      </c>
      <c r="E23" s="9">
        <v>-100</v>
      </c>
      <c r="F23" s="16" t="s">
        <v>34</v>
      </c>
      <c r="G23" s="35" t="s">
        <v>27</v>
      </c>
      <c r="H23" s="51" t="s">
        <v>40</v>
      </c>
      <c r="I23" s="31"/>
      <c r="K23" s="34" t="e">
        <f t="shared" si="2"/>
        <v>#VALUE!</v>
      </c>
      <c r="L23" s="4">
        <v>0</v>
      </c>
    </row>
    <row r="24" spans="2:12" s="4" customFormat="1" ht="15.75" customHeight="1">
      <c r="B24" s="21" t="s">
        <v>20</v>
      </c>
      <c r="C24" s="39">
        <v>847945.5</v>
      </c>
      <c r="D24" s="8">
        <v>0.49872760853263115</v>
      </c>
      <c r="E24" s="9">
        <v>-81.74650465074276</v>
      </c>
      <c r="F24" s="16">
        <v>1438.2</v>
      </c>
      <c r="G24" s="52">
        <f t="shared" si="0"/>
        <v>0.0007714902242484182</v>
      </c>
      <c r="H24" s="51">
        <f t="shared" si="1"/>
        <v>-99.83039004275629</v>
      </c>
      <c r="I24" s="31"/>
      <c r="K24" s="34">
        <f t="shared" si="2"/>
        <v>0</v>
      </c>
      <c r="L24" s="4">
        <v>2.6</v>
      </c>
    </row>
    <row r="25" spans="2:12" s="4" customFormat="1" ht="15.75" customHeight="1">
      <c r="B25" s="21" t="s">
        <v>21</v>
      </c>
      <c r="C25" s="39">
        <v>2724582.1</v>
      </c>
      <c r="D25" s="8">
        <v>1.602490154124073</v>
      </c>
      <c r="E25" s="9">
        <v>-7.5251112075033895</v>
      </c>
      <c r="F25" s="16">
        <v>4215969.3</v>
      </c>
      <c r="G25" s="52">
        <f t="shared" si="0"/>
        <v>2.2615624396338805</v>
      </c>
      <c r="H25" s="51">
        <f t="shared" si="1"/>
        <v>54.73820003441995</v>
      </c>
      <c r="I25" s="31"/>
      <c r="K25" s="34">
        <f t="shared" si="2"/>
        <v>2.3</v>
      </c>
      <c r="L25" s="4">
        <v>1.7</v>
      </c>
    </row>
    <row r="26" spans="2:12" s="4" customFormat="1" ht="15.75" customHeight="1">
      <c r="B26" s="21" t="s">
        <v>22</v>
      </c>
      <c r="C26" s="39">
        <v>24634844.04</v>
      </c>
      <c r="D26" s="8">
        <v>14.489229384015296</v>
      </c>
      <c r="E26" s="9">
        <v>19.20292123765303</v>
      </c>
      <c r="F26" s="1">
        <v>23366926.718</v>
      </c>
      <c r="G26" s="31">
        <f t="shared" si="0"/>
        <v>12.534665229916683</v>
      </c>
      <c r="H26" s="29">
        <f t="shared" si="1"/>
        <v>-5.146845338014978</v>
      </c>
      <c r="I26" s="31"/>
      <c r="K26" s="34">
        <f t="shared" si="2"/>
        <v>12.5</v>
      </c>
      <c r="L26" s="4">
        <v>11.6</v>
      </c>
    </row>
    <row r="27" spans="2:11" s="4" customFormat="1" ht="15.75" customHeight="1">
      <c r="B27" s="21" t="s">
        <v>23</v>
      </c>
      <c r="C27" s="40">
        <v>46754.2</v>
      </c>
      <c r="D27" s="8">
        <v>0.027498949348579996</v>
      </c>
      <c r="E27" s="9">
        <v>-30.008682634730544</v>
      </c>
      <c r="F27" s="1">
        <v>48082.4</v>
      </c>
      <c r="G27" s="31">
        <f t="shared" si="0"/>
        <v>0.025792728103464155</v>
      </c>
      <c r="H27" s="29">
        <f t="shared" si="1"/>
        <v>2.840814301175091</v>
      </c>
      <c r="I27" s="31">
        <f>G27+G28</f>
        <v>0.43544339230939094</v>
      </c>
      <c r="J27" s="33" t="s">
        <v>33</v>
      </c>
      <c r="K27" s="34">
        <f t="shared" si="2"/>
        <v>0</v>
      </c>
    </row>
    <row r="28" spans="2:11" s="4" customFormat="1" ht="15.75" customHeight="1">
      <c r="B28" s="24" t="s">
        <v>24</v>
      </c>
      <c r="C28" s="40">
        <v>473054.507</v>
      </c>
      <c r="D28" s="8">
        <v>0.27823172949404507</v>
      </c>
      <c r="E28" s="9">
        <v>-18.55514765128403</v>
      </c>
      <c r="F28" s="1">
        <v>763664.356</v>
      </c>
      <c r="G28" s="31">
        <f t="shared" si="0"/>
        <v>0.4096506642059268</v>
      </c>
      <c r="H28" s="29">
        <f t="shared" si="1"/>
        <v>61.43263507687077</v>
      </c>
      <c r="I28" s="31"/>
      <c r="K28" s="34">
        <f t="shared" si="2"/>
        <v>0.4</v>
      </c>
    </row>
    <row r="29" spans="1:8" ht="14.25">
      <c r="A29" s="25"/>
      <c r="B29" s="26"/>
      <c r="C29" s="10"/>
      <c r="D29" s="10"/>
      <c r="E29" s="10"/>
      <c r="F29" s="10"/>
      <c r="G29" s="10"/>
      <c r="H29" s="10"/>
    </row>
    <row r="30" spans="1:6" ht="14.25">
      <c r="A30" s="27" t="s">
        <v>26</v>
      </c>
      <c r="B30" s="17"/>
      <c r="D30" s="33"/>
      <c r="F30" s="30"/>
    </row>
    <row r="31" ht="14.25">
      <c r="B31" s="28"/>
    </row>
    <row r="32" spans="2:7" ht="14.25">
      <c r="B32" s="28"/>
      <c r="F32" s="38">
        <f>SUM(F9:F28)</f>
        <v>186418434.71199998</v>
      </c>
      <c r="G32" s="32">
        <f>SUM(G9:G28)</f>
        <v>100.00000000000001</v>
      </c>
    </row>
  </sheetData>
  <sheetProtection/>
  <mergeCells count="3">
    <mergeCell ref="C5:E5"/>
    <mergeCell ref="F5:H5"/>
    <mergeCell ref="A5:B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大沢 みゆき</cp:lastModifiedBy>
  <cp:lastPrinted>2014-04-11T06:55:48Z</cp:lastPrinted>
  <dcterms:created xsi:type="dcterms:W3CDTF">2003-01-27T07:05:15Z</dcterms:created>
  <dcterms:modified xsi:type="dcterms:W3CDTF">2014-04-11T06:57:38Z</dcterms:modified>
  <cp:category/>
  <cp:version/>
  <cp:contentType/>
  <cp:contentStatus/>
</cp:coreProperties>
</file>