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4 " sheetId="1" r:id="rId1"/>
  </sheets>
  <definedNames>
    <definedName name="_xlnm.Print_Area" localSheetId="0">'94 '!$A$1:$G$42</definedName>
  </definedNames>
  <calcPr fullCalcOnLoad="1"/>
</workbook>
</file>

<file path=xl/sharedStrings.xml><?xml version="1.0" encoding="utf-8"?>
<sst xmlns="http://schemas.openxmlformats.org/spreadsheetml/2006/main" count="54" uniqueCount="47">
  <si>
    <t>　　　　　地方行財政　141</t>
  </si>
  <si>
    <t>（単位：千円、％）</t>
  </si>
  <si>
    <t>区　　　分</t>
  </si>
  <si>
    <t>予算額</t>
  </si>
  <si>
    <t>構成比</t>
  </si>
  <si>
    <t>総　　　　　　　　額</t>
  </si>
  <si>
    <t>目  的  別 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</si>
  <si>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</si>
  <si>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</si>
  <si>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</si>
  <si>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</si>
  <si>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</si>
  <si>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</si>
  <si>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</si>
  <si>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</si>
  <si>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</si>
  <si>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</si>
  <si>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</si>
  <si>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</si>
  <si>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</si>
  <si>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</si>
  <si>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性  質  別   内  訳</t>
  </si>
  <si>
    <t>義務的経費</t>
  </si>
  <si>
    <t>人　 　件　 　費</t>
  </si>
  <si>
    <t>扶　 　助 　　費</t>
  </si>
  <si>
    <t>公　 　債　 　費</t>
  </si>
  <si>
    <t>投資的経費</t>
  </si>
  <si>
    <t xml:space="preserve">   物     件     費</t>
  </si>
  <si>
    <t xml:space="preserve">   維 持  補  修 費</t>
  </si>
  <si>
    <t xml:space="preserve">   補   助   費  等</t>
  </si>
  <si>
    <t xml:space="preserve">   そ     の     他</t>
  </si>
  <si>
    <t xml:space="preserve">   普通建設事業費</t>
  </si>
  <si>
    <t xml:space="preserve">   災害復旧事業費</t>
  </si>
  <si>
    <t>予備費</t>
  </si>
  <si>
    <t>一般的経費</t>
  </si>
  <si>
    <t>繰出金</t>
  </si>
  <si>
    <t>資料：県財政課「福島県の財政」</t>
  </si>
  <si>
    <t>　 国直轄事業負担金</t>
  </si>
  <si>
    <t>-</t>
  </si>
  <si>
    <t>確認</t>
  </si>
  <si>
    <t>94　県一般会計当初予算額（歳出）</t>
  </si>
  <si>
    <t>対前年比</t>
  </si>
  <si>
    <t xml:space="preserve"> </t>
  </si>
  <si>
    <t xml:space="preserve">   失業対策事業費</t>
  </si>
  <si>
    <t>-</t>
  </si>
  <si>
    <r>
      <t>平成25</t>
    </r>
    <r>
      <rPr>
        <sz val="12"/>
        <rFont val="Osaka"/>
        <family val="3"/>
      </rPr>
      <t>年度</t>
    </r>
  </si>
  <si>
    <t>26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</si>
</sst>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1" fillId="0" borderId="0" xfId="4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right"/>
    </xf>
    <xf numFmtId="3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79" fontId="0" fillId="0" borderId="0" xfId="0" applyNumberForma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distributed"/>
    </xf>
    <xf numFmtId="38" fontId="0" fillId="0" borderId="0" xfId="49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D35" sqref="D35"/>
    </sheetView>
  </sheetViews>
  <sheetFormatPr defaultColWidth="11" defaultRowHeight="15"/>
  <cols>
    <col min="1" max="1" width="3.09765625" style="1" customWidth="1"/>
    <col min="2" max="2" width="19.8984375" style="1" customWidth="1"/>
    <col min="3" max="3" width="17" style="1" bestFit="1" customWidth="1"/>
    <col min="4" max="4" width="9" style="1" customWidth="1"/>
    <col min="5" max="5" width="17" style="1" bestFit="1" customWidth="1"/>
    <col min="6" max="7" width="9" style="1" customWidth="1"/>
    <col min="8" max="8" width="12.69921875" style="1" bestFit="1" customWidth="1"/>
    <col min="9" max="9" width="11" style="1" customWidth="1"/>
    <col min="10" max="10" width="15" style="1" bestFit="1" customWidth="1"/>
    <col min="11" max="16384" width="11" style="1" customWidth="1"/>
  </cols>
  <sheetData>
    <row r="1" ht="14.25">
      <c r="G1" s="15" t="s">
        <v>0</v>
      </c>
    </row>
    <row r="3" ht="17.25">
      <c r="A3" s="16" t="s">
        <v>40</v>
      </c>
    </row>
    <row r="4" spans="1:7" ht="15" thickBot="1">
      <c r="A4" s="17"/>
      <c r="B4" s="2"/>
      <c r="C4" s="2"/>
      <c r="D4" s="2"/>
      <c r="E4" s="2"/>
      <c r="F4" s="2"/>
      <c r="G4" s="18" t="s">
        <v>1</v>
      </c>
    </row>
    <row r="5" spans="1:7" ht="15" thickTop="1">
      <c r="A5" s="39" t="s">
        <v>2</v>
      </c>
      <c r="B5" s="40"/>
      <c r="C5" s="43" t="s">
        <v>45</v>
      </c>
      <c r="D5" s="44"/>
      <c r="E5" s="45" t="s">
        <v>46</v>
      </c>
      <c r="F5" s="46"/>
      <c r="G5" s="46"/>
    </row>
    <row r="6" spans="1:7" ht="14.25">
      <c r="A6" s="41"/>
      <c r="B6" s="42"/>
      <c r="C6" s="19" t="s">
        <v>3</v>
      </c>
      <c r="D6" s="19" t="s">
        <v>4</v>
      </c>
      <c r="E6" s="3" t="s">
        <v>3</v>
      </c>
      <c r="F6" s="19" t="s">
        <v>4</v>
      </c>
      <c r="G6" s="20" t="s">
        <v>41</v>
      </c>
    </row>
    <row r="7" spans="2:5" ht="14.25">
      <c r="B7" s="21"/>
      <c r="C7" s="4"/>
      <c r="E7" s="4"/>
    </row>
    <row r="8" spans="1:10" ht="14.25">
      <c r="A8" s="4" t="s">
        <v>5</v>
      </c>
      <c r="B8" s="21"/>
      <c r="C8" s="12">
        <v>1731970338</v>
      </c>
      <c r="D8" s="8">
        <v>100</v>
      </c>
      <c r="E8" s="12">
        <v>1714512634</v>
      </c>
      <c r="F8" s="8">
        <f>E8/$E$8*100</f>
        <v>100</v>
      </c>
      <c r="G8" s="22">
        <f>(E8-C8)/C8*100</f>
        <v>-1.0079678396894116</v>
      </c>
      <c r="I8" s="38" t="s">
        <v>39</v>
      </c>
      <c r="J8" s="26">
        <f>SUM(E10:E23)</f>
        <v>1714512634</v>
      </c>
    </row>
    <row r="9" spans="1:7" ht="14.25">
      <c r="A9" s="1" t="s">
        <v>6</v>
      </c>
      <c r="B9" s="21"/>
      <c r="C9" s="12"/>
      <c r="D9" s="9"/>
      <c r="E9" s="12"/>
      <c r="F9" s="9"/>
      <c r="G9" s="23"/>
    </row>
    <row r="10" spans="2:10" ht="14.25">
      <c r="B10" s="24" t="s">
        <v>7</v>
      </c>
      <c r="C10" s="5">
        <v>1627870</v>
      </c>
      <c r="D10" s="9">
        <f>C10/$C$8*100</f>
        <v>0.09398948494001287</v>
      </c>
      <c r="E10" s="12">
        <v>1575091</v>
      </c>
      <c r="F10" s="9">
        <f>E10/$E$8*100</f>
        <v>0.09186814776192545</v>
      </c>
      <c r="G10" s="23">
        <f aca="true" t="shared" si="0" ref="G10:G22">(E10-C10)/C10*100</f>
        <v>-3.2422122159631908</v>
      </c>
      <c r="J10" s="9">
        <f>SUM(F10:F23)</f>
        <v>99.99999999999999</v>
      </c>
    </row>
    <row r="11" spans="2:7" ht="14.25">
      <c r="B11" s="24" t="s">
        <v>8</v>
      </c>
      <c r="C11" s="5">
        <v>61558557</v>
      </c>
      <c r="D11" s="9">
        <f aca="true" t="shared" si="1" ref="D11:D23">C11/$C$8*100</f>
        <v>3.5542500728439146</v>
      </c>
      <c r="E11" s="12">
        <v>64090444</v>
      </c>
      <c r="F11" s="9">
        <f>E11/$E$8*100</f>
        <v>3.7381144197506098</v>
      </c>
      <c r="G11" s="23">
        <f t="shared" si="0"/>
        <v>4.11297327843471</v>
      </c>
    </row>
    <row r="12" spans="2:7" ht="14.25">
      <c r="B12" s="24" t="s">
        <v>9</v>
      </c>
      <c r="C12" s="5">
        <v>162867559</v>
      </c>
      <c r="D12" s="9">
        <f t="shared" si="1"/>
        <v>9.403599786129826</v>
      </c>
      <c r="E12" s="12">
        <v>155344370</v>
      </c>
      <c r="F12" s="9">
        <f aca="true" t="shared" si="2" ref="F12:F23">E12/$E$8*100</f>
        <v>9.060555572435636</v>
      </c>
      <c r="G12" s="23">
        <f t="shared" si="0"/>
        <v>-4.619206578763792</v>
      </c>
    </row>
    <row r="13" spans="2:7" ht="14.25">
      <c r="B13" s="24" t="s">
        <v>10</v>
      </c>
      <c r="C13" s="5">
        <v>470233579</v>
      </c>
      <c r="D13" s="9">
        <f t="shared" si="1"/>
        <v>27.15020971681329</v>
      </c>
      <c r="E13" s="12">
        <v>397642624</v>
      </c>
      <c r="F13" s="9">
        <f t="shared" si="2"/>
        <v>23.19274971291929</v>
      </c>
      <c r="G13" s="23">
        <f t="shared" si="0"/>
        <v>-15.43721210943126</v>
      </c>
    </row>
    <row r="14" spans="2:7" ht="14.25">
      <c r="B14" s="24" t="s">
        <v>11</v>
      </c>
      <c r="C14" s="5">
        <v>40321063</v>
      </c>
      <c r="D14" s="9">
        <f t="shared" si="1"/>
        <v>2.328045816683034</v>
      </c>
      <c r="E14" s="12">
        <v>33801699</v>
      </c>
      <c r="F14" s="9">
        <f t="shared" si="2"/>
        <v>1.9715048072372503</v>
      </c>
      <c r="G14" s="23">
        <f t="shared" si="0"/>
        <v>-16.16863126847623</v>
      </c>
    </row>
    <row r="15" spans="2:7" ht="17.25" customHeight="1">
      <c r="B15" s="24" t="s">
        <v>12</v>
      </c>
      <c r="C15" s="5">
        <v>73296198</v>
      </c>
      <c r="D15" s="9">
        <f t="shared" si="1"/>
        <v>4.231954577503855</v>
      </c>
      <c r="E15" s="12">
        <v>94618310</v>
      </c>
      <c r="F15" s="9">
        <f t="shared" si="2"/>
        <v>5.51867091111794</v>
      </c>
      <c r="G15" s="23">
        <f t="shared" si="0"/>
        <v>29.090338355612932</v>
      </c>
    </row>
    <row r="16" spans="2:7" ht="14.25">
      <c r="B16" s="24" t="s">
        <v>13</v>
      </c>
      <c r="C16" s="5">
        <v>213876112</v>
      </c>
      <c r="D16" s="9">
        <f t="shared" si="1"/>
        <v>12.34871679424801</v>
      </c>
      <c r="E16" s="12">
        <v>198515988</v>
      </c>
      <c r="F16" s="9">
        <f t="shared" si="2"/>
        <v>11.57856664706269</v>
      </c>
      <c r="G16" s="23">
        <f t="shared" si="0"/>
        <v>-7.181785687220647</v>
      </c>
    </row>
    <row r="17" spans="2:7" ht="14.25">
      <c r="B17" s="24" t="s">
        <v>14</v>
      </c>
      <c r="C17" s="5">
        <v>165870664</v>
      </c>
      <c r="D17" s="9">
        <f t="shared" si="1"/>
        <v>9.576992189805043</v>
      </c>
      <c r="E17" s="12">
        <v>197776723</v>
      </c>
      <c r="F17" s="9">
        <f t="shared" si="2"/>
        <v>11.535448562929632</v>
      </c>
      <c r="G17" s="23">
        <f t="shared" si="0"/>
        <v>19.235504477150943</v>
      </c>
    </row>
    <row r="18" spans="2:7" ht="14.25">
      <c r="B18" s="24" t="s">
        <v>15</v>
      </c>
      <c r="C18" s="5">
        <v>46023377</v>
      </c>
      <c r="D18" s="9">
        <f t="shared" si="1"/>
        <v>2.657284365109029</v>
      </c>
      <c r="E18" s="12">
        <v>45593468</v>
      </c>
      <c r="F18" s="9">
        <f t="shared" si="2"/>
        <v>2.65926695994239</v>
      </c>
      <c r="G18" s="23">
        <f t="shared" si="0"/>
        <v>-0.9341100719314882</v>
      </c>
    </row>
    <row r="19" spans="2:7" ht="14.25">
      <c r="B19" s="24" t="s">
        <v>16</v>
      </c>
      <c r="C19" s="5">
        <v>222787339</v>
      </c>
      <c r="D19" s="9">
        <f t="shared" si="1"/>
        <v>12.86323062883771</v>
      </c>
      <c r="E19" s="12">
        <v>231483913</v>
      </c>
      <c r="F19" s="9">
        <f t="shared" si="2"/>
        <v>13.501441074828499</v>
      </c>
      <c r="G19" s="23">
        <f t="shared" si="0"/>
        <v>3.903531519805082</v>
      </c>
    </row>
    <row r="20" spans="2:7" ht="14.25">
      <c r="B20" s="24" t="s">
        <v>17</v>
      </c>
      <c r="C20" s="5">
        <v>86222518</v>
      </c>
      <c r="D20" s="9">
        <f t="shared" si="1"/>
        <v>4.978290684791162</v>
      </c>
      <c r="E20" s="12">
        <v>82579353</v>
      </c>
      <c r="F20" s="9">
        <f t="shared" si="2"/>
        <v>4.81649136684052</v>
      </c>
      <c r="G20" s="23">
        <f t="shared" si="0"/>
        <v>-4.225305737417689</v>
      </c>
    </row>
    <row r="21" spans="2:7" ht="14.25">
      <c r="B21" s="24" t="s">
        <v>18</v>
      </c>
      <c r="C21" s="5">
        <v>134630036</v>
      </c>
      <c r="D21" s="9">
        <f t="shared" si="1"/>
        <v>7.773229890037528</v>
      </c>
      <c r="E21" s="12">
        <v>154515236</v>
      </c>
      <c r="F21" s="37">
        <f t="shared" si="2"/>
        <v>9.012195823807502</v>
      </c>
      <c r="G21" s="23">
        <f t="shared" si="0"/>
        <v>14.770255279438535</v>
      </c>
    </row>
    <row r="22" spans="2:7" ht="14.25">
      <c r="B22" s="24" t="s">
        <v>19</v>
      </c>
      <c r="C22" s="5">
        <v>51655466</v>
      </c>
      <c r="D22" s="9">
        <f t="shared" si="1"/>
        <v>2.982468282895039</v>
      </c>
      <c r="E22" s="12">
        <v>55975415</v>
      </c>
      <c r="F22" s="9">
        <f t="shared" si="2"/>
        <v>3.264800380584422</v>
      </c>
      <c r="G22" s="23">
        <f t="shared" si="0"/>
        <v>8.363004604391723</v>
      </c>
    </row>
    <row r="23" spans="2:7" ht="14.25">
      <c r="B23" s="24" t="s">
        <v>20</v>
      </c>
      <c r="C23" s="5">
        <v>1000000</v>
      </c>
      <c r="D23" s="9">
        <f t="shared" si="1"/>
        <v>0.057737709362549135</v>
      </c>
      <c r="E23" s="12">
        <v>1000000</v>
      </c>
      <c r="F23" s="9">
        <f t="shared" si="2"/>
        <v>0.05832561278169035</v>
      </c>
      <c r="G23" s="23">
        <f>(E23-C23)/C23*100</f>
        <v>0</v>
      </c>
    </row>
    <row r="24" spans="2:7" ht="14.25">
      <c r="B24" s="24"/>
      <c r="C24" s="5"/>
      <c r="D24" s="37" t="s">
        <v>42</v>
      </c>
      <c r="E24" s="12"/>
      <c r="F24" s="37" t="s">
        <v>42</v>
      </c>
      <c r="G24" s="23"/>
    </row>
    <row r="25" spans="1:7" ht="14.25">
      <c r="A25" s="1" t="s">
        <v>21</v>
      </c>
      <c r="B25" s="24"/>
      <c r="C25" s="5"/>
      <c r="D25" s="9"/>
      <c r="E25" s="12"/>
      <c r="F25" s="9"/>
      <c r="G25" s="23"/>
    </row>
    <row r="26" spans="2:10" ht="14.25">
      <c r="B26" s="24" t="s">
        <v>22</v>
      </c>
      <c r="C26" s="5">
        <v>436461774</v>
      </c>
      <c r="D26" s="9">
        <f>C26/$C$8*100</f>
        <v>25.200303055074606</v>
      </c>
      <c r="E26" s="12">
        <v>451885848</v>
      </c>
      <c r="F26" s="9">
        <f aca="true" t="shared" si="3" ref="F26:F40">E26/$E$8*100</f>
        <v>26.356518991973786</v>
      </c>
      <c r="G26" s="23">
        <f aca="true" t="shared" si="4" ref="G26:G41">(E26-C26)/C26*100</f>
        <v>3.533888857813239</v>
      </c>
      <c r="I26" s="38" t="s">
        <v>39</v>
      </c>
      <c r="J26" s="26">
        <f>SUM(E26,E30,E35,E40:E41)</f>
        <v>1714512634</v>
      </c>
    </row>
    <row r="27" spans="2:7" ht="14.25">
      <c r="B27" s="25" t="s">
        <v>23</v>
      </c>
      <c r="C27" s="5">
        <v>263014145</v>
      </c>
      <c r="D27" s="9">
        <f aca="true" t="shared" si="5" ref="D27:D37">C27/$C$8*100</f>
        <v>15.185834262249356</v>
      </c>
      <c r="E27" s="12">
        <v>264831401</v>
      </c>
      <c r="F27" s="9">
        <f t="shared" si="3"/>
        <v>15.446453747158564</v>
      </c>
      <c r="G27" s="23">
        <f t="shared" si="4"/>
        <v>0.6909347023902459</v>
      </c>
    </row>
    <row r="28" spans="2:10" ht="14.25">
      <c r="B28" s="25" t="s">
        <v>24</v>
      </c>
      <c r="C28" s="5">
        <v>56810665</v>
      </c>
      <c r="D28" s="9">
        <f t="shared" si="5"/>
        <v>3.2801176644631425</v>
      </c>
      <c r="E28" s="12">
        <v>51374539</v>
      </c>
      <c r="F28" s="9">
        <f t="shared" si="3"/>
        <v>2.9964514685518497</v>
      </c>
      <c r="G28" s="23">
        <f t="shared" si="4"/>
        <v>-9.56884768027271</v>
      </c>
      <c r="J28" s="9">
        <f>SUM(F27:F29,F31:F34,F36:F41)</f>
        <v>100</v>
      </c>
    </row>
    <row r="29" spans="2:8" ht="14.25">
      <c r="B29" s="25" t="s">
        <v>25</v>
      </c>
      <c r="C29" s="5">
        <v>116636964</v>
      </c>
      <c r="D29" s="9">
        <f t="shared" si="5"/>
        <v>6.734351128362107</v>
      </c>
      <c r="E29" s="12">
        <v>135679908</v>
      </c>
      <c r="F29" s="9">
        <f t="shared" si="3"/>
        <v>7.913613776263372</v>
      </c>
      <c r="G29" s="23">
        <f t="shared" si="4"/>
        <v>16.326680108031617</v>
      </c>
      <c r="H29" s="26"/>
    </row>
    <row r="30" spans="2:7" ht="14.25">
      <c r="B30" s="24" t="s">
        <v>34</v>
      </c>
      <c r="C30" s="5">
        <v>895955072</v>
      </c>
      <c r="D30" s="9">
        <f t="shared" si="5"/>
        <v>51.73039354903779</v>
      </c>
      <c r="E30" s="12">
        <v>820533852</v>
      </c>
      <c r="F30" s="9">
        <f t="shared" si="3"/>
        <v>47.85813972602082</v>
      </c>
      <c r="G30" s="23">
        <f t="shared" si="4"/>
        <v>-8.417968976015798</v>
      </c>
    </row>
    <row r="31" spans="2:7" ht="14.25">
      <c r="B31" s="25" t="s">
        <v>27</v>
      </c>
      <c r="C31" s="5">
        <v>63895745</v>
      </c>
      <c r="D31" s="9">
        <f t="shared" si="5"/>
        <v>3.689193954313552</v>
      </c>
      <c r="E31" s="12">
        <v>62495427</v>
      </c>
      <c r="F31" s="9">
        <f t="shared" si="3"/>
        <v>3.6450840758283967</v>
      </c>
      <c r="G31" s="23">
        <f t="shared" si="4"/>
        <v>-2.1915669032421485</v>
      </c>
    </row>
    <row r="32" spans="2:7" ht="14.25">
      <c r="B32" s="25" t="s">
        <v>28</v>
      </c>
      <c r="C32" s="5">
        <v>16989667</v>
      </c>
      <c r="D32" s="9">
        <f t="shared" si="5"/>
        <v>0.9809444554124922</v>
      </c>
      <c r="E32" s="12">
        <v>18687944</v>
      </c>
      <c r="F32" s="9">
        <f t="shared" si="3"/>
        <v>1.0899857854299135</v>
      </c>
      <c r="G32" s="23">
        <f t="shared" si="4"/>
        <v>9.995940473700868</v>
      </c>
    </row>
    <row r="33" spans="2:7" ht="14.25">
      <c r="B33" s="25" t="s">
        <v>29</v>
      </c>
      <c r="C33" s="5">
        <v>492017600</v>
      </c>
      <c r="D33" s="9">
        <f t="shared" si="5"/>
        <v>28.407969190058957</v>
      </c>
      <c r="E33" s="12">
        <v>497536122</v>
      </c>
      <c r="F33" s="9">
        <f t="shared" si="3"/>
        <v>29.019099196675853</v>
      </c>
      <c r="G33" s="23">
        <f t="shared" si="4"/>
        <v>1.1216106903492884</v>
      </c>
    </row>
    <row r="34" spans="1:8" ht="14.25">
      <c r="A34" s="27"/>
      <c r="B34" s="25" t="s">
        <v>30</v>
      </c>
      <c r="C34" s="5">
        <v>323052060</v>
      </c>
      <c r="D34" s="9">
        <v>18.6</v>
      </c>
      <c r="E34" s="12">
        <v>241814359</v>
      </c>
      <c r="F34" s="9">
        <f t="shared" si="3"/>
        <v>14.10397066808666</v>
      </c>
      <c r="G34" s="7">
        <f t="shared" si="4"/>
        <v>-25.146937926970658</v>
      </c>
      <c r="H34" s="26"/>
    </row>
    <row r="35" spans="2:7" ht="16.5" customHeight="1">
      <c r="B35" s="24" t="s">
        <v>26</v>
      </c>
      <c r="C35" s="5">
        <v>364579277</v>
      </c>
      <c r="D35" s="9">
        <f t="shared" si="5"/>
        <v>21.049972335034298</v>
      </c>
      <c r="E35" s="12">
        <v>403729099</v>
      </c>
      <c r="F35" s="9">
        <f t="shared" si="3"/>
        <v>23.54774709697473</v>
      </c>
      <c r="G35" s="23">
        <f t="shared" si="4"/>
        <v>10.738356365767876</v>
      </c>
    </row>
    <row r="36" spans="2:7" ht="14.25">
      <c r="B36" s="28" t="s">
        <v>31</v>
      </c>
      <c r="C36" s="5">
        <v>253473596</v>
      </c>
      <c r="D36" s="9">
        <f t="shared" si="5"/>
        <v>14.634984816928199</v>
      </c>
      <c r="E36" s="12">
        <v>295583060</v>
      </c>
      <c r="F36" s="9">
        <f t="shared" si="3"/>
        <v>17.240063102387147</v>
      </c>
      <c r="G36" s="23">
        <f t="shared" si="4"/>
        <v>16.61295877145326</v>
      </c>
    </row>
    <row r="37" spans="2:7" ht="14.25">
      <c r="B37" s="28" t="s">
        <v>32</v>
      </c>
      <c r="C37" s="5">
        <v>86666451</v>
      </c>
      <c r="D37" s="9">
        <f t="shared" si="5"/>
        <v>5.0039223593216065</v>
      </c>
      <c r="E37" s="12">
        <v>83210667</v>
      </c>
      <c r="F37" s="9">
        <f t="shared" si="3"/>
        <v>4.85331314274818</v>
      </c>
      <c r="G37" s="23">
        <f t="shared" si="4"/>
        <v>-3.9874529995465027</v>
      </c>
    </row>
    <row r="38" spans="2:7" ht="14.25">
      <c r="B38" s="28" t="s">
        <v>43</v>
      </c>
      <c r="C38" s="36" t="s">
        <v>38</v>
      </c>
      <c r="D38" s="29" t="s">
        <v>44</v>
      </c>
      <c r="E38" s="14" t="s">
        <v>38</v>
      </c>
      <c r="F38" s="14" t="s">
        <v>38</v>
      </c>
      <c r="G38" s="29" t="s">
        <v>44</v>
      </c>
    </row>
    <row r="39" spans="1:8" ht="14.25">
      <c r="A39" s="27"/>
      <c r="B39" s="30" t="s">
        <v>37</v>
      </c>
      <c r="C39" s="5">
        <v>24439230</v>
      </c>
      <c r="D39" s="10">
        <v>1.4</v>
      </c>
      <c r="E39" s="12">
        <v>24935372</v>
      </c>
      <c r="F39" s="9">
        <f t="shared" si="3"/>
        <v>1.4543708518394038</v>
      </c>
      <c r="G39" s="7">
        <f t="shared" si="4"/>
        <v>2.0301048764629654</v>
      </c>
      <c r="H39" s="26"/>
    </row>
    <row r="40" spans="1:7" ht="14.25">
      <c r="A40" s="27"/>
      <c r="B40" s="24" t="s">
        <v>35</v>
      </c>
      <c r="C40" s="5">
        <v>33974215</v>
      </c>
      <c r="D40" s="10">
        <v>2</v>
      </c>
      <c r="E40" s="12">
        <v>37363835</v>
      </c>
      <c r="F40" s="9">
        <f t="shared" si="3"/>
        <v>2.1792685722489695</v>
      </c>
      <c r="G40" s="7">
        <f t="shared" si="4"/>
        <v>9.977036997028483</v>
      </c>
    </row>
    <row r="41" spans="1:8" ht="14.25">
      <c r="A41" s="31"/>
      <c r="B41" s="32" t="s">
        <v>33</v>
      </c>
      <c r="C41" s="6">
        <v>1000000</v>
      </c>
      <c r="D41" s="11">
        <f>C41/$E$8*100</f>
        <v>0.05832561278169035</v>
      </c>
      <c r="E41" s="13">
        <v>1000000</v>
      </c>
      <c r="F41" s="11">
        <f>E41/$E$8*100</f>
        <v>0.05832561278169035</v>
      </c>
      <c r="G41" s="33">
        <f t="shared" si="4"/>
        <v>0</v>
      </c>
      <c r="H41" s="26"/>
    </row>
    <row r="42" spans="1:2" ht="14.25">
      <c r="A42" s="34" t="s">
        <v>36</v>
      </c>
      <c r="B42" s="35"/>
    </row>
  </sheetData>
  <sheetProtection/>
  <mergeCells count="3">
    <mergeCell ref="A5:B6"/>
    <mergeCell ref="C5:D5"/>
    <mergeCell ref="E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2014-06-27T07:05:45Z</cp:lastPrinted>
  <dcterms:created xsi:type="dcterms:W3CDTF">2003-01-27T07:03:47Z</dcterms:created>
  <dcterms:modified xsi:type="dcterms:W3CDTF">2014-08-04T07:54:48Z</dcterms:modified>
  <cp:category/>
  <cp:version/>
  <cp:contentType/>
  <cp:contentStatus/>
</cp:coreProperties>
</file>