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36" windowWidth="19320" windowHeight="9000" activeTab="0"/>
  </bookViews>
  <sheets>
    <sheet name="78" sheetId="1" r:id="rId1"/>
  </sheets>
  <definedNames>
    <definedName name="_xlnm.Print_Area" localSheetId="0">'78'!$A$1:$Q$20</definedName>
  </definedNames>
  <calcPr fullCalcOnLoad="1"/>
</workbook>
</file>

<file path=xl/sharedStrings.xml><?xml version="1.0" encoding="utf-8"?>
<sst xmlns="http://schemas.openxmlformats.org/spreadsheetml/2006/main" count="62" uniqueCount="28">
  <si>
    <t>　(単位：kW、％）</t>
  </si>
  <si>
    <t>区　　分</t>
  </si>
  <si>
    <t>発電所数</t>
  </si>
  <si>
    <t>構成比</t>
  </si>
  <si>
    <t>総　　　数</t>
  </si>
  <si>
    <t>　電気事業者</t>
  </si>
  <si>
    <t>東北電力</t>
  </si>
  <si>
    <t>東京電力</t>
  </si>
  <si>
    <t>電源開発</t>
  </si>
  <si>
    <t>　自家用発電</t>
  </si>
  <si>
    <t>総　　　　　数</t>
  </si>
  <si>
    <t>水　　　　　力</t>
  </si>
  <si>
    <t>火　　　　　力</t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</si>
  <si>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原　　子　　力　　　　　</t>
    </r>
  </si>
  <si>
    <t>風　　　　力</t>
  </si>
  <si>
    <t>運輸・エネルギー・通信　123</t>
  </si>
  <si>
    <r>
      <t>12</t>
    </r>
    <r>
      <rPr>
        <sz val="12"/>
        <rFont val="Osaka"/>
        <family val="3"/>
      </rPr>
      <t>2</t>
    </r>
    <r>
      <rPr>
        <sz val="12"/>
        <rFont val="Osaka"/>
        <family val="3"/>
      </rPr>
      <t>　運輸・エネルギー・通信</t>
    </r>
  </si>
  <si>
    <t>資料：関東東北産業保安監督部東北支部電力安全課</t>
  </si>
  <si>
    <t xml:space="preserve"> </t>
  </si>
  <si>
    <t>出力</t>
  </si>
  <si>
    <t>-</t>
  </si>
  <si>
    <t>-</t>
  </si>
  <si>
    <t>確認</t>
  </si>
  <si>
    <t>78　電気事業者別・発電種類別発電所数及び認可最大出力（平成26年3月末現在）</t>
  </si>
  <si>
    <t xml:space="preserve"> 　　４　風力の発電所数については、自家用の５００kW未満の風力発電所を除く。　</t>
  </si>
  <si>
    <t xml:space="preserve">  　 ２　水力発電所については、小型のもの、水道法の導水施設、浄水施設若しくは送水施設、下水道法で定める終末処理場及び工業用水道事業法の導水施設、浄水施設若しくは送水施設に設置されるものを除く。　</t>
  </si>
  <si>
    <t xml:space="preserve">  注：1  自家用の１万kW未満の内燃力及び千kW未満のガスタービンを原動力とする火力発電所を除く。</t>
  </si>
  <si>
    <t xml:space="preserve">  　 ３　原子力発電所については、２所のうち１所が廃止措置中。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</si>
</sst>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 "/>
    <numFmt numFmtId="216" formatCode="0.0_ "/>
    <numFmt numFmtId="217" formatCode="#,##0_);[Red]\(#,##0\)"/>
    <numFmt numFmtId="218" formatCode="_ * #,##0.0_ ;_ * \-#,##0.0_ ;_ * &quot;-&quot;?_ ;_ @_ "/>
    <numFmt numFmtId="219" formatCode="_ * #,##0.0_ ;_ * \-#,##0.0_ ;_ * &quot;-&quot;_ ;_ @_ "/>
    <numFmt numFmtId="220" formatCode="0;&quot;△ &quot;0"/>
    <numFmt numFmtId="221" formatCode="#,##0;&quot;△ &quot;#,##0"/>
    <numFmt numFmtId="222" formatCode="0.0;&quot;△ &quot;0.0"/>
    <numFmt numFmtId="223" formatCode="#,##0.0;&quot;△ &quot;#,##0.0"/>
    <numFmt numFmtId="224" formatCode="0_);[Red]\(0\)"/>
    <numFmt numFmtId="225" formatCode="0_ "/>
    <numFmt numFmtId="226" formatCode="#,##0.00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0" fillId="0" borderId="0" xfId="49" applyFont="1" applyAlignment="1">
      <alignment/>
    </xf>
    <xf numFmtId="179" fontId="0" fillId="0" borderId="0" xfId="49" applyNumberFormat="1" applyFont="1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9" fontId="0" fillId="0" borderId="0" xfId="49" applyNumberFormat="1" applyFont="1" applyFill="1" applyBorder="1" applyAlignment="1">
      <alignment/>
    </xf>
    <xf numFmtId="3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 horizontal="right"/>
    </xf>
    <xf numFmtId="179" fontId="0" fillId="0" borderId="0" xfId="49" applyNumberFormat="1" applyFont="1" applyFill="1" applyAlignment="1">
      <alignment/>
    </xf>
    <xf numFmtId="38" fontId="0" fillId="0" borderId="13" xfId="49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221" fontId="0" fillId="0" borderId="0" xfId="49" applyNumberFormat="1" applyFont="1" applyAlignment="1">
      <alignment/>
    </xf>
    <xf numFmtId="221" fontId="0" fillId="0" borderId="0" xfId="49" applyNumberFormat="1" applyFont="1" applyFill="1" applyBorder="1" applyAlignment="1">
      <alignment horizontal="right"/>
    </xf>
    <xf numFmtId="221" fontId="0" fillId="0" borderId="0" xfId="49" applyNumberFormat="1" applyFont="1" applyFill="1" applyAlignment="1">
      <alignment/>
    </xf>
    <xf numFmtId="222" fontId="0" fillId="0" borderId="0" xfId="49" applyNumberFormat="1" applyFont="1" applyAlignment="1">
      <alignment horizontal="right"/>
    </xf>
    <xf numFmtId="222" fontId="0" fillId="0" borderId="0" xfId="49" applyNumberFormat="1" applyFont="1" applyAlignment="1">
      <alignment/>
    </xf>
    <xf numFmtId="222" fontId="0" fillId="0" borderId="0" xfId="49" applyNumberFormat="1" applyFont="1" applyFill="1" applyBorder="1" applyAlignment="1">
      <alignment horizontal="right"/>
    </xf>
    <xf numFmtId="222" fontId="0" fillId="0" borderId="0" xfId="49" applyNumberFormat="1" applyFont="1" applyFill="1" applyAlignment="1">
      <alignment/>
    </xf>
    <xf numFmtId="221" fontId="0" fillId="0" borderId="14" xfId="49" applyNumberFormat="1" applyFont="1" applyFill="1" applyBorder="1" applyAlignment="1">
      <alignment horizontal="center"/>
    </xf>
    <xf numFmtId="38" fontId="44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5" xfId="49" applyFont="1" applyFill="1" applyBorder="1" applyAlignment="1">
      <alignment horizontal="center"/>
    </xf>
    <xf numFmtId="38" fontId="0" fillId="0" borderId="0" xfId="49" applyFont="1" applyFill="1" applyAlignment="1">
      <alignment/>
    </xf>
    <xf numFmtId="38" fontId="8" fillId="0" borderId="0" xfId="49" applyFont="1" applyFill="1" applyAlignment="1">
      <alignment/>
    </xf>
    <xf numFmtId="38" fontId="0" fillId="0" borderId="16" xfId="49" applyFont="1" applyFill="1" applyBorder="1" applyAlignment="1">
      <alignment/>
    </xf>
    <xf numFmtId="38" fontId="1" fillId="0" borderId="16" xfId="49" applyFont="1" applyFill="1" applyBorder="1" applyAlignment="1">
      <alignment/>
    </xf>
    <xf numFmtId="179" fontId="0" fillId="0" borderId="16" xfId="49" applyNumberFormat="1" applyFont="1" applyFill="1" applyBorder="1" applyAlignment="1">
      <alignment/>
    </xf>
    <xf numFmtId="222" fontId="0" fillId="0" borderId="16" xfId="61" applyNumberFormat="1" applyFont="1" applyFill="1" applyBorder="1">
      <alignment/>
      <protection/>
    </xf>
    <xf numFmtId="221" fontId="0" fillId="0" borderId="16" xfId="49" applyNumberFormat="1" applyFont="1" applyFill="1" applyBorder="1" applyAlignment="1">
      <alignment/>
    </xf>
    <xf numFmtId="38" fontId="0" fillId="0" borderId="16" xfId="49" applyFont="1" applyFill="1" applyBorder="1" applyAlignment="1">
      <alignment horizontal="right"/>
    </xf>
    <xf numFmtId="38" fontId="0" fillId="0" borderId="12" xfId="49" applyFont="1" applyFill="1" applyBorder="1" applyAlignment="1">
      <alignment horizontal="center"/>
    </xf>
    <xf numFmtId="179" fontId="0" fillId="0" borderId="12" xfId="49" applyNumberFormat="1" applyFont="1" applyFill="1" applyBorder="1" applyAlignment="1">
      <alignment horizontal="center"/>
    </xf>
    <xf numFmtId="222" fontId="0" fillId="0" borderId="11" xfId="49" applyNumberFormat="1" applyFont="1" applyFill="1" applyBorder="1" applyAlignment="1">
      <alignment horizontal="center"/>
    </xf>
    <xf numFmtId="217" fontId="1" fillId="0" borderId="0" xfId="49" applyNumberFormat="1" applyFont="1" applyFill="1" applyAlignment="1">
      <alignment/>
    </xf>
    <xf numFmtId="217" fontId="1" fillId="0" borderId="10" xfId="49" applyNumberFormat="1" applyFont="1" applyFill="1" applyBorder="1" applyAlignment="1">
      <alignment/>
    </xf>
    <xf numFmtId="217" fontId="0" fillId="0" borderId="0" xfId="49" applyNumberFormat="1" applyFont="1" applyFill="1" applyAlignment="1">
      <alignment/>
    </xf>
    <xf numFmtId="217" fontId="0" fillId="0" borderId="10" xfId="49" applyNumberFormat="1" applyFont="1" applyFill="1" applyBorder="1" applyAlignment="1">
      <alignment/>
    </xf>
    <xf numFmtId="38" fontId="0" fillId="0" borderId="12" xfId="49" applyFont="1" applyFill="1" applyBorder="1" applyAlignment="1">
      <alignment horizontal="center"/>
    </xf>
    <xf numFmtId="221" fontId="0" fillId="0" borderId="12" xfId="49" applyNumberFormat="1" applyFont="1" applyFill="1" applyBorder="1" applyAlignment="1">
      <alignment horizontal="center"/>
    </xf>
    <xf numFmtId="221" fontId="0" fillId="0" borderId="13" xfId="49" applyNumberFormat="1" applyFont="1" applyFill="1" applyBorder="1" applyAlignment="1">
      <alignment horizontal="center"/>
    </xf>
    <xf numFmtId="217" fontId="0" fillId="0" borderId="17" xfId="0" applyNumberFormat="1" applyFill="1" applyBorder="1" applyAlignment="1">
      <alignment/>
    </xf>
    <xf numFmtId="217" fontId="0" fillId="0" borderId="0" xfId="0" applyNumberFormat="1" applyFill="1" applyBorder="1" applyAlignment="1">
      <alignment/>
    </xf>
    <xf numFmtId="217" fontId="1" fillId="0" borderId="17" xfId="0" applyNumberFormat="1" applyFont="1" applyFill="1" applyBorder="1" applyAlignment="1">
      <alignment/>
    </xf>
    <xf numFmtId="217" fontId="1" fillId="0" borderId="0" xfId="0" applyNumberFormat="1" applyFont="1" applyFill="1" applyBorder="1" applyAlignment="1">
      <alignment/>
    </xf>
    <xf numFmtId="217" fontId="1" fillId="0" borderId="0" xfId="0" applyNumberFormat="1" applyFont="1" applyFill="1" applyBorder="1" applyAlignment="1">
      <alignment horizontal="right"/>
    </xf>
    <xf numFmtId="9" fontId="0" fillId="0" borderId="0" xfId="42" applyFont="1" applyFill="1" applyBorder="1" applyAlignment="1">
      <alignment/>
    </xf>
    <xf numFmtId="217" fontId="0" fillId="0" borderId="18" xfId="0" applyNumberFormat="1" applyFill="1" applyBorder="1" applyAlignment="1">
      <alignment/>
    </xf>
    <xf numFmtId="217" fontId="0" fillId="0" borderId="11" xfId="0" applyNumberFormat="1" applyFill="1" applyBorder="1" applyAlignment="1">
      <alignment/>
    </xf>
    <xf numFmtId="217" fontId="0" fillId="0" borderId="0" xfId="0" applyNumberFormat="1" applyFill="1" applyBorder="1" applyAlignment="1">
      <alignment horizontal="right"/>
    </xf>
    <xf numFmtId="9" fontId="0" fillId="0" borderId="0" xfId="42" applyFont="1" applyFill="1" applyBorder="1" applyAlignment="1">
      <alignment horizontal="right"/>
    </xf>
    <xf numFmtId="217" fontId="0" fillId="0" borderId="11" xfId="0" applyNumberFormat="1" applyFill="1" applyBorder="1" applyAlignment="1">
      <alignment horizontal="right"/>
    </xf>
    <xf numFmtId="9" fontId="0" fillId="0" borderId="11" xfId="42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/>
    </xf>
    <xf numFmtId="202" fontId="1" fillId="0" borderId="0" xfId="42" applyNumberFormat="1" applyFont="1" applyFill="1" applyBorder="1" applyAlignment="1">
      <alignment/>
    </xf>
    <xf numFmtId="202" fontId="0" fillId="0" borderId="0" xfId="42" applyNumberFormat="1" applyFont="1" applyFill="1" applyBorder="1" applyAlignment="1">
      <alignment/>
    </xf>
    <xf numFmtId="202" fontId="0" fillId="0" borderId="11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 horizontal="right"/>
    </xf>
    <xf numFmtId="178" fontId="0" fillId="0" borderId="0" xfId="49" applyNumberFormat="1" applyFont="1" applyAlignment="1">
      <alignment/>
    </xf>
    <xf numFmtId="38" fontId="0" fillId="0" borderId="0" xfId="49" applyFont="1" applyFill="1" applyBorder="1" applyAlignment="1">
      <alignment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/>
    </xf>
    <xf numFmtId="38" fontId="0" fillId="0" borderId="22" xfId="49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/>
    </xf>
    <xf numFmtId="38" fontId="0" fillId="0" borderId="18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電気事業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F4">
      <selection activeCell="J21" sqref="J21"/>
    </sheetView>
  </sheetViews>
  <sheetFormatPr defaultColWidth="10.59765625" defaultRowHeight="15"/>
  <cols>
    <col min="1" max="1" width="2.59765625" style="1" customWidth="1"/>
    <col min="2" max="2" width="17.69921875" style="1" customWidth="1"/>
    <col min="3" max="3" width="10.69921875" style="1" bestFit="1" customWidth="1"/>
    <col min="4" max="4" width="20.09765625" style="1" bestFit="1" customWidth="1"/>
    <col min="5" max="5" width="8" style="2" bestFit="1" customWidth="1"/>
    <col min="6" max="6" width="10.09765625" style="1" bestFit="1" customWidth="1"/>
    <col min="7" max="7" width="15.5" style="1" bestFit="1" customWidth="1"/>
    <col min="8" max="8" width="8" style="2" bestFit="1" customWidth="1"/>
    <col min="9" max="9" width="10.09765625" style="1" bestFit="1" customWidth="1"/>
    <col min="10" max="10" width="17" style="1" bestFit="1" customWidth="1"/>
    <col min="11" max="11" width="8" style="2" bestFit="1" customWidth="1"/>
    <col min="12" max="12" width="10.09765625" style="1" bestFit="1" customWidth="1"/>
    <col min="13" max="13" width="15.5" style="14" bestFit="1" customWidth="1"/>
    <col min="14" max="14" width="7.8984375" style="18" customWidth="1"/>
    <col min="15" max="15" width="10.09765625" style="1" bestFit="1" customWidth="1"/>
    <col min="16" max="16" width="12.59765625" style="14" bestFit="1" customWidth="1"/>
    <col min="17" max="17" width="8" style="1" customWidth="1"/>
    <col min="18" max="16384" width="10.59765625" style="1" customWidth="1"/>
  </cols>
  <sheetData>
    <row r="1" spans="1:17" ht="14.25">
      <c r="A1" s="23" t="s">
        <v>16</v>
      </c>
      <c r="N1" s="17"/>
      <c r="Q1" s="24" t="s">
        <v>15</v>
      </c>
    </row>
    <row r="3" ht="14.25">
      <c r="B3" s="22"/>
    </row>
    <row r="4" spans="1:17" ht="17.25">
      <c r="A4" s="27" t="s">
        <v>23</v>
      </c>
      <c r="B4" s="3"/>
      <c r="C4" s="3"/>
      <c r="D4" s="3"/>
      <c r="E4" s="11"/>
      <c r="F4" s="3"/>
      <c r="G4" s="3"/>
      <c r="H4" s="11"/>
      <c r="I4" s="3"/>
      <c r="J4" s="3"/>
      <c r="K4" s="11"/>
      <c r="L4" s="3"/>
      <c r="M4" s="16"/>
      <c r="N4" s="20"/>
      <c r="O4" s="3"/>
      <c r="P4" s="16"/>
      <c r="Q4" s="3"/>
    </row>
    <row r="5" spans="1:17" ht="15" thickBot="1">
      <c r="A5" s="28"/>
      <c r="B5" s="29"/>
      <c r="C5" s="28"/>
      <c r="D5" s="28"/>
      <c r="E5" s="30"/>
      <c r="F5" s="28"/>
      <c r="G5" s="28"/>
      <c r="H5" s="30"/>
      <c r="I5" s="28"/>
      <c r="J5" s="28"/>
      <c r="K5" s="30"/>
      <c r="L5" s="28"/>
      <c r="M5" s="16"/>
      <c r="N5" s="31"/>
      <c r="O5" s="28"/>
      <c r="P5" s="32"/>
      <c r="Q5" s="33" t="s">
        <v>0</v>
      </c>
    </row>
    <row r="6" spans="1:17" ht="15" thickTop="1">
      <c r="A6" s="63" t="s">
        <v>1</v>
      </c>
      <c r="B6" s="64"/>
      <c r="C6" s="67" t="s">
        <v>10</v>
      </c>
      <c r="D6" s="68"/>
      <c r="E6" s="69"/>
      <c r="F6" s="67" t="s">
        <v>11</v>
      </c>
      <c r="G6" s="68"/>
      <c r="H6" s="69"/>
      <c r="I6" s="67" t="s">
        <v>12</v>
      </c>
      <c r="J6" s="68"/>
      <c r="K6" s="69"/>
      <c r="L6" s="67" t="s">
        <v>13</v>
      </c>
      <c r="M6" s="68"/>
      <c r="N6" s="68"/>
      <c r="O6" s="70" t="s">
        <v>14</v>
      </c>
      <c r="P6" s="71"/>
      <c r="Q6" s="71"/>
    </row>
    <row r="7" spans="1:17" ht="14.25">
      <c r="A7" s="65"/>
      <c r="B7" s="66"/>
      <c r="C7" s="34" t="s">
        <v>2</v>
      </c>
      <c r="D7" s="41" t="s">
        <v>19</v>
      </c>
      <c r="E7" s="35" t="s">
        <v>3</v>
      </c>
      <c r="F7" s="34" t="s">
        <v>2</v>
      </c>
      <c r="G7" s="41" t="s">
        <v>19</v>
      </c>
      <c r="H7" s="35" t="s">
        <v>3</v>
      </c>
      <c r="I7" s="34" t="s">
        <v>2</v>
      </c>
      <c r="J7" s="41" t="s">
        <v>19</v>
      </c>
      <c r="K7" s="35" t="s">
        <v>3</v>
      </c>
      <c r="L7" s="34" t="s">
        <v>2</v>
      </c>
      <c r="M7" s="42" t="s">
        <v>19</v>
      </c>
      <c r="N7" s="36" t="s">
        <v>3</v>
      </c>
      <c r="O7" s="12" t="s">
        <v>2</v>
      </c>
      <c r="P7" s="43" t="s">
        <v>19</v>
      </c>
      <c r="Q7" s="25" t="s">
        <v>3</v>
      </c>
    </row>
    <row r="8" spans="1:17" ht="14.25">
      <c r="A8" s="3"/>
      <c r="B8" s="4"/>
      <c r="C8" s="7"/>
      <c r="D8" s="3"/>
      <c r="E8" s="11"/>
      <c r="F8" s="7"/>
      <c r="G8" s="3"/>
      <c r="H8" s="11"/>
      <c r="I8" s="7"/>
      <c r="J8" s="3"/>
      <c r="K8" s="11"/>
      <c r="L8" s="7"/>
      <c r="M8" s="16"/>
      <c r="N8" s="20"/>
      <c r="O8" s="13"/>
      <c r="P8" s="21"/>
      <c r="Q8" s="13"/>
    </row>
    <row r="9" spans="1:17" ht="14.25">
      <c r="A9" s="37" t="s">
        <v>4</v>
      </c>
      <c r="B9" s="38"/>
      <c r="C9" s="46">
        <v>134</v>
      </c>
      <c r="D9" s="47">
        <v>19138003</v>
      </c>
      <c r="E9" s="57">
        <f>D9/$D$9*100</f>
        <v>100</v>
      </c>
      <c r="F9" s="48">
        <v>98</v>
      </c>
      <c r="G9" s="48">
        <v>3984890</v>
      </c>
      <c r="H9" s="57">
        <f>G9/$G$9*100</f>
        <v>100</v>
      </c>
      <c r="I9" s="48">
        <v>26</v>
      </c>
      <c r="J9" s="48">
        <v>10608133</v>
      </c>
      <c r="K9" s="57">
        <f>J9/$J$9*100</f>
        <v>100</v>
      </c>
      <c r="L9" s="48">
        <v>2</v>
      </c>
      <c r="M9" s="48">
        <v>4400000</v>
      </c>
      <c r="N9" s="57">
        <v>100</v>
      </c>
      <c r="O9" s="48">
        <v>8</v>
      </c>
      <c r="P9" s="48">
        <v>144980</v>
      </c>
      <c r="Q9" s="57">
        <v>100</v>
      </c>
    </row>
    <row r="10" spans="1:17" ht="14.25">
      <c r="A10" s="39" t="s">
        <v>5</v>
      </c>
      <c r="B10" s="40"/>
      <c r="C10" s="44">
        <v>89</v>
      </c>
      <c r="D10" s="45">
        <f>SUM(D11:D13)</f>
        <v>14818860</v>
      </c>
      <c r="E10" s="58">
        <f aca="true" t="shared" si="0" ref="E10:E15">D10/$D$9*100</f>
        <v>77.43158991039975</v>
      </c>
      <c r="F10" s="45">
        <v>84</v>
      </c>
      <c r="G10" s="45">
        <v>3953860</v>
      </c>
      <c r="H10" s="58">
        <f aca="true" t="shared" si="1" ref="H10:H15">G10/$G$9*100</f>
        <v>99.22130849283167</v>
      </c>
      <c r="I10" s="45">
        <v>3</v>
      </c>
      <c r="J10" s="45">
        <v>6465000</v>
      </c>
      <c r="K10" s="58">
        <f>J10/$J$9*100</f>
        <v>60.9438060401392</v>
      </c>
      <c r="L10" s="45">
        <v>2</v>
      </c>
      <c r="M10" s="45">
        <v>4400000</v>
      </c>
      <c r="N10" s="58">
        <v>100</v>
      </c>
      <c r="O10" s="52" t="s">
        <v>20</v>
      </c>
      <c r="P10" s="52" t="s">
        <v>20</v>
      </c>
      <c r="Q10" s="53" t="s">
        <v>20</v>
      </c>
    </row>
    <row r="11" spans="1:17" ht="14.25">
      <c r="A11" s="3"/>
      <c r="B11" s="4" t="s">
        <v>6</v>
      </c>
      <c r="C11" s="44">
        <v>62</v>
      </c>
      <c r="D11" s="45">
        <v>3305130</v>
      </c>
      <c r="E11" s="58">
        <f t="shared" si="0"/>
        <v>17.26998370728649</v>
      </c>
      <c r="F11" s="45">
        <v>60</v>
      </c>
      <c r="G11" s="45">
        <v>1240130</v>
      </c>
      <c r="H11" s="58">
        <f t="shared" si="1"/>
        <v>31.12080885545147</v>
      </c>
      <c r="I11" s="45">
        <v>2</v>
      </c>
      <c r="J11" s="45">
        <v>2065000</v>
      </c>
      <c r="K11" s="58">
        <f>J11/$J$9*100</f>
        <v>19.466196360848794</v>
      </c>
      <c r="L11" s="52" t="s">
        <v>20</v>
      </c>
      <c r="M11" s="52" t="s">
        <v>20</v>
      </c>
      <c r="N11" s="60" t="s">
        <v>20</v>
      </c>
      <c r="O11" s="52" t="s">
        <v>20</v>
      </c>
      <c r="P11" s="52" t="s">
        <v>20</v>
      </c>
      <c r="Q11" s="53" t="s">
        <v>20</v>
      </c>
    </row>
    <row r="12" spans="1:17" ht="14.25">
      <c r="A12" s="3"/>
      <c r="B12" s="4" t="s">
        <v>7</v>
      </c>
      <c r="C12" s="44">
        <v>18</v>
      </c>
      <c r="D12" s="45">
        <v>9154330</v>
      </c>
      <c r="E12" s="58">
        <f t="shared" si="0"/>
        <v>47.83325616575564</v>
      </c>
      <c r="F12" s="45">
        <v>15</v>
      </c>
      <c r="G12" s="45">
        <v>354330</v>
      </c>
      <c r="H12" s="58">
        <f t="shared" si="1"/>
        <v>8.891838921526064</v>
      </c>
      <c r="I12" s="45">
        <v>1</v>
      </c>
      <c r="J12" s="45">
        <v>4400000</v>
      </c>
      <c r="K12" s="58">
        <f>J12/$J$9*100</f>
        <v>41.4776096792904</v>
      </c>
      <c r="L12" s="45">
        <v>2</v>
      </c>
      <c r="M12" s="45">
        <v>4400000</v>
      </c>
      <c r="N12" s="58">
        <v>100</v>
      </c>
      <c r="O12" s="52" t="s">
        <v>20</v>
      </c>
      <c r="P12" s="52" t="s">
        <v>20</v>
      </c>
      <c r="Q12" s="53" t="s">
        <v>20</v>
      </c>
    </row>
    <row r="13" spans="1:17" ht="14.25">
      <c r="A13" s="3"/>
      <c r="B13" s="4" t="s">
        <v>8</v>
      </c>
      <c r="C13" s="44">
        <v>9</v>
      </c>
      <c r="D13" s="45">
        <v>2359400</v>
      </c>
      <c r="E13" s="58">
        <f t="shared" si="0"/>
        <v>12.328350037357607</v>
      </c>
      <c r="F13" s="45">
        <v>9</v>
      </c>
      <c r="G13" s="45">
        <v>2359400</v>
      </c>
      <c r="H13" s="58">
        <f t="shared" si="1"/>
        <v>59.208660715854144</v>
      </c>
      <c r="I13" s="52" t="s">
        <v>21</v>
      </c>
      <c r="J13" s="52" t="s">
        <v>21</v>
      </c>
      <c r="K13" s="60" t="s">
        <v>21</v>
      </c>
      <c r="L13" s="52" t="s">
        <v>20</v>
      </c>
      <c r="M13" s="52" t="s">
        <v>20</v>
      </c>
      <c r="N13" s="53" t="s">
        <v>20</v>
      </c>
      <c r="O13" s="52" t="s">
        <v>20</v>
      </c>
      <c r="P13" s="52" t="s">
        <v>20</v>
      </c>
      <c r="Q13" s="53" t="s">
        <v>20</v>
      </c>
    </row>
    <row r="14" spans="1:17" ht="14.25">
      <c r="A14" s="3"/>
      <c r="B14" s="4"/>
      <c r="C14" s="44"/>
      <c r="D14" s="45"/>
      <c r="E14" s="56"/>
      <c r="F14" s="45"/>
      <c r="G14" s="45"/>
      <c r="H14" s="58"/>
      <c r="I14" s="45"/>
      <c r="J14" s="45"/>
      <c r="K14" s="56"/>
      <c r="L14" s="45"/>
      <c r="M14" s="45"/>
      <c r="N14" s="49"/>
      <c r="O14" s="45"/>
      <c r="P14" s="45"/>
      <c r="Q14" s="49"/>
    </row>
    <row r="15" spans="1:17" ht="14.25">
      <c r="A15" s="5" t="s">
        <v>9</v>
      </c>
      <c r="B15" s="6"/>
      <c r="C15" s="50">
        <v>45</v>
      </c>
      <c r="D15" s="51">
        <v>4319143</v>
      </c>
      <c r="E15" s="59">
        <f t="shared" si="0"/>
        <v>22.568410089600256</v>
      </c>
      <c r="F15" s="51">
        <v>14</v>
      </c>
      <c r="G15" s="51">
        <v>31030</v>
      </c>
      <c r="H15" s="59">
        <f t="shared" si="1"/>
        <v>0.7786915071683284</v>
      </c>
      <c r="I15" s="51">
        <v>23</v>
      </c>
      <c r="J15" s="51">
        <v>4143133</v>
      </c>
      <c r="K15" s="59">
        <f>J15/$J$9*100</f>
        <v>39.0561939598608</v>
      </c>
      <c r="L15" s="54" t="s">
        <v>20</v>
      </c>
      <c r="M15" s="54" t="s">
        <v>20</v>
      </c>
      <c r="N15" s="55" t="s">
        <v>20</v>
      </c>
      <c r="O15" s="51">
        <v>8</v>
      </c>
      <c r="P15" s="51">
        <v>144980</v>
      </c>
      <c r="Q15" s="59">
        <v>100</v>
      </c>
    </row>
    <row r="16" spans="1:17" ht="14.25">
      <c r="A16" s="26" t="s">
        <v>26</v>
      </c>
      <c r="B16" s="7"/>
      <c r="C16" s="7"/>
      <c r="D16" s="7"/>
      <c r="E16" s="8"/>
      <c r="F16" s="7"/>
      <c r="G16" s="7"/>
      <c r="H16" s="8"/>
      <c r="I16" s="9"/>
      <c r="J16" s="7"/>
      <c r="K16" s="8"/>
      <c r="L16" s="10"/>
      <c r="M16" s="15"/>
      <c r="N16" s="19"/>
      <c r="O16" s="3"/>
      <c r="P16" s="16"/>
      <c r="Q16" s="3"/>
    </row>
    <row r="17" spans="1:17" ht="14.25">
      <c r="A17" s="62" t="s">
        <v>25</v>
      </c>
      <c r="B17" s="7"/>
      <c r="C17" s="7"/>
      <c r="D17" s="7"/>
      <c r="E17" s="8"/>
      <c r="F17" s="7"/>
      <c r="G17" s="7"/>
      <c r="H17" s="8"/>
      <c r="I17" s="9"/>
      <c r="J17" s="7"/>
      <c r="K17" s="8"/>
      <c r="L17" s="10"/>
      <c r="M17" s="15"/>
      <c r="N17" s="19"/>
      <c r="O17" s="3"/>
      <c r="P17" s="16"/>
      <c r="Q17" s="3"/>
    </row>
    <row r="18" spans="1:17" ht="14.25">
      <c r="A18" s="62" t="s">
        <v>27</v>
      </c>
      <c r="B18" s="7"/>
      <c r="C18" s="7"/>
      <c r="D18" s="7"/>
      <c r="E18" s="8"/>
      <c r="F18" s="7"/>
      <c r="G18" s="7"/>
      <c r="H18" s="8"/>
      <c r="I18" s="9"/>
      <c r="J18" s="7"/>
      <c r="K18" s="8"/>
      <c r="L18" s="10"/>
      <c r="M18" s="15"/>
      <c r="N18" s="19"/>
      <c r="O18" s="3"/>
      <c r="P18" s="16"/>
      <c r="Q18" s="3"/>
    </row>
    <row r="19" spans="1:17" ht="14.25">
      <c r="A19" s="26" t="s">
        <v>24</v>
      </c>
      <c r="B19" s="7"/>
      <c r="C19" s="7"/>
      <c r="D19" s="7"/>
      <c r="E19" s="8"/>
      <c r="F19" s="7"/>
      <c r="G19" s="7"/>
      <c r="H19" s="8"/>
      <c r="I19" s="9"/>
      <c r="J19" s="7"/>
      <c r="K19" s="8"/>
      <c r="L19" s="10"/>
      <c r="M19" s="15"/>
      <c r="N19" s="19"/>
      <c r="O19" s="3"/>
      <c r="P19" s="16"/>
      <c r="Q19" s="3"/>
    </row>
    <row r="20" spans="1:17" ht="14.25">
      <c r="A20" s="3" t="s">
        <v>17</v>
      </c>
      <c r="B20" s="3"/>
      <c r="C20" s="3"/>
      <c r="D20" s="3"/>
      <c r="E20" s="11"/>
      <c r="F20" s="3"/>
      <c r="G20" s="3"/>
      <c r="H20" s="11"/>
      <c r="I20" s="3"/>
      <c r="J20" s="3"/>
      <c r="K20" s="11"/>
      <c r="L20" s="3"/>
      <c r="M20" s="16"/>
      <c r="N20" s="20"/>
      <c r="O20" s="3"/>
      <c r="P20" s="16"/>
      <c r="Q20" s="3"/>
    </row>
    <row r="21" ht="14.25">
      <c r="B21" s="22" t="s">
        <v>18</v>
      </c>
    </row>
    <row r="23" spans="2:17" ht="14.25">
      <c r="B23" s="23" t="s">
        <v>22</v>
      </c>
      <c r="C23" s="1">
        <f>SUM(C11:C13,C15)</f>
        <v>134</v>
      </c>
      <c r="D23" s="1">
        <f>SUM(D11:D13,D15)</f>
        <v>19138003</v>
      </c>
      <c r="E23" s="61">
        <f>SUM(E11:E13,E15)</f>
        <v>100</v>
      </c>
      <c r="F23" s="1">
        <f aca="true" t="shared" si="2" ref="F23:Q23">SUM(F11:F13,F15)</f>
        <v>98</v>
      </c>
      <c r="G23" s="1">
        <f t="shared" si="2"/>
        <v>3984890</v>
      </c>
      <c r="H23" s="61">
        <f t="shared" si="2"/>
        <v>100.00000000000001</v>
      </c>
      <c r="I23" s="1">
        <f t="shared" si="2"/>
        <v>26</v>
      </c>
      <c r="J23" s="1">
        <f t="shared" si="2"/>
        <v>10608133</v>
      </c>
      <c r="K23" s="61">
        <f t="shared" si="2"/>
        <v>100</v>
      </c>
      <c r="L23" s="1">
        <f t="shared" si="2"/>
        <v>2</v>
      </c>
      <c r="M23" s="1">
        <f t="shared" si="2"/>
        <v>4400000</v>
      </c>
      <c r="N23" s="1">
        <f t="shared" si="2"/>
        <v>100</v>
      </c>
      <c r="O23" s="1">
        <f t="shared" si="2"/>
        <v>8</v>
      </c>
      <c r="P23" s="1">
        <f t="shared" si="2"/>
        <v>144980</v>
      </c>
      <c r="Q23" s="1">
        <f t="shared" si="2"/>
        <v>100</v>
      </c>
    </row>
  </sheetData>
  <sheetProtection/>
  <mergeCells count="6">
    <mergeCell ref="A6:B7"/>
    <mergeCell ref="C6:E6"/>
    <mergeCell ref="F6:H6"/>
    <mergeCell ref="I6:K6"/>
    <mergeCell ref="L6:N6"/>
    <mergeCell ref="O6:Q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高橋 昭一</cp:lastModifiedBy>
  <cp:lastPrinted>2014-07-24T00:20:19Z</cp:lastPrinted>
  <dcterms:created xsi:type="dcterms:W3CDTF">2003-01-27T06:56:49Z</dcterms:created>
  <dcterms:modified xsi:type="dcterms:W3CDTF">2014-07-24T00:20:28Z</dcterms:modified>
  <cp:category/>
  <cp:version/>
  <cp:contentType/>
  <cp:contentStatus/>
</cp:coreProperties>
</file>