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5445" yWindow="270" windowWidth="7725" windowHeight="7845" tabRatio="617" activeTab="0"/>
  </bookViews>
  <sheets>
    <sheet name="市町村勢一覧" sheetId="1" r:id="rId1"/>
  </sheets>
  <externalReferences>
    <externalReference r:id="rId4"/>
  </externalReferences>
  <definedNames>
    <definedName name="open1">'[1]旧市町村入力'!#REF!</definedName>
    <definedName name="_xlnm.Print_Area" localSheetId="0">'市町村勢一覧'!$A$1:$DV$123</definedName>
    <definedName name="_xlnm.Print_Titles" localSheetId="0">'市町村勢一覧'!$A:$A</definedName>
  </definedNames>
  <calcPr fullCalcOnLoad="1"/>
</workbook>
</file>

<file path=xl/sharedStrings.xml><?xml version="1.0" encoding="utf-8"?>
<sst xmlns="http://schemas.openxmlformats.org/spreadsheetml/2006/main" count="1804" uniqueCount="484">
  <si>
    <t>(1)</t>
  </si>
  <si>
    <t>(2)　世　帯　数</t>
  </si>
  <si>
    <t>　(3)</t>
  </si>
  <si>
    <t>(5)</t>
  </si>
  <si>
    <t>(6)</t>
  </si>
  <si>
    <t>(7)</t>
  </si>
  <si>
    <t>(8)</t>
  </si>
  <si>
    <t>(9)</t>
  </si>
  <si>
    <t>(10)</t>
  </si>
  <si>
    <t>(11)</t>
  </si>
  <si>
    <t>自　　然　　動　　態</t>
  </si>
  <si>
    <t>社　　会　　動　　態</t>
  </si>
  <si>
    <t>市  町  村  名</t>
  </si>
  <si>
    <t>面　　 積</t>
  </si>
  <si>
    <t>1世帯当たり</t>
  </si>
  <si>
    <t>人 口 密 度</t>
  </si>
  <si>
    <t>年 少 人 口</t>
  </si>
  <si>
    <t>生産年齢人口</t>
  </si>
  <si>
    <t>老 年 人 口</t>
  </si>
  <si>
    <t>　</t>
  </si>
  <si>
    <t>婚　姻</t>
  </si>
  <si>
    <t>離　婚</t>
  </si>
  <si>
    <t>総　数</t>
  </si>
  <si>
    <t>総　　数</t>
  </si>
  <si>
    <t>人　　　員</t>
  </si>
  <si>
    <t>男</t>
  </si>
  <si>
    <t>女</t>
  </si>
  <si>
    <t>女＝100</t>
  </si>
  <si>
    <t>転　　　入</t>
  </si>
  <si>
    <t>転　　出</t>
  </si>
  <si>
    <t>世帯</t>
  </si>
  <si>
    <t>人</t>
  </si>
  <si>
    <t>％</t>
  </si>
  <si>
    <t>‰</t>
  </si>
  <si>
    <t>件</t>
  </si>
  <si>
    <t>調 査 期 日</t>
  </si>
  <si>
    <t xml:space="preserve"> </t>
  </si>
  <si>
    <t>県計</t>
  </si>
  <si>
    <t>市計</t>
  </si>
  <si>
    <t>町村計</t>
  </si>
  <si>
    <t>福島市</t>
  </si>
  <si>
    <t>会津若松市</t>
  </si>
  <si>
    <t>-</t>
  </si>
  <si>
    <t>郡山市</t>
  </si>
  <si>
    <t>いわき市</t>
  </si>
  <si>
    <t>白河市</t>
  </si>
  <si>
    <t>須賀川市</t>
  </si>
  <si>
    <t>喜多方市</t>
  </si>
  <si>
    <t>相馬市</t>
  </si>
  <si>
    <t>二本松市</t>
  </si>
  <si>
    <t>桑折町</t>
  </si>
  <si>
    <t>国見町</t>
  </si>
  <si>
    <t>川俣町</t>
  </si>
  <si>
    <t>大玉村</t>
  </si>
  <si>
    <t>鏡石町</t>
  </si>
  <si>
    <t>天栄村</t>
  </si>
  <si>
    <t>石川町</t>
  </si>
  <si>
    <t>玉川村</t>
  </si>
  <si>
    <t>平田村</t>
  </si>
  <si>
    <t>浅川町</t>
  </si>
  <si>
    <t>古殿町</t>
  </si>
  <si>
    <t>三春町</t>
  </si>
  <si>
    <t>小野町</t>
  </si>
  <si>
    <t>西郷村</t>
  </si>
  <si>
    <t>泉崎村</t>
  </si>
  <si>
    <t>中島村</t>
  </si>
  <si>
    <t>矢吹町</t>
  </si>
  <si>
    <t>棚倉町</t>
  </si>
  <si>
    <t>矢祭町</t>
  </si>
  <si>
    <t>塙町</t>
  </si>
  <si>
    <t>鮫川村</t>
  </si>
  <si>
    <t>北塩原村</t>
  </si>
  <si>
    <t>西会津町</t>
  </si>
  <si>
    <t>磐梯町</t>
  </si>
  <si>
    <t>猪苗代町</t>
  </si>
  <si>
    <t>会津坂下町</t>
  </si>
  <si>
    <t>湯川村</t>
  </si>
  <si>
    <t>柳津町</t>
  </si>
  <si>
    <t>三島町</t>
  </si>
  <si>
    <t>金山町</t>
  </si>
  <si>
    <t>昭和村</t>
  </si>
  <si>
    <t>下郷町</t>
  </si>
  <si>
    <t>檜枝岐村</t>
  </si>
  <si>
    <t>只見町</t>
  </si>
  <si>
    <t>広野町</t>
  </si>
  <si>
    <t>富岡町</t>
  </si>
  <si>
    <t>川内村</t>
  </si>
  <si>
    <t>大熊町</t>
  </si>
  <si>
    <t>双葉町</t>
  </si>
  <si>
    <t>浪江町</t>
  </si>
  <si>
    <t>葛尾村</t>
  </si>
  <si>
    <t>新地町</t>
  </si>
  <si>
    <t>飯舘村</t>
  </si>
  <si>
    <t>対前年</t>
  </si>
  <si>
    <t>増減率</t>
  </si>
  <si>
    <t>楢葉町</t>
  </si>
  <si>
    <t>社会増減率</t>
  </si>
  <si>
    <t>自然増減率</t>
  </si>
  <si>
    <t>田村市</t>
  </si>
  <si>
    <t>(4)　　　　　人　　 　　　　　口</t>
  </si>
  <si>
    <t>会津美里町</t>
  </si>
  <si>
    <t>伊達市</t>
  </si>
  <si>
    <t>南相馬市</t>
  </si>
  <si>
    <t>南会津町</t>
  </si>
  <si>
    <t>本宮市</t>
  </si>
  <si>
    <t>合計特殊</t>
  </si>
  <si>
    <t>出生率</t>
  </si>
  <si>
    <t>(男)</t>
  </si>
  <si>
    <t>(女)</t>
  </si>
  <si>
    <t>(14)  平均寿命</t>
  </si>
  <si>
    <t>平17</t>
  </si>
  <si>
    <t>年</t>
  </si>
  <si>
    <t>平15～19年</t>
  </si>
  <si>
    <t>１－１</t>
  </si>
  <si>
    <t>(12)　     人　   　 口   　 　動　    　態</t>
  </si>
  <si>
    <t>(13)</t>
  </si>
  <si>
    <t>性   比</t>
  </si>
  <si>
    <t>(１k㎡当たり)</t>
  </si>
  <si>
    <t>割　　　 合</t>
  </si>
  <si>
    <t>割　　 　 合</t>
  </si>
  <si>
    <t>出  生  数</t>
  </si>
  <si>
    <t>死  亡  数</t>
  </si>
  <si>
    <t>k㎡</t>
  </si>
  <si>
    <t>人</t>
  </si>
  <si>
    <t>(ベイズ推定値)</t>
  </si>
  <si>
    <t>-</t>
  </si>
  <si>
    <t>伊　達　郡</t>
  </si>
  <si>
    <t>安　達　郡</t>
  </si>
  <si>
    <t>岩　瀬　郡</t>
  </si>
  <si>
    <t>２－１</t>
  </si>
  <si>
    <t>南 会 津 郡</t>
  </si>
  <si>
    <t>耶  麻  郡</t>
  </si>
  <si>
    <t>河  沼  郡</t>
  </si>
  <si>
    <t>大  沼  郡</t>
  </si>
  <si>
    <t>３－１</t>
  </si>
  <si>
    <t>西 白 河 郡</t>
  </si>
  <si>
    <t>東 白 川 郡</t>
  </si>
  <si>
    <t>石　川　郡</t>
  </si>
  <si>
    <t>田　村　郡</t>
  </si>
  <si>
    <t>双  葉  郡</t>
  </si>
  <si>
    <t>相  馬  郡</t>
  </si>
  <si>
    <t>平22.10.1</t>
  </si>
  <si>
    <t xml:space="preserve"> </t>
  </si>
  <si>
    <t>平成22年</t>
  </si>
  <si>
    <t>平21</t>
  </si>
  <si>
    <t>(12)　     人　   　 口   　 　動　    　態</t>
  </si>
  <si>
    <t>(13)</t>
  </si>
  <si>
    <t>性   比</t>
  </si>
  <si>
    <t>(１k㎡当たり)</t>
  </si>
  <si>
    <t>割　　　 合</t>
  </si>
  <si>
    <t>割　　 　 合</t>
  </si>
  <si>
    <t>割　　　 合</t>
  </si>
  <si>
    <t>出  生  数</t>
  </si>
  <si>
    <t>死  亡  数</t>
  </si>
  <si>
    <t>k㎡</t>
  </si>
  <si>
    <t>人</t>
  </si>
  <si>
    <t>(ベイズ推定値)</t>
  </si>
  <si>
    <t>割　　 　 合</t>
  </si>
  <si>
    <t>出  生  数</t>
  </si>
  <si>
    <t>死  亡  数</t>
  </si>
  <si>
    <t>k㎡</t>
  </si>
  <si>
    <t>人</t>
  </si>
  <si>
    <t>(ベイズ推定値)</t>
  </si>
  <si>
    <t>(15)   　就　   業　   者</t>
  </si>
  <si>
    <t>(16)</t>
  </si>
  <si>
    <t>(17)</t>
  </si>
  <si>
    <t>(18)　            　農　　　　　　　　　　家</t>
  </si>
  <si>
    <t>(19)　　販　売　農　家　経　営　耕　地　面　積</t>
  </si>
  <si>
    <t>(20)　　　森　　　　林　　　　面　　　　積</t>
  </si>
  <si>
    <t>(21)　　 工　　　　業</t>
  </si>
  <si>
    <t>(22)　　      商　　　　　　　業</t>
  </si>
  <si>
    <t>兼　業　農　家</t>
  </si>
  <si>
    <t>１５歳以上農業就業人口</t>
  </si>
  <si>
    <t>民　　　　　有</t>
  </si>
  <si>
    <t/>
  </si>
  <si>
    <t>事　　業　　所　　数</t>
  </si>
  <si>
    <t>第１次産業</t>
  </si>
  <si>
    <t>第２次産業</t>
  </si>
  <si>
    <t>第３次産業</t>
  </si>
  <si>
    <t>事 業 所 数</t>
  </si>
  <si>
    <t>従 業 者 数</t>
  </si>
  <si>
    <t>販売農家数</t>
  </si>
  <si>
    <t>専 業 農 家</t>
  </si>
  <si>
    <t>第 １ 種</t>
  </si>
  <si>
    <t>第 ２ 種</t>
  </si>
  <si>
    <t>田</t>
  </si>
  <si>
    <t>畑</t>
  </si>
  <si>
    <t>う　ち</t>
  </si>
  <si>
    <t>樹園地</t>
  </si>
  <si>
    <t>国　有</t>
  </si>
  <si>
    <t>森林農地整備</t>
  </si>
  <si>
    <t>事業所数</t>
  </si>
  <si>
    <t>従業者数</t>
  </si>
  <si>
    <t>製造品出荷額等</t>
  </si>
  <si>
    <t>年間商品販売額</t>
  </si>
  <si>
    <t>（民営）</t>
  </si>
  <si>
    <t>農業が主</t>
  </si>
  <si>
    <t>兼業が主</t>
  </si>
  <si>
    <t>牧草地</t>
  </si>
  <si>
    <t>公　有</t>
  </si>
  <si>
    <t>私　有</t>
  </si>
  <si>
    <t>センター</t>
  </si>
  <si>
    <t>卸 売 業</t>
  </si>
  <si>
    <t>小 売 業</t>
  </si>
  <si>
    <t>戸</t>
  </si>
  <si>
    <t>ha</t>
  </si>
  <si>
    <t>万円</t>
  </si>
  <si>
    <t>事業所</t>
  </si>
  <si>
    <t xml:space="preserve"> 平21.7.1</t>
  </si>
  <si>
    <t>平22.2.1</t>
  </si>
  <si>
    <t xml:space="preserve"> </t>
  </si>
  <si>
    <t>平21年度</t>
  </si>
  <si>
    <t xml:space="preserve"> 平19.6.1</t>
  </si>
  <si>
    <t>-</t>
  </si>
  <si>
    <t>注：(21）工業は、従業者4人以上の事業所。</t>
  </si>
  <si>
    <t>(23)　市　　町　　村　　民　　所　　得</t>
  </si>
  <si>
    <t>(24)    普 　  通  　 会   　計   　の 　  決   　算  　 状   　況</t>
  </si>
  <si>
    <t>(25)</t>
  </si>
  <si>
    <t>(26)</t>
  </si>
  <si>
    <t>１人当たり</t>
  </si>
  <si>
    <t>市町村民所得</t>
  </si>
  <si>
    <t>　産　　業　　別　　総　　生　　産</t>
  </si>
  <si>
    <t>歳　　  　　　　　　　　　　入</t>
  </si>
  <si>
    <t>財政力指数</t>
  </si>
  <si>
    <t>市町村内</t>
  </si>
  <si>
    <t>（控除）</t>
  </si>
  <si>
    <t>歳　　入</t>
  </si>
  <si>
    <t>う  　ち</t>
  </si>
  <si>
    <t>う　　　ち</t>
  </si>
  <si>
    <t>う　　ち</t>
  </si>
  <si>
    <t>歳　　出</t>
  </si>
  <si>
    <t>地方債現在高</t>
  </si>
  <si>
    <t>総 生 産</t>
  </si>
  <si>
    <t>帰属利子等</t>
  </si>
  <si>
    <t>総　　額</t>
  </si>
  <si>
    <t>地 方 税</t>
  </si>
  <si>
    <t>地方譲与税</t>
  </si>
  <si>
    <t>地方交付税</t>
  </si>
  <si>
    <t>国庫支出金</t>
  </si>
  <si>
    <t>県支出金</t>
  </si>
  <si>
    <t>地 方 債</t>
  </si>
  <si>
    <t>割　　　　合</t>
  </si>
  <si>
    <t>千円</t>
  </si>
  <si>
    <t>百万円</t>
  </si>
  <si>
    <t>％</t>
  </si>
  <si>
    <t>注：(25)地方債現在高÷歳出決算総額</t>
  </si>
  <si>
    <t xml:space="preserve"> </t>
  </si>
  <si>
    <t>(27)  市  町  村  道  の  現  況</t>
  </si>
  <si>
    <t>(28)　　自　　動　　車　　保　　有　　台　　数</t>
  </si>
  <si>
    <t>(29)　    　　消　     　　防</t>
  </si>
  <si>
    <t>(30)　　交　　通　　事　　故</t>
  </si>
  <si>
    <t>(31)</t>
  </si>
  <si>
    <t>(32)</t>
  </si>
  <si>
    <t>実 延 長</t>
  </si>
  <si>
    <t>う    　ち</t>
  </si>
  <si>
    <t>う　   ち</t>
  </si>
  <si>
    <t>消防団員</t>
  </si>
  <si>
    <t>火災件数</t>
  </si>
  <si>
    <t>人 口 １ 万 人</t>
  </si>
  <si>
    <t>建物火災の</t>
  </si>
  <si>
    <t>発生件数</t>
  </si>
  <si>
    <t>死　者　数</t>
  </si>
  <si>
    <t>傷　者　数</t>
  </si>
  <si>
    <t>汚水処理人口</t>
  </si>
  <si>
    <t>ごみ排出総量</t>
  </si>
  <si>
    <t>舗装済延長</t>
  </si>
  <si>
    <t>舗 装 率</t>
  </si>
  <si>
    <t>乗 用 車</t>
  </si>
  <si>
    <t>トラック</t>
  </si>
  <si>
    <t>当たり出火率</t>
  </si>
  <si>
    <t>損　害　額</t>
  </si>
  <si>
    <t>普　及　率</t>
  </si>
  <si>
    <t>m</t>
  </si>
  <si>
    <t>%</t>
  </si>
  <si>
    <t>台</t>
  </si>
  <si>
    <t>％</t>
  </si>
  <si>
    <t>g/人･日</t>
  </si>
  <si>
    <t>平22.4.1</t>
  </si>
  <si>
    <t>平22</t>
  </si>
  <si>
    <t>平22.3.31</t>
  </si>
  <si>
    <t>平20年度</t>
  </si>
  <si>
    <t>注：(30)交通事故欄の( )は、高速道における事故で外数（県合計のみ集計）。</t>
  </si>
  <si>
    <t>　　  　　(33)    　       　医　　　　　　　　　　　療</t>
  </si>
  <si>
    <t>(34)</t>
  </si>
  <si>
    <t>(35)　国　民　年　金　の　状　況</t>
  </si>
  <si>
    <t>(36)国民健康保険の状況</t>
  </si>
  <si>
    <t>(37)　保　育　所</t>
  </si>
  <si>
    <t>(38)児童館</t>
  </si>
  <si>
    <t>施　　　設　　　数</t>
  </si>
  <si>
    <t>従　事　者　数 （従業地別）</t>
  </si>
  <si>
    <t>介護保険料</t>
  </si>
  <si>
    <t>65歳以上</t>
  </si>
  <si>
    <t>被保険者数</t>
  </si>
  <si>
    <t>保険給付額</t>
  </si>
  <si>
    <t>保育所数</t>
  </si>
  <si>
    <t>定　　員</t>
  </si>
  <si>
    <t>児童館数</t>
  </si>
  <si>
    <t>病 院 数</t>
  </si>
  <si>
    <t>一般診療所</t>
  </si>
  <si>
    <t>歯科診療所</t>
  </si>
  <si>
    <t>医　師</t>
  </si>
  <si>
    <t>歯科医師</t>
  </si>
  <si>
    <t>薬 剤 師</t>
  </si>
  <si>
    <t>基準額月額</t>
  </si>
  <si>
    <t>円</t>
  </si>
  <si>
    <t>　　(38)児童館数には休館中のものも含む。</t>
  </si>
  <si>
    <t>　　  　　(33)    　       　医　　　　　　　　　　　療</t>
  </si>
  <si>
    <t>(34)</t>
  </si>
  <si>
    <t>(36)国民健康保険の状況</t>
  </si>
  <si>
    <t>(37)　保　育　所</t>
  </si>
  <si>
    <t>(38)児童館</t>
  </si>
  <si>
    <t xml:space="preserve">  　(47)は高等学校の所在地別の統計。</t>
  </si>
  <si>
    <t>注：(46)進学率＝高等学校等への進学者数÷中学校卒業者数×100</t>
  </si>
  <si>
    <t>注：(39)幼稚園就園率＝幼稚園修了者数÷小学校第１学年児童数×100</t>
  </si>
  <si>
    <t>※速報</t>
  </si>
  <si>
    <t>進学率</t>
  </si>
  <si>
    <t>(本務者)</t>
  </si>
  <si>
    <t>進  学  率</t>
  </si>
  <si>
    <t>大学等</t>
  </si>
  <si>
    <t>教 員 数</t>
  </si>
  <si>
    <t>生 徒 数</t>
  </si>
  <si>
    <t>学 校 数</t>
  </si>
  <si>
    <t>高等学校等</t>
  </si>
  <si>
    <t>児 童 数</t>
  </si>
  <si>
    <t>就園率</t>
  </si>
  <si>
    <t>園　数</t>
  </si>
  <si>
    <t>平22.2.1</t>
  </si>
  <si>
    <t>平22.10.1</t>
  </si>
  <si>
    <t>平22.10.1</t>
  </si>
  <si>
    <t>平23.10.1</t>
  </si>
  <si>
    <t>平23.10.1</t>
  </si>
  <si>
    <t>注:(1)*は、一部境界未定のため総務省自治行政局「全国市町村要覧（平成23年版）」に記載されている概算数値。</t>
  </si>
  <si>
    <t>平23.10.1</t>
  </si>
  <si>
    <t>平23.10.1</t>
  </si>
  <si>
    <t>平成23年</t>
  </si>
  <si>
    <t>平成23年</t>
  </si>
  <si>
    <t>平23.10.1</t>
  </si>
  <si>
    <t>平成22年</t>
  </si>
  <si>
    <t>平成22年</t>
  </si>
  <si>
    <t>平成22年</t>
  </si>
  <si>
    <t>平23.10.1</t>
  </si>
  <si>
    <t>平　　成　　23　　年</t>
  </si>
  <si>
    <t>平23.10.1</t>
  </si>
  <si>
    <t>平23.10.1</t>
  </si>
  <si>
    <t>△ 3.3</t>
  </si>
  <si>
    <t>△ 1.4</t>
  </si>
  <si>
    <t>△ 2.7</t>
  </si>
  <si>
    <t>△ 3.7</t>
  </si>
  <si>
    <t>△ 0.5</t>
  </si>
  <si>
    <t>△ 2.1</t>
  </si>
  <si>
    <t>△ 7.5</t>
  </si>
  <si>
    <t>△ 4.9</t>
  </si>
  <si>
    <t>△ 4.0</t>
  </si>
  <si>
    <t>△ 6.5</t>
  </si>
  <si>
    <t>△ 3.5</t>
  </si>
  <si>
    <t>△ 6.4</t>
  </si>
  <si>
    <t>△ 1.7</t>
  </si>
  <si>
    <t>△ 7.7</t>
  </si>
  <si>
    <t>△ 5.6</t>
  </si>
  <si>
    <t>△ 10.1</t>
  </si>
  <si>
    <t>△ 0.9</t>
  </si>
  <si>
    <t>△ 0.7</t>
  </si>
  <si>
    <t>△ 9.4</t>
  </si>
  <si>
    <t>平22</t>
  </si>
  <si>
    <t>△ 3.1</t>
  </si>
  <si>
    <t>△ 14.8</t>
  </si>
  <si>
    <t>△ 8.0</t>
  </si>
  <si>
    <t>△ 8.5</t>
  </si>
  <si>
    <t>△ 18.7</t>
  </si>
  <si>
    <t>△ 6.0</t>
  </si>
  <si>
    <t>△ 5.9</t>
  </si>
  <si>
    <t>△ 15.7</t>
  </si>
  <si>
    <t>△ 19.2</t>
  </si>
  <si>
    <t>△ 24.4</t>
  </si>
  <si>
    <t>△ 19.3</t>
  </si>
  <si>
    <t>△ 11.9</t>
  </si>
  <si>
    <t>△ 5.7</t>
  </si>
  <si>
    <t>△ 2.0</t>
  </si>
  <si>
    <t>△ 2.5</t>
  </si>
  <si>
    <t>△ 9.9</t>
  </si>
  <si>
    <t>△ 8.8</t>
  </si>
  <si>
    <t>△ 6.2</t>
  </si>
  <si>
    <t>△ 9.2</t>
  </si>
  <si>
    <t>△ 4.4</t>
  </si>
  <si>
    <t>△ 6.1</t>
  </si>
  <si>
    <t>△ 7.8</t>
  </si>
  <si>
    <t>△ 6.3</t>
  </si>
  <si>
    <t>△ 2.3</t>
  </si>
  <si>
    <t>△ 10.3</t>
  </si>
  <si>
    <t>△ 9.7</t>
  </si>
  <si>
    <t>△ 14.4</t>
  </si>
  <si>
    <t>△ 6.7</t>
  </si>
  <si>
    <t>平22</t>
  </si>
  <si>
    <t>平22.12.31</t>
  </si>
  <si>
    <t>X</t>
  </si>
  <si>
    <t>平成20年度</t>
  </si>
  <si>
    <t>平成20年度</t>
  </si>
  <si>
    <t>平成21年度</t>
  </si>
  <si>
    <t>平成21年度</t>
  </si>
  <si>
    <t>注：(23)平成20年度の1人当たり市町村民所得については、遡及改定している。</t>
  </si>
  <si>
    <t>平21年度</t>
  </si>
  <si>
    <t>(39) 幼 稚 園 （ 国立．公立．私立 ）</t>
  </si>
  <si>
    <t>(40) 小 学 校 （ 国立．公立．私立 ）</t>
  </si>
  <si>
    <t>　(41) 中 学 校 （ 国立．公立．私立 ）</t>
  </si>
  <si>
    <t>(42) 高 等 学 校 （ 公立、私立 ）</t>
  </si>
  <si>
    <t>園 児 数</t>
  </si>
  <si>
    <t xml:space="preserve"> </t>
  </si>
  <si>
    <t>(39) 幼 稚 園 （ 国立．公立．私立 ）</t>
  </si>
  <si>
    <t>(40) 小 学 校 （ 国立．公立．私立 ）</t>
  </si>
  <si>
    <t>　(41) 中 学 校 （ 国立．公立．私立 ）</t>
  </si>
  <si>
    <t>(42) 高 等 学 校 （ 公立、私立 ）</t>
  </si>
  <si>
    <t>園 児 数</t>
  </si>
  <si>
    <t xml:space="preserve"> </t>
  </si>
  <si>
    <t>平23.5.1</t>
  </si>
  <si>
    <t>-</t>
  </si>
  <si>
    <t>-</t>
  </si>
  <si>
    <t>平23.3卒業者</t>
  </si>
  <si>
    <t>平23.5.1</t>
  </si>
  <si>
    <t>平22年度</t>
  </si>
  <si>
    <t>平22年度</t>
  </si>
  <si>
    <t>-</t>
  </si>
  <si>
    <t>平20+21+22年度</t>
  </si>
  <si>
    <t>平22年度</t>
  </si>
  <si>
    <t>平22年度</t>
  </si>
  <si>
    <t>平23.4.1</t>
  </si>
  <si>
    <t>67.0</t>
  </si>
  <si>
    <t>69.0</t>
  </si>
  <si>
    <t>65.0</t>
  </si>
  <si>
    <t>56.0</t>
  </si>
  <si>
    <t>82.0</t>
  </si>
  <si>
    <t>72.0</t>
  </si>
  <si>
    <t>66.0</t>
  </si>
  <si>
    <t>75.0</t>
  </si>
  <si>
    <t>平24.3.31</t>
  </si>
  <si>
    <t>軽自動車</t>
  </si>
  <si>
    <t>平24～26年度</t>
  </si>
  <si>
    <t>注：(34)*は東日本大震災の影響により暫定的に保険料基準額を据え置いた市町村</t>
  </si>
  <si>
    <t>平23年度末現在</t>
  </si>
  <si>
    <t>第１号</t>
  </si>
  <si>
    <t>老齢給付</t>
  </si>
  <si>
    <t>受給権者数</t>
  </si>
  <si>
    <t>人</t>
  </si>
  <si>
    <t>年金総額</t>
  </si>
  <si>
    <t>(35)　国　民　年　金　の　状　況</t>
  </si>
  <si>
    <t>平22年度末現在</t>
  </si>
  <si>
    <t>平24.6.1</t>
  </si>
  <si>
    <t>平24.6.1</t>
  </si>
  <si>
    <t>(10)65</t>
  </si>
  <si>
    <t>-</t>
  </si>
  <si>
    <t>-</t>
  </si>
  <si>
    <t>(1)22</t>
  </si>
  <si>
    <t>(4)10</t>
  </si>
  <si>
    <t>(15)254</t>
  </si>
  <si>
    <t>(9)77</t>
  </si>
  <si>
    <t>(24)331</t>
  </si>
  <si>
    <t>(1)1</t>
  </si>
  <si>
    <t>(1)1</t>
  </si>
  <si>
    <t>(2)2</t>
  </si>
  <si>
    <t>(1)1</t>
  </si>
  <si>
    <t>(1)1</t>
  </si>
  <si>
    <t>(3)3</t>
  </si>
  <si>
    <t>-</t>
  </si>
  <si>
    <t>-</t>
  </si>
  <si>
    <t>-</t>
  </si>
  <si>
    <t>注：(13）(14)福島市の値は、旧飯野町分を含まない。</t>
  </si>
  <si>
    <t xml:space="preserve">平22.12.31 </t>
  </si>
  <si>
    <t xml:space="preserve">平22.12.31 </t>
  </si>
  <si>
    <t>-</t>
  </si>
  <si>
    <t>-</t>
  </si>
  <si>
    <t>-</t>
  </si>
  <si>
    <t>平23.4.1</t>
  </si>
  <si>
    <t>(9)10</t>
  </si>
  <si>
    <t>　　(37)保育所数には分園を含まない。　(　）書きは、休業・休園中等のもの。</t>
  </si>
  <si>
    <t>-</t>
  </si>
  <si>
    <t>-</t>
  </si>
  <si>
    <t>-</t>
  </si>
  <si>
    <t>　：(23)平成20年度の1人当たり市町村民所得については、遡及改定している。</t>
  </si>
  <si>
    <t>注：(22)福島市の値には、旧飯野町分を含む。</t>
  </si>
  <si>
    <t>注：(15）就業者総数には「不詳」含む。</t>
  </si>
  <si>
    <t>注：(27)楢葉町、富岡町、川内村、大熊町、双葉町、浪江町は、調査不可能なため平成２２年４月１日現在の数値　</t>
  </si>
  <si>
    <t>　：(14）本宮市の値は、旧本宮町の値（旧白沢村分を含まない）。</t>
  </si>
  <si>
    <t>　：(15）就業者総数には「不詳」含む。</t>
  </si>
  <si>
    <t>-</t>
  </si>
  <si>
    <t>-</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</si>
</sst>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0.0;&quot;△&quot;0.0"/>
    <numFmt numFmtId="180" formatCode="#,##0\ ;\(#,##0\)"/>
    <numFmt numFmtId="181" formatCode="0.0"/>
    <numFmt numFmtId="182" formatCode="&quot;*&quot;\ #,##0.00"/>
    <numFmt numFmtId="183" formatCode="&quot;*&quot;#,##0.00"/>
    <numFmt numFmtId="184" formatCode="\(#,##0\)"/>
    <numFmt numFmtId="185" formatCode="#,##0.0;[Red]\-#,##0.0"/>
    <numFmt numFmtId="186" formatCode="#,##0.0;&quot;△ &quot;#,##0.0"/>
    <numFmt numFmtId="187" formatCode="\ #,##0.00"/>
    <numFmt numFmtId="188" formatCode="0.00_);[Red]\(0.00\)"/>
    <numFmt numFmtId="189" formatCode="\ #,##0"/>
    <numFmt numFmtId="190" formatCode="0.0_ "/>
    <numFmt numFmtId="191" formatCode="0.0_);[Red]\(0.0\)"/>
    <numFmt numFmtId="192" formatCode="###,###,###,##0;&quot;-&quot;##,###,###,##0"/>
    <numFmt numFmtId="193" formatCode="#,##0_);[Red]\(#,##0\)"/>
    <numFmt numFmtId="194" formatCode="0_);[Red]\(0\)"/>
    <numFmt numFmtId="195" formatCode="####\ ####\ ###0;&quot;△&quot;####\ ####\ ###0;\-;"/>
    <numFmt numFmtId="196" formatCode="#,##0;&quot;△ &quot;#,##0"/>
    <numFmt numFmtId="197" formatCode="#,###,###,##0;&quot; -&quot;###,###,##0"/>
    <numFmt numFmtId="198" formatCode="0.000_ "/>
    <numFmt numFmtId="199" formatCode="0;&quot;△ &quot;0"/>
    <numFmt numFmtId="200" formatCode="#\ ###\ ##0"/>
    <numFmt numFmtId="201" formatCode="#,##0;[Red]#,##0"/>
    <numFmt numFmtId="202" formatCode="#,##0;&quot;▲ &quot;#,##0"/>
    <numFmt numFmtId="203" formatCode="0.00;&quot;▲ &quot;0.00"/>
    <numFmt numFmtId="204" formatCode="#,##0_);\(#,##0\)"/>
    <numFmt numFmtId="205" formatCode="_ * #\ ###\ ##0_ ;_ * &quot;△&quot;#\ ###\ ##0_ ;_ * &quot;0&quot;_ ;_ @_ "/>
    <numFmt numFmtId="206" formatCode="#,##0.000"/>
    <numFmt numFmtId="207" formatCode="\X;\X;\X"/>
    <numFmt numFmtId="208" formatCode="#,##0\ "/>
    <numFmt numFmtId="209" formatCode="0;[Red]0"/>
    <numFmt numFmtId="210" formatCode="#,##0.0_ "/>
    <numFmt numFmtId="211" formatCode="#,##0.00;[Red]#,##0.00"/>
    <numFmt numFmtId="212" formatCode="#,##0.0;[Red]#,##0.0"/>
    <numFmt numFmtId="213" formatCode="#,##0_ "/>
    <numFmt numFmtId="214" formatCode="0_ "/>
    <numFmt numFmtId="215" formatCode="#,##0.00;&quot;△ &quot;#,##0.00"/>
    <numFmt numFmtId="216" formatCode="0.0;&quot;△ &quot;0.0"/>
    <numFmt numFmtId="217" formatCode="0.00;&quot;△ &quot;0.00"/>
    <numFmt numFmtId="218" formatCode="0.0%"/>
    <numFmt numFmtId="219" formatCode="#,##0;\-#,##0;\-"/>
    <numFmt numFmtId="220" formatCode="#,##0.0;\-#,##0.0;\-"/>
    <numFmt numFmtId="221" formatCode="&quot;*&quot;\ #,##0.0"/>
    <numFmt numFmtId="222" formatCode="&quot;*&quot;\ #,##0"/>
  </numFmts>
  <fonts count="59">
    <font>
      <sz val="12"/>
      <name val="細明朝体"/>
      <family val="3"/>
    </font>
    <font>
      <b/>
      <sz val="12"/>
      <name val="細明朝体"/>
      <family val="3"/>
    </font>
    <font>
      <i/>
      <sz val="12"/>
      <name val="細明朝体"/>
      <family val="3"/>
    </font>
    <font>
      <b/>
      <i/>
      <sz val="12"/>
      <name val="細明朝体"/>
      <family val="3"/>
    </font>
    <font>
      <sz val="12"/>
      <name val="Osaka"/>
      <family val="3"/>
    </font>
    <font>
      <sz val="6"/>
      <name val="ＭＳ Ｐゴシック"/>
      <family val="3"/>
    </font>
    <font>
      <sz val="10"/>
      <name val="ＭＳ 明朝"/>
      <family val="1"/>
    </font>
    <font>
      <b/>
      <sz val="10"/>
      <name val="ＭＳ 明朝"/>
      <family val="1"/>
    </font>
    <font>
      <u val="single"/>
      <sz val="9"/>
      <color indexed="12"/>
      <name val="細明朝体"/>
      <family val="3"/>
    </font>
    <font>
      <u val="single"/>
      <sz val="9"/>
      <color indexed="36"/>
      <name val="細明朝体"/>
      <family val="3"/>
    </font>
    <font>
      <sz val="12"/>
      <color indexed="8"/>
      <name val="Osaka"/>
      <family val="3"/>
    </font>
    <font>
      <sz val="9"/>
      <name val="細明朝体"/>
      <family val="3"/>
    </font>
    <font>
      <sz val="6"/>
      <name val="細明朝体"/>
      <family val="3"/>
    </font>
    <font>
      <sz val="11"/>
      <name val="ＭＳ Ｐゴシック"/>
      <family val="3"/>
    </font>
    <font>
      <sz val="9"/>
      <name val="中ゴシック体"/>
      <family val="3"/>
    </font>
    <font>
      <sz val="8"/>
      <name val="中ゴシック体"/>
      <family val="3"/>
    </font>
    <font>
      <sz val="10"/>
      <name val="ＭＳ Ｐゴシック"/>
      <family val="3"/>
    </font>
    <font>
      <sz val="12"/>
      <name val="ＭＳ Ｐゴシック"/>
      <family val="3"/>
    </font>
    <font>
      <sz val="9"/>
      <name val="ＭＳ 明朝"/>
      <family val="1"/>
    </font>
    <font>
      <u val="single"/>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sz val="10"/>
      <color indexed="10"/>
      <name val="ＭＳ 明朝"/>
      <family val="1"/>
    </font>
    <font>
      <sz val="12"/>
      <color indexed="8"/>
      <name val="細明朝体"/>
      <family val="3"/>
    </font>
    <font>
      <sz val="18"/>
      <color indexed="8"/>
      <name val="細明朝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明朝"/>
      <family val="1"/>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3" fillId="0" borderId="0">
      <alignment vertical="center"/>
      <protection/>
    </xf>
    <xf numFmtId="0" fontId="10" fillId="0" borderId="0">
      <alignment/>
      <protection/>
    </xf>
    <xf numFmtId="0" fontId="14" fillId="0" borderId="0">
      <alignment/>
      <protection/>
    </xf>
    <xf numFmtId="0" fontId="13" fillId="0" borderId="0">
      <alignment/>
      <protection/>
    </xf>
    <xf numFmtId="0" fontId="4" fillId="0" borderId="0">
      <alignment/>
      <protection/>
    </xf>
    <xf numFmtId="0" fontId="11" fillId="0" borderId="0">
      <alignment/>
      <protection/>
    </xf>
    <xf numFmtId="0" fontId="13" fillId="0" borderId="0">
      <alignment/>
      <protection/>
    </xf>
    <xf numFmtId="3" fontId="17" fillId="0" borderId="0">
      <alignment/>
      <protection/>
    </xf>
    <xf numFmtId="0" fontId="13" fillId="0" borderId="0">
      <alignment/>
      <protection/>
    </xf>
    <xf numFmtId="0" fontId="13" fillId="0" borderId="0">
      <alignment vertical="center"/>
      <protection/>
    </xf>
    <xf numFmtId="0" fontId="0" fillId="0" borderId="0">
      <alignment/>
      <protection/>
    </xf>
    <xf numFmtId="0" fontId="15" fillId="0" borderId="0">
      <alignment/>
      <protection/>
    </xf>
    <xf numFmtId="0" fontId="16" fillId="0" borderId="0">
      <alignment/>
      <protection/>
    </xf>
    <xf numFmtId="0" fontId="11" fillId="0" borderId="0">
      <alignment/>
      <protection/>
    </xf>
    <xf numFmtId="0" fontId="15" fillId="0" borderId="0">
      <alignment/>
      <protection/>
    </xf>
    <xf numFmtId="0" fontId="11" fillId="0" borderId="0">
      <alignment/>
      <protection/>
    </xf>
    <xf numFmtId="0" fontId="9" fillId="0" borderId="0" applyNumberFormat="0" applyFill="0" applyBorder="0" applyAlignment="0" applyProtection="0"/>
    <xf numFmtId="0" fontId="56" fillId="32" borderId="0" applyNumberFormat="0" applyBorder="0" applyAlignment="0" applyProtection="0"/>
  </cellStyleXfs>
  <cellXfs count="510">
    <xf numFmtId="0" fontId="0" fillId="0" borderId="0" xfId="0" applyAlignment="1">
      <alignment/>
    </xf>
    <xf numFmtId="0" fontId="6" fillId="0" borderId="0" xfId="71" applyFont="1" applyFill="1">
      <alignment/>
      <protection/>
    </xf>
    <xf numFmtId="49" fontId="6" fillId="0" borderId="0" xfId="71" applyNumberFormat="1" applyFont="1" applyFill="1">
      <alignment/>
      <protection/>
    </xf>
    <xf numFmtId="49" fontId="6" fillId="0" borderId="0" xfId="71" applyNumberFormat="1" applyFont="1" applyFill="1" applyAlignment="1">
      <alignment vertical="center"/>
      <protection/>
    </xf>
    <xf numFmtId="0" fontId="6" fillId="0" borderId="0" xfId="0" applyFont="1" applyFill="1" applyAlignment="1">
      <alignment/>
    </xf>
    <xf numFmtId="0" fontId="7" fillId="0" borderId="0" xfId="71" applyFont="1" applyFill="1">
      <alignment/>
      <protection/>
    </xf>
    <xf numFmtId="0" fontId="6" fillId="0" borderId="0" xfId="71" applyFont="1" applyFill="1" applyAlignment="1">
      <alignment/>
      <protection/>
    </xf>
    <xf numFmtId="49" fontId="6" fillId="0" borderId="10" xfId="71" applyNumberFormat="1" applyFont="1" applyFill="1" applyBorder="1" applyAlignment="1">
      <alignment horizontal="distributed"/>
      <protection/>
    </xf>
    <xf numFmtId="0" fontId="6" fillId="0" borderId="10" xfId="71" applyFont="1" applyFill="1" applyBorder="1" applyAlignment="1">
      <alignment horizontal="distributed"/>
      <protection/>
    </xf>
    <xf numFmtId="0" fontId="6" fillId="0" borderId="11" xfId="71" applyFont="1" applyFill="1" applyBorder="1" applyAlignment="1">
      <alignment horizontal="distributed"/>
      <protection/>
    </xf>
    <xf numFmtId="0" fontId="7" fillId="0" borderId="10" xfId="65" applyFont="1" applyFill="1" applyBorder="1" applyAlignment="1">
      <alignment horizontal="distributed"/>
      <protection/>
    </xf>
    <xf numFmtId="0" fontId="6" fillId="0" borderId="10" xfId="65" applyFont="1" applyFill="1" applyBorder="1" applyAlignment="1">
      <alignment horizontal="distributed"/>
      <protection/>
    </xf>
    <xf numFmtId="0" fontId="7" fillId="0" borderId="10" xfId="65" applyFont="1" applyFill="1" applyBorder="1" applyAlignment="1">
      <alignment horizontal="center"/>
      <protection/>
    </xf>
    <xf numFmtId="182" fontId="6" fillId="0" borderId="0" xfId="0" applyNumberFormat="1" applyFont="1" applyFill="1" applyBorder="1" applyAlignment="1">
      <alignment horizontal="left"/>
    </xf>
    <xf numFmtId="0" fontId="6" fillId="0" borderId="0" xfId="65" applyFont="1" applyFill="1" applyAlignment="1">
      <alignment horizontal="distributed"/>
      <protection/>
    </xf>
    <xf numFmtId="0" fontId="6" fillId="0" borderId="0" xfId="71" applyFont="1" applyFill="1" applyAlignment="1">
      <alignment horizontal="distributed"/>
      <protection/>
    </xf>
    <xf numFmtId="49" fontId="7" fillId="0" borderId="0" xfId="71" applyNumberFormat="1" applyFont="1" applyFill="1" applyAlignment="1">
      <alignment horizontal="left"/>
      <protection/>
    </xf>
    <xf numFmtId="49" fontId="6" fillId="0" borderId="12" xfId="71" applyNumberFormat="1" applyFont="1" applyFill="1" applyBorder="1" applyAlignment="1">
      <alignment horizontal="distributed" vertical="center"/>
      <protection/>
    </xf>
    <xf numFmtId="49" fontId="57" fillId="0" borderId="0" xfId="71" applyNumberFormat="1" applyFont="1" applyFill="1">
      <alignment/>
      <protection/>
    </xf>
    <xf numFmtId="0" fontId="58" fillId="0" borderId="0" xfId="71" applyFont="1" applyFill="1">
      <alignment/>
      <protection/>
    </xf>
    <xf numFmtId="3" fontId="58" fillId="0" borderId="0" xfId="71" applyNumberFormat="1" applyFont="1" applyFill="1" applyBorder="1" applyAlignment="1">
      <alignment horizontal="right"/>
      <protection/>
    </xf>
    <xf numFmtId="3" fontId="58" fillId="0" borderId="0" xfId="71" applyNumberFormat="1" applyFont="1" applyFill="1">
      <alignment/>
      <protection/>
    </xf>
    <xf numFmtId="3" fontId="58" fillId="0" borderId="0" xfId="65" applyNumberFormat="1" applyFont="1" applyFill="1" applyAlignment="1">
      <alignment horizontal="right"/>
      <protection/>
    </xf>
    <xf numFmtId="0" fontId="58" fillId="0" borderId="13" xfId="71" applyFont="1" applyFill="1" applyBorder="1">
      <alignment/>
      <protection/>
    </xf>
    <xf numFmtId="3" fontId="58" fillId="0" borderId="13" xfId="71" applyNumberFormat="1" applyFont="1" applyFill="1" applyBorder="1">
      <alignment/>
      <protection/>
    </xf>
    <xf numFmtId="0" fontId="58" fillId="0" borderId="0" xfId="71" applyFont="1" applyFill="1" applyBorder="1">
      <alignment/>
      <protection/>
    </xf>
    <xf numFmtId="49" fontId="57" fillId="0" borderId="13" xfId="71" applyNumberFormat="1" applyFont="1" applyFill="1" applyBorder="1">
      <alignment/>
      <protection/>
    </xf>
    <xf numFmtId="3" fontId="58" fillId="0" borderId="0" xfId="65" applyNumberFormat="1" applyFont="1" applyFill="1">
      <alignment/>
      <protection/>
    </xf>
    <xf numFmtId="3" fontId="58" fillId="0" borderId="0" xfId="65" applyNumberFormat="1" applyFont="1" applyFill="1" applyAlignment="1" applyProtection="1">
      <alignment horizontal="right"/>
      <protection locked="0"/>
    </xf>
    <xf numFmtId="3" fontId="58" fillId="0" borderId="0" xfId="0" applyNumberFormat="1" applyFont="1" applyFill="1" applyAlignment="1" applyProtection="1">
      <alignment horizontal="right"/>
      <protection locked="0"/>
    </xf>
    <xf numFmtId="3" fontId="57" fillId="0" borderId="0" xfId="49" applyNumberFormat="1" applyFont="1" applyFill="1" applyAlignment="1">
      <alignment horizontal="right"/>
    </xf>
    <xf numFmtId="3" fontId="57" fillId="0" borderId="0" xfId="49" applyNumberFormat="1" applyFont="1" applyFill="1" applyBorder="1" applyAlignment="1">
      <alignment horizontal="right"/>
    </xf>
    <xf numFmtId="49" fontId="6" fillId="0" borderId="14" xfId="71" applyNumberFormat="1" applyFont="1" applyFill="1" applyBorder="1" applyAlignment="1">
      <alignment/>
      <protection/>
    </xf>
    <xf numFmtId="49" fontId="6" fillId="0" borderId="12" xfId="71" applyNumberFormat="1" applyFont="1" applyFill="1" applyBorder="1" applyAlignment="1">
      <alignment/>
      <protection/>
    </xf>
    <xf numFmtId="49" fontId="6" fillId="0" borderId="15" xfId="71" applyNumberFormat="1" applyFont="1" applyFill="1" applyBorder="1" applyAlignment="1">
      <alignment horizontal="centerContinuous"/>
      <protection/>
    </xf>
    <xf numFmtId="49" fontId="6" fillId="0" borderId="16" xfId="71" applyNumberFormat="1" applyFont="1" applyFill="1" applyBorder="1" applyAlignment="1">
      <alignment horizontal="centerContinuous"/>
      <protection/>
    </xf>
    <xf numFmtId="49" fontId="6" fillId="0" borderId="12" xfId="71" applyNumberFormat="1" applyFont="1" applyFill="1" applyBorder="1" applyAlignment="1">
      <alignment horizontal="centerContinuous"/>
      <protection/>
    </xf>
    <xf numFmtId="0" fontId="6" fillId="0" borderId="17" xfId="71" applyFont="1" applyFill="1" applyBorder="1" applyAlignment="1">
      <alignment horizontal="center"/>
      <protection/>
    </xf>
    <xf numFmtId="0" fontId="6" fillId="0" borderId="18" xfId="71" applyFont="1" applyFill="1" applyBorder="1" applyAlignment="1">
      <alignment horizontal="center"/>
      <protection/>
    </xf>
    <xf numFmtId="0" fontId="6" fillId="0" borderId="0" xfId="71" applyFont="1" applyFill="1" applyBorder="1" applyAlignment="1">
      <alignment horizontal="center"/>
      <protection/>
    </xf>
    <xf numFmtId="0" fontId="6" fillId="0" borderId="19" xfId="71" applyFont="1" applyFill="1" applyBorder="1" applyAlignment="1">
      <alignment horizontal="right"/>
      <protection/>
    </xf>
    <xf numFmtId="0" fontId="6" fillId="0" borderId="20" xfId="71" applyFont="1" applyFill="1" applyBorder="1" applyAlignment="1">
      <alignment horizontal="right"/>
      <protection/>
    </xf>
    <xf numFmtId="0" fontId="6" fillId="0" borderId="0" xfId="71" applyFont="1" applyFill="1" applyBorder="1">
      <alignment/>
      <protection/>
    </xf>
    <xf numFmtId="3" fontId="7" fillId="0" borderId="0" xfId="65" applyNumberFormat="1" applyFont="1" applyFill="1" applyAlignment="1">
      <alignment horizontal="right"/>
      <protection/>
    </xf>
    <xf numFmtId="3" fontId="6" fillId="0" borderId="0" xfId="65" applyNumberFormat="1" applyFont="1" applyFill="1" applyAlignment="1">
      <alignment horizontal="right"/>
      <protection/>
    </xf>
    <xf numFmtId="3" fontId="6" fillId="0" borderId="0" xfId="65" applyNumberFormat="1" applyFont="1" applyFill="1">
      <alignment/>
      <protection/>
    </xf>
    <xf numFmtId="201" fontId="6" fillId="0" borderId="0" xfId="64" applyNumberFormat="1" applyFont="1" applyFill="1" applyBorder="1" applyAlignment="1">
      <alignment horizontal="right"/>
      <protection/>
    </xf>
    <xf numFmtId="4" fontId="6" fillId="0" borderId="0" xfId="0" applyNumberFormat="1" applyFont="1" applyFill="1" applyBorder="1" applyAlignment="1" applyProtection="1">
      <alignment horizontal="right"/>
      <protection locked="0"/>
    </xf>
    <xf numFmtId="3" fontId="6" fillId="0" borderId="0" xfId="65" applyNumberFormat="1" applyFont="1" applyFill="1" applyAlignment="1" applyProtection="1">
      <alignment horizontal="right"/>
      <protection locked="0"/>
    </xf>
    <xf numFmtId="178" fontId="7" fillId="0" borderId="0" xfId="0" applyNumberFormat="1" applyFont="1" applyFill="1" applyBorder="1" applyAlignment="1">
      <alignment/>
    </xf>
    <xf numFmtId="38" fontId="7" fillId="0" borderId="0" xfId="49" applyFont="1" applyFill="1" applyAlignment="1">
      <alignment horizontal="right"/>
    </xf>
    <xf numFmtId="3" fontId="6" fillId="0" borderId="0" xfId="65" applyNumberFormat="1" applyFont="1" applyFill="1" applyBorder="1" applyAlignment="1">
      <alignment horizontal="right"/>
      <protection/>
    </xf>
    <xf numFmtId="38" fontId="7" fillId="0" borderId="0" xfId="49" applyFont="1" applyFill="1" applyAlignment="1">
      <alignment/>
    </xf>
    <xf numFmtId="3" fontId="7" fillId="0" borderId="0" xfId="65" applyNumberFormat="1" applyFont="1" applyFill="1">
      <alignment/>
      <protection/>
    </xf>
    <xf numFmtId="38" fontId="6" fillId="0" borderId="0" xfId="49" applyFont="1" applyFill="1" applyAlignment="1">
      <alignment horizontal="right"/>
    </xf>
    <xf numFmtId="38" fontId="6" fillId="0" borderId="0" xfId="49" applyFont="1" applyFill="1" applyAlignment="1">
      <alignment/>
    </xf>
    <xf numFmtId="38" fontId="6" fillId="0" borderId="0" xfId="49" applyFont="1" applyFill="1" applyBorder="1" applyAlignment="1">
      <alignment horizontal="right"/>
    </xf>
    <xf numFmtId="216" fontId="6" fillId="0" borderId="0" xfId="0" applyNumberFormat="1" applyFont="1" applyFill="1" applyBorder="1" applyAlignment="1" applyProtection="1">
      <alignment horizontal="right"/>
      <protection locked="0"/>
    </xf>
    <xf numFmtId="49" fontId="7" fillId="0" borderId="0" xfId="71" applyNumberFormat="1" applyFont="1" applyFill="1">
      <alignment/>
      <protection/>
    </xf>
    <xf numFmtId="49" fontId="6" fillId="0" borderId="14" xfId="71" applyNumberFormat="1" applyFont="1" applyFill="1" applyBorder="1" applyAlignment="1">
      <alignment horizontal="centerContinuous"/>
      <protection/>
    </xf>
    <xf numFmtId="57" fontId="6" fillId="0" borderId="0" xfId="71" applyNumberFormat="1" applyFont="1" applyFill="1" applyBorder="1" applyAlignment="1">
      <alignment horizontal="left"/>
      <protection/>
    </xf>
    <xf numFmtId="0" fontId="6" fillId="0" borderId="13" xfId="71" applyFont="1" applyFill="1" applyBorder="1">
      <alignment/>
      <protection/>
    </xf>
    <xf numFmtId="49" fontId="7" fillId="0" borderId="0" xfId="71" applyNumberFormat="1" applyFont="1" applyFill="1" applyAlignment="1">
      <alignment horizontal="right"/>
      <protection/>
    </xf>
    <xf numFmtId="49" fontId="6" fillId="0" borderId="14" xfId="71" applyNumberFormat="1" applyFont="1" applyFill="1" applyBorder="1" applyAlignment="1">
      <alignment vertical="center"/>
      <protection/>
    </xf>
    <xf numFmtId="49" fontId="6" fillId="0" borderId="17" xfId="71" applyNumberFormat="1" applyFont="1" applyFill="1" applyBorder="1">
      <alignment/>
      <protection/>
    </xf>
    <xf numFmtId="0" fontId="6" fillId="0" borderId="19" xfId="71" applyFont="1" applyFill="1" applyBorder="1">
      <alignment/>
      <protection/>
    </xf>
    <xf numFmtId="57" fontId="6" fillId="0" borderId="0" xfId="71" applyNumberFormat="1" applyFont="1" applyFill="1" applyBorder="1" applyAlignment="1">
      <alignment horizontal="right"/>
      <protection/>
    </xf>
    <xf numFmtId="38" fontId="6" fillId="0" borderId="0" xfId="49" applyFont="1" applyFill="1" applyBorder="1" applyAlignment="1">
      <alignment/>
    </xf>
    <xf numFmtId="197" fontId="6" fillId="0" borderId="0" xfId="0" applyNumberFormat="1" applyFont="1" applyFill="1" applyAlignment="1" quotePrefix="1">
      <alignment horizontal="right"/>
    </xf>
    <xf numFmtId="37" fontId="6" fillId="0" borderId="0" xfId="71" applyNumberFormat="1" applyFont="1" applyFill="1" applyBorder="1" applyAlignment="1">
      <alignment horizontal="right"/>
      <protection/>
    </xf>
    <xf numFmtId="192" fontId="6" fillId="0" borderId="0" xfId="0" applyNumberFormat="1" applyFont="1" applyFill="1" applyAlignment="1" quotePrefix="1">
      <alignment horizontal="right" vertical="top"/>
    </xf>
    <xf numFmtId="197" fontId="6" fillId="0" borderId="0" xfId="0" applyNumberFormat="1" applyFont="1" applyFill="1" applyBorder="1" applyAlignment="1" quotePrefix="1">
      <alignment horizontal="right"/>
    </xf>
    <xf numFmtId="192" fontId="6" fillId="0" borderId="0" xfId="0" applyNumberFormat="1" applyFont="1" applyFill="1" applyBorder="1" applyAlignment="1" quotePrefix="1">
      <alignment horizontal="right" vertical="center"/>
    </xf>
    <xf numFmtId="38" fontId="7" fillId="0" borderId="0" xfId="49" applyFont="1" applyFill="1" applyBorder="1" applyAlignment="1">
      <alignment horizontal="right"/>
    </xf>
    <xf numFmtId="3" fontId="6" fillId="0" borderId="0" xfId="0" applyNumberFormat="1" applyFont="1" applyFill="1" applyBorder="1" applyAlignment="1" applyProtection="1">
      <alignment horizontal="right"/>
      <protection locked="0"/>
    </xf>
    <xf numFmtId="192" fontId="6" fillId="0" borderId="0" xfId="0" applyNumberFormat="1" applyFont="1" applyFill="1" applyAlignment="1" quotePrefix="1">
      <alignment horizontal="right" vertical="center"/>
    </xf>
    <xf numFmtId="3" fontId="7" fillId="0" borderId="0" xfId="65" applyNumberFormat="1" applyFont="1" applyFill="1" applyBorder="1" applyAlignment="1">
      <alignment horizontal="right"/>
      <protection/>
    </xf>
    <xf numFmtId="38" fontId="7" fillId="0" borderId="0" xfId="49" applyFont="1" applyFill="1" applyBorder="1" applyAlignment="1">
      <alignment/>
    </xf>
    <xf numFmtId="192" fontId="6" fillId="0" borderId="0" xfId="0" applyNumberFormat="1" applyFont="1" applyFill="1" applyBorder="1" applyAlignment="1">
      <alignment horizontal="right"/>
    </xf>
    <xf numFmtId="192" fontId="6" fillId="0" borderId="0" xfId="0" applyNumberFormat="1" applyFont="1" applyFill="1" applyAlignment="1">
      <alignment horizontal="right"/>
    </xf>
    <xf numFmtId="49" fontId="6" fillId="0" borderId="15" xfId="71" applyNumberFormat="1" applyFont="1" applyFill="1" applyBorder="1" applyAlignment="1">
      <alignment vertical="center"/>
      <protection/>
    </xf>
    <xf numFmtId="49" fontId="6" fillId="0" borderId="0" xfId="71" applyNumberFormat="1" applyFont="1" applyFill="1" applyBorder="1">
      <alignment/>
      <protection/>
    </xf>
    <xf numFmtId="4" fontId="6" fillId="0" borderId="10" xfId="71" applyNumberFormat="1" applyFont="1" applyFill="1" applyBorder="1" applyAlignment="1">
      <alignment horizontal="center"/>
      <protection/>
    </xf>
    <xf numFmtId="4" fontId="6" fillId="0" borderId="0" xfId="71" applyNumberFormat="1" applyFont="1" applyFill="1" applyBorder="1" applyAlignment="1">
      <alignment horizontal="center"/>
      <protection/>
    </xf>
    <xf numFmtId="4" fontId="6" fillId="0" borderId="13" xfId="71" applyNumberFormat="1" applyFont="1" applyFill="1" applyBorder="1" applyAlignment="1">
      <alignment horizontal="right"/>
      <protection/>
    </xf>
    <xf numFmtId="4" fontId="7" fillId="0" borderId="0" xfId="65" applyNumberFormat="1" applyFont="1" applyFill="1" applyBorder="1" applyAlignment="1">
      <alignment horizontal="right"/>
      <protection/>
    </xf>
    <xf numFmtId="183" fontId="6" fillId="0" borderId="0" xfId="65" applyNumberFormat="1" applyFont="1" applyFill="1" applyBorder="1" applyAlignment="1">
      <alignment horizontal="right"/>
      <protection/>
    </xf>
    <xf numFmtId="4" fontId="6" fillId="0" borderId="0" xfId="65" applyNumberFormat="1" applyFont="1" applyFill="1" applyAlignment="1">
      <alignment horizontal="right"/>
      <protection/>
    </xf>
    <xf numFmtId="182" fontId="6" fillId="0" borderId="0" xfId="0" applyNumberFormat="1" applyFont="1" applyFill="1" applyBorder="1" applyAlignment="1" applyProtection="1">
      <alignment horizontal="right"/>
      <protection locked="0"/>
    </xf>
    <xf numFmtId="4" fontId="7" fillId="0" borderId="0" xfId="0" applyNumberFormat="1" applyFont="1" applyFill="1" applyBorder="1" applyAlignment="1">
      <alignment horizontal="right"/>
    </xf>
    <xf numFmtId="4" fontId="6" fillId="0" borderId="13" xfId="71" applyNumberFormat="1" applyFont="1" applyFill="1" applyBorder="1">
      <alignment/>
      <protection/>
    </xf>
    <xf numFmtId="182" fontId="7" fillId="0" borderId="0" xfId="0" applyNumberFormat="1" applyFont="1" applyFill="1" applyBorder="1" applyAlignment="1" applyProtection="1">
      <alignment horizontal="right"/>
      <protection locked="0"/>
    </xf>
    <xf numFmtId="2" fontId="6" fillId="0" borderId="0" xfId="71" applyNumberFormat="1" applyFont="1" applyFill="1">
      <alignment/>
      <protection/>
    </xf>
    <xf numFmtId="4" fontId="7" fillId="0" borderId="0" xfId="0" applyNumberFormat="1" applyFont="1" applyFill="1" applyBorder="1" applyAlignment="1" applyProtection="1">
      <alignment horizontal="right"/>
      <protection locked="0"/>
    </xf>
    <xf numFmtId="4" fontId="6" fillId="0" borderId="0" xfId="0" applyNumberFormat="1" applyFont="1" applyFill="1" applyBorder="1" applyAlignment="1">
      <alignment horizontal="right"/>
    </xf>
    <xf numFmtId="187" fontId="6" fillId="0" borderId="0" xfId="0" applyNumberFormat="1" applyFont="1" applyFill="1" applyBorder="1" applyAlignment="1" applyProtection="1">
      <alignment horizontal="right"/>
      <protection locked="0"/>
    </xf>
    <xf numFmtId="183" fontId="7" fillId="0" borderId="0" xfId="0" applyNumberFormat="1" applyFont="1" applyFill="1" applyBorder="1" applyAlignment="1" applyProtection="1">
      <alignment horizontal="right"/>
      <protection locked="0"/>
    </xf>
    <xf numFmtId="187" fontId="6" fillId="0" borderId="0" xfId="0" applyNumberFormat="1" applyFont="1" applyFill="1" applyBorder="1" applyAlignment="1">
      <alignment horizontal="right"/>
    </xf>
    <xf numFmtId="187" fontId="7" fillId="0" borderId="0" xfId="0" applyNumberFormat="1" applyFont="1" applyFill="1" applyBorder="1" applyAlignment="1">
      <alignment horizontal="right"/>
    </xf>
    <xf numFmtId="4" fontId="6" fillId="0" borderId="0" xfId="71" applyNumberFormat="1" applyFont="1" applyFill="1">
      <alignment/>
      <protection/>
    </xf>
    <xf numFmtId="49" fontId="6" fillId="0" borderId="21" xfId="71" applyNumberFormat="1" applyFont="1" applyFill="1" applyBorder="1" applyAlignment="1">
      <alignment horizontal="centerContinuous" vertical="center"/>
      <protection/>
    </xf>
    <xf numFmtId="49" fontId="6" fillId="0" borderId="19" xfId="71" applyNumberFormat="1" applyFont="1" applyFill="1" applyBorder="1" applyAlignment="1">
      <alignment horizontal="center"/>
      <protection/>
    </xf>
    <xf numFmtId="0" fontId="6" fillId="0" borderId="14" xfId="71" applyFont="1" applyFill="1" applyBorder="1">
      <alignment/>
      <protection/>
    </xf>
    <xf numFmtId="201" fontId="7" fillId="0" borderId="0" xfId="65" applyNumberFormat="1" applyFont="1" applyFill="1" applyAlignment="1">
      <alignment horizontal="right"/>
      <protection/>
    </xf>
    <xf numFmtId="201" fontId="6" fillId="0" borderId="0" xfId="65" applyNumberFormat="1" applyFont="1" applyFill="1" applyAlignment="1">
      <alignment horizontal="right"/>
      <protection/>
    </xf>
    <xf numFmtId="201" fontId="6" fillId="0" borderId="0" xfId="65" applyNumberFormat="1" applyFont="1" applyFill="1" applyBorder="1" applyAlignment="1">
      <alignment horizontal="right"/>
      <protection/>
    </xf>
    <xf numFmtId="201" fontId="6" fillId="0" borderId="0" xfId="71" applyNumberFormat="1" applyFont="1" applyFill="1">
      <alignment/>
      <protection/>
    </xf>
    <xf numFmtId="201" fontId="6" fillId="0" borderId="0" xfId="75" applyNumberFormat="1" applyFont="1" applyFill="1" applyBorder="1">
      <alignment/>
      <protection/>
    </xf>
    <xf numFmtId="201" fontId="6" fillId="0" borderId="0" xfId="75" applyNumberFormat="1" applyFont="1" applyFill="1" applyBorder="1" applyAlignment="1">
      <alignment/>
      <protection/>
    </xf>
    <xf numFmtId="201" fontId="6" fillId="0" borderId="0" xfId="72" applyNumberFormat="1" applyFont="1" applyFill="1" applyBorder="1" applyAlignment="1">
      <alignment horizontal="right"/>
      <protection/>
    </xf>
    <xf numFmtId="201" fontId="6" fillId="0" borderId="0" xfId="0" applyNumberFormat="1" applyFont="1" applyFill="1" applyBorder="1" applyAlignment="1">
      <alignment/>
    </xf>
    <xf numFmtId="201" fontId="7" fillId="0" borderId="0" xfId="0" applyNumberFormat="1" applyFont="1" applyFill="1" applyBorder="1" applyAlignment="1">
      <alignment horizontal="right"/>
    </xf>
    <xf numFmtId="201" fontId="6" fillId="0" borderId="0" xfId="71" applyNumberFormat="1" applyFont="1" applyFill="1" applyAlignment="1">
      <alignment/>
      <protection/>
    </xf>
    <xf numFmtId="201" fontId="6" fillId="0" borderId="13" xfId="71" applyNumberFormat="1" applyFont="1" applyFill="1" applyBorder="1" applyAlignment="1">
      <alignment/>
      <protection/>
    </xf>
    <xf numFmtId="178" fontId="6" fillId="0" borderId="0" xfId="0" applyNumberFormat="1" applyFont="1" applyFill="1" applyBorder="1" applyAlignment="1">
      <alignment/>
    </xf>
    <xf numFmtId="201" fontId="7" fillId="0" borderId="0" xfId="0" applyNumberFormat="1" applyFont="1" applyFill="1" applyBorder="1" applyAlignment="1" applyProtection="1">
      <alignment horizontal="right"/>
      <protection locked="0"/>
    </xf>
    <xf numFmtId="201" fontId="6" fillId="0" borderId="0" xfId="67" applyNumberFormat="1" applyFont="1" applyFill="1" applyBorder="1" applyAlignment="1">
      <alignment horizontal="right"/>
      <protection/>
    </xf>
    <xf numFmtId="0" fontId="6" fillId="0" borderId="13" xfId="71" applyFont="1" applyFill="1" applyBorder="1" applyAlignment="1">
      <alignment/>
      <protection/>
    </xf>
    <xf numFmtId="0" fontId="6" fillId="0" borderId="15" xfId="71" applyFont="1" applyFill="1" applyBorder="1">
      <alignment/>
      <protection/>
    </xf>
    <xf numFmtId="49" fontId="6" fillId="0" borderId="0" xfId="71" applyNumberFormat="1" applyFont="1" applyFill="1" applyBorder="1" applyAlignment="1">
      <alignment horizontal="left"/>
      <protection/>
    </xf>
    <xf numFmtId="49" fontId="6" fillId="0" borderId="22" xfId="71" applyNumberFormat="1" applyFont="1" applyFill="1" applyBorder="1" applyAlignment="1">
      <alignment horizontal="centerContinuous" vertical="center"/>
      <protection/>
    </xf>
    <xf numFmtId="196" fontId="6" fillId="0" borderId="0" xfId="0" applyNumberFormat="1" applyFont="1" applyFill="1" applyBorder="1" applyAlignment="1" applyProtection="1">
      <alignment horizontal="right"/>
      <protection locked="0"/>
    </xf>
    <xf numFmtId="3" fontId="7" fillId="0" borderId="0" xfId="0" applyNumberFormat="1" applyFont="1" applyFill="1" applyBorder="1" applyAlignment="1">
      <alignment horizontal="right"/>
    </xf>
    <xf numFmtId="49" fontId="6" fillId="0" borderId="10" xfId="71" applyNumberFormat="1" applyFont="1" applyFill="1" applyBorder="1" applyAlignment="1">
      <alignment horizontal="center"/>
      <protection/>
    </xf>
    <xf numFmtId="0" fontId="6" fillId="0" borderId="13" xfId="71" applyFont="1" applyFill="1" applyBorder="1" applyAlignment="1">
      <alignment horizontal="right"/>
      <protection/>
    </xf>
    <xf numFmtId="196" fontId="6" fillId="0" borderId="0" xfId="65" applyNumberFormat="1" applyFont="1" applyFill="1" applyBorder="1" applyAlignment="1">
      <alignment horizontal="right"/>
      <protection/>
    </xf>
    <xf numFmtId="0" fontId="6" fillId="0" borderId="14" xfId="71" applyFont="1" applyFill="1" applyBorder="1" applyAlignment="1">
      <alignment horizontal="centerContinuous"/>
      <protection/>
    </xf>
    <xf numFmtId="3" fontId="6" fillId="0" borderId="0" xfId="71" applyNumberFormat="1" applyFont="1" applyFill="1">
      <alignment/>
      <protection/>
    </xf>
    <xf numFmtId="176" fontId="7" fillId="0" borderId="0" xfId="65" applyNumberFormat="1" applyFont="1" applyFill="1" applyAlignment="1">
      <alignment horizontal="right"/>
      <protection/>
    </xf>
    <xf numFmtId="176" fontId="6" fillId="0" borderId="0" xfId="65" applyNumberFormat="1" applyFont="1" applyFill="1" applyAlignment="1">
      <alignment horizontal="right"/>
      <protection/>
    </xf>
    <xf numFmtId="192" fontId="6" fillId="0" borderId="0" xfId="67" applyNumberFormat="1" applyFont="1" applyFill="1" applyBorder="1" applyAlignment="1" quotePrefix="1">
      <alignment horizontal="right"/>
      <protection/>
    </xf>
    <xf numFmtId="201" fontId="6" fillId="0" borderId="0" xfId="0" applyNumberFormat="1" applyFont="1" applyFill="1" applyBorder="1" applyAlignment="1" applyProtection="1">
      <alignment horizontal="right"/>
      <protection locked="0"/>
    </xf>
    <xf numFmtId="3" fontId="7" fillId="0" borderId="0" xfId="0" applyNumberFormat="1" applyFont="1" applyFill="1" applyBorder="1" applyAlignment="1" applyProtection="1">
      <alignment horizontal="right"/>
      <protection locked="0"/>
    </xf>
    <xf numFmtId="176" fontId="6" fillId="0" borderId="0" xfId="65" applyNumberFormat="1" applyFont="1" applyFill="1" applyBorder="1" applyAlignment="1">
      <alignment horizontal="right"/>
      <protection/>
    </xf>
    <xf numFmtId="189" fontId="7" fillId="0" borderId="0" xfId="0" applyNumberFormat="1" applyFont="1" applyFill="1" applyBorder="1" applyAlignment="1">
      <alignment horizontal="right"/>
    </xf>
    <xf numFmtId="37" fontId="6" fillId="0" borderId="0" xfId="71" applyNumberFormat="1" applyFont="1" applyFill="1" applyAlignment="1" applyProtection="1">
      <alignment horizontal="right"/>
      <protection locked="0"/>
    </xf>
    <xf numFmtId="49" fontId="7" fillId="0" borderId="0" xfId="71" applyNumberFormat="1" applyFont="1" applyFill="1" applyBorder="1" applyAlignment="1">
      <alignment horizontal="center"/>
      <protection/>
    </xf>
    <xf numFmtId="49" fontId="6" fillId="0" borderId="0" xfId="71" applyNumberFormat="1" applyFont="1" applyFill="1" applyBorder="1" applyAlignment="1">
      <alignment/>
      <protection/>
    </xf>
    <xf numFmtId="177" fontId="6" fillId="0" borderId="0" xfId="71" applyNumberFormat="1" applyFont="1" applyFill="1" applyBorder="1" applyAlignment="1">
      <alignment horizontal="center"/>
      <protection/>
    </xf>
    <xf numFmtId="179" fontId="6" fillId="0" borderId="18" xfId="71" applyNumberFormat="1" applyFont="1" applyFill="1" applyBorder="1" applyAlignment="1">
      <alignment horizontal="center"/>
      <protection/>
    </xf>
    <xf numFmtId="177" fontId="6" fillId="0" borderId="13" xfId="71" applyNumberFormat="1" applyFont="1" applyFill="1" applyBorder="1" applyAlignment="1">
      <alignment horizontal="right"/>
      <protection/>
    </xf>
    <xf numFmtId="179" fontId="6" fillId="0" borderId="20" xfId="71" applyNumberFormat="1" applyFont="1" applyFill="1" applyBorder="1" applyAlignment="1">
      <alignment horizontal="right"/>
      <protection/>
    </xf>
    <xf numFmtId="57" fontId="6" fillId="0" borderId="0" xfId="71" applyNumberFormat="1" applyFont="1" applyFill="1" applyBorder="1">
      <alignment/>
      <protection/>
    </xf>
    <xf numFmtId="186" fontId="7" fillId="0" borderId="0" xfId="65" applyNumberFormat="1" applyFont="1" applyFill="1" applyAlignment="1">
      <alignment horizontal="right"/>
      <protection/>
    </xf>
    <xf numFmtId="186" fontId="6" fillId="0" borderId="0" xfId="65" applyNumberFormat="1" applyFont="1" applyFill="1" applyAlignment="1">
      <alignment horizontal="right"/>
      <protection/>
    </xf>
    <xf numFmtId="177" fontId="6" fillId="0" borderId="13" xfId="71" applyNumberFormat="1" applyFont="1" applyFill="1" applyBorder="1">
      <alignment/>
      <protection/>
    </xf>
    <xf numFmtId="186" fontId="6" fillId="0" borderId="0" xfId="65" applyNumberFormat="1" applyFont="1" applyFill="1" applyBorder="1" applyAlignment="1">
      <alignment horizontal="right"/>
      <protection/>
    </xf>
    <xf numFmtId="177" fontId="6" fillId="0" borderId="0" xfId="71" applyNumberFormat="1" applyFont="1" applyFill="1">
      <alignment/>
      <protection/>
    </xf>
    <xf numFmtId="49" fontId="7" fillId="0" borderId="0" xfId="71" applyNumberFormat="1" applyFont="1" applyFill="1" applyAlignment="1">
      <alignment horizontal="center"/>
      <protection/>
    </xf>
    <xf numFmtId="177" fontId="6" fillId="0" borderId="17" xfId="71" applyNumberFormat="1" applyFont="1" applyFill="1" applyBorder="1" applyAlignment="1">
      <alignment horizontal="center"/>
      <protection/>
    </xf>
    <xf numFmtId="177" fontId="6" fillId="0" borderId="19" xfId="71" applyNumberFormat="1" applyFont="1" applyFill="1" applyBorder="1" applyAlignment="1">
      <alignment horizontal="right"/>
      <protection/>
    </xf>
    <xf numFmtId="176" fontId="6" fillId="0" borderId="0" xfId="71" applyNumberFormat="1" applyFont="1" applyFill="1" applyBorder="1" applyAlignment="1">
      <alignment horizontal="right"/>
      <protection/>
    </xf>
    <xf numFmtId="49" fontId="6" fillId="0" borderId="17" xfId="71" applyNumberFormat="1" applyFont="1" applyFill="1" applyBorder="1" applyAlignment="1">
      <alignment horizontal="center"/>
      <protection/>
    </xf>
    <xf numFmtId="0" fontId="6" fillId="0" borderId="19" xfId="71" applyFont="1" applyFill="1" applyBorder="1" applyAlignment="1">
      <alignment horizontal="center"/>
      <protection/>
    </xf>
    <xf numFmtId="181" fontId="7" fillId="0" borderId="0" xfId="62" applyNumberFormat="1" applyFont="1" applyFill="1">
      <alignment/>
      <protection/>
    </xf>
    <xf numFmtId="181" fontId="7" fillId="0" borderId="0" xfId="0" applyNumberFormat="1" applyFont="1" applyFill="1" applyAlignment="1">
      <alignment/>
    </xf>
    <xf numFmtId="3" fontId="6" fillId="0" borderId="0" xfId="63" applyNumberFormat="1" applyFont="1" applyFill="1">
      <alignment/>
      <protection/>
    </xf>
    <xf numFmtId="181" fontId="6" fillId="0" borderId="0" xfId="63" applyNumberFormat="1" applyFont="1" applyFill="1" applyAlignment="1">
      <alignment horizontal="right"/>
      <protection/>
    </xf>
    <xf numFmtId="3" fontId="6" fillId="0" borderId="0" xfId="63" applyNumberFormat="1" applyFont="1" applyFill="1" applyBorder="1">
      <alignment/>
      <protection/>
    </xf>
    <xf numFmtId="181" fontId="6" fillId="0" borderId="0" xfId="63" applyNumberFormat="1" applyFont="1" applyFill="1" applyBorder="1" applyAlignment="1">
      <alignment horizontal="right"/>
      <protection/>
    </xf>
    <xf numFmtId="176" fontId="6" fillId="0" borderId="0" xfId="0" applyNumberFormat="1" applyFont="1" applyFill="1" applyBorder="1" applyAlignment="1" applyProtection="1">
      <alignment horizontal="right"/>
      <protection locked="0"/>
    </xf>
    <xf numFmtId="181" fontId="6" fillId="0" borderId="0" xfId="62" applyNumberFormat="1" applyFont="1" applyFill="1">
      <alignment/>
      <protection/>
    </xf>
    <xf numFmtId="181" fontId="6" fillId="0" borderId="0" xfId="0" applyNumberFormat="1" applyFont="1" applyFill="1" applyAlignment="1">
      <alignment/>
    </xf>
    <xf numFmtId="178" fontId="6" fillId="0" borderId="0" xfId="0" applyNumberFormat="1" applyFont="1" applyFill="1" applyBorder="1" applyAlignment="1">
      <alignment horizontal="right"/>
    </xf>
    <xf numFmtId="181" fontId="6" fillId="0" borderId="0" xfId="62" applyNumberFormat="1" applyFont="1" applyFill="1" applyAlignment="1">
      <alignment horizontal="right"/>
      <protection/>
    </xf>
    <xf numFmtId="181" fontId="7" fillId="0" borderId="0" xfId="62" applyNumberFormat="1" applyFont="1" applyFill="1" applyBorder="1">
      <alignment/>
      <protection/>
    </xf>
    <xf numFmtId="181" fontId="7" fillId="0" borderId="0" xfId="0" applyNumberFormat="1" applyFont="1" applyFill="1" applyBorder="1" applyAlignment="1">
      <alignment/>
    </xf>
    <xf numFmtId="49" fontId="7" fillId="0" borderId="0" xfId="71" applyNumberFormat="1" applyFont="1" applyFill="1" applyBorder="1" applyAlignment="1">
      <alignment horizontal="left"/>
      <protection/>
    </xf>
    <xf numFmtId="49" fontId="6" fillId="0" borderId="23" xfId="71" applyNumberFormat="1" applyFont="1" applyFill="1" applyBorder="1" applyAlignment="1">
      <alignment horizontal="left" vertical="center"/>
      <protection/>
    </xf>
    <xf numFmtId="49" fontId="6" fillId="0" borderId="23" xfId="71" applyNumberFormat="1" applyFont="1" applyFill="1" applyBorder="1" applyAlignment="1">
      <alignment vertical="center"/>
      <protection/>
    </xf>
    <xf numFmtId="49" fontId="6" fillId="0" borderId="18" xfId="71" applyNumberFormat="1" applyFont="1" applyFill="1" applyBorder="1" applyAlignment="1">
      <alignment horizontal="left"/>
      <protection/>
    </xf>
    <xf numFmtId="49" fontId="6" fillId="0" borderId="18" xfId="71" applyNumberFormat="1" applyFont="1" applyFill="1" applyBorder="1" applyAlignment="1">
      <alignment/>
      <protection/>
    </xf>
    <xf numFmtId="49" fontId="6" fillId="0" borderId="17" xfId="71" applyNumberFormat="1" applyFont="1" applyFill="1" applyBorder="1" applyAlignment="1">
      <alignment/>
      <protection/>
    </xf>
    <xf numFmtId="3" fontId="6" fillId="0" borderId="18" xfId="71" applyNumberFormat="1" applyFont="1" applyFill="1" applyBorder="1" applyAlignment="1">
      <alignment horizontal="center"/>
      <protection/>
    </xf>
    <xf numFmtId="3" fontId="6" fillId="0" borderId="17" xfId="71" applyNumberFormat="1" applyFont="1" applyFill="1" applyBorder="1" applyAlignment="1">
      <alignment horizontal="center"/>
      <protection/>
    </xf>
    <xf numFmtId="3" fontId="6" fillId="0" borderId="0" xfId="71" applyNumberFormat="1" applyFont="1" applyFill="1" applyBorder="1" applyAlignment="1">
      <alignment horizontal="center"/>
      <protection/>
    </xf>
    <xf numFmtId="181" fontId="6" fillId="0" borderId="0" xfId="0" applyNumberFormat="1" applyFont="1" applyFill="1" applyBorder="1" applyAlignment="1">
      <alignment/>
    </xf>
    <xf numFmtId="199" fontId="6" fillId="0" borderId="0" xfId="65" applyNumberFormat="1" applyFont="1" applyFill="1" applyAlignment="1">
      <alignment horizontal="right"/>
      <protection/>
    </xf>
    <xf numFmtId="0" fontId="6" fillId="0" borderId="0" xfId="0" applyNumberFormat="1" applyFont="1" applyFill="1" applyBorder="1" applyAlignment="1" applyProtection="1">
      <alignment horizontal="right"/>
      <protection locked="0"/>
    </xf>
    <xf numFmtId="37" fontId="6" fillId="0" borderId="0" xfId="71" applyNumberFormat="1" applyFont="1" applyFill="1" applyAlignment="1">
      <alignment horizontal="right"/>
      <protection/>
    </xf>
    <xf numFmtId="3" fontId="6" fillId="0" borderId="21" xfId="71" applyNumberFormat="1" applyFont="1" applyFill="1" applyBorder="1" applyAlignment="1">
      <alignment horizontal="centerContinuous"/>
      <protection/>
    </xf>
    <xf numFmtId="3" fontId="6" fillId="0" borderId="22" xfId="71" applyNumberFormat="1" applyFont="1" applyFill="1" applyBorder="1" applyAlignment="1">
      <alignment horizontal="centerContinuous"/>
      <protection/>
    </xf>
    <xf numFmtId="177" fontId="6" fillId="0" borderId="16" xfId="71" applyNumberFormat="1" applyFont="1" applyFill="1" applyBorder="1" applyAlignment="1">
      <alignment horizontal="centerContinuous"/>
      <protection/>
    </xf>
    <xf numFmtId="0" fontId="6" fillId="0" borderId="10" xfId="71" applyFont="1" applyFill="1" applyBorder="1">
      <alignment/>
      <protection/>
    </xf>
    <xf numFmtId="3" fontId="6" fillId="0" borderId="10" xfId="71" applyNumberFormat="1" applyFont="1" applyFill="1" applyBorder="1" applyAlignment="1">
      <alignment horizontal="center"/>
      <protection/>
    </xf>
    <xf numFmtId="177" fontId="6" fillId="0" borderId="10" xfId="71" applyNumberFormat="1" applyFont="1" applyFill="1" applyBorder="1" applyAlignment="1">
      <alignment horizontal="center"/>
      <protection/>
    </xf>
    <xf numFmtId="3" fontId="6" fillId="0" borderId="19" xfId="71" applyNumberFormat="1" applyFont="1" applyFill="1" applyBorder="1" applyAlignment="1">
      <alignment horizontal="right"/>
      <protection/>
    </xf>
    <xf numFmtId="3" fontId="6" fillId="0" borderId="0" xfId="71" applyNumberFormat="1" applyFont="1" applyFill="1" applyBorder="1" applyAlignment="1">
      <alignment horizontal="left"/>
      <protection/>
    </xf>
    <xf numFmtId="3" fontId="6" fillId="0" borderId="0" xfId="71" applyNumberFormat="1" applyFont="1" applyFill="1" applyBorder="1" applyAlignment="1">
      <alignment horizontal="right"/>
      <protection/>
    </xf>
    <xf numFmtId="177" fontId="6" fillId="0" borderId="0" xfId="71" applyNumberFormat="1" applyFont="1" applyFill="1" applyBorder="1" applyAlignment="1">
      <alignment horizontal="right"/>
      <protection/>
    </xf>
    <xf numFmtId="3" fontId="6" fillId="0" borderId="13" xfId="71" applyNumberFormat="1" applyFont="1" applyFill="1" applyBorder="1">
      <alignment/>
      <protection/>
    </xf>
    <xf numFmtId="186" fontId="6" fillId="0" borderId="0" xfId="71" applyNumberFormat="1" applyFont="1" applyFill="1" applyBorder="1" applyAlignment="1">
      <alignment horizontal="right"/>
      <protection/>
    </xf>
    <xf numFmtId="0" fontId="6" fillId="0" borderId="0" xfId="66" applyFont="1" applyFill="1">
      <alignment/>
      <protection/>
    </xf>
    <xf numFmtId="201" fontId="6" fillId="0" borderId="0" xfId="0" applyNumberFormat="1" applyFont="1" applyFill="1" applyAlignment="1">
      <alignment/>
    </xf>
    <xf numFmtId="199" fontId="6" fillId="0" borderId="0" xfId="0" applyNumberFormat="1" applyFont="1" applyFill="1" applyBorder="1" applyAlignment="1" applyProtection="1">
      <alignment horizontal="right"/>
      <protection locked="0"/>
    </xf>
    <xf numFmtId="201" fontId="6" fillId="0" borderId="0" xfId="71" applyNumberFormat="1" applyFont="1" applyFill="1" applyBorder="1" applyAlignment="1">
      <alignment horizontal="right"/>
      <protection/>
    </xf>
    <xf numFmtId="201" fontId="7" fillId="0" borderId="0" xfId="0" applyNumberFormat="1" applyFont="1" applyFill="1" applyBorder="1" applyAlignment="1">
      <alignment/>
    </xf>
    <xf numFmtId="37" fontId="7" fillId="0" borderId="0" xfId="71" applyNumberFormat="1" applyFont="1" applyFill="1" applyBorder="1" applyAlignment="1">
      <alignment horizontal="right"/>
      <protection/>
    </xf>
    <xf numFmtId="201" fontId="6" fillId="0" borderId="0" xfId="0" applyNumberFormat="1" applyFont="1" applyFill="1" applyAlignment="1">
      <alignment horizontal="right"/>
    </xf>
    <xf numFmtId="37" fontId="6" fillId="0" borderId="0" xfId="71" applyNumberFormat="1" applyFont="1" applyFill="1" applyBorder="1" applyAlignment="1" applyProtection="1">
      <alignment horizontal="right"/>
      <protection locked="0"/>
    </xf>
    <xf numFmtId="49" fontId="6" fillId="0" borderId="10" xfId="71" applyNumberFormat="1" applyFont="1" applyFill="1" applyBorder="1" applyAlignment="1">
      <alignment/>
      <protection/>
    </xf>
    <xf numFmtId="38" fontId="6" fillId="0" borderId="0" xfId="49" applyFont="1" applyFill="1" applyAlignment="1">
      <alignment horizontal="left"/>
    </xf>
    <xf numFmtId="38" fontId="6" fillId="0" borderId="0" xfId="0" applyNumberFormat="1" applyFont="1" applyFill="1" applyAlignment="1">
      <alignment/>
    </xf>
    <xf numFmtId="38" fontId="6" fillId="0" borderId="0" xfId="0" applyNumberFormat="1" applyFont="1" applyFill="1" applyAlignment="1">
      <alignment horizontal="right"/>
    </xf>
    <xf numFmtId="186" fontId="6" fillId="0" borderId="0" xfId="0" applyNumberFormat="1" applyFont="1" applyFill="1" applyBorder="1" applyAlignment="1" applyProtection="1">
      <alignment horizontal="right"/>
      <protection locked="0"/>
    </xf>
    <xf numFmtId="0" fontId="6" fillId="0" borderId="10" xfId="71" applyFont="1" applyFill="1" applyBorder="1" applyAlignment="1">
      <alignment horizontal="center"/>
      <protection/>
    </xf>
    <xf numFmtId="186" fontId="6" fillId="0" borderId="0" xfId="0" applyNumberFormat="1" applyFont="1" applyFill="1" applyAlignment="1">
      <alignment horizontal="right"/>
    </xf>
    <xf numFmtId="193" fontId="6" fillId="0" borderId="0" xfId="71" applyNumberFormat="1" applyFont="1" applyFill="1" applyBorder="1" applyAlignment="1">
      <alignment horizontal="right"/>
      <protection/>
    </xf>
    <xf numFmtId="196" fontId="6" fillId="0" borderId="0" xfId="49" applyNumberFormat="1" applyFont="1" applyFill="1" applyBorder="1" applyAlignment="1">
      <alignment horizontal="right" vertical="center"/>
    </xf>
    <xf numFmtId="195" fontId="6" fillId="0" borderId="0" xfId="49" applyNumberFormat="1" applyFont="1" applyFill="1" applyBorder="1" applyAlignment="1" quotePrefix="1">
      <alignment vertical="center"/>
    </xf>
    <xf numFmtId="193" fontId="6" fillId="0" borderId="0" xfId="49" applyNumberFormat="1" applyFont="1" applyFill="1" applyBorder="1" applyAlignment="1" quotePrefix="1">
      <alignment vertical="center"/>
    </xf>
    <xf numFmtId="201" fontId="7" fillId="0" borderId="0" xfId="0" applyNumberFormat="1" applyFont="1" applyFill="1" applyBorder="1" applyAlignment="1">
      <alignment/>
    </xf>
    <xf numFmtId="195" fontId="6" fillId="0" borderId="0" xfId="0" applyNumberFormat="1" applyFont="1" applyFill="1" applyBorder="1" applyAlignment="1">
      <alignment vertical="center"/>
    </xf>
    <xf numFmtId="193" fontId="6" fillId="0" borderId="0" xfId="0" applyNumberFormat="1" applyFont="1" applyFill="1" applyBorder="1" applyAlignment="1">
      <alignment vertical="center"/>
    </xf>
    <xf numFmtId="207" fontId="6" fillId="0" borderId="0" xfId="49" applyNumberFormat="1" applyFont="1" applyFill="1" applyBorder="1" applyAlignment="1">
      <alignment horizontal="right" vertical="center"/>
    </xf>
    <xf numFmtId="193" fontId="6" fillId="0" borderId="13" xfId="71" applyNumberFormat="1" applyFont="1" applyFill="1" applyBorder="1">
      <alignment/>
      <protection/>
    </xf>
    <xf numFmtId="193" fontId="6" fillId="0" borderId="22" xfId="71" applyNumberFormat="1" applyFont="1" applyFill="1" applyBorder="1" applyAlignment="1">
      <alignment horizontal="centerContinuous" vertical="center"/>
      <protection/>
    </xf>
    <xf numFmtId="49" fontId="6" fillId="0" borderId="16" xfId="71" applyNumberFormat="1" applyFont="1" applyFill="1" applyBorder="1" applyAlignment="1">
      <alignment horizontal="centerContinuous" vertical="center"/>
      <protection/>
    </xf>
    <xf numFmtId="49" fontId="6" fillId="0" borderId="14" xfId="71" applyNumberFormat="1" applyFont="1" applyFill="1" applyBorder="1" applyAlignment="1" quotePrefix="1">
      <alignment horizontal="centerContinuous"/>
      <protection/>
    </xf>
    <xf numFmtId="193" fontId="6" fillId="0" borderId="14" xfId="71" applyNumberFormat="1" applyFont="1" applyFill="1" applyBorder="1" applyAlignment="1">
      <alignment horizontal="center"/>
      <protection/>
    </xf>
    <xf numFmtId="193" fontId="6" fillId="0" borderId="17" xfId="71" applyNumberFormat="1" applyFont="1" applyFill="1" applyBorder="1" applyAlignment="1">
      <alignment horizontal="center"/>
      <protection/>
    </xf>
    <xf numFmtId="193" fontId="6" fillId="0" borderId="19" xfId="71" applyNumberFormat="1" applyFont="1" applyFill="1" applyBorder="1" applyAlignment="1">
      <alignment horizontal="right"/>
      <protection/>
    </xf>
    <xf numFmtId="193" fontId="6" fillId="0" borderId="0" xfId="71" applyNumberFormat="1" applyFont="1" applyFill="1" applyBorder="1">
      <alignment/>
      <protection/>
    </xf>
    <xf numFmtId="3" fontId="6" fillId="0" borderId="0" xfId="65" applyNumberFormat="1" applyFont="1" applyFill="1" applyAlignment="1">
      <alignment horizontal="left"/>
      <protection/>
    </xf>
    <xf numFmtId="193" fontId="6" fillId="0" borderId="0" xfId="65" applyNumberFormat="1" applyFont="1" applyFill="1" applyAlignment="1">
      <alignment horizontal="right"/>
      <protection/>
    </xf>
    <xf numFmtId="193" fontId="6" fillId="0" borderId="0" xfId="71" applyNumberFormat="1" applyFont="1" applyFill="1">
      <alignment/>
      <protection/>
    </xf>
    <xf numFmtId="3" fontId="7" fillId="0" borderId="0" xfId="65" applyNumberFormat="1" applyFont="1" applyFill="1" applyBorder="1" applyAlignment="1">
      <alignment/>
      <protection/>
    </xf>
    <xf numFmtId="3" fontId="6" fillId="0" borderId="0" xfId="65" applyNumberFormat="1" applyFont="1" applyFill="1" applyBorder="1" applyAlignment="1">
      <alignment/>
      <protection/>
    </xf>
    <xf numFmtId="1" fontId="6" fillId="0" borderId="0" xfId="71" applyNumberFormat="1" applyFont="1" applyFill="1" applyBorder="1" applyAlignment="1">
      <alignment/>
      <protection/>
    </xf>
    <xf numFmtId="196" fontId="6" fillId="0" borderId="0" xfId="49" applyNumberFormat="1" applyFont="1" applyFill="1" applyBorder="1" applyAlignment="1">
      <alignment horizontal="right"/>
    </xf>
    <xf numFmtId="38" fontId="6" fillId="0" borderId="0" xfId="0" applyNumberFormat="1" applyFont="1" applyFill="1" applyBorder="1" applyAlignment="1">
      <alignment/>
    </xf>
    <xf numFmtId="178" fontId="7" fillId="0" borderId="0" xfId="0" applyNumberFormat="1" applyFont="1" applyFill="1" applyBorder="1" applyAlignment="1">
      <alignment/>
    </xf>
    <xf numFmtId="38" fontId="7" fillId="0" borderId="0" xfId="49" applyFont="1" applyFill="1" applyBorder="1" applyAlignment="1">
      <alignment/>
    </xf>
    <xf numFmtId="37" fontId="6" fillId="0" borderId="0" xfId="0" applyNumberFormat="1" applyFont="1" applyFill="1" applyBorder="1" applyAlignment="1" applyProtection="1">
      <alignment horizontal="right"/>
      <protection locked="0"/>
    </xf>
    <xf numFmtId="38" fontId="6" fillId="0" borderId="0" xfId="49" applyFont="1" applyFill="1" applyBorder="1" applyAlignment="1">
      <alignment/>
    </xf>
    <xf numFmtId="38" fontId="7" fillId="0" borderId="0" xfId="49" applyFont="1" applyFill="1" applyAlignment="1">
      <alignment/>
    </xf>
    <xf numFmtId="49" fontId="7" fillId="0" borderId="13" xfId="71" applyNumberFormat="1" applyFont="1" applyFill="1" applyBorder="1">
      <alignment/>
      <protection/>
    </xf>
    <xf numFmtId="49" fontId="6" fillId="0" borderId="13" xfId="71" applyNumberFormat="1" applyFont="1" applyFill="1" applyBorder="1" applyAlignment="1">
      <alignment horizontal="right"/>
      <protection/>
    </xf>
    <xf numFmtId="49" fontId="6" fillId="0" borderId="11" xfId="71" applyNumberFormat="1" applyFont="1" applyFill="1" applyBorder="1" applyAlignment="1">
      <alignment horizontal="left"/>
      <protection/>
    </xf>
    <xf numFmtId="0" fontId="6" fillId="0" borderId="17" xfId="71" applyFont="1" applyFill="1" applyBorder="1" applyAlignment="1">
      <alignment/>
      <protection/>
    </xf>
    <xf numFmtId="0" fontId="6" fillId="0" borderId="18" xfId="71" applyFont="1" applyFill="1" applyBorder="1" applyAlignment="1">
      <alignment horizontal="right"/>
      <protection/>
    </xf>
    <xf numFmtId="0" fontId="6" fillId="0" borderId="11" xfId="71" applyFont="1" applyFill="1" applyBorder="1" applyAlignment="1">
      <alignment horizontal="right"/>
      <protection/>
    </xf>
    <xf numFmtId="0" fontId="6" fillId="0" borderId="0" xfId="71" applyFont="1" applyFill="1" applyBorder="1" applyAlignment="1">
      <alignment horizontal="right"/>
      <protection/>
    </xf>
    <xf numFmtId="38" fontId="6" fillId="0" borderId="0" xfId="49" applyFont="1" applyFill="1" applyAlignment="1">
      <alignment/>
    </xf>
    <xf numFmtId="1" fontId="6" fillId="0" borderId="0" xfId="71" applyNumberFormat="1" applyFont="1" applyFill="1" applyBorder="1" applyAlignment="1">
      <alignment horizontal="right"/>
      <protection/>
    </xf>
    <xf numFmtId="178" fontId="6" fillId="0" borderId="0" xfId="0" applyNumberFormat="1" applyFont="1" applyFill="1" applyBorder="1" applyAlignment="1">
      <alignment/>
    </xf>
    <xf numFmtId="37" fontId="6" fillId="0" borderId="0" xfId="49" applyNumberFormat="1" applyFont="1" applyFill="1" applyBorder="1" applyAlignment="1">
      <alignment horizontal="right"/>
    </xf>
    <xf numFmtId="37" fontId="6" fillId="0" borderId="0" xfId="49" applyNumberFormat="1" applyFont="1" applyFill="1" applyBorder="1" applyAlignment="1">
      <alignment/>
    </xf>
    <xf numFmtId="196" fontId="6" fillId="0" borderId="0" xfId="49" applyNumberFormat="1" applyFont="1" applyFill="1" applyBorder="1" applyAlignment="1">
      <alignment/>
    </xf>
    <xf numFmtId="196" fontId="7" fillId="0" borderId="0" xfId="49" applyNumberFormat="1" applyFont="1" applyFill="1" applyBorder="1" applyAlignment="1">
      <alignment/>
    </xf>
    <xf numFmtId="37" fontId="7" fillId="0" borderId="0" xfId="49" applyNumberFormat="1" applyFont="1" applyFill="1" applyBorder="1" applyAlignment="1">
      <alignment/>
    </xf>
    <xf numFmtId="196" fontId="7" fillId="0" borderId="0" xfId="65" applyNumberFormat="1" applyFont="1" applyFill="1" applyBorder="1" applyAlignment="1">
      <alignment horizontal="right"/>
      <protection/>
    </xf>
    <xf numFmtId="37" fontId="7" fillId="0" borderId="0" xfId="49" applyNumberFormat="1" applyFont="1" applyFill="1" applyBorder="1" applyAlignment="1">
      <alignment horizontal="right"/>
    </xf>
    <xf numFmtId="49" fontId="7" fillId="0" borderId="13" xfId="71" applyNumberFormat="1" applyFont="1" applyFill="1" applyBorder="1" applyAlignment="1">
      <alignment horizontal="right"/>
      <protection/>
    </xf>
    <xf numFmtId="49" fontId="6" fillId="0" borderId="21" xfId="71" applyNumberFormat="1" applyFont="1" applyFill="1" applyBorder="1" applyAlignment="1">
      <alignment horizontal="centerContinuous"/>
      <protection/>
    </xf>
    <xf numFmtId="49" fontId="6" fillId="0" borderId="22" xfId="71" applyNumberFormat="1" applyFont="1" applyFill="1" applyBorder="1" applyAlignment="1">
      <alignment horizontal="centerContinuous"/>
      <protection/>
    </xf>
    <xf numFmtId="49" fontId="6" fillId="0" borderId="24" xfId="71" applyNumberFormat="1" applyFont="1" applyFill="1" applyBorder="1" applyAlignment="1">
      <alignment horizontal="centerContinuous"/>
      <protection/>
    </xf>
    <xf numFmtId="3" fontId="6" fillId="0" borderId="10" xfId="71" applyNumberFormat="1" applyFont="1" applyFill="1" applyBorder="1" applyAlignment="1">
      <alignment/>
      <protection/>
    </xf>
    <xf numFmtId="3" fontId="6" fillId="0" borderId="17" xfId="71" applyNumberFormat="1" applyFont="1" applyFill="1" applyBorder="1" applyAlignment="1">
      <alignment/>
      <protection/>
    </xf>
    <xf numFmtId="3" fontId="6" fillId="0" borderId="11" xfId="71" applyNumberFormat="1" applyFont="1" applyFill="1" applyBorder="1" applyAlignment="1">
      <alignment horizontal="right"/>
      <protection/>
    </xf>
    <xf numFmtId="3" fontId="6" fillId="0" borderId="0" xfId="71" applyNumberFormat="1" applyFont="1" applyFill="1" applyBorder="1">
      <alignment/>
      <protection/>
    </xf>
    <xf numFmtId="196" fontId="6" fillId="0" borderId="0" xfId="71" applyNumberFormat="1" applyFont="1" applyFill="1" applyBorder="1">
      <alignment/>
      <protection/>
    </xf>
    <xf numFmtId="196" fontId="6" fillId="0" borderId="13" xfId="71" applyNumberFormat="1" applyFont="1" applyFill="1" applyBorder="1">
      <alignment/>
      <protection/>
    </xf>
    <xf numFmtId="1" fontId="6" fillId="0" borderId="0" xfId="71" applyNumberFormat="1" applyFont="1" applyFill="1" applyBorder="1" applyAlignment="1">
      <alignment horizontal="left"/>
      <protection/>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xf>
    <xf numFmtId="181" fontId="7" fillId="0" borderId="0" xfId="0" applyNumberFormat="1" applyFont="1" applyFill="1" applyAlignment="1">
      <alignment horizontal="right"/>
    </xf>
    <xf numFmtId="181" fontId="6" fillId="0" borderId="0" xfId="0" applyNumberFormat="1" applyFont="1" applyFill="1" applyAlignment="1">
      <alignment horizontal="right"/>
    </xf>
    <xf numFmtId="49" fontId="7" fillId="0" borderId="0" xfId="71" applyNumberFormat="1" applyFont="1" applyFill="1" applyAlignment="1">
      <alignment horizontal="centerContinuous"/>
      <protection/>
    </xf>
    <xf numFmtId="49" fontId="7" fillId="0" borderId="0" xfId="71" applyNumberFormat="1" applyFont="1" applyFill="1" applyAlignment="1">
      <alignment/>
      <protection/>
    </xf>
    <xf numFmtId="49" fontId="7" fillId="0" borderId="13" xfId="71" applyNumberFormat="1" applyFont="1" applyFill="1" applyBorder="1" applyAlignment="1">
      <alignment horizontal="centerContinuous"/>
      <protection/>
    </xf>
    <xf numFmtId="191" fontId="6" fillId="0" borderId="10" xfId="71" applyNumberFormat="1" applyFont="1" applyFill="1" applyBorder="1" applyAlignment="1">
      <alignment/>
      <protection/>
    </xf>
    <xf numFmtId="191" fontId="6" fillId="0" borderId="17" xfId="71" applyNumberFormat="1" applyFont="1" applyFill="1" applyBorder="1" applyAlignment="1">
      <alignment horizontal="center"/>
      <protection/>
    </xf>
    <xf numFmtId="3" fontId="6" fillId="0" borderId="17" xfId="71" applyNumberFormat="1" applyFont="1" applyFill="1" applyBorder="1" applyAlignment="1">
      <alignment horizontal="right"/>
      <protection/>
    </xf>
    <xf numFmtId="0" fontId="6" fillId="0" borderId="11" xfId="71" applyFont="1" applyFill="1" applyBorder="1">
      <alignment/>
      <protection/>
    </xf>
    <xf numFmtId="191" fontId="6" fillId="0" borderId="19" xfId="71" applyNumberFormat="1" applyFont="1" applyFill="1" applyBorder="1" applyAlignment="1">
      <alignment horizontal="right"/>
      <protection/>
    </xf>
    <xf numFmtId="3" fontId="6" fillId="0" borderId="0" xfId="71" applyNumberFormat="1" applyFont="1" applyFill="1" applyBorder="1" applyAlignment="1">
      <alignment/>
      <protection/>
    </xf>
    <xf numFmtId="191" fontId="18" fillId="0" borderId="0" xfId="71" applyNumberFormat="1" applyFont="1" applyFill="1" applyBorder="1" applyAlignment="1">
      <alignment horizontal="right"/>
      <protection/>
    </xf>
    <xf numFmtId="3" fontId="6" fillId="0" borderId="13" xfId="71" applyNumberFormat="1" applyFont="1" applyFill="1" applyBorder="1" applyAlignment="1">
      <alignment/>
      <protection/>
    </xf>
    <xf numFmtId="191" fontId="6" fillId="0" borderId="13" xfId="71" applyNumberFormat="1" applyFont="1" applyFill="1" applyBorder="1">
      <alignment/>
      <protection/>
    </xf>
    <xf numFmtId="191" fontId="6" fillId="0" borderId="0" xfId="49" applyNumberFormat="1" applyFont="1" applyFill="1" applyAlignment="1">
      <alignment horizontal="right"/>
    </xf>
    <xf numFmtId="191" fontId="6" fillId="0" borderId="0" xfId="49" applyNumberFormat="1" applyFont="1" applyFill="1" applyBorder="1" applyAlignment="1">
      <alignment horizontal="right"/>
    </xf>
    <xf numFmtId="3" fontId="6" fillId="0" borderId="0" xfId="71" applyNumberFormat="1" applyFont="1" applyFill="1" applyAlignment="1">
      <alignment/>
      <protection/>
    </xf>
    <xf numFmtId="191" fontId="6" fillId="0" borderId="0" xfId="71" applyNumberFormat="1" applyFont="1" applyFill="1">
      <alignment/>
      <protection/>
    </xf>
    <xf numFmtId="191" fontId="18" fillId="0" borderId="0" xfId="71" applyNumberFormat="1" applyFont="1" applyFill="1" applyBorder="1" applyAlignment="1">
      <alignment horizontal="left"/>
      <protection/>
    </xf>
    <xf numFmtId="1" fontId="6" fillId="0" borderId="0" xfId="71" applyNumberFormat="1" applyFont="1" applyFill="1" applyBorder="1">
      <alignment/>
      <protection/>
    </xf>
    <xf numFmtId="181" fontId="7" fillId="0" borderId="0" xfId="74" applyNumberFormat="1" applyFont="1" applyFill="1" applyBorder="1" applyAlignment="1">
      <alignment horizontal="right"/>
      <protection/>
    </xf>
    <xf numFmtId="181" fontId="6" fillId="0" borderId="0" xfId="74" applyNumberFormat="1" applyFont="1" applyFill="1" applyBorder="1" applyAlignment="1">
      <alignment horizontal="right"/>
      <protection/>
    </xf>
    <xf numFmtId="181" fontId="6" fillId="0" borderId="0" xfId="0" applyNumberFormat="1" applyFont="1" applyFill="1" applyBorder="1" applyAlignment="1">
      <alignment horizontal="right"/>
    </xf>
    <xf numFmtId="181" fontId="7" fillId="0" borderId="0" xfId="0" applyNumberFormat="1" applyFont="1" applyFill="1" applyBorder="1" applyAlignment="1">
      <alignment horizontal="right"/>
    </xf>
    <xf numFmtId="38" fontId="6" fillId="0" borderId="15" xfId="49" applyFont="1" applyFill="1" applyBorder="1" applyAlignment="1">
      <alignment/>
    </xf>
    <xf numFmtId="3" fontId="6" fillId="0" borderId="19" xfId="71" applyNumberFormat="1" applyFont="1" applyFill="1" applyBorder="1">
      <alignment/>
      <protection/>
    </xf>
    <xf numFmtId="3" fontId="6" fillId="0" borderId="13" xfId="71" applyNumberFormat="1" applyFont="1" applyFill="1" applyBorder="1" applyAlignment="1">
      <alignment horizontal="right"/>
      <protection/>
    </xf>
    <xf numFmtId="191" fontId="6" fillId="0" borderId="0" xfId="71" applyNumberFormat="1" applyFont="1" applyFill="1" applyBorder="1" applyAlignment="1">
      <alignment horizontal="right"/>
      <protection/>
    </xf>
    <xf numFmtId="0" fontId="6" fillId="0" borderId="15" xfId="0" applyFont="1" applyFill="1" applyBorder="1" applyAlignment="1">
      <alignment/>
    </xf>
    <xf numFmtId="38" fontId="6" fillId="0" borderId="0" xfId="49" applyFont="1" applyFill="1" applyBorder="1" applyAlignment="1">
      <alignment horizontal="left"/>
    </xf>
    <xf numFmtId="49" fontId="6" fillId="0" borderId="21" xfId="71" applyNumberFormat="1" applyFont="1" applyFill="1" applyBorder="1" applyAlignment="1">
      <alignment horizontal="center" vertical="center"/>
      <protection/>
    </xf>
    <xf numFmtId="178" fontId="7" fillId="0" borderId="0" xfId="0" applyNumberFormat="1" applyFont="1" applyFill="1" applyBorder="1" applyAlignment="1">
      <alignment horizontal="right"/>
    </xf>
    <xf numFmtId="181" fontId="7" fillId="0" borderId="0" xfId="76" applyNumberFormat="1" applyFont="1" applyFill="1" applyBorder="1" applyAlignment="1">
      <alignment horizontal="right"/>
      <protection/>
    </xf>
    <xf numFmtId="181" fontId="6" fillId="0" borderId="0" xfId="76" applyNumberFormat="1" applyFont="1" applyFill="1" applyBorder="1" applyAlignment="1">
      <alignment horizontal="right"/>
      <protection/>
    </xf>
    <xf numFmtId="191" fontId="6" fillId="0" borderId="16" xfId="71" applyNumberFormat="1" applyFont="1" applyFill="1" applyBorder="1" applyAlignment="1">
      <alignment horizontal="centerContinuous"/>
      <protection/>
    </xf>
    <xf numFmtId="191" fontId="6" fillId="0" borderId="14" xfId="71" applyNumberFormat="1" applyFont="1" applyFill="1" applyBorder="1" applyAlignment="1">
      <alignment/>
      <protection/>
    </xf>
    <xf numFmtId="191" fontId="6" fillId="0" borderId="13" xfId="71" applyNumberFormat="1" applyFont="1" applyFill="1" applyBorder="1" applyAlignment="1">
      <alignment horizontal="right"/>
      <protection/>
    </xf>
    <xf numFmtId="191" fontId="6" fillId="0" borderId="0" xfId="71" applyNumberFormat="1" applyFont="1" applyFill="1" applyAlignment="1">
      <alignment/>
      <protection/>
    </xf>
    <xf numFmtId="201" fontId="6" fillId="0" borderId="0" xfId="69" applyNumberFormat="1" applyFont="1" applyFill="1" applyBorder="1" applyAlignment="1">
      <alignment horizontal="right" shrinkToFit="1"/>
      <protection/>
    </xf>
    <xf numFmtId="49" fontId="6" fillId="0" borderId="15" xfId="71" applyNumberFormat="1" applyFont="1" applyFill="1" applyBorder="1" applyAlignment="1">
      <alignment horizontal="centerContinuous" vertical="center"/>
      <protection/>
    </xf>
    <xf numFmtId="201" fontId="6" fillId="0" borderId="0" xfId="71" applyNumberFormat="1" applyFont="1" applyFill="1" applyBorder="1" applyAlignment="1" applyProtection="1">
      <alignment horizontal="right"/>
      <protection locked="0"/>
    </xf>
    <xf numFmtId="49" fontId="7" fillId="0" borderId="0" xfId="71" applyNumberFormat="1" applyFont="1" applyFill="1" applyProtection="1">
      <alignment/>
      <protection locked="0"/>
    </xf>
    <xf numFmtId="49" fontId="6" fillId="0" borderId="22" xfId="71" applyNumberFormat="1" applyFont="1" applyFill="1" applyBorder="1" applyAlignment="1" applyProtection="1">
      <alignment horizontal="centerContinuous" vertical="center"/>
      <protection locked="0"/>
    </xf>
    <xf numFmtId="49" fontId="6" fillId="0" borderId="10" xfId="71" applyNumberFormat="1" applyFont="1" applyFill="1" applyBorder="1" applyAlignment="1" applyProtection="1">
      <alignment horizontal="centerContinuous"/>
      <protection locked="0"/>
    </xf>
    <xf numFmtId="0" fontId="6" fillId="0" borderId="10" xfId="71" applyFont="1" applyFill="1" applyBorder="1" applyAlignment="1" applyProtection="1">
      <alignment horizontal="center"/>
      <protection locked="0"/>
    </xf>
    <xf numFmtId="0" fontId="6" fillId="0" borderId="17" xfId="71" applyFont="1" applyFill="1" applyBorder="1" applyAlignment="1">
      <alignment horizontal="centerContinuous"/>
      <protection/>
    </xf>
    <xf numFmtId="0" fontId="6" fillId="0" borderId="10" xfId="71" applyFont="1" applyFill="1" applyBorder="1" applyAlignment="1">
      <alignment horizontal="centerContinuous"/>
      <protection/>
    </xf>
    <xf numFmtId="0" fontId="6" fillId="0" borderId="11" xfId="71" applyFont="1" applyFill="1" applyBorder="1" applyAlignment="1" applyProtection="1">
      <alignment horizontal="right"/>
      <protection locked="0"/>
    </xf>
    <xf numFmtId="0" fontId="6" fillId="0" borderId="0" xfId="71" applyFont="1" applyFill="1" applyBorder="1" applyAlignment="1" applyProtection="1">
      <alignment horizontal="left"/>
      <protection locked="0"/>
    </xf>
    <xf numFmtId="178" fontId="7" fillId="0" borderId="0" xfId="0" applyNumberFormat="1" applyFont="1" applyFill="1" applyBorder="1" applyAlignment="1">
      <alignment horizontal="left"/>
    </xf>
    <xf numFmtId="0" fontId="6" fillId="0" borderId="13" xfId="71" applyFont="1" applyFill="1" applyBorder="1" applyProtection="1">
      <alignment/>
      <protection locked="0"/>
    </xf>
    <xf numFmtId="0" fontId="6" fillId="0" borderId="0" xfId="71" applyFont="1" applyFill="1" applyProtection="1">
      <alignment/>
      <protection locked="0"/>
    </xf>
    <xf numFmtId="37" fontId="6" fillId="0" borderId="0" xfId="71" applyNumberFormat="1" applyFont="1" applyFill="1" applyBorder="1" applyAlignment="1" applyProtection="1">
      <alignment horizontal="left"/>
      <protection locked="0"/>
    </xf>
    <xf numFmtId="37" fontId="7" fillId="0" borderId="0" xfId="71" applyNumberFormat="1" applyFont="1" applyFill="1" applyBorder="1" applyAlignment="1" applyProtection="1">
      <alignment horizontal="right"/>
      <protection locked="0"/>
    </xf>
    <xf numFmtId="38" fontId="6" fillId="0" borderId="0" xfId="49" applyFont="1" applyFill="1" applyAlignment="1" applyProtection="1">
      <alignment/>
      <protection locked="0"/>
    </xf>
    <xf numFmtId="37" fontId="6" fillId="0" borderId="0" xfId="71" applyNumberFormat="1" applyFont="1" applyFill="1" applyProtection="1">
      <alignment/>
      <protection locked="0"/>
    </xf>
    <xf numFmtId="188" fontId="6" fillId="0" borderId="14" xfId="71" applyNumberFormat="1" applyFont="1" applyFill="1" applyBorder="1" applyAlignment="1" quotePrefix="1">
      <alignment horizontal="left" vertical="center"/>
      <protection/>
    </xf>
    <xf numFmtId="188" fontId="18" fillId="0" borderId="17" xfId="71" applyNumberFormat="1" applyFont="1" applyFill="1" applyBorder="1" applyAlignment="1">
      <alignment horizontal="center"/>
      <protection/>
    </xf>
    <xf numFmtId="194" fontId="18" fillId="0" borderId="17" xfId="49" applyNumberFormat="1" applyFont="1" applyFill="1" applyBorder="1" applyAlignment="1">
      <alignment horizontal="center"/>
    </xf>
    <xf numFmtId="188" fontId="6" fillId="0" borderId="19" xfId="71" applyNumberFormat="1" applyFont="1" applyFill="1" applyBorder="1">
      <alignment/>
      <protection/>
    </xf>
    <xf numFmtId="188" fontId="6" fillId="0" borderId="0" xfId="71" applyNumberFormat="1" applyFont="1" applyFill="1" applyBorder="1">
      <alignment/>
      <protection/>
    </xf>
    <xf numFmtId="217" fontId="7" fillId="0" borderId="0" xfId="0" applyNumberFormat="1" applyFont="1" applyFill="1" applyBorder="1" applyAlignment="1">
      <alignment/>
    </xf>
    <xf numFmtId="217" fontId="6" fillId="0" borderId="0" xfId="0" applyNumberFormat="1" applyFont="1" applyFill="1" applyBorder="1" applyAlignment="1">
      <alignment/>
    </xf>
    <xf numFmtId="217" fontId="6" fillId="0" borderId="0" xfId="71" applyNumberFormat="1" applyFont="1" applyFill="1" applyBorder="1" applyAlignment="1">
      <alignment/>
      <protection/>
    </xf>
    <xf numFmtId="217" fontId="6" fillId="0" borderId="0" xfId="0" applyNumberFormat="1" applyFont="1" applyFill="1" applyBorder="1" applyAlignment="1">
      <alignment horizontal="right"/>
    </xf>
    <xf numFmtId="217" fontId="6" fillId="0" borderId="0" xfId="0" applyNumberFormat="1" applyFont="1" applyFill="1" applyBorder="1" applyAlignment="1" applyProtection="1">
      <alignment horizontal="right"/>
      <protection locked="0"/>
    </xf>
    <xf numFmtId="188" fontId="6" fillId="0" borderId="0" xfId="0" applyNumberFormat="1" applyFont="1" applyFill="1" applyBorder="1" applyAlignment="1">
      <alignment horizontal="right"/>
    </xf>
    <xf numFmtId="188" fontId="7" fillId="0" borderId="0" xfId="0" applyNumberFormat="1" applyFont="1" applyFill="1" applyBorder="1" applyAlignment="1">
      <alignment horizontal="right"/>
    </xf>
    <xf numFmtId="203" fontId="6" fillId="0" borderId="0" xfId="0" applyNumberFormat="1" applyFont="1" applyFill="1" applyBorder="1" applyAlignment="1">
      <alignment horizontal="right"/>
    </xf>
    <xf numFmtId="188" fontId="7" fillId="0" borderId="0" xfId="49" applyNumberFormat="1" applyFont="1" applyFill="1" applyBorder="1" applyAlignment="1">
      <alignment horizontal="right"/>
    </xf>
    <xf numFmtId="188" fontId="6" fillId="0" borderId="13" xfId="71" applyNumberFormat="1" applyFont="1" applyFill="1" applyBorder="1">
      <alignment/>
      <protection/>
    </xf>
    <xf numFmtId="188" fontId="6" fillId="0" borderId="0" xfId="49" applyNumberFormat="1" applyFont="1" applyFill="1" applyAlignment="1">
      <alignment horizontal="right"/>
    </xf>
    <xf numFmtId="188" fontId="6" fillId="0" borderId="0" xfId="49" applyNumberFormat="1" applyFont="1" applyFill="1" applyBorder="1" applyAlignment="1">
      <alignment/>
    </xf>
    <xf numFmtId="188" fontId="6" fillId="0" borderId="0" xfId="49" applyNumberFormat="1" applyFont="1" applyFill="1" applyBorder="1" applyAlignment="1">
      <alignment horizontal="right"/>
    </xf>
    <xf numFmtId="188" fontId="6" fillId="0" borderId="0" xfId="49" applyNumberFormat="1" applyFont="1" applyFill="1" applyBorder="1" applyAlignment="1">
      <alignment/>
    </xf>
    <xf numFmtId="203" fontId="6" fillId="0" borderId="0" xfId="0" applyNumberFormat="1" applyFont="1" applyFill="1" applyBorder="1" applyAlignment="1">
      <alignment/>
    </xf>
    <xf numFmtId="188" fontId="7" fillId="0" borderId="0" xfId="65" applyNumberFormat="1" applyFont="1" applyFill="1" applyBorder="1" applyAlignment="1">
      <alignment horizontal="right"/>
      <protection/>
    </xf>
    <xf numFmtId="188" fontId="6" fillId="0" borderId="0" xfId="0" applyNumberFormat="1" applyFont="1" applyFill="1" applyBorder="1" applyAlignment="1">
      <alignment/>
    </xf>
    <xf numFmtId="188" fontId="6" fillId="0" borderId="0" xfId="71" applyNumberFormat="1" applyFont="1" applyFill="1">
      <alignment/>
      <protection/>
    </xf>
    <xf numFmtId="202" fontId="6" fillId="0" borderId="0" xfId="0" applyNumberFormat="1" applyFont="1" applyFill="1" applyBorder="1" applyAlignment="1">
      <alignment/>
    </xf>
    <xf numFmtId="3" fontId="6" fillId="0" borderId="0" xfId="0" applyNumberFormat="1" applyFont="1" applyFill="1" applyBorder="1" applyAlignment="1">
      <alignment vertical="center"/>
    </xf>
    <xf numFmtId="202" fontId="6" fillId="0" borderId="0" xfId="0" applyNumberFormat="1" applyFont="1" applyFill="1" applyBorder="1" applyAlignment="1">
      <alignment horizontal="right"/>
    </xf>
    <xf numFmtId="176" fontId="6" fillId="0" borderId="0" xfId="49" applyNumberFormat="1" applyFont="1" applyFill="1" applyAlignment="1">
      <alignment horizontal="left"/>
    </xf>
    <xf numFmtId="0" fontId="6" fillId="0" borderId="14" xfId="71" applyFont="1" applyFill="1" applyBorder="1" applyAlignment="1">
      <alignment horizontal="center"/>
      <protection/>
    </xf>
    <xf numFmtId="202" fontId="6" fillId="0" borderId="0" xfId="68" applyNumberFormat="1" applyFont="1" applyFill="1" applyBorder="1" applyAlignment="1">
      <alignment/>
      <protection/>
    </xf>
    <xf numFmtId="202" fontId="6" fillId="0" borderId="0" xfId="68" applyNumberFormat="1" applyFont="1" applyFill="1" applyBorder="1" applyAlignment="1">
      <alignment horizontal="right"/>
      <protection/>
    </xf>
    <xf numFmtId="49" fontId="6" fillId="0" borderId="14" xfId="71" applyNumberFormat="1" applyFont="1" applyFill="1" applyBorder="1" applyAlignment="1">
      <alignment horizontal="left" vertical="center"/>
      <protection/>
    </xf>
    <xf numFmtId="0" fontId="6" fillId="0" borderId="13" xfId="0" applyFont="1" applyFill="1" applyBorder="1" applyAlignment="1">
      <alignment horizontal="right"/>
    </xf>
    <xf numFmtId="176" fontId="6" fillId="0" borderId="0" xfId="49" applyNumberFormat="1" applyFont="1" applyFill="1" applyBorder="1" applyAlignment="1">
      <alignment/>
    </xf>
    <xf numFmtId="0" fontId="6" fillId="0" borderId="13" xfId="0" applyFont="1" applyFill="1" applyBorder="1" applyAlignment="1">
      <alignment/>
    </xf>
    <xf numFmtId="0" fontId="7" fillId="0" borderId="0" xfId="42" applyNumberFormat="1" applyFont="1" applyFill="1" applyAlignment="1">
      <alignment horizontal="right"/>
    </xf>
    <xf numFmtId="49" fontId="6" fillId="0" borderId="0" xfId="42" applyNumberFormat="1" applyFont="1" applyFill="1" applyAlignment="1">
      <alignment horizontal="right"/>
    </xf>
    <xf numFmtId="49" fontId="6" fillId="0" borderId="0" xfId="65" applyNumberFormat="1" applyFont="1" applyFill="1" applyAlignment="1">
      <alignment horizontal="right"/>
      <protection/>
    </xf>
    <xf numFmtId="49" fontId="7" fillId="0" borderId="0" xfId="65" applyNumberFormat="1" applyFont="1" applyFill="1" applyAlignment="1">
      <alignment horizontal="right"/>
      <protection/>
    </xf>
    <xf numFmtId="38" fontId="6" fillId="0" borderId="0" xfId="49" applyFont="1" applyFill="1" applyBorder="1" applyAlignment="1" applyProtection="1">
      <alignment/>
      <protection/>
    </xf>
    <xf numFmtId="38" fontId="7" fillId="0" borderId="0" xfId="49" applyFont="1" applyFill="1" applyBorder="1" applyAlignment="1" applyProtection="1">
      <alignment/>
      <protection/>
    </xf>
    <xf numFmtId="37" fontId="6" fillId="0" borderId="0" xfId="49" applyNumberFormat="1" applyFont="1" applyFill="1" applyAlignment="1">
      <alignment horizontal="right"/>
    </xf>
    <xf numFmtId="37" fontId="7" fillId="0" borderId="0" xfId="49" applyNumberFormat="1" applyFont="1" applyFill="1" applyAlignment="1">
      <alignment horizontal="right"/>
    </xf>
    <xf numFmtId="49" fontId="6" fillId="0" borderId="15" xfId="71" applyNumberFormat="1" applyFont="1" applyFill="1" applyBorder="1" applyAlignment="1">
      <alignment/>
      <protection/>
    </xf>
    <xf numFmtId="49" fontId="6" fillId="0" borderId="16" xfId="71" applyNumberFormat="1" applyFont="1" applyFill="1" applyBorder="1" applyAlignment="1">
      <alignment/>
      <protection/>
    </xf>
    <xf numFmtId="176" fontId="6" fillId="0" borderId="10" xfId="71" applyNumberFormat="1" applyFont="1" applyFill="1" applyBorder="1" applyAlignment="1">
      <alignment horizontal="center"/>
      <protection/>
    </xf>
    <xf numFmtId="176" fontId="6" fillId="0" borderId="17" xfId="71" applyNumberFormat="1" applyFont="1" applyFill="1" applyBorder="1" applyAlignment="1">
      <alignment horizontal="center"/>
      <protection/>
    </xf>
    <xf numFmtId="176" fontId="6" fillId="0" borderId="11" xfId="71" applyNumberFormat="1" applyFont="1" applyFill="1" applyBorder="1" applyAlignment="1">
      <alignment horizontal="right"/>
      <protection/>
    </xf>
    <xf numFmtId="176" fontId="6" fillId="0" borderId="19" xfId="71" applyNumberFormat="1" applyFont="1" applyFill="1" applyBorder="1" applyAlignment="1">
      <alignment horizontal="right"/>
      <protection/>
    </xf>
    <xf numFmtId="176" fontId="6" fillId="0" borderId="0" xfId="71" applyNumberFormat="1" applyFont="1" applyFill="1" applyBorder="1">
      <alignment/>
      <protection/>
    </xf>
    <xf numFmtId="57" fontId="18" fillId="0" borderId="0" xfId="71" applyNumberFormat="1" applyFont="1" applyFill="1" applyBorder="1" applyAlignment="1">
      <alignment horizontal="left"/>
      <protection/>
    </xf>
    <xf numFmtId="176" fontId="6" fillId="0" borderId="13" xfId="71" applyNumberFormat="1" applyFont="1" applyFill="1" applyBorder="1">
      <alignment/>
      <protection/>
    </xf>
    <xf numFmtId="176" fontId="6" fillId="0" borderId="0" xfId="71" applyNumberFormat="1" applyFont="1" applyFill="1">
      <alignment/>
      <protection/>
    </xf>
    <xf numFmtId="3" fontId="7" fillId="0" borderId="0" xfId="65" applyNumberFormat="1" applyFont="1" applyFill="1" applyAlignment="1">
      <alignment/>
      <protection/>
    </xf>
    <xf numFmtId="176" fontId="7" fillId="0" borderId="0" xfId="0" applyNumberFormat="1" applyFont="1" applyFill="1" applyBorder="1" applyAlignment="1">
      <alignment/>
    </xf>
    <xf numFmtId="176" fontId="6" fillId="0" borderId="0" xfId="0" applyNumberFormat="1" applyFont="1" applyFill="1" applyBorder="1" applyAlignment="1">
      <alignment/>
    </xf>
    <xf numFmtId="176" fontId="6" fillId="0" borderId="0" xfId="71" applyNumberFormat="1" applyFont="1" applyFill="1" applyBorder="1" applyAlignment="1">
      <alignment/>
      <protection/>
    </xf>
    <xf numFmtId="193" fontId="6" fillId="0" borderId="0" xfId="71" applyNumberFormat="1" applyFont="1" applyFill="1" applyBorder="1" applyAlignment="1">
      <alignment/>
      <protection/>
    </xf>
    <xf numFmtId="176" fontId="6" fillId="0" borderId="0" xfId="49" applyNumberFormat="1" applyFont="1" applyFill="1" applyBorder="1" applyAlignment="1">
      <alignment/>
    </xf>
    <xf numFmtId="176" fontId="6" fillId="0" borderId="0" xfId="49" applyNumberFormat="1" applyFont="1" applyFill="1" applyBorder="1" applyAlignment="1">
      <alignment horizontal="right"/>
    </xf>
    <xf numFmtId="176" fontId="6" fillId="0" borderId="0" xfId="49" applyNumberFormat="1" applyFont="1" applyFill="1" applyAlignment="1">
      <alignment/>
    </xf>
    <xf numFmtId="184" fontId="6" fillId="0" borderId="0" xfId="49" applyNumberFormat="1" applyFont="1" applyFill="1" applyAlignment="1">
      <alignment/>
    </xf>
    <xf numFmtId="176" fontId="6" fillId="0" borderId="0" xfId="49" applyNumberFormat="1" applyFont="1" applyFill="1" applyAlignment="1">
      <alignment horizontal="right"/>
    </xf>
    <xf numFmtId="216" fontId="6" fillId="0" borderId="0" xfId="49" applyNumberFormat="1" applyFont="1" applyFill="1" applyAlignment="1">
      <alignment horizontal="right"/>
    </xf>
    <xf numFmtId="38" fontId="6" fillId="0" borderId="0" xfId="49" applyFont="1" applyFill="1" applyAlignment="1" applyProtection="1">
      <alignment/>
      <protection locked="0"/>
    </xf>
    <xf numFmtId="49" fontId="6" fillId="0" borderId="11" xfId="71" applyNumberFormat="1" applyFont="1" applyFill="1" applyBorder="1" applyAlignment="1">
      <alignment horizontal="centerContinuous" vertical="center"/>
      <protection/>
    </xf>
    <xf numFmtId="49" fontId="6" fillId="0" borderId="23" xfId="71" applyNumberFormat="1" applyFont="1" applyFill="1" applyBorder="1" applyAlignment="1">
      <alignment/>
      <protection/>
    </xf>
    <xf numFmtId="180" fontId="6" fillId="0" borderId="18" xfId="71" applyNumberFormat="1" applyFont="1" applyFill="1" applyBorder="1" applyAlignment="1">
      <alignment horizontal="centerContinuous"/>
      <protection/>
    </xf>
    <xf numFmtId="180" fontId="6" fillId="0" borderId="20" xfId="71" applyNumberFormat="1" applyFont="1" applyFill="1" applyBorder="1" applyAlignment="1">
      <alignment horizontal="right"/>
      <protection/>
    </xf>
    <xf numFmtId="180" fontId="6" fillId="0" borderId="0" xfId="71" applyNumberFormat="1" applyFont="1" applyFill="1" applyBorder="1" applyAlignment="1">
      <alignment horizontal="left"/>
      <protection/>
    </xf>
    <xf numFmtId="180" fontId="6" fillId="0" borderId="0" xfId="71" applyNumberFormat="1" applyFont="1" applyFill="1" applyBorder="1">
      <alignment/>
      <protection/>
    </xf>
    <xf numFmtId="184" fontId="6" fillId="0" borderId="0" xfId="71" applyNumberFormat="1" applyFont="1" applyFill="1" applyBorder="1">
      <alignment/>
      <protection/>
    </xf>
    <xf numFmtId="184" fontId="7" fillId="0" borderId="0" xfId="65" applyNumberFormat="1" applyFont="1" applyFill="1" applyAlignment="1">
      <alignment/>
      <protection/>
    </xf>
    <xf numFmtId="184" fontId="6" fillId="0" borderId="0" xfId="65" applyNumberFormat="1" applyFont="1" applyFill="1" applyAlignment="1">
      <alignment/>
      <protection/>
    </xf>
    <xf numFmtId="184" fontId="6" fillId="0" borderId="0" xfId="65" applyNumberFormat="1" applyFont="1" applyFill="1" applyAlignment="1">
      <alignment horizontal="right"/>
      <protection/>
    </xf>
    <xf numFmtId="184" fontId="6" fillId="0" borderId="0" xfId="71" applyNumberFormat="1" applyFont="1" applyFill="1" applyBorder="1" applyAlignment="1">
      <alignment/>
      <protection/>
    </xf>
    <xf numFmtId="184" fontId="6" fillId="0" borderId="0" xfId="49" applyNumberFormat="1" applyFont="1" applyFill="1" applyBorder="1" applyAlignment="1">
      <alignment/>
    </xf>
    <xf numFmtId="180" fontId="6" fillId="0" borderId="13" xfId="71" applyNumberFormat="1" applyFont="1" applyFill="1" applyBorder="1">
      <alignment/>
      <protection/>
    </xf>
    <xf numFmtId="184" fontId="6" fillId="0" borderId="13" xfId="71" applyNumberFormat="1" applyFont="1" applyFill="1" applyBorder="1">
      <alignment/>
      <protection/>
    </xf>
    <xf numFmtId="180" fontId="6" fillId="0" borderId="0" xfId="71" applyNumberFormat="1" applyFont="1" applyFill="1">
      <alignment/>
      <protection/>
    </xf>
    <xf numFmtId="184" fontId="7" fillId="0" borderId="0" xfId="65" applyNumberFormat="1" applyFont="1" applyFill="1" applyBorder="1" applyAlignment="1">
      <alignment horizontal="right"/>
      <protection/>
    </xf>
    <xf numFmtId="201" fontId="6" fillId="0" borderId="15" xfId="71" applyNumberFormat="1" applyFont="1" applyFill="1" applyBorder="1" applyAlignment="1" quotePrefix="1">
      <alignment horizontal="left" vertical="center"/>
      <protection/>
    </xf>
    <xf numFmtId="201" fontId="6" fillId="0" borderId="0" xfId="71" applyNumberFormat="1" applyFont="1" applyFill="1" applyBorder="1" applyAlignment="1">
      <alignment horizontal="centerContinuous"/>
      <protection/>
    </xf>
    <xf numFmtId="201" fontId="6" fillId="0" borderId="10" xfId="71" applyNumberFormat="1" applyFont="1" applyFill="1" applyBorder="1" applyAlignment="1">
      <alignment horizontal="center"/>
      <protection/>
    </xf>
    <xf numFmtId="201" fontId="6" fillId="0" borderId="11" xfId="71" applyNumberFormat="1" applyFont="1" applyFill="1" applyBorder="1" applyAlignment="1">
      <alignment horizontal="right"/>
      <protection/>
    </xf>
    <xf numFmtId="201" fontId="6" fillId="0" borderId="0" xfId="71" applyNumberFormat="1" applyFont="1" applyFill="1" applyBorder="1" applyAlignment="1">
      <alignment horizontal="left"/>
      <protection/>
    </xf>
    <xf numFmtId="201" fontId="6" fillId="0" borderId="0" xfId="49" applyNumberFormat="1" applyFont="1" applyFill="1" applyBorder="1" applyAlignment="1">
      <alignment horizontal="right"/>
    </xf>
    <xf numFmtId="201" fontId="6" fillId="0" borderId="13" xfId="71" applyNumberFormat="1" applyFont="1" applyFill="1" applyBorder="1" applyAlignment="1">
      <alignment horizontal="right"/>
      <protection/>
    </xf>
    <xf numFmtId="201" fontId="6" fillId="0" borderId="0" xfId="49" applyNumberFormat="1" applyFont="1" applyFill="1" applyAlignment="1">
      <alignment/>
    </xf>
    <xf numFmtId="201" fontId="6" fillId="0" borderId="0" xfId="49" applyNumberFormat="1" applyFont="1" applyFill="1" applyBorder="1" applyAlignment="1">
      <alignment/>
    </xf>
    <xf numFmtId="201" fontId="6" fillId="0" borderId="0" xfId="71" applyNumberFormat="1" applyFont="1" applyFill="1" applyAlignment="1">
      <alignment horizontal="center"/>
      <protection/>
    </xf>
    <xf numFmtId="3" fontId="6" fillId="0" borderId="0" xfId="49" applyNumberFormat="1" applyFont="1" applyFill="1" applyBorder="1" applyAlignment="1">
      <alignment horizontal="right"/>
    </xf>
    <xf numFmtId="3" fontId="7" fillId="0" borderId="0" xfId="49" applyNumberFormat="1" applyFont="1" applyFill="1" applyAlignment="1">
      <alignment horizontal="right"/>
    </xf>
    <xf numFmtId="3" fontId="6" fillId="0" borderId="0" xfId="49" applyNumberFormat="1" applyFont="1" applyFill="1" applyAlignment="1">
      <alignment horizontal="right"/>
    </xf>
    <xf numFmtId="3" fontId="7" fillId="0" borderId="0" xfId="49" applyNumberFormat="1" applyFont="1" applyFill="1" applyBorder="1" applyAlignment="1">
      <alignment horizontal="right"/>
    </xf>
    <xf numFmtId="3" fontId="6" fillId="0" borderId="0" xfId="49" applyNumberFormat="1" applyFont="1" applyFill="1" applyAlignment="1">
      <alignment/>
    </xf>
    <xf numFmtId="3" fontId="6" fillId="0" borderId="0" xfId="49" applyNumberFormat="1" applyFont="1" applyFill="1" applyAlignment="1">
      <alignment/>
    </xf>
    <xf numFmtId="222" fontId="6" fillId="0" borderId="0" xfId="0" applyNumberFormat="1" applyFont="1" applyFill="1" applyBorder="1" applyAlignment="1" applyProtection="1">
      <alignment horizontal="right"/>
      <protection locked="0"/>
    </xf>
    <xf numFmtId="49" fontId="6" fillId="0" borderId="14" xfId="71" applyNumberFormat="1" applyFont="1" applyFill="1" applyBorder="1" applyAlignment="1" quotePrefix="1">
      <alignment vertical="center"/>
      <protection/>
    </xf>
    <xf numFmtId="3" fontId="7" fillId="0" borderId="0" xfId="0" applyNumberFormat="1" applyFont="1" applyFill="1" applyAlignment="1" applyProtection="1">
      <alignment horizontal="right"/>
      <protection locked="0"/>
    </xf>
    <xf numFmtId="3" fontId="6" fillId="0" borderId="0" xfId="49" applyNumberFormat="1" applyFont="1" applyFill="1" applyBorder="1" applyAlignment="1">
      <alignment/>
    </xf>
    <xf numFmtId="3" fontId="6" fillId="0" borderId="0" xfId="0" applyNumberFormat="1" applyFont="1" applyFill="1" applyAlignment="1" applyProtection="1">
      <alignment horizontal="right"/>
      <protection locked="0"/>
    </xf>
    <xf numFmtId="49" fontId="6" fillId="0" borderId="12" xfId="71" applyNumberFormat="1" applyFont="1" applyFill="1" applyBorder="1" applyAlignment="1">
      <alignment horizontal="center"/>
      <protection/>
    </xf>
    <xf numFmtId="176" fontId="6" fillId="0" borderId="12" xfId="71" applyNumberFormat="1" applyFont="1" applyFill="1" applyBorder="1" applyAlignment="1" quotePrefix="1">
      <alignment horizontal="left" vertical="center"/>
      <protection/>
    </xf>
    <xf numFmtId="176" fontId="6" fillId="0" borderId="10" xfId="71" applyNumberFormat="1" applyFont="1" applyFill="1" applyBorder="1" applyAlignment="1">
      <alignment horizontal="centerContinuous"/>
      <protection/>
    </xf>
    <xf numFmtId="212" fontId="6" fillId="0" borderId="0" xfId="65" applyNumberFormat="1" applyFont="1" applyFill="1" applyAlignment="1">
      <alignment horizontal="right"/>
      <protection/>
    </xf>
    <xf numFmtId="176" fontId="7" fillId="0" borderId="0" xfId="0" applyNumberFormat="1" applyFont="1" applyFill="1" applyBorder="1" applyAlignment="1">
      <alignment horizontal="right"/>
    </xf>
    <xf numFmtId="176" fontId="6" fillId="0" borderId="13" xfId="71" applyNumberFormat="1" applyFont="1" applyFill="1" applyBorder="1" applyAlignment="1">
      <alignment horizontal="right"/>
      <protection/>
    </xf>
    <xf numFmtId="176" fontId="7" fillId="0" borderId="0" xfId="49" applyNumberFormat="1" applyFont="1" applyFill="1" applyBorder="1" applyAlignment="1">
      <alignment horizontal="right"/>
    </xf>
    <xf numFmtId="176" fontId="7" fillId="0" borderId="0" xfId="49" applyNumberFormat="1" applyFont="1" applyFill="1" applyAlignment="1">
      <alignment horizontal="right"/>
    </xf>
    <xf numFmtId="176" fontId="6" fillId="0" borderId="0" xfId="71" applyNumberFormat="1" applyFont="1" applyFill="1" applyAlignment="1">
      <alignment horizontal="center"/>
      <protection/>
    </xf>
    <xf numFmtId="1" fontId="6" fillId="0" borderId="0" xfId="65" applyNumberFormat="1" applyFont="1" applyFill="1" applyAlignment="1">
      <alignment horizontal="right"/>
      <protection/>
    </xf>
    <xf numFmtId="0" fontId="6" fillId="0" borderId="17" xfId="65" applyFont="1" applyFill="1" applyBorder="1" applyAlignment="1">
      <alignment horizontal="center"/>
      <protection/>
    </xf>
    <xf numFmtId="0" fontId="6" fillId="0" borderId="17" xfId="65" applyFont="1" applyFill="1" applyBorder="1">
      <alignment/>
      <protection/>
    </xf>
    <xf numFmtId="0" fontId="6" fillId="0" borderId="19" xfId="65" applyFont="1" applyFill="1" applyBorder="1">
      <alignment/>
      <protection/>
    </xf>
    <xf numFmtId="0" fontId="6" fillId="0" borderId="0" xfId="65" applyFont="1" applyFill="1">
      <alignment/>
      <protection/>
    </xf>
    <xf numFmtId="3" fontId="6" fillId="0" borderId="0" xfId="0" applyNumberFormat="1" applyFont="1" applyFill="1" applyAlignment="1">
      <alignment horizontal="right"/>
    </xf>
    <xf numFmtId="49" fontId="6" fillId="0" borderId="24" xfId="71" applyNumberFormat="1" applyFont="1" applyFill="1" applyBorder="1" applyAlignment="1">
      <alignment horizontal="center" vertical="center"/>
      <protection/>
    </xf>
    <xf numFmtId="3" fontId="6" fillId="0" borderId="20" xfId="71" applyNumberFormat="1" applyFont="1" applyFill="1" applyBorder="1" applyAlignment="1">
      <alignment horizontal="right"/>
      <protection/>
    </xf>
    <xf numFmtId="0" fontId="6" fillId="0" borderId="12" xfId="71" applyFont="1" applyFill="1" applyBorder="1" applyAlignment="1">
      <alignment horizontal="centerContinuous"/>
      <protection/>
    </xf>
    <xf numFmtId="0" fontId="6" fillId="0" borderId="17" xfId="71" applyFont="1" applyFill="1" applyBorder="1">
      <alignment/>
      <protection/>
    </xf>
    <xf numFmtId="201" fontId="6" fillId="0" borderId="0" xfId="71" applyNumberFormat="1" applyFont="1" applyFill="1" applyBorder="1">
      <alignment/>
      <protection/>
    </xf>
    <xf numFmtId="201" fontId="6" fillId="0" borderId="0" xfId="73" applyNumberFormat="1" applyFont="1" applyFill="1" applyAlignment="1">
      <alignment horizontal="right"/>
      <protection/>
    </xf>
    <xf numFmtId="201" fontId="7" fillId="0" borderId="0" xfId="49" applyNumberFormat="1" applyFont="1" applyFill="1" applyBorder="1" applyAlignment="1">
      <alignment horizontal="right"/>
    </xf>
    <xf numFmtId="201" fontId="7" fillId="0" borderId="0" xfId="71" applyNumberFormat="1" applyFont="1" applyFill="1" applyBorder="1" applyAlignment="1">
      <alignment horizontal="right"/>
      <protection/>
    </xf>
    <xf numFmtId="201" fontId="6" fillId="0" borderId="0" xfId="73" applyNumberFormat="1" applyFont="1" applyFill="1" applyBorder="1" applyAlignment="1">
      <alignment horizontal="right"/>
      <protection/>
    </xf>
    <xf numFmtId="37" fontId="6" fillId="0" borderId="0" xfId="73" applyNumberFormat="1" applyFont="1" applyFill="1" applyAlignment="1">
      <alignment horizontal="right" vertical="center"/>
      <protection/>
    </xf>
    <xf numFmtId="201" fontId="6" fillId="0" borderId="0" xfId="73" applyNumberFormat="1" applyFont="1" applyFill="1" applyAlignment="1">
      <alignment horizontal="right" vertical="center"/>
      <protection/>
    </xf>
    <xf numFmtId="201" fontId="7" fillId="0" borderId="0" xfId="65" applyNumberFormat="1" applyFont="1" applyFill="1" applyBorder="1" applyAlignment="1">
      <alignment horizontal="right"/>
      <protection/>
    </xf>
    <xf numFmtId="211" fontId="6" fillId="0" borderId="23" xfId="71" applyNumberFormat="1" applyFont="1" applyFill="1" applyBorder="1" applyAlignment="1" quotePrefix="1">
      <alignment vertical="center"/>
      <protection/>
    </xf>
    <xf numFmtId="211" fontId="6" fillId="0" borderId="10" xfId="71" applyNumberFormat="1" applyFont="1" applyFill="1" applyBorder="1" applyAlignment="1">
      <alignment/>
      <protection/>
    </xf>
    <xf numFmtId="211" fontId="6" fillId="0" borderId="17" xfId="71" applyNumberFormat="1" applyFont="1" applyFill="1" applyBorder="1" applyAlignment="1">
      <alignment horizontal="center"/>
      <protection/>
    </xf>
    <xf numFmtId="211" fontId="6" fillId="0" borderId="19" xfId="71" applyNumberFormat="1" applyFont="1" applyFill="1" applyBorder="1" applyAlignment="1">
      <alignment horizontal="center" shrinkToFit="1"/>
      <protection/>
    </xf>
    <xf numFmtId="211" fontId="6" fillId="0" borderId="0" xfId="71" applyNumberFormat="1" applyFont="1" applyFill="1" applyBorder="1" applyAlignment="1">
      <alignment horizontal="left"/>
      <protection/>
    </xf>
    <xf numFmtId="211" fontId="6" fillId="0" borderId="0" xfId="71" applyNumberFormat="1" applyFont="1" applyFill="1" applyBorder="1" applyAlignment="1">
      <alignment horizontal="right"/>
      <protection/>
    </xf>
    <xf numFmtId="211" fontId="7" fillId="0" borderId="0" xfId="70" applyNumberFormat="1" applyFont="1" applyFill="1" applyAlignment="1">
      <alignment/>
      <protection/>
    </xf>
    <xf numFmtId="211" fontId="6" fillId="0" borderId="0" xfId="65" applyNumberFormat="1" applyFont="1" applyFill="1" applyAlignment="1">
      <alignment horizontal="right" vertical="center"/>
      <protection/>
    </xf>
    <xf numFmtId="211" fontId="6" fillId="0" borderId="0" xfId="71" applyNumberFormat="1" applyFont="1" applyFill="1" applyBorder="1" applyAlignment="1">
      <alignment horizontal="right" vertical="center"/>
      <protection/>
    </xf>
    <xf numFmtId="211" fontId="6" fillId="0" borderId="0" xfId="70" applyNumberFormat="1" applyFont="1" applyFill="1" applyAlignment="1">
      <alignment/>
      <protection/>
    </xf>
    <xf numFmtId="217" fontId="6" fillId="0" borderId="0" xfId="71" applyNumberFormat="1" applyFont="1" applyFill="1" applyBorder="1" applyAlignment="1">
      <alignment horizontal="right"/>
      <protection/>
    </xf>
    <xf numFmtId="211" fontId="7" fillId="0" borderId="0" xfId="65" applyNumberFormat="1" applyFont="1" applyFill="1" applyAlignment="1">
      <alignment horizontal="right"/>
      <protection/>
    </xf>
    <xf numFmtId="211" fontId="6" fillId="0" borderId="0" xfId="0" applyNumberFormat="1" applyFont="1" applyFill="1" applyAlignment="1">
      <alignment/>
    </xf>
    <xf numFmtId="211" fontId="6" fillId="0" borderId="13" xfId="71" applyNumberFormat="1" applyFont="1" applyFill="1" applyBorder="1" applyAlignment="1">
      <alignment vertical="center"/>
      <protection/>
    </xf>
    <xf numFmtId="211" fontId="6" fillId="0" borderId="0" xfId="65" applyNumberFormat="1" applyFont="1" applyFill="1" applyAlignment="1">
      <alignment horizontal="left"/>
      <protection/>
    </xf>
    <xf numFmtId="211" fontId="6" fillId="0" borderId="0" xfId="65" applyNumberFormat="1" applyFont="1" applyFill="1" applyAlignment="1">
      <alignment horizontal="right"/>
      <protection/>
    </xf>
    <xf numFmtId="211" fontId="6" fillId="0" borderId="19" xfId="71" applyNumberFormat="1" applyFont="1" applyFill="1" applyBorder="1" applyAlignment="1">
      <alignment horizontal="right"/>
      <protection/>
    </xf>
    <xf numFmtId="211" fontId="6" fillId="0" borderId="0" xfId="0" applyNumberFormat="1" applyFont="1" applyFill="1" applyAlignment="1">
      <alignment/>
    </xf>
    <xf numFmtId="211" fontId="6" fillId="0" borderId="0" xfId="70" applyNumberFormat="1" applyFont="1" applyFill="1" applyAlignment="1">
      <alignment horizontal="right"/>
      <protection/>
    </xf>
    <xf numFmtId="211" fontId="6" fillId="0" borderId="13" xfId="71" applyNumberFormat="1" applyFont="1" applyFill="1" applyBorder="1">
      <alignment/>
      <protection/>
    </xf>
    <xf numFmtId="211" fontId="6" fillId="0" borderId="0" xfId="71" applyNumberFormat="1" applyFont="1" applyFill="1" applyBorder="1" applyAlignment="1" applyProtection="1">
      <alignment horizontal="right"/>
      <protection locked="0"/>
    </xf>
    <xf numFmtId="211" fontId="6" fillId="0" borderId="0" xfId="71" applyNumberFormat="1" applyFont="1" applyFill="1">
      <alignment/>
      <protection/>
    </xf>
    <xf numFmtId="212" fontId="6" fillId="0" borderId="10" xfId="71" applyNumberFormat="1" applyFont="1" applyFill="1" applyBorder="1" applyAlignment="1">
      <alignment/>
      <protection/>
    </xf>
    <xf numFmtId="212" fontId="6" fillId="0" borderId="17" xfId="71" applyNumberFormat="1" applyFont="1" applyFill="1" applyBorder="1" applyAlignment="1">
      <alignment horizontal="center"/>
      <protection/>
    </xf>
    <xf numFmtId="212" fontId="6" fillId="0" borderId="0" xfId="71" applyNumberFormat="1" applyFont="1" applyFill="1">
      <alignment/>
      <protection/>
    </xf>
    <xf numFmtId="212" fontId="6" fillId="0" borderId="17" xfId="71" applyNumberFormat="1" applyFont="1" applyFill="1" applyBorder="1">
      <alignment/>
      <protection/>
    </xf>
    <xf numFmtId="212" fontId="6" fillId="0" borderId="19" xfId="71" applyNumberFormat="1" applyFont="1" applyFill="1" applyBorder="1" applyAlignment="1">
      <alignment horizontal="right"/>
      <protection/>
    </xf>
    <xf numFmtId="212" fontId="6" fillId="0" borderId="0" xfId="71" applyNumberFormat="1" applyFont="1" applyFill="1" applyBorder="1" applyAlignment="1">
      <alignment horizontal="right"/>
      <protection/>
    </xf>
    <xf numFmtId="212" fontId="7" fillId="0" borderId="0" xfId="70" applyNumberFormat="1" applyFont="1" applyFill="1" applyAlignment="1">
      <alignment/>
      <protection/>
    </xf>
    <xf numFmtId="212" fontId="6" fillId="0" borderId="0" xfId="70" applyNumberFormat="1" applyFont="1" applyFill="1" applyAlignment="1">
      <alignment/>
      <protection/>
    </xf>
    <xf numFmtId="212" fontId="7" fillId="0" borderId="0" xfId="65" applyNumberFormat="1" applyFont="1" applyFill="1" applyAlignment="1">
      <alignment horizontal="right"/>
      <protection/>
    </xf>
    <xf numFmtId="212" fontId="6" fillId="0" borderId="0" xfId="0" applyNumberFormat="1" applyFont="1" applyFill="1" applyAlignment="1">
      <alignment/>
    </xf>
    <xf numFmtId="212" fontId="6" fillId="0" borderId="13" xfId="71" applyNumberFormat="1" applyFont="1" applyFill="1" applyBorder="1" applyAlignment="1">
      <alignment/>
      <protection/>
    </xf>
    <xf numFmtId="212" fontId="6" fillId="0" borderId="0" xfId="71" applyNumberFormat="1" applyFont="1" applyFill="1" applyBorder="1" applyAlignment="1" applyProtection="1">
      <alignment horizontal="right"/>
      <protection locked="0"/>
    </xf>
    <xf numFmtId="184" fontId="6" fillId="0" borderId="13" xfId="49" applyNumberFormat="1" applyFont="1" applyFill="1" applyBorder="1" applyAlignment="1">
      <alignment/>
    </xf>
    <xf numFmtId="49" fontId="6" fillId="0" borderId="21" xfId="71" applyNumberFormat="1" applyFont="1" applyFill="1" applyBorder="1" applyAlignment="1">
      <alignment vertical="center"/>
      <protection/>
    </xf>
    <xf numFmtId="49" fontId="6" fillId="0" borderId="22" xfId="71" applyNumberFormat="1" applyFont="1" applyFill="1" applyBorder="1" applyAlignment="1">
      <alignment vertical="center"/>
      <protection/>
    </xf>
    <xf numFmtId="49" fontId="6" fillId="0" borderId="16" xfId="71" applyNumberFormat="1" applyFont="1" applyFill="1" applyBorder="1" applyAlignment="1">
      <alignment vertical="center"/>
      <protection/>
    </xf>
    <xf numFmtId="0" fontId="6" fillId="0" borderId="11" xfId="71" applyFont="1" applyFill="1" applyBorder="1" applyAlignment="1">
      <alignment horizontal="center"/>
      <protection/>
    </xf>
    <xf numFmtId="57" fontId="19" fillId="0" borderId="0" xfId="71" applyNumberFormat="1" applyFont="1" applyFill="1" applyBorder="1" applyAlignment="1">
      <alignment horizontal="left"/>
      <protection/>
    </xf>
    <xf numFmtId="3" fontId="7" fillId="0" borderId="0" xfId="0" applyNumberFormat="1" applyFont="1" applyFill="1" applyAlignment="1">
      <alignment horizontal="right"/>
    </xf>
    <xf numFmtId="38" fontId="6" fillId="0" borderId="0" xfId="71" applyNumberFormat="1" applyFont="1" applyFill="1">
      <alignment/>
      <protection/>
    </xf>
    <xf numFmtId="178" fontId="6" fillId="0" borderId="0" xfId="71" applyNumberFormat="1" applyFont="1" applyFill="1">
      <alignment/>
      <protection/>
    </xf>
    <xf numFmtId="49" fontId="6" fillId="0" borderId="22" xfId="71" applyNumberFormat="1" applyFont="1" applyFill="1" applyBorder="1" applyAlignment="1">
      <alignment horizontal="center" vertical="center"/>
      <protection/>
    </xf>
    <xf numFmtId="0" fontId="6" fillId="0" borderId="22" xfId="0" applyFont="1" applyFill="1" applyBorder="1" applyAlignment="1">
      <alignment horizontal="center" vertical="center"/>
    </xf>
    <xf numFmtId="0" fontId="6" fillId="0" borderId="16" xfId="0" applyFont="1" applyFill="1" applyBorder="1" applyAlignment="1">
      <alignment horizontal="center" vertical="center"/>
    </xf>
    <xf numFmtId="49" fontId="6" fillId="0" borderId="21" xfId="71" applyNumberFormat="1" applyFont="1" applyFill="1" applyBorder="1" applyAlignment="1">
      <alignment horizontal="center" vertical="center"/>
      <protection/>
    </xf>
    <xf numFmtId="49" fontId="6" fillId="0" borderId="21" xfId="71" applyNumberFormat="1" applyFont="1" applyFill="1" applyBorder="1" applyAlignment="1">
      <alignment horizontal="center"/>
      <protection/>
    </xf>
    <xf numFmtId="49" fontId="6" fillId="0" borderId="22" xfId="71" applyNumberFormat="1" applyFont="1" applyFill="1" applyBorder="1" applyAlignment="1">
      <alignment horizontal="center"/>
      <protection/>
    </xf>
    <xf numFmtId="49" fontId="6" fillId="0" borderId="16" xfId="71" applyNumberFormat="1" applyFont="1" applyFill="1" applyBorder="1" applyAlignment="1">
      <alignment horizontal="center"/>
      <protection/>
    </xf>
    <xf numFmtId="49" fontId="6" fillId="0" borderId="16" xfId="71" applyNumberFormat="1" applyFont="1" applyFill="1" applyBorder="1" applyAlignment="1">
      <alignment horizontal="center" vertical="center"/>
      <protection/>
    </xf>
    <xf numFmtId="0" fontId="6" fillId="0" borderId="22" xfId="0" applyFont="1" applyFill="1" applyBorder="1" applyAlignment="1">
      <alignment vertical="center"/>
    </xf>
    <xf numFmtId="0" fontId="6" fillId="0" borderId="16" xfId="0" applyFont="1" applyFill="1" applyBorder="1" applyAlignment="1">
      <alignment vertical="center"/>
    </xf>
    <xf numFmtId="0" fontId="6" fillId="0" borderId="21" xfId="71" applyFont="1" applyFill="1" applyBorder="1" applyAlignment="1">
      <alignment horizontal="center"/>
      <protection/>
    </xf>
    <xf numFmtId="0" fontId="6" fillId="0" borderId="22" xfId="0" applyFont="1" applyFill="1" applyBorder="1" applyAlignment="1">
      <alignment/>
    </xf>
    <xf numFmtId="0" fontId="6" fillId="0" borderId="16" xfId="0" applyFont="1" applyFill="1" applyBorder="1" applyAlignment="1">
      <alignment/>
    </xf>
    <xf numFmtId="211" fontId="6" fillId="0" borderId="21" xfId="71" applyNumberFormat="1" applyFont="1" applyFill="1" applyBorder="1" applyAlignment="1" quotePrefix="1">
      <alignment horizontal="center" vertical="center"/>
      <protection/>
    </xf>
    <xf numFmtId="211" fontId="6" fillId="0" borderId="16" xfId="71" applyNumberFormat="1" applyFont="1" applyFill="1" applyBorder="1" applyAlignment="1" quotePrefix="1">
      <alignment horizontal="center" vertical="center"/>
      <protection/>
    </xf>
    <xf numFmtId="0" fontId="6" fillId="0" borderId="22" xfId="71" applyFont="1" applyFill="1" applyBorder="1" applyAlignment="1">
      <alignment horizontal="center"/>
      <protection/>
    </xf>
    <xf numFmtId="0" fontId="6" fillId="0" borderId="16" xfId="71" applyFont="1" applyFill="1" applyBorder="1" applyAlignment="1">
      <alignment horizont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47" xfId="62"/>
    <cellStyle name="標準_5歳別人口" xfId="63"/>
    <cellStyle name="標準_Ⅲ林業17" xfId="64"/>
    <cellStyle name="標準_H11市町村印刷 " xfId="65"/>
    <cellStyle name="標準_Ｈ１７統計表６" xfId="66"/>
    <cellStyle name="標準_JB16" xfId="67"/>
    <cellStyle name="標準_Sheet1" xfId="68"/>
    <cellStyle name="標準_一覧表様式40100" xfId="69"/>
    <cellStyle name="標準_印刷用" xfId="70"/>
    <cellStyle name="標準_市町村印刷" xfId="71"/>
    <cellStyle name="標準_第10表" xfId="72"/>
    <cellStyle name="標準_第２１表" xfId="73"/>
    <cellStyle name="標準_第８表" xfId="74"/>
    <cellStyle name="標準_第9表" xfId="75"/>
    <cellStyle name="標準_第９表" xfId="76"/>
    <cellStyle name="Followed Hyperlink"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52</xdr:row>
      <xdr:rowOff>0</xdr:rowOff>
    </xdr:from>
    <xdr:to>
      <xdr:col>1</xdr:col>
      <xdr:colOff>762000</xdr:colOff>
      <xdr:row>52</xdr:row>
      <xdr:rowOff>0</xdr:rowOff>
    </xdr:to>
    <xdr:sp>
      <xdr:nvSpPr>
        <xdr:cNvPr id="1" name="テキスト 1"/>
        <xdr:cNvSpPr txBox="1">
          <a:spLocks noChangeArrowheads="1"/>
        </xdr:cNvSpPr>
      </xdr:nvSpPr>
      <xdr:spPr>
        <a:xfrm>
          <a:off x="1447800" y="108966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52</xdr:row>
      <xdr:rowOff>0</xdr:rowOff>
    </xdr:from>
    <xdr:to>
      <xdr:col>1</xdr:col>
      <xdr:colOff>904875</xdr:colOff>
      <xdr:row>52</xdr:row>
      <xdr:rowOff>0</xdr:rowOff>
    </xdr:to>
    <xdr:sp>
      <xdr:nvSpPr>
        <xdr:cNvPr id="2" name="テキスト 2"/>
        <xdr:cNvSpPr txBox="1">
          <a:spLocks noChangeArrowheads="1"/>
        </xdr:cNvSpPr>
      </xdr:nvSpPr>
      <xdr:spPr>
        <a:xfrm>
          <a:off x="2019300" y="108966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54</xdr:row>
      <xdr:rowOff>0</xdr:rowOff>
    </xdr:from>
    <xdr:to>
      <xdr:col>2</xdr:col>
      <xdr:colOff>762000</xdr:colOff>
      <xdr:row>54</xdr:row>
      <xdr:rowOff>0</xdr:rowOff>
    </xdr:to>
    <xdr:sp>
      <xdr:nvSpPr>
        <xdr:cNvPr id="3" name="テキスト 4"/>
        <xdr:cNvSpPr txBox="1">
          <a:spLocks noChangeArrowheads="1"/>
        </xdr:cNvSpPr>
      </xdr:nvSpPr>
      <xdr:spPr>
        <a:xfrm>
          <a:off x="2609850" y="113157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54</xdr:row>
      <xdr:rowOff>0</xdr:rowOff>
    </xdr:from>
    <xdr:to>
      <xdr:col>2</xdr:col>
      <xdr:colOff>904875</xdr:colOff>
      <xdr:row>54</xdr:row>
      <xdr:rowOff>0</xdr:rowOff>
    </xdr:to>
    <xdr:sp>
      <xdr:nvSpPr>
        <xdr:cNvPr id="4" name="テキスト 5"/>
        <xdr:cNvSpPr txBox="1">
          <a:spLocks noChangeArrowheads="1"/>
        </xdr:cNvSpPr>
      </xdr:nvSpPr>
      <xdr:spPr>
        <a:xfrm>
          <a:off x="3181350" y="113157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74</xdr:row>
      <xdr:rowOff>0</xdr:rowOff>
    </xdr:from>
    <xdr:to>
      <xdr:col>1</xdr:col>
      <xdr:colOff>904875</xdr:colOff>
      <xdr:row>75</xdr:row>
      <xdr:rowOff>28575</xdr:rowOff>
    </xdr:to>
    <xdr:sp fLocksText="0">
      <xdr:nvSpPr>
        <xdr:cNvPr id="5" name="テキスト 7"/>
        <xdr:cNvSpPr txBox="1">
          <a:spLocks noChangeArrowheads="1"/>
        </xdr:cNvSpPr>
      </xdr:nvSpPr>
      <xdr:spPr>
        <a:xfrm>
          <a:off x="2019300" y="15506700"/>
          <a:ext cx="228600" cy="238125"/>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52</xdr:row>
      <xdr:rowOff>0</xdr:rowOff>
    </xdr:from>
    <xdr:to>
      <xdr:col>5</xdr:col>
      <xdr:colOff>762000</xdr:colOff>
      <xdr:row>52</xdr:row>
      <xdr:rowOff>0</xdr:rowOff>
    </xdr:to>
    <xdr:sp>
      <xdr:nvSpPr>
        <xdr:cNvPr id="6" name="テキスト 8"/>
        <xdr:cNvSpPr txBox="1">
          <a:spLocks noChangeArrowheads="1"/>
        </xdr:cNvSpPr>
      </xdr:nvSpPr>
      <xdr:spPr>
        <a:xfrm>
          <a:off x="6096000" y="108966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52</xdr:row>
      <xdr:rowOff>0</xdr:rowOff>
    </xdr:from>
    <xdr:to>
      <xdr:col>5</xdr:col>
      <xdr:colOff>904875</xdr:colOff>
      <xdr:row>52</xdr:row>
      <xdr:rowOff>0</xdr:rowOff>
    </xdr:to>
    <xdr:sp>
      <xdr:nvSpPr>
        <xdr:cNvPr id="7" name="テキスト 9"/>
        <xdr:cNvSpPr txBox="1">
          <a:spLocks noChangeArrowheads="1"/>
        </xdr:cNvSpPr>
      </xdr:nvSpPr>
      <xdr:spPr>
        <a:xfrm>
          <a:off x="6667500" y="108966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104775</xdr:colOff>
      <xdr:row>124</xdr:row>
      <xdr:rowOff>0</xdr:rowOff>
    </xdr:from>
    <xdr:to>
      <xdr:col>1</xdr:col>
      <xdr:colOff>762000</xdr:colOff>
      <xdr:row>124</xdr:row>
      <xdr:rowOff>0</xdr:rowOff>
    </xdr:to>
    <xdr:sp>
      <xdr:nvSpPr>
        <xdr:cNvPr id="8" name="テキスト 1"/>
        <xdr:cNvSpPr txBox="1">
          <a:spLocks noChangeArrowheads="1"/>
        </xdr:cNvSpPr>
      </xdr:nvSpPr>
      <xdr:spPr>
        <a:xfrm>
          <a:off x="1447800" y="259842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124</xdr:row>
      <xdr:rowOff>0</xdr:rowOff>
    </xdr:from>
    <xdr:to>
      <xdr:col>1</xdr:col>
      <xdr:colOff>904875</xdr:colOff>
      <xdr:row>124</xdr:row>
      <xdr:rowOff>0</xdr:rowOff>
    </xdr:to>
    <xdr:sp>
      <xdr:nvSpPr>
        <xdr:cNvPr id="9" name="テキスト 2"/>
        <xdr:cNvSpPr txBox="1">
          <a:spLocks noChangeArrowheads="1"/>
        </xdr:cNvSpPr>
      </xdr:nvSpPr>
      <xdr:spPr>
        <a:xfrm>
          <a:off x="2019300" y="259842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124</xdr:row>
      <xdr:rowOff>0</xdr:rowOff>
    </xdr:from>
    <xdr:to>
      <xdr:col>2</xdr:col>
      <xdr:colOff>762000</xdr:colOff>
      <xdr:row>124</xdr:row>
      <xdr:rowOff>0</xdr:rowOff>
    </xdr:to>
    <xdr:sp>
      <xdr:nvSpPr>
        <xdr:cNvPr id="10" name="テキスト 4"/>
        <xdr:cNvSpPr txBox="1">
          <a:spLocks noChangeArrowheads="1"/>
        </xdr:cNvSpPr>
      </xdr:nvSpPr>
      <xdr:spPr>
        <a:xfrm>
          <a:off x="2609850" y="259842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124</xdr:row>
      <xdr:rowOff>0</xdr:rowOff>
    </xdr:from>
    <xdr:to>
      <xdr:col>2</xdr:col>
      <xdr:colOff>904875</xdr:colOff>
      <xdr:row>124</xdr:row>
      <xdr:rowOff>0</xdr:rowOff>
    </xdr:to>
    <xdr:sp>
      <xdr:nvSpPr>
        <xdr:cNvPr id="11" name="テキスト 5"/>
        <xdr:cNvSpPr txBox="1">
          <a:spLocks noChangeArrowheads="1"/>
        </xdr:cNvSpPr>
      </xdr:nvSpPr>
      <xdr:spPr>
        <a:xfrm>
          <a:off x="3181350" y="259842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124</xdr:row>
      <xdr:rowOff>0</xdr:rowOff>
    </xdr:from>
    <xdr:to>
      <xdr:col>1</xdr:col>
      <xdr:colOff>904875</xdr:colOff>
      <xdr:row>124</xdr:row>
      <xdr:rowOff>0</xdr:rowOff>
    </xdr:to>
    <xdr:sp fLocksText="0">
      <xdr:nvSpPr>
        <xdr:cNvPr id="12" name="テキスト 7"/>
        <xdr:cNvSpPr txBox="1">
          <a:spLocks noChangeArrowheads="1"/>
        </xdr:cNvSpPr>
      </xdr:nvSpPr>
      <xdr:spPr>
        <a:xfrm>
          <a:off x="2019300" y="25984200"/>
          <a:ext cx="228600" cy="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124</xdr:row>
      <xdr:rowOff>0</xdr:rowOff>
    </xdr:from>
    <xdr:to>
      <xdr:col>5</xdr:col>
      <xdr:colOff>762000</xdr:colOff>
      <xdr:row>124</xdr:row>
      <xdr:rowOff>0</xdr:rowOff>
    </xdr:to>
    <xdr:sp>
      <xdr:nvSpPr>
        <xdr:cNvPr id="13" name="テキスト 8"/>
        <xdr:cNvSpPr txBox="1">
          <a:spLocks noChangeArrowheads="1"/>
        </xdr:cNvSpPr>
      </xdr:nvSpPr>
      <xdr:spPr>
        <a:xfrm>
          <a:off x="6096000" y="259842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124</xdr:row>
      <xdr:rowOff>0</xdr:rowOff>
    </xdr:from>
    <xdr:to>
      <xdr:col>5</xdr:col>
      <xdr:colOff>904875</xdr:colOff>
      <xdr:row>124</xdr:row>
      <xdr:rowOff>0</xdr:rowOff>
    </xdr:to>
    <xdr:sp>
      <xdr:nvSpPr>
        <xdr:cNvPr id="14" name="テキスト 9"/>
        <xdr:cNvSpPr txBox="1">
          <a:spLocks noChangeArrowheads="1"/>
        </xdr:cNvSpPr>
      </xdr:nvSpPr>
      <xdr:spPr>
        <a:xfrm>
          <a:off x="6667500" y="259842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50</xdr:row>
      <xdr:rowOff>0</xdr:rowOff>
    </xdr:from>
    <xdr:to>
      <xdr:col>1</xdr:col>
      <xdr:colOff>904875</xdr:colOff>
      <xdr:row>51</xdr:row>
      <xdr:rowOff>0</xdr:rowOff>
    </xdr:to>
    <xdr:sp fLocksText="0">
      <xdr:nvSpPr>
        <xdr:cNvPr id="15" name="テキスト 7"/>
        <xdr:cNvSpPr txBox="1">
          <a:spLocks noChangeArrowheads="1"/>
        </xdr:cNvSpPr>
      </xdr:nvSpPr>
      <xdr:spPr>
        <a:xfrm>
          <a:off x="2019300" y="10477500"/>
          <a:ext cx="228600" cy="20955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63</xdr:row>
      <xdr:rowOff>38100</xdr:rowOff>
    </xdr:from>
    <xdr:to>
      <xdr:col>1</xdr:col>
      <xdr:colOff>904875</xdr:colOff>
      <xdr:row>65</xdr:row>
      <xdr:rowOff>0</xdr:rowOff>
    </xdr:to>
    <xdr:sp fLocksText="0">
      <xdr:nvSpPr>
        <xdr:cNvPr id="16" name="テキスト 7"/>
        <xdr:cNvSpPr txBox="1">
          <a:spLocks noChangeArrowheads="1"/>
        </xdr:cNvSpPr>
      </xdr:nvSpPr>
      <xdr:spPr>
        <a:xfrm>
          <a:off x="2019300" y="132397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58</xdr:row>
      <xdr:rowOff>0</xdr:rowOff>
    </xdr:from>
    <xdr:to>
      <xdr:col>1</xdr:col>
      <xdr:colOff>904875</xdr:colOff>
      <xdr:row>59</xdr:row>
      <xdr:rowOff>28575</xdr:rowOff>
    </xdr:to>
    <xdr:sp fLocksText="0">
      <xdr:nvSpPr>
        <xdr:cNvPr id="17" name="テキスト 7"/>
        <xdr:cNvSpPr txBox="1">
          <a:spLocks noChangeArrowheads="1"/>
        </xdr:cNvSpPr>
      </xdr:nvSpPr>
      <xdr:spPr>
        <a:xfrm>
          <a:off x="2019300" y="12153900"/>
          <a:ext cx="228600" cy="238125"/>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685800</xdr:colOff>
      <xdr:row>77</xdr:row>
      <xdr:rowOff>0</xdr:rowOff>
    </xdr:from>
    <xdr:to>
      <xdr:col>1</xdr:col>
      <xdr:colOff>914400</xdr:colOff>
      <xdr:row>88</xdr:row>
      <xdr:rowOff>0</xdr:rowOff>
    </xdr:to>
    <xdr:sp fLocksText="0">
      <xdr:nvSpPr>
        <xdr:cNvPr id="18" name="テキスト 7"/>
        <xdr:cNvSpPr txBox="1">
          <a:spLocks noChangeArrowheads="1"/>
        </xdr:cNvSpPr>
      </xdr:nvSpPr>
      <xdr:spPr>
        <a:xfrm>
          <a:off x="2028825" y="16135350"/>
          <a:ext cx="228600" cy="230505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104775</xdr:colOff>
      <xdr:row>52</xdr:row>
      <xdr:rowOff>0</xdr:rowOff>
    </xdr:from>
    <xdr:to>
      <xdr:col>1</xdr:col>
      <xdr:colOff>762000</xdr:colOff>
      <xdr:row>52</xdr:row>
      <xdr:rowOff>0</xdr:rowOff>
    </xdr:to>
    <xdr:sp>
      <xdr:nvSpPr>
        <xdr:cNvPr id="19" name="テキスト 1"/>
        <xdr:cNvSpPr txBox="1">
          <a:spLocks noChangeArrowheads="1"/>
        </xdr:cNvSpPr>
      </xdr:nvSpPr>
      <xdr:spPr>
        <a:xfrm>
          <a:off x="1447800" y="108966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52</xdr:row>
      <xdr:rowOff>0</xdr:rowOff>
    </xdr:from>
    <xdr:to>
      <xdr:col>1</xdr:col>
      <xdr:colOff>904875</xdr:colOff>
      <xdr:row>52</xdr:row>
      <xdr:rowOff>0</xdr:rowOff>
    </xdr:to>
    <xdr:sp>
      <xdr:nvSpPr>
        <xdr:cNvPr id="20" name="テキスト 2"/>
        <xdr:cNvSpPr txBox="1">
          <a:spLocks noChangeArrowheads="1"/>
        </xdr:cNvSpPr>
      </xdr:nvSpPr>
      <xdr:spPr>
        <a:xfrm>
          <a:off x="2019300" y="108966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54</xdr:row>
      <xdr:rowOff>0</xdr:rowOff>
    </xdr:from>
    <xdr:to>
      <xdr:col>2</xdr:col>
      <xdr:colOff>762000</xdr:colOff>
      <xdr:row>54</xdr:row>
      <xdr:rowOff>0</xdr:rowOff>
    </xdr:to>
    <xdr:sp>
      <xdr:nvSpPr>
        <xdr:cNvPr id="21" name="テキスト 4"/>
        <xdr:cNvSpPr txBox="1">
          <a:spLocks noChangeArrowheads="1"/>
        </xdr:cNvSpPr>
      </xdr:nvSpPr>
      <xdr:spPr>
        <a:xfrm>
          <a:off x="2609850" y="113157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54</xdr:row>
      <xdr:rowOff>0</xdr:rowOff>
    </xdr:from>
    <xdr:to>
      <xdr:col>2</xdr:col>
      <xdr:colOff>904875</xdr:colOff>
      <xdr:row>54</xdr:row>
      <xdr:rowOff>0</xdr:rowOff>
    </xdr:to>
    <xdr:sp>
      <xdr:nvSpPr>
        <xdr:cNvPr id="22" name="テキスト 5"/>
        <xdr:cNvSpPr txBox="1">
          <a:spLocks noChangeArrowheads="1"/>
        </xdr:cNvSpPr>
      </xdr:nvSpPr>
      <xdr:spPr>
        <a:xfrm>
          <a:off x="3181350" y="113157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74</xdr:row>
      <xdr:rowOff>0</xdr:rowOff>
    </xdr:from>
    <xdr:to>
      <xdr:col>1</xdr:col>
      <xdr:colOff>904875</xdr:colOff>
      <xdr:row>75</xdr:row>
      <xdr:rowOff>28575</xdr:rowOff>
    </xdr:to>
    <xdr:sp fLocksText="0">
      <xdr:nvSpPr>
        <xdr:cNvPr id="23" name="テキスト 7"/>
        <xdr:cNvSpPr txBox="1">
          <a:spLocks noChangeArrowheads="1"/>
        </xdr:cNvSpPr>
      </xdr:nvSpPr>
      <xdr:spPr>
        <a:xfrm>
          <a:off x="2019300" y="15506700"/>
          <a:ext cx="228600" cy="238125"/>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52</xdr:row>
      <xdr:rowOff>0</xdr:rowOff>
    </xdr:from>
    <xdr:to>
      <xdr:col>5</xdr:col>
      <xdr:colOff>762000</xdr:colOff>
      <xdr:row>52</xdr:row>
      <xdr:rowOff>0</xdr:rowOff>
    </xdr:to>
    <xdr:sp>
      <xdr:nvSpPr>
        <xdr:cNvPr id="24" name="テキスト 8"/>
        <xdr:cNvSpPr txBox="1">
          <a:spLocks noChangeArrowheads="1"/>
        </xdr:cNvSpPr>
      </xdr:nvSpPr>
      <xdr:spPr>
        <a:xfrm>
          <a:off x="6096000" y="108966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52</xdr:row>
      <xdr:rowOff>0</xdr:rowOff>
    </xdr:from>
    <xdr:to>
      <xdr:col>5</xdr:col>
      <xdr:colOff>904875</xdr:colOff>
      <xdr:row>52</xdr:row>
      <xdr:rowOff>0</xdr:rowOff>
    </xdr:to>
    <xdr:sp>
      <xdr:nvSpPr>
        <xdr:cNvPr id="25" name="テキスト 9"/>
        <xdr:cNvSpPr txBox="1">
          <a:spLocks noChangeArrowheads="1"/>
        </xdr:cNvSpPr>
      </xdr:nvSpPr>
      <xdr:spPr>
        <a:xfrm>
          <a:off x="6667500" y="108966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104775</xdr:colOff>
      <xdr:row>124</xdr:row>
      <xdr:rowOff>0</xdr:rowOff>
    </xdr:from>
    <xdr:to>
      <xdr:col>1</xdr:col>
      <xdr:colOff>762000</xdr:colOff>
      <xdr:row>124</xdr:row>
      <xdr:rowOff>0</xdr:rowOff>
    </xdr:to>
    <xdr:sp>
      <xdr:nvSpPr>
        <xdr:cNvPr id="26" name="テキスト 1"/>
        <xdr:cNvSpPr txBox="1">
          <a:spLocks noChangeArrowheads="1"/>
        </xdr:cNvSpPr>
      </xdr:nvSpPr>
      <xdr:spPr>
        <a:xfrm>
          <a:off x="1447800" y="259842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124</xdr:row>
      <xdr:rowOff>0</xdr:rowOff>
    </xdr:from>
    <xdr:to>
      <xdr:col>1</xdr:col>
      <xdr:colOff>904875</xdr:colOff>
      <xdr:row>124</xdr:row>
      <xdr:rowOff>0</xdr:rowOff>
    </xdr:to>
    <xdr:sp>
      <xdr:nvSpPr>
        <xdr:cNvPr id="27" name="テキスト 2"/>
        <xdr:cNvSpPr txBox="1">
          <a:spLocks noChangeArrowheads="1"/>
        </xdr:cNvSpPr>
      </xdr:nvSpPr>
      <xdr:spPr>
        <a:xfrm>
          <a:off x="2019300" y="259842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124</xdr:row>
      <xdr:rowOff>0</xdr:rowOff>
    </xdr:from>
    <xdr:to>
      <xdr:col>2</xdr:col>
      <xdr:colOff>762000</xdr:colOff>
      <xdr:row>124</xdr:row>
      <xdr:rowOff>0</xdr:rowOff>
    </xdr:to>
    <xdr:sp>
      <xdr:nvSpPr>
        <xdr:cNvPr id="28" name="テキスト 4"/>
        <xdr:cNvSpPr txBox="1">
          <a:spLocks noChangeArrowheads="1"/>
        </xdr:cNvSpPr>
      </xdr:nvSpPr>
      <xdr:spPr>
        <a:xfrm>
          <a:off x="2609850" y="259842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124</xdr:row>
      <xdr:rowOff>0</xdr:rowOff>
    </xdr:from>
    <xdr:to>
      <xdr:col>2</xdr:col>
      <xdr:colOff>904875</xdr:colOff>
      <xdr:row>124</xdr:row>
      <xdr:rowOff>0</xdr:rowOff>
    </xdr:to>
    <xdr:sp>
      <xdr:nvSpPr>
        <xdr:cNvPr id="29" name="テキスト 5"/>
        <xdr:cNvSpPr txBox="1">
          <a:spLocks noChangeArrowheads="1"/>
        </xdr:cNvSpPr>
      </xdr:nvSpPr>
      <xdr:spPr>
        <a:xfrm>
          <a:off x="3181350" y="259842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124</xdr:row>
      <xdr:rowOff>0</xdr:rowOff>
    </xdr:from>
    <xdr:to>
      <xdr:col>1</xdr:col>
      <xdr:colOff>904875</xdr:colOff>
      <xdr:row>124</xdr:row>
      <xdr:rowOff>0</xdr:rowOff>
    </xdr:to>
    <xdr:sp fLocksText="0">
      <xdr:nvSpPr>
        <xdr:cNvPr id="30" name="テキスト 7"/>
        <xdr:cNvSpPr txBox="1">
          <a:spLocks noChangeArrowheads="1"/>
        </xdr:cNvSpPr>
      </xdr:nvSpPr>
      <xdr:spPr>
        <a:xfrm>
          <a:off x="2019300" y="25984200"/>
          <a:ext cx="228600" cy="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124</xdr:row>
      <xdr:rowOff>0</xdr:rowOff>
    </xdr:from>
    <xdr:to>
      <xdr:col>5</xdr:col>
      <xdr:colOff>762000</xdr:colOff>
      <xdr:row>124</xdr:row>
      <xdr:rowOff>0</xdr:rowOff>
    </xdr:to>
    <xdr:sp>
      <xdr:nvSpPr>
        <xdr:cNvPr id="31" name="テキスト 8"/>
        <xdr:cNvSpPr txBox="1">
          <a:spLocks noChangeArrowheads="1"/>
        </xdr:cNvSpPr>
      </xdr:nvSpPr>
      <xdr:spPr>
        <a:xfrm>
          <a:off x="6096000" y="259842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124</xdr:row>
      <xdr:rowOff>0</xdr:rowOff>
    </xdr:from>
    <xdr:to>
      <xdr:col>5</xdr:col>
      <xdr:colOff>904875</xdr:colOff>
      <xdr:row>124</xdr:row>
      <xdr:rowOff>0</xdr:rowOff>
    </xdr:to>
    <xdr:sp>
      <xdr:nvSpPr>
        <xdr:cNvPr id="32" name="テキスト 9"/>
        <xdr:cNvSpPr txBox="1">
          <a:spLocks noChangeArrowheads="1"/>
        </xdr:cNvSpPr>
      </xdr:nvSpPr>
      <xdr:spPr>
        <a:xfrm>
          <a:off x="6667500" y="259842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50</xdr:row>
      <xdr:rowOff>0</xdr:rowOff>
    </xdr:from>
    <xdr:to>
      <xdr:col>1</xdr:col>
      <xdr:colOff>904875</xdr:colOff>
      <xdr:row>51</xdr:row>
      <xdr:rowOff>0</xdr:rowOff>
    </xdr:to>
    <xdr:sp fLocksText="0">
      <xdr:nvSpPr>
        <xdr:cNvPr id="33" name="テキスト 7"/>
        <xdr:cNvSpPr txBox="1">
          <a:spLocks noChangeArrowheads="1"/>
        </xdr:cNvSpPr>
      </xdr:nvSpPr>
      <xdr:spPr>
        <a:xfrm>
          <a:off x="2019300" y="10477500"/>
          <a:ext cx="228600" cy="20955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63</xdr:row>
      <xdr:rowOff>38100</xdr:rowOff>
    </xdr:from>
    <xdr:to>
      <xdr:col>1</xdr:col>
      <xdr:colOff>904875</xdr:colOff>
      <xdr:row>65</xdr:row>
      <xdr:rowOff>0</xdr:rowOff>
    </xdr:to>
    <xdr:sp fLocksText="0">
      <xdr:nvSpPr>
        <xdr:cNvPr id="34" name="テキスト 7"/>
        <xdr:cNvSpPr txBox="1">
          <a:spLocks noChangeArrowheads="1"/>
        </xdr:cNvSpPr>
      </xdr:nvSpPr>
      <xdr:spPr>
        <a:xfrm>
          <a:off x="2019300" y="132397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58</xdr:row>
      <xdr:rowOff>0</xdr:rowOff>
    </xdr:from>
    <xdr:to>
      <xdr:col>1</xdr:col>
      <xdr:colOff>904875</xdr:colOff>
      <xdr:row>59</xdr:row>
      <xdr:rowOff>28575</xdr:rowOff>
    </xdr:to>
    <xdr:sp fLocksText="0">
      <xdr:nvSpPr>
        <xdr:cNvPr id="35" name="テキスト 7"/>
        <xdr:cNvSpPr txBox="1">
          <a:spLocks noChangeArrowheads="1"/>
        </xdr:cNvSpPr>
      </xdr:nvSpPr>
      <xdr:spPr>
        <a:xfrm>
          <a:off x="2019300" y="12153900"/>
          <a:ext cx="228600" cy="238125"/>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104775</xdr:colOff>
      <xdr:row>52</xdr:row>
      <xdr:rowOff>0</xdr:rowOff>
    </xdr:from>
    <xdr:to>
      <xdr:col>1</xdr:col>
      <xdr:colOff>762000</xdr:colOff>
      <xdr:row>52</xdr:row>
      <xdr:rowOff>0</xdr:rowOff>
    </xdr:to>
    <xdr:sp>
      <xdr:nvSpPr>
        <xdr:cNvPr id="36" name="テキスト 1"/>
        <xdr:cNvSpPr txBox="1">
          <a:spLocks noChangeArrowheads="1"/>
        </xdr:cNvSpPr>
      </xdr:nvSpPr>
      <xdr:spPr>
        <a:xfrm>
          <a:off x="1447800" y="108966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52</xdr:row>
      <xdr:rowOff>0</xdr:rowOff>
    </xdr:from>
    <xdr:to>
      <xdr:col>1</xdr:col>
      <xdr:colOff>904875</xdr:colOff>
      <xdr:row>52</xdr:row>
      <xdr:rowOff>0</xdr:rowOff>
    </xdr:to>
    <xdr:sp>
      <xdr:nvSpPr>
        <xdr:cNvPr id="37" name="テキスト 2"/>
        <xdr:cNvSpPr txBox="1">
          <a:spLocks noChangeArrowheads="1"/>
        </xdr:cNvSpPr>
      </xdr:nvSpPr>
      <xdr:spPr>
        <a:xfrm>
          <a:off x="2019300" y="108966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54</xdr:row>
      <xdr:rowOff>0</xdr:rowOff>
    </xdr:from>
    <xdr:to>
      <xdr:col>2</xdr:col>
      <xdr:colOff>762000</xdr:colOff>
      <xdr:row>54</xdr:row>
      <xdr:rowOff>0</xdr:rowOff>
    </xdr:to>
    <xdr:sp>
      <xdr:nvSpPr>
        <xdr:cNvPr id="38" name="テキスト 4"/>
        <xdr:cNvSpPr txBox="1">
          <a:spLocks noChangeArrowheads="1"/>
        </xdr:cNvSpPr>
      </xdr:nvSpPr>
      <xdr:spPr>
        <a:xfrm>
          <a:off x="2609850" y="113157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54</xdr:row>
      <xdr:rowOff>0</xdr:rowOff>
    </xdr:from>
    <xdr:to>
      <xdr:col>2</xdr:col>
      <xdr:colOff>904875</xdr:colOff>
      <xdr:row>54</xdr:row>
      <xdr:rowOff>0</xdr:rowOff>
    </xdr:to>
    <xdr:sp>
      <xdr:nvSpPr>
        <xdr:cNvPr id="39" name="テキスト 5"/>
        <xdr:cNvSpPr txBox="1">
          <a:spLocks noChangeArrowheads="1"/>
        </xdr:cNvSpPr>
      </xdr:nvSpPr>
      <xdr:spPr>
        <a:xfrm>
          <a:off x="3181350" y="113157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74</xdr:row>
      <xdr:rowOff>0</xdr:rowOff>
    </xdr:from>
    <xdr:to>
      <xdr:col>1</xdr:col>
      <xdr:colOff>904875</xdr:colOff>
      <xdr:row>75</xdr:row>
      <xdr:rowOff>28575</xdr:rowOff>
    </xdr:to>
    <xdr:sp fLocksText="0">
      <xdr:nvSpPr>
        <xdr:cNvPr id="40" name="テキスト 7"/>
        <xdr:cNvSpPr txBox="1">
          <a:spLocks noChangeArrowheads="1"/>
        </xdr:cNvSpPr>
      </xdr:nvSpPr>
      <xdr:spPr>
        <a:xfrm>
          <a:off x="2019300" y="15506700"/>
          <a:ext cx="228600" cy="238125"/>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52</xdr:row>
      <xdr:rowOff>0</xdr:rowOff>
    </xdr:from>
    <xdr:to>
      <xdr:col>5</xdr:col>
      <xdr:colOff>762000</xdr:colOff>
      <xdr:row>52</xdr:row>
      <xdr:rowOff>0</xdr:rowOff>
    </xdr:to>
    <xdr:sp>
      <xdr:nvSpPr>
        <xdr:cNvPr id="41" name="テキスト 8"/>
        <xdr:cNvSpPr txBox="1">
          <a:spLocks noChangeArrowheads="1"/>
        </xdr:cNvSpPr>
      </xdr:nvSpPr>
      <xdr:spPr>
        <a:xfrm>
          <a:off x="6096000" y="108966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52</xdr:row>
      <xdr:rowOff>0</xdr:rowOff>
    </xdr:from>
    <xdr:to>
      <xdr:col>5</xdr:col>
      <xdr:colOff>904875</xdr:colOff>
      <xdr:row>52</xdr:row>
      <xdr:rowOff>0</xdr:rowOff>
    </xdr:to>
    <xdr:sp>
      <xdr:nvSpPr>
        <xdr:cNvPr id="42" name="テキスト 9"/>
        <xdr:cNvSpPr txBox="1">
          <a:spLocks noChangeArrowheads="1"/>
        </xdr:cNvSpPr>
      </xdr:nvSpPr>
      <xdr:spPr>
        <a:xfrm>
          <a:off x="6667500" y="108966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104775</xdr:colOff>
      <xdr:row>124</xdr:row>
      <xdr:rowOff>0</xdr:rowOff>
    </xdr:from>
    <xdr:to>
      <xdr:col>1</xdr:col>
      <xdr:colOff>762000</xdr:colOff>
      <xdr:row>124</xdr:row>
      <xdr:rowOff>0</xdr:rowOff>
    </xdr:to>
    <xdr:sp>
      <xdr:nvSpPr>
        <xdr:cNvPr id="43" name="テキスト 1"/>
        <xdr:cNvSpPr txBox="1">
          <a:spLocks noChangeArrowheads="1"/>
        </xdr:cNvSpPr>
      </xdr:nvSpPr>
      <xdr:spPr>
        <a:xfrm>
          <a:off x="1447800" y="259842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124</xdr:row>
      <xdr:rowOff>0</xdr:rowOff>
    </xdr:from>
    <xdr:to>
      <xdr:col>1</xdr:col>
      <xdr:colOff>904875</xdr:colOff>
      <xdr:row>124</xdr:row>
      <xdr:rowOff>0</xdr:rowOff>
    </xdr:to>
    <xdr:sp>
      <xdr:nvSpPr>
        <xdr:cNvPr id="44" name="テキスト 2"/>
        <xdr:cNvSpPr txBox="1">
          <a:spLocks noChangeArrowheads="1"/>
        </xdr:cNvSpPr>
      </xdr:nvSpPr>
      <xdr:spPr>
        <a:xfrm>
          <a:off x="2019300" y="259842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124</xdr:row>
      <xdr:rowOff>0</xdr:rowOff>
    </xdr:from>
    <xdr:to>
      <xdr:col>2</xdr:col>
      <xdr:colOff>762000</xdr:colOff>
      <xdr:row>124</xdr:row>
      <xdr:rowOff>0</xdr:rowOff>
    </xdr:to>
    <xdr:sp>
      <xdr:nvSpPr>
        <xdr:cNvPr id="45" name="テキスト 4"/>
        <xdr:cNvSpPr txBox="1">
          <a:spLocks noChangeArrowheads="1"/>
        </xdr:cNvSpPr>
      </xdr:nvSpPr>
      <xdr:spPr>
        <a:xfrm>
          <a:off x="2609850" y="259842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124</xdr:row>
      <xdr:rowOff>0</xdr:rowOff>
    </xdr:from>
    <xdr:to>
      <xdr:col>2</xdr:col>
      <xdr:colOff>904875</xdr:colOff>
      <xdr:row>124</xdr:row>
      <xdr:rowOff>0</xdr:rowOff>
    </xdr:to>
    <xdr:sp>
      <xdr:nvSpPr>
        <xdr:cNvPr id="46" name="テキスト 5"/>
        <xdr:cNvSpPr txBox="1">
          <a:spLocks noChangeArrowheads="1"/>
        </xdr:cNvSpPr>
      </xdr:nvSpPr>
      <xdr:spPr>
        <a:xfrm>
          <a:off x="3181350" y="259842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124</xdr:row>
      <xdr:rowOff>0</xdr:rowOff>
    </xdr:from>
    <xdr:to>
      <xdr:col>1</xdr:col>
      <xdr:colOff>904875</xdr:colOff>
      <xdr:row>124</xdr:row>
      <xdr:rowOff>0</xdr:rowOff>
    </xdr:to>
    <xdr:sp fLocksText="0">
      <xdr:nvSpPr>
        <xdr:cNvPr id="47" name="テキスト 7"/>
        <xdr:cNvSpPr txBox="1">
          <a:spLocks noChangeArrowheads="1"/>
        </xdr:cNvSpPr>
      </xdr:nvSpPr>
      <xdr:spPr>
        <a:xfrm>
          <a:off x="2019300" y="25984200"/>
          <a:ext cx="228600" cy="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124</xdr:row>
      <xdr:rowOff>0</xdr:rowOff>
    </xdr:from>
    <xdr:to>
      <xdr:col>5</xdr:col>
      <xdr:colOff>762000</xdr:colOff>
      <xdr:row>124</xdr:row>
      <xdr:rowOff>0</xdr:rowOff>
    </xdr:to>
    <xdr:sp>
      <xdr:nvSpPr>
        <xdr:cNvPr id="48" name="テキスト 8"/>
        <xdr:cNvSpPr txBox="1">
          <a:spLocks noChangeArrowheads="1"/>
        </xdr:cNvSpPr>
      </xdr:nvSpPr>
      <xdr:spPr>
        <a:xfrm>
          <a:off x="6096000" y="259842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124</xdr:row>
      <xdr:rowOff>0</xdr:rowOff>
    </xdr:from>
    <xdr:to>
      <xdr:col>5</xdr:col>
      <xdr:colOff>904875</xdr:colOff>
      <xdr:row>124</xdr:row>
      <xdr:rowOff>0</xdr:rowOff>
    </xdr:to>
    <xdr:sp>
      <xdr:nvSpPr>
        <xdr:cNvPr id="49" name="テキスト 9"/>
        <xdr:cNvSpPr txBox="1">
          <a:spLocks noChangeArrowheads="1"/>
        </xdr:cNvSpPr>
      </xdr:nvSpPr>
      <xdr:spPr>
        <a:xfrm>
          <a:off x="6667500" y="259842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50</xdr:row>
      <xdr:rowOff>0</xdr:rowOff>
    </xdr:from>
    <xdr:to>
      <xdr:col>1</xdr:col>
      <xdr:colOff>904875</xdr:colOff>
      <xdr:row>51</xdr:row>
      <xdr:rowOff>0</xdr:rowOff>
    </xdr:to>
    <xdr:sp fLocksText="0">
      <xdr:nvSpPr>
        <xdr:cNvPr id="50" name="テキスト 7"/>
        <xdr:cNvSpPr txBox="1">
          <a:spLocks noChangeArrowheads="1"/>
        </xdr:cNvSpPr>
      </xdr:nvSpPr>
      <xdr:spPr>
        <a:xfrm>
          <a:off x="2019300" y="10477500"/>
          <a:ext cx="228600" cy="20955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63</xdr:row>
      <xdr:rowOff>38100</xdr:rowOff>
    </xdr:from>
    <xdr:to>
      <xdr:col>1</xdr:col>
      <xdr:colOff>904875</xdr:colOff>
      <xdr:row>65</xdr:row>
      <xdr:rowOff>0</xdr:rowOff>
    </xdr:to>
    <xdr:sp fLocksText="0">
      <xdr:nvSpPr>
        <xdr:cNvPr id="51" name="テキスト 7"/>
        <xdr:cNvSpPr txBox="1">
          <a:spLocks noChangeArrowheads="1"/>
        </xdr:cNvSpPr>
      </xdr:nvSpPr>
      <xdr:spPr>
        <a:xfrm>
          <a:off x="2019300" y="132397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69</xdr:row>
      <xdr:rowOff>38100</xdr:rowOff>
    </xdr:from>
    <xdr:to>
      <xdr:col>1</xdr:col>
      <xdr:colOff>904875</xdr:colOff>
      <xdr:row>71</xdr:row>
      <xdr:rowOff>0</xdr:rowOff>
    </xdr:to>
    <xdr:sp fLocksText="0">
      <xdr:nvSpPr>
        <xdr:cNvPr id="52" name="テキスト 7"/>
        <xdr:cNvSpPr txBox="1">
          <a:spLocks noChangeArrowheads="1"/>
        </xdr:cNvSpPr>
      </xdr:nvSpPr>
      <xdr:spPr>
        <a:xfrm>
          <a:off x="2019300" y="144970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69</xdr:row>
      <xdr:rowOff>38100</xdr:rowOff>
    </xdr:from>
    <xdr:to>
      <xdr:col>1</xdr:col>
      <xdr:colOff>904875</xdr:colOff>
      <xdr:row>71</xdr:row>
      <xdr:rowOff>0</xdr:rowOff>
    </xdr:to>
    <xdr:sp fLocksText="0">
      <xdr:nvSpPr>
        <xdr:cNvPr id="53" name="テキスト 7"/>
        <xdr:cNvSpPr txBox="1">
          <a:spLocks noChangeArrowheads="1"/>
        </xdr:cNvSpPr>
      </xdr:nvSpPr>
      <xdr:spPr>
        <a:xfrm>
          <a:off x="2019300" y="144970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69</xdr:row>
      <xdr:rowOff>38100</xdr:rowOff>
    </xdr:from>
    <xdr:to>
      <xdr:col>1</xdr:col>
      <xdr:colOff>904875</xdr:colOff>
      <xdr:row>71</xdr:row>
      <xdr:rowOff>0</xdr:rowOff>
    </xdr:to>
    <xdr:sp fLocksText="0">
      <xdr:nvSpPr>
        <xdr:cNvPr id="54" name="テキスト 7"/>
        <xdr:cNvSpPr txBox="1">
          <a:spLocks noChangeArrowheads="1"/>
        </xdr:cNvSpPr>
      </xdr:nvSpPr>
      <xdr:spPr>
        <a:xfrm>
          <a:off x="2019300" y="144970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61</xdr:col>
      <xdr:colOff>0</xdr:colOff>
      <xdr:row>52</xdr:row>
      <xdr:rowOff>0</xdr:rowOff>
    </xdr:from>
    <xdr:to>
      <xdr:col>61</xdr:col>
      <xdr:colOff>0</xdr:colOff>
      <xdr:row>52</xdr:row>
      <xdr:rowOff>0</xdr:rowOff>
    </xdr:to>
    <xdr:sp>
      <xdr:nvSpPr>
        <xdr:cNvPr id="55" name="テキスト 4"/>
        <xdr:cNvSpPr txBox="1">
          <a:spLocks noChangeArrowheads="1"/>
        </xdr:cNvSpPr>
      </xdr:nvSpPr>
      <xdr:spPr>
        <a:xfrm>
          <a:off x="67217925" y="108966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61</xdr:col>
      <xdr:colOff>0</xdr:colOff>
      <xdr:row>52</xdr:row>
      <xdr:rowOff>0</xdr:rowOff>
    </xdr:from>
    <xdr:to>
      <xdr:col>61</xdr:col>
      <xdr:colOff>0</xdr:colOff>
      <xdr:row>52</xdr:row>
      <xdr:rowOff>0</xdr:rowOff>
    </xdr:to>
    <xdr:sp>
      <xdr:nvSpPr>
        <xdr:cNvPr id="56" name="テキスト 5"/>
        <xdr:cNvSpPr txBox="1">
          <a:spLocks noChangeArrowheads="1"/>
        </xdr:cNvSpPr>
      </xdr:nvSpPr>
      <xdr:spPr>
        <a:xfrm>
          <a:off x="67217925" y="108966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61</xdr:col>
      <xdr:colOff>0</xdr:colOff>
      <xdr:row>124</xdr:row>
      <xdr:rowOff>0</xdr:rowOff>
    </xdr:from>
    <xdr:to>
      <xdr:col>61</xdr:col>
      <xdr:colOff>0</xdr:colOff>
      <xdr:row>124</xdr:row>
      <xdr:rowOff>0</xdr:rowOff>
    </xdr:to>
    <xdr:sp>
      <xdr:nvSpPr>
        <xdr:cNvPr id="57" name="テキスト 4"/>
        <xdr:cNvSpPr txBox="1">
          <a:spLocks noChangeArrowheads="1"/>
        </xdr:cNvSpPr>
      </xdr:nvSpPr>
      <xdr:spPr>
        <a:xfrm>
          <a:off x="67217925" y="259842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61</xdr:col>
      <xdr:colOff>0</xdr:colOff>
      <xdr:row>124</xdr:row>
      <xdr:rowOff>0</xdr:rowOff>
    </xdr:from>
    <xdr:to>
      <xdr:col>61</xdr:col>
      <xdr:colOff>0</xdr:colOff>
      <xdr:row>124</xdr:row>
      <xdr:rowOff>0</xdr:rowOff>
    </xdr:to>
    <xdr:sp>
      <xdr:nvSpPr>
        <xdr:cNvPr id="58" name="テキスト 5"/>
        <xdr:cNvSpPr txBox="1">
          <a:spLocks noChangeArrowheads="1"/>
        </xdr:cNvSpPr>
      </xdr:nvSpPr>
      <xdr:spPr>
        <a:xfrm>
          <a:off x="67217925" y="259842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76</xdr:col>
      <xdr:colOff>104775</xdr:colOff>
      <xdr:row>4</xdr:row>
      <xdr:rowOff>9525</xdr:rowOff>
    </xdr:from>
    <xdr:to>
      <xdr:col>76</xdr:col>
      <xdr:colOff>1085850</xdr:colOff>
      <xdr:row>4</xdr:row>
      <xdr:rowOff>9525</xdr:rowOff>
    </xdr:to>
    <xdr:sp>
      <xdr:nvSpPr>
        <xdr:cNvPr id="59" name="Line 34"/>
        <xdr:cNvSpPr>
          <a:spLocks/>
        </xdr:cNvSpPr>
      </xdr:nvSpPr>
      <xdr:spPr>
        <a:xfrm>
          <a:off x="86010750" y="84772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4</xdr:row>
      <xdr:rowOff>9525</xdr:rowOff>
    </xdr:from>
    <xdr:to>
      <xdr:col>76</xdr:col>
      <xdr:colOff>1085850</xdr:colOff>
      <xdr:row>4</xdr:row>
      <xdr:rowOff>9525</xdr:rowOff>
    </xdr:to>
    <xdr:sp>
      <xdr:nvSpPr>
        <xdr:cNvPr id="60" name="Line 66"/>
        <xdr:cNvSpPr>
          <a:spLocks/>
        </xdr:cNvSpPr>
      </xdr:nvSpPr>
      <xdr:spPr>
        <a:xfrm>
          <a:off x="86010750" y="84772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45</xdr:row>
      <xdr:rowOff>9525</xdr:rowOff>
    </xdr:from>
    <xdr:to>
      <xdr:col>76</xdr:col>
      <xdr:colOff>1085850</xdr:colOff>
      <xdr:row>45</xdr:row>
      <xdr:rowOff>9525</xdr:rowOff>
    </xdr:to>
    <xdr:sp>
      <xdr:nvSpPr>
        <xdr:cNvPr id="61" name="Line 96"/>
        <xdr:cNvSpPr>
          <a:spLocks/>
        </xdr:cNvSpPr>
      </xdr:nvSpPr>
      <xdr:spPr>
        <a:xfrm>
          <a:off x="86010750" y="9439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45</xdr:row>
      <xdr:rowOff>9525</xdr:rowOff>
    </xdr:from>
    <xdr:to>
      <xdr:col>76</xdr:col>
      <xdr:colOff>1085850</xdr:colOff>
      <xdr:row>45</xdr:row>
      <xdr:rowOff>9525</xdr:rowOff>
    </xdr:to>
    <xdr:sp>
      <xdr:nvSpPr>
        <xdr:cNvPr id="62" name="Line 97"/>
        <xdr:cNvSpPr>
          <a:spLocks/>
        </xdr:cNvSpPr>
      </xdr:nvSpPr>
      <xdr:spPr>
        <a:xfrm>
          <a:off x="86010750" y="9439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85</xdr:row>
      <xdr:rowOff>9525</xdr:rowOff>
    </xdr:from>
    <xdr:to>
      <xdr:col>76</xdr:col>
      <xdr:colOff>1085850</xdr:colOff>
      <xdr:row>85</xdr:row>
      <xdr:rowOff>9525</xdr:rowOff>
    </xdr:to>
    <xdr:sp>
      <xdr:nvSpPr>
        <xdr:cNvPr id="63" name="Line 98"/>
        <xdr:cNvSpPr>
          <a:spLocks/>
        </xdr:cNvSpPr>
      </xdr:nvSpPr>
      <xdr:spPr>
        <a:xfrm>
          <a:off x="86010750" y="17821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85</xdr:row>
      <xdr:rowOff>9525</xdr:rowOff>
    </xdr:from>
    <xdr:to>
      <xdr:col>76</xdr:col>
      <xdr:colOff>1085850</xdr:colOff>
      <xdr:row>85</xdr:row>
      <xdr:rowOff>9525</xdr:rowOff>
    </xdr:to>
    <xdr:sp>
      <xdr:nvSpPr>
        <xdr:cNvPr id="64" name="Line 99"/>
        <xdr:cNvSpPr>
          <a:spLocks/>
        </xdr:cNvSpPr>
      </xdr:nvSpPr>
      <xdr:spPr>
        <a:xfrm>
          <a:off x="86010750" y="17821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45</xdr:row>
      <xdr:rowOff>9525</xdr:rowOff>
    </xdr:from>
    <xdr:to>
      <xdr:col>76</xdr:col>
      <xdr:colOff>1085850</xdr:colOff>
      <xdr:row>45</xdr:row>
      <xdr:rowOff>9525</xdr:rowOff>
    </xdr:to>
    <xdr:sp>
      <xdr:nvSpPr>
        <xdr:cNvPr id="65" name="Line 100"/>
        <xdr:cNvSpPr>
          <a:spLocks/>
        </xdr:cNvSpPr>
      </xdr:nvSpPr>
      <xdr:spPr>
        <a:xfrm>
          <a:off x="86010750" y="9439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45</xdr:row>
      <xdr:rowOff>9525</xdr:rowOff>
    </xdr:from>
    <xdr:to>
      <xdr:col>76</xdr:col>
      <xdr:colOff>1085850</xdr:colOff>
      <xdr:row>45</xdr:row>
      <xdr:rowOff>9525</xdr:rowOff>
    </xdr:to>
    <xdr:sp>
      <xdr:nvSpPr>
        <xdr:cNvPr id="66" name="Line 101"/>
        <xdr:cNvSpPr>
          <a:spLocks/>
        </xdr:cNvSpPr>
      </xdr:nvSpPr>
      <xdr:spPr>
        <a:xfrm>
          <a:off x="86010750" y="9439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85</xdr:row>
      <xdr:rowOff>9525</xdr:rowOff>
    </xdr:from>
    <xdr:to>
      <xdr:col>76</xdr:col>
      <xdr:colOff>1085850</xdr:colOff>
      <xdr:row>85</xdr:row>
      <xdr:rowOff>9525</xdr:rowOff>
    </xdr:to>
    <xdr:sp>
      <xdr:nvSpPr>
        <xdr:cNvPr id="67" name="Line 102"/>
        <xdr:cNvSpPr>
          <a:spLocks/>
        </xdr:cNvSpPr>
      </xdr:nvSpPr>
      <xdr:spPr>
        <a:xfrm>
          <a:off x="86010750" y="17821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85</xdr:row>
      <xdr:rowOff>9525</xdr:rowOff>
    </xdr:from>
    <xdr:to>
      <xdr:col>76</xdr:col>
      <xdr:colOff>1085850</xdr:colOff>
      <xdr:row>85</xdr:row>
      <xdr:rowOff>9525</xdr:rowOff>
    </xdr:to>
    <xdr:sp>
      <xdr:nvSpPr>
        <xdr:cNvPr id="68" name="Line 103"/>
        <xdr:cNvSpPr>
          <a:spLocks/>
        </xdr:cNvSpPr>
      </xdr:nvSpPr>
      <xdr:spPr>
        <a:xfrm>
          <a:off x="86010750" y="17821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85</xdr:row>
      <xdr:rowOff>9525</xdr:rowOff>
    </xdr:from>
    <xdr:to>
      <xdr:col>76</xdr:col>
      <xdr:colOff>1085850</xdr:colOff>
      <xdr:row>85</xdr:row>
      <xdr:rowOff>9525</xdr:rowOff>
    </xdr:to>
    <xdr:sp>
      <xdr:nvSpPr>
        <xdr:cNvPr id="69" name="Line 104"/>
        <xdr:cNvSpPr>
          <a:spLocks/>
        </xdr:cNvSpPr>
      </xdr:nvSpPr>
      <xdr:spPr>
        <a:xfrm>
          <a:off x="86010750" y="17821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85</xdr:row>
      <xdr:rowOff>9525</xdr:rowOff>
    </xdr:from>
    <xdr:to>
      <xdr:col>76</xdr:col>
      <xdr:colOff>1085850</xdr:colOff>
      <xdr:row>85</xdr:row>
      <xdr:rowOff>9525</xdr:rowOff>
    </xdr:to>
    <xdr:sp>
      <xdr:nvSpPr>
        <xdr:cNvPr id="70" name="Line 105"/>
        <xdr:cNvSpPr>
          <a:spLocks/>
        </xdr:cNvSpPr>
      </xdr:nvSpPr>
      <xdr:spPr>
        <a:xfrm>
          <a:off x="86010750" y="17821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45</xdr:row>
      <xdr:rowOff>9525</xdr:rowOff>
    </xdr:from>
    <xdr:to>
      <xdr:col>76</xdr:col>
      <xdr:colOff>1085850</xdr:colOff>
      <xdr:row>45</xdr:row>
      <xdr:rowOff>9525</xdr:rowOff>
    </xdr:to>
    <xdr:sp>
      <xdr:nvSpPr>
        <xdr:cNvPr id="71" name="Line 109"/>
        <xdr:cNvSpPr>
          <a:spLocks/>
        </xdr:cNvSpPr>
      </xdr:nvSpPr>
      <xdr:spPr>
        <a:xfrm>
          <a:off x="86010750" y="9439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45</xdr:row>
      <xdr:rowOff>9525</xdr:rowOff>
    </xdr:from>
    <xdr:to>
      <xdr:col>76</xdr:col>
      <xdr:colOff>1085850</xdr:colOff>
      <xdr:row>45</xdr:row>
      <xdr:rowOff>9525</xdr:rowOff>
    </xdr:to>
    <xdr:sp>
      <xdr:nvSpPr>
        <xdr:cNvPr id="72" name="Line 110"/>
        <xdr:cNvSpPr>
          <a:spLocks/>
        </xdr:cNvSpPr>
      </xdr:nvSpPr>
      <xdr:spPr>
        <a:xfrm>
          <a:off x="86010750" y="9439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85</xdr:row>
      <xdr:rowOff>9525</xdr:rowOff>
    </xdr:from>
    <xdr:to>
      <xdr:col>76</xdr:col>
      <xdr:colOff>1085850</xdr:colOff>
      <xdr:row>85</xdr:row>
      <xdr:rowOff>9525</xdr:rowOff>
    </xdr:to>
    <xdr:sp>
      <xdr:nvSpPr>
        <xdr:cNvPr id="73" name="Line 111"/>
        <xdr:cNvSpPr>
          <a:spLocks/>
        </xdr:cNvSpPr>
      </xdr:nvSpPr>
      <xdr:spPr>
        <a:xfrm>
          <a:off x="86010750" y="17821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85</xdr:row>
      <xdr:rowOff>9525</xdr:rowOff>
    </xdr:from>
    <xdr:to>
      <xdr:col>76</xdr:col>
      <xdr:colOff>1085850</xdr:colOff>
      <xdr:row>85</xdr:row>
      <xdr:rowOff>9525</xdr:rowOff>
    </xdr:to>
    <xdr:sp>
      <xdr:nvSpPr>
        <xdr:cNvPr id="74" name="Line 112"/>
        <xdr:cNvSpPr>
          <a:spLocks/>
        </xdr:cNvSpPr>
      </xdr:nvSpPr>
      <xdr:spPr>
        <a:xfrm>
          <a:off x="86010750" y="17821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45</xdr:row>
      <xdr:rowOff>9525</xdr:rowOff>
    </xdr:from>
    <xdr:to>
      <xdr:col>76</xdr:col>
      <xdr:colOff>1085850</xdr:colOff>
      <xdr:row>45</xdr:row>
      <xdr:rowOff>9525</xdr:rowOff>
    </xdr:to>
    <xdr:sp>
      <xdr:nvSpPr>
        <xdr:cNvPr id="75" name="Line 113"/>
        <xdr:cNvSpPr>
          <a:spLocks/>
        </xdr:cNvSpPr>
      </xdr:nvSpPr>
      <xdr:spPr>
        <a:xfrm>
          <a:off x="86010750" y="9439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45</xdr:row>
      <xdr:rowOff>9525</xdr:rowOff>
    </xdr:from>
    <xdr:to>
      <xdr:col>76</xdr:col>
      <xdr:colOff>1085850</xdr:colOff>
      <xdr:row>45</xdr:row>
      <xdr:rowOff>9525</xdr:rowOff>
    </xdr:to>
    <xdr:sp>
      <xdr:nvSpPr>
        <xdr:cNvPr id="76" name="Line 114"/>
        <xdr:cNvSpPr>
          <a:spLocks/>
        </xdr:cNvSpPr>
      </xdr:nvSpPr>
      <xdr:spPr>
        <a:xfrm>
          <a:off x="86010750" y="9439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85</xdr:row>
      <xdr:rowOff>9525</xdr:rowOff>
    </xdr:from>
    <xdr:to>
      <xdr:col>76</xdr:col>
      <xdr:colOff>1085850</xdr:colOff>
      <xdr:row>85</xdr:row>
      <xdr:rowOff>9525</xdr:rowOff>
    </xdr:to>
    <xdr:sp>
      <xdr:nvSpPr>
        <xdr:cNvPr id="77" name="Line 115"/>
        <xdr:cNvSpPr>
          <a:spLocks/>
        </xdr:cNvSpPr>
      </xdr:nvSpPr>
      <xdr:spPr>
        <a:xfrm>
          <a:off x="86010750" y="17821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85</xdr:row>
      <xdr:rowOff>9525</xdr:rowOff>
    </xdr:from>
    <xdr:to>
      <xdr:col>76</xdr:col>
      <xdr:colOff>1085850</xdr:colOff>
      <xdr:row>85</xdr:row>
      <xdr:rowOff>9525</xdr:rowOff>
    </xdr:to>
    <xdr:sp>
      <xdr:nvSpPr>
        <xdr:cNvPr id="78" name="Line 116"/>
        <xdr:cNvSpPr>
          <a:spLocks/>
        </xdr:cNvSpPr>
      </xdr:nvSpPr>
      <xdr:spPr>
        <a:xfrm>
          <a:off x="86010750" y="17821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45</xdr:row>
      <xdr:rowOff>9525</xdr:rowOff>
    </xdr:from>
    <xdr:to>
      <xdr:col>76</xdr:col>
      <xdr:colOff>1085850</xdr:colOff>
      <xdr:row>45</xdr:row>
      <xdr:rowOff>9525</xdr:rowOff>
    </xdr:to>
    <xdr:sp>
      <xdr:nvSpPr>
        <xdr:cNvPr id="79" name="Line 117"/>
        <xdr:cNvSpPr>
          <a:spLocks/>
        </xdr:cNvSpPr>
      </xdr:nvSpPr>
      <xdr:spPr>
        <a:xfrm>
          <a:off x="86010750" y="9439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45</xdr:row>
      <xdr:rowOff>9525</xdr:rowOff>
    </xdr:from>
    <xdr:to>
      <xdr:col>76</xdr:col>
      <xdr:colOff>1085850</xdr:colOff>
      <xdr:row>45</xdr:row>
      <xdr:rowOff>9525</xdr:rowOff>
    </xdr:to>
    <xdr:sp>
      <xdr:nvSpPr>
        <xdr:cNvPr id="80" name="Line 118"/>
        <xdr:cNvSpPr>
          <a:spLocks/>
        </xdr:cNvSpPr>
      </xdr:nvSpPr>
      <xdr:spPr>
        <a:xfrm>
          <a:off x="86010750" y="9439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85</xdr:row>
      <xdr:rowOff>9525</xdr:rowOff>
    </xdr:from>
    <xdr:to>
      <xdr:col>76</xdr:col>
      <xdr:colOff>1085850</xdr:colOff>
      <xdr:row>85</xdr:row>
      <xdr:rowOff>9525</xdr:rowOff>
    </xdr:to>
    <xdr:sp>
      <xdr:nvSpPr>
        <xdr:cNvPr id="81" name="Line 119"/>
        <xdr:cNvSpPr>
          <a:spLocks/>
        </xdr:cNvSpPr>
      </xdr:nvSpPr>
      <xdr:spPr>
        <a:xfrm>
          <a:off x="86010750" y="17821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85</xdr:row>
      <xdr:rowOff>9525</xdr:rowOff>
    </xdr:from>
    <xdr:to>
      <xdr:col>76</xdr:col>
      <xdr:colOff>1085850</xdr:colOff>
      <xdr:row>85</xdr:row>
      <xdr:rowOff>9525</xdr:rowOff>
    </xdr:to>
    <xdr:sp>
      <xdr:nvSpPr>
        <xdr:cNvPr id="82" name="Line 120"/>
        <xdr:cNvSpPr>
          <a:spLocks/>
        </xdr:cNvSpPr>
      </xdr:nvSpPr>
      <xdr:spPr>
        <a:xfrm>
          <a:off x="86010750" y="17821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45</xdr:row>
      <xdr:rowOff>9525</xdr:rowOff>
    </xdr:from>
    <xdr:to>
      <xdr:col>76</xdr:col>
      <xdr:colOff>1085850</xdr:colOff>
      <xdr:row>45</xdr:row>
      <xdr:rowOff>9525</xdr:rowOff>
    </xdr:to>
    <xdr:sp>
      <xdr:nvSpPr>
        <xdr:cNvPr id="83" name="Line 34"/>
        <xdr:cNvSpPr>
          <a:spLocks/>
        </xdr:cNvSpPr>
      </xdr:nvSpPr>
      <xdr:spPr>
        <a:xfrm>
          <a:off x="86010750" y="9439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45</xdr:row>
      <xdr:rowOff>9525</xdr:rowOff>
    </xdr:from>
    <xdr:to>
      <xdr:col>76</xdr:col>
      <xdr:colOff>1085850</xdr:colOff>
      <xdr:row>45</xdr:row>
      <xdr:rowOff>9525</xdr:rowOff>
    </xdr:to>
    <xdr:sp>
      <xdr:nvSpPr>
        <xdr:cNvPr id="84" name="Line 66"/>
        <xdr:cNvSpPr>
          <a:spLocks/>
        </xdr:cNvSpPr>
      </xdr:nvSpPr>
      <xdr:spPr>
        <a:xfrm>
          <a:off x="86010750" y="9439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78</xdr:col>
      <xdr:colOff>0</xdr:colOff>
      <xdr:row>52</xdr:row>
      <xdr:rowOff>0</xdr:rowOff>
    </xdr:from>
    <xdr:to>
      <xdr:col>78</xdr:col>
      <xdr:colOff>0</xdr:colOff>
      <xdr:row>52</xdr:row>
      <xdr:rowOff>0</xdr:rowOff>
    </xdr:to>
    <xdr:sp>
      <xdr:nvSpPr>
        <xdr:cNvPr id="85" name="テキスト 4"/>
        <xdr:cNvSpPr txBox="1">
          <a:spLocks noChangeArrowheads="1"/>
        </xdr:cNvSpPr>
      </xdr:nvSpPr>
      <xdr:spPr>
        <a:xfrm>
          <a:off x="88249125" y="108966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78</xdr:col>
      <xdr:colOff>0</xdr:colOff>
      <xdr:row>52</xdr:row>
      <xdr:rowOff>0</xdr:rowOff>
    </xdr:from>
    <xdr:to>
      <xdr:col>78</xdr:col>
      <xdr:colOff>0</xdr:colOff>
      <xdr:row>52</xdr:row>
      <xdr:rowOff>0</xdr:rowOff>
    </xdr:to>
    <xdr:sp>
      <xdr:nvSpPr>
        <xdr:cNvPr id="86" name="テキスト 5"/>
        <xdr:cNvSpPr txBox="1">
          <a:spLocks noChangeArrowheads="1"/>
        </xdr:cNvSpPr>
      </xdr:nvSpPr>
      <xdr:spPr>
        <a:xfrm>
          <a:off x="88249125" y="108966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78</xdr:col>
      <xdr:colOff>0</xdr:colOff>
      <xdr:row>124</xdr:row>
      <xdr:rowOff>0</xdr:rowOff>
    </xdr:from>
    <xdr:to>
      <xdr:col>78</xdr:col>
      <xdr:colOff>0</xdr:colOff>
      <xdr:row>124</xdr:row>
      <xdr:rowOff>0</xdr:rowOff>
    </xdr:to>
    <xdr:sp>
      <xdr:nvSpPr>
        <xdr:cNvPr id="87" name="テキスト 4"/>
        <xdr:cNvSpPr txBox="1">
          <a:spLocks noChangeArrowheads="1"/>
        </xdr:cNvSpPr>
      </xdr:nvSpPr>
      <xdr:spPr>
        <a:xfrm>
          <a:off x="88249125" y="259842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78</xdr:col>
      <xdr:colOff>0</xdr:colOff>
      <xdr:row>124</xdr:row>
      <xdr:rowOff>0</xdr:rowOff>
    </xdr:from>
    <xdr:to>
      <xdr:col>78</xdr:col>
      <xdr:colOff>0</xdr:colOff>
      <xdr:row>124</xdr:row>
      <xdr:rowOff>0</xdr:rowOff>
    </xdr:to>
    <xdr:sp>
      <xdr:nvSpPr>
        <xdr:cNvPr id="88" name="テキスト 5"/>
        <xdr:cNvSpPr txBox="1">
          <a:spLocks noChangeArrowheads="1"/>
        </xdr:cNvSpPr>
      </xdr:nvSpPr>
      <xdr:spPr>
        <a:xfrm>
          <a:off x="88249125" y="259842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78</xdr:col>
      <xdr:colOff>0</xdr:colOff>
      <xdr:row>52</xdr:row>
      <xdr:rowOff>0</xdr:rowOff>
    </xdr:from>
    <xdr:to>
      <xdr:col>78</xdr:col>
      <xdr:colOff>0</xdr:colOff>
      <xdr:row>52</xdr:row>
      <xdr:rowOff>0</xdr:rowOff>
    </xdr:to>
    <xdr:sp>
      <xdr:nvSpPr>
        <xdr:cNvPr id="89" name="テキスト 4"/>
        <xdr:cNvSpPr txBox="1">
          <a:spLocks noChangeArrowheads="1"/>
        </xdr:cNvSpPr>
      </xdr:nvSpPr>
      <xdr:spPr>
        <a:xfrm>
          <a:off x="88249125" y="108966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78</xdr:col>
      <xdr:colOff>0</xdr:colOff>
      <xdr:row>52</xdr:row>
      <xdr:rowOff>0</xdr:rowOff>
    </xdr:from>
    <xdr:to>
      <xdr:col>78</xdr:col>
      <xdr:colOff>0</xdr:colOff>
      <xdr:row>52</xdr:row>
      <xdr:rowOff>0</xdr:rowOff>
    </xdr:to>
    <xdr:sp>
      <xdr:nvSpPr>
        <xdr:cNvPr id="90" name="テキスト 5"/>
        <xdr:cNvSpPr txBox="1">
          <a:spLocks noChangeArrowheads="1"/>
        </xdr:cNvSpPr>
      </xdr:nvSpPr>
      <xdr:spPr>
        <a:xfrm>
          <a:off x="88249125" y="108966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78</xdr:col>
      <xdr:colOff>0</xdr:colOff>
      <xdr:row>124</xdr:row>
      <xdr:rowOff>0</xdr:rowOff>
    </xdr:from>
    <xdr:to>
      <xdr:col>78</xdr:col>
      <xdr:colOff>0</xdr:colOff>
      <xdr:row>124</xdr:row>
      <xdr:rowOff>0</xdr:rowOff>
    </xdr:to>
    <xdr:sp>
      <xdr:nvSpPr>
        <xdr:cNvPr id="91" name="テキスト 4"/>
        <xdr:cNvSpPr txBox="1">
          <a:spLocks noChangeArrowheads="1"/>
        </xdr:cNvSpPr>
      </xdr:nvSpPr>
      <xdr:spPr>
        <a:xfrm>
          <a:off x="88249125" y="259842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78</xdr:col>
      <xdr:colOff>0</xdr:colOff>
      <xdr:row>124</xdr:row>
      <xdr:rowOff>0</xdr:rowOff>
    </xdr:from>
    <xdr:to>
      <xdr:col>78</xdr:col>
      <xdr:colOff>0</xdr:colOff>
      <xdr:row>124</xdr:row>
      <xdr:rowOff>0</xdr:rowOff>
    </xdr:to>
    <xdr:sp>
      <xdr:nvSpPr>
        <xdr:cNvPr id="92" name="テキスト 5"/>
        <xdr:cNvSpPr txBox="1">
          <a:spLocks noChangeArrowheads="1"/>
        </xdr:cNvSpPr>
      </xdr:nvSpPr>
      <xdr:spPr>
        <a:xfrm>
          <a:off x="88249125" y="259842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78</xdr:col>
      <xdr:colOff>0</xdr:colOff>
      <xdr:row>52</xdr:row>
      <xdr:rowOff>0</xdr:rowOff>
    </xdr:from>
    <xdr:to>
      <xdr:col>78</xdr:col>
      <xdr:colOff>0</xdr:colOff>
      <xdr:row>52</xdr:row>
      <xdr:rowOff>0</xdr:rowOff>
    </xdr:to>
    <xdr:sp>
      <xdr:nvSpPr>
        <xdr:cNvPr id="93" name="テキスト 4"/>
        <xdr:cNvSpPr txBox="1">
          <a:spLocks noChangeArrowheads="1"/>
        </xdr:cNvSpPr>
      </xdr:nvSpPr>
      <xdr:spPr>
        <a:xfrm>
          <a:off x="88249125" y="108966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78</xdr:col>
      <xdr:colOff>0</xdr:colOff>
      <xdr:row>52</xdr:row>
      <xdr:rowOff>0</xdr:rowOff>
    </xdr:from>
    <xdr:to>
      <xdr:col>78</xdr:col>
      <xdr:colOff>0</xdr:colOff>
      <xdr:row>52</xdr:row>
      <xdr:rowOff>0</xdr:rowOff>
    </xdr:to>
    <xdr:sp>
      <xdr:nvSpPr>
        <xdr:cNvPr id="94" name="テキスト 5"/>
        <xdr:cNvSpPr txBox="1">
          <a:spLocks noChangeArrowheads="1"/>
        </xdr:cNvSpPr>
      </xdr:nvSpPr>
      <xdr:spPr>
        <a:xfrm>
          <a:off x="88249125" y="108966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78</xdr:col>
      <xdr:colOff>0</xdr:colOff>
      <xdr:row>52</xdr:row>
      <xdr:rowOff>0</xdr:rowOff>
    </xdr:from>
    <xdr:to>
      <xdr:col>78</xdr:col>
      <xdr:colOff>0</xdr:colOff>
      <xdr:row>52</xdr:row>
      <xdr:rowOff>0</xdr:rowOff>
    </xdr:to>
    <xdr:sp>
      <xdr:nvSpPr>
        <xdr:cNvPr id="95" name="テキスト 4"/>
        <xdr:cNvSpPr txBox="1">
          <a:spLocks noChangeArrowheads="1"/>
        </xdr:cNvSpPr>
      </xdr:nvSpPr>
      <xdr:spPr>
        <a:xfrm>
          <a:off x="88249125" y="108966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78</xdr:col>
      <xdr:colOff>0</xdr:colOff>
      <xdr:row>52</xdr:row>
      <xdr:rowOff>0</xdr:rowOff>
    </xdr:from>
    <xdr:to>
      <xdr:col>78</xdr:col>
      <xdr:colOff>0</xdr:colOff>
      <xdr:row>52</xdr:row>
      <xdr:rowOff>0</xdr:rowOff>
    </xdr:to>
    <xdr:sp>
      <xdr:nvSpPr>
        <xdr:cNvPr id="96" name="テキスト 5"/>
        <xdr:cNvSpPr txBox="1">
          <a:spLocks noChangeArrowheads="1"/>
        </xdr:cNvSpPr>
      </xdr:nvSpPr>
      <xdr:spPr>
        <a:xfrm>
          <a:off x="88249125" y="108966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78</xdr:col>
      <xdr:colOff>0</xdr:colOff>
      <xdr:row>52</xdr:row>
      <xdr:rowOff>0</xdr:rowOff>
    </xdr:from>
    <xdr:to>
      <xdr:col>78</xdr:col>
      <xdr:colOff>0</xdr:colOff>
      <xdr:row>52</xdr:row>
      <xdr:rowOff>0</xdr:rowOff>
    </xdr:to>
    <xdr:sp>
      <xdr:nvSpPr>
        <xdr:cNvPr id="97" name="テキスト 4"/>
        <xdr:cNvSpPr txBox="1">
          <a:spLocks noChangeArrowheads="1"/>
        </xdr:cNvSpPr>
      </xdr:nvSpPr>
      <xdr:spPr>
        <a:xfrm>
          <a:off x="88249125" y="108966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78</xdr:col>
      <xdr:colOff>0</xdr:colOff>
      <xdr:row>52</xdr:row>
      <xdr:rowOff>0</xdr:rowOff>
    </xdr:from>
    <xdr:to>
      <xdr:col>78</xdr:col>
      <xdr:colOff>0</xdr:colOff>
      <xdr:row>52</xdr:row>
      <xdr:rowOff>0</xdr:rowOff>
    </xdr:to>
    <xdr:sp>
      <xdr:nvSpPr>
        <xdr:cNvPr id="98" name="テキスト 5"/>
        <xdr:cNvSpPr txBox="1">
          <a:spLocks noChangeArrowheads="1"/>
        </xdr:cNvSpPr>
      </xdr:nvSpPr>
      <xdr:spPr>
        <a:xfrm>
          <a:off x="88249125" y="108966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78</xdr:col>
      <xdr:colOff>0</xdr:colOff>
      <xdr:row>52</xdr:row>
      <xdr:rowOff>0</xdr:rowOff>
    </xdr:from>
    <xdr:to>
      <xdr:col>78</xdr:col>
      <xdr:colOff>0</xdr:colOff>
      <xdr:row>52</xdr:row>
      <xdr:rowOff>0</xdr:rowOff>
    </xdr:to>
    <xdr:sp>
      <xdr:nvSpPr>
        <xdr:cNvPr id="99" name="テキスト 4"/>
        <xdr:cNvSpPr txBox="1">
          <a:spLocks noChangeArrowheads="1"/>
        </xdr:cNvSpPr>
      </xdr:nvSpPr>
      <xdr:spPr>
        <a:xfrm>
          <a:off x="88249125" y="108966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78</xdr:col>
      <xdr:colOff>0</xdr:colOff>
      <xdr:row>52</xdr:row>
      <xdr:rowOff>0</xdr:rowOff>
    </xdr:from>
    <xdr:to>
      <xdr:col>78</xdr:col>
      <xdr:colOff>0</xdr:colOff>
      <xdr:row>52</xdr:row>
      <xdr:rowOff>0</xdr:rowOff>
    </xdr:to>
    <xdr:sp>
      <xdr:nvSpPr>
        <xdr:cNvPr id="100" name="テキスト 5"/>
        <xdr:cNvSpPr txBox="1">
          <a:spLocks noChangeArrowheads="1"/>
        </xdr:cNvSpPr>
      </xdr:nvSpPr>
      <xdr:spPr>
        <a:xfrm>
          <a:off x="88249125" y="108966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76</xdr:col>
      <xdr:colOff>104775</xdr:colOff>
      <xdr:row>45</xdr:row>
      <xdr:rowOff>9525</xdr:rowOff>
    </xdr:from>
    <xdr:to>
      <xdr:col>76</xdr:col>
      <xdr:colOff>1085850</xdr:colOff>
      <xdr:row>45</xdr:row>
      <xdr:rowOff>9525</xdr:rowOff>
    </xdr:to>
    <xdr:sp>
      <xdr:nvSpPr>
        <xdr:cNvPr id="101" name="Line 34"/>
        <xdr:cNvSpPr>
          <a:spLocks/>
        </xdr:cNvSpPr>
      </xdr:nvSpPr>
      <xdr:spPr>
        <a:xfrm>
          <a:off x="86010750" y="9439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45</xdr:row>
      <xdr:rowOff>9525</xdr:rowOff>
    </xdr:from>
    <xdr:to>
      <xdr:col>76</xdr:col>
      <xdr:colOff>1085850</xdr:colOff>
      <xdr:row>45</xdr:row>
      <xdr:rowOff>9525</xdr:rowOff>
    </xdr:to>
    <xdr:sp>
      <xdr:nvSpPr>
        <xdr:cNvPr id="102" name="Line 66"/>
        <xdr:cNvSpPr>
          <a:spLocks/>
        </xdr:cNvSpPr>
      </xdr:nvSpPr>
      <xdr:spPr>
        <a:xfrm>
          <a:off x="86010750" y="9439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85</xdr:row>
      <xdr:rowOff>9525</xdr:rowOff>
    </xdr:from>
    <xdr:to>
      <xdr:col>76</xdr:col>
      <xdr:colOff>1085850</xdr:colOff>
      <xdr:row>85</xdr:row>
      <xdr:rowOff>9525</xdr:rowOff>
    </xdr:to>
    <xdr:sp>
      <xdr:nvSpPr>
        <xdr:cNvPr id="103" name="Line 34"/>
        <xdr:cNvSpPr>
          <a:spLocks/>
        </xdr:cNvSpPr>
      </xdr:nvSpPr>
      <xdr:spPr>
        <a:xfrm>
          <a:off x="86010750" y="17821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76</xdr:col>
      <xdr:colOff>104775</xdr:colOff>
      <xdr:row>85</xdr:row>
      <xdr:rowOff>9525</xdr:rowOff>
    </xdr:from>
    <xdr:to>
      <xdr:col>76</xdr:col>
      <xdr:colOff>1085850</xdr:colOff>
      <xdr:row>85</xdr:row>
      <xdr:rowOff>9525</xdr:rowOff>
    </xdr:to>
    <xdr:sp>
      <xdr:nvSpPr>
        <xdr:cNvPr id="104" name="Line 66"/>
        <xdr:cNvSpPr>
          <a:spLocks/>
        </xdr:cNvSpPr>
      </xdr:nvSpPr>
      <xdr:spPr>
        <a:xfrm>
          <a:off x="86010750" y="178212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1104553\shareddocs\WINDOWS\&#65411;&#65438;&#65405;&#65400;&#65412;&#65391;&#65420;&#65439;\&#30476;&#21218;&#35201;&#35239;\&#65320;15\15&#30476;&#21218;&#35201;&#35239;\4-3.&#12480;&#12452;&#12524;&#12463;&#12488;&#12487;&#12540;&#12479;\&#20250;&#30000;\&#21002;&#34892;&#29289;\&#31119;&#23798;&#30476;&#21218;&#35201;&#35239;\&#24179;&#25104;&#65297;&#65297;&#24180;&#30476;&#21218;&#35201;&#35239;\&#24066;&#30010;&#26449;&#12539;&#37117;&#36947;&#24220;&#30476;&#21218;&#19968;&#35239;\&#24066;&#30010;&#26449;&#20837;&#21147;&#12487;&#12540;&#1247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129"/>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11" defaultRowHeight="16.5" customHeight="1"/>
  <cols>
    <col min="1" max="1" width="14.09765625" style="15" bestFit="1" customWidth="1"/>
    <col min="2" max="2" width="12.19921875" style="99" customWidth="1"/>
    <col min="3" max="8" width="12.19921875" style="1" customWidth="1"/>
    <col min="9" max="9" width="11.3984375" style="1" customWidth="1"/>
    <col min="10" max="11" width="11.3984375" style="147" customWidth="1"/>
    <col min="12" max="12" width="13.3984375" style="147" customWidth="1"/>
    <col min="13" max="16" width="11.3984375" style="1" customWidth="1"/>
    <col min="17" max="17" width="12.59765625" style="1" customWidth="1"/>
    <col min="18" max="18" width="10.8984375" style="1" customWidth="1"/>
    <col min="19" max="20" width="10.8984375" style="127" customWidth="1"/>
    <col min="21" max="21" width="10.8984375" style="147" customWidth="1"/>
    <col min="22" max="23" width="10.8984375" style="127" customWidth="1"/>
    <col min="24" max="24" width="11.19921875" style="147" bestFit="1" customWidth="1"/>
    <col min="25" max="26" width="11.5" style="127" customWidth="1"/>
    <col min="27" max="27" width="11.5" style="471" customWidth="1"/>
    <col min="28" max="29" width="11.5" style="474" customWidth="1"/>
    <col min="30" max="35" width="11.5" style="1" customWidth="1"/>
    <col min="36" max="42" width="11.69921875" style="1" customWidth="1"/>
    <col min="43" max="43" width="10.09765625" style="21" customWidth="1"/>
    <col min="44" max="47" width="10.09765625" style="19" customWidth="1"/>
    <col min="48" max="48" width="10.8984375" style="317" customWidth="1"/>
    <col min="49" max="53" width="10.8984375" style="1" customWidth="1"/>
    <col min="54" max="54" width="10.8984375" style="225" customWidth="1"/>
    <col min="55" max="55" width="13.59765625" style="1" customWidth="1"/>
    <col min="56" max="59" width="12.19921875" style="1" customWidth="1"/>
    <col min="60" max="60" width="14" style="1" customWidth="1"/>
    <col min="61" max="62" width="12.19921875" style="1" customWidth="1"/>
    <col min="63" max="63" width="12.19921875" style="127" customWidth="1"/>
    <col min="64" max="69" width="14.19921875" style="127" customWidth="1"/>
    <col min="70" max="70" width="12" style="127" customWidth="1"/>
    <col min="71" max="71" width="12.69921875" style="127" customWidth="1"/>
    <col min="72" max="72" width="11.8984375" style="127" customWidth="1"/>
    <col min="73" max="73" width="12.09765625" style="127" customWidth="1"/>
    <col min="74" max="74" width="13.3984375" style="127" customWidth="1"/>
    <col min="75" max="75" width="13.09765625" style="1" customWidth="1"/>
    <col min="76" max="76" width="11.3984375" style="1" customWidth="1"/>
    <col min="77" max="77" width="11.3984375" style="344" customWidth="1"/>
    <col min="78" max="78" width="13.19921875" style="373" customWidth="1"/>
    <col min="79" max="80" width="12.19921875" style="373" customWidth="1"/>
    <col min="81" max="84" width="12.19921875" style="1" customWidth="1"/>
    <col min="85" max="85" width="13.3984375" style="127" customWidth="1"/>
    <col min="86" max="86" width="13.3984375" style="1" customWidth="1"/>
    <col min="87" max="87" width="13.3984375" style="373" customWidth="1"/>
    <col min="88" max="88" width="13.3984375" style="127" customWidth="1"/>
    <col min="89" max="89" width="6.69921875" style="400" customWidth="1"/>
    <col min="90" max="90" width="8" style="1" customWidth="1"/>
    <col min="91" max="91" width="6.69921875" style="400" customWidth="1"/>
    <col min="92" max="92" width="6.69921875" style="1" customWidth="1"/>
    <col min="93" max="93" width="6.69921875" style="400" customWidth="1"/>
    <col min="94" max="94" width="7.8984375" style="1" customWidth="1"/>
    <col min="95" max="95" width="10.8984375" style="431" customWidth="1"/>
    <col min="96" max="96" width="12.09765625" style="411" customWidth="1"/>
    <col min="97" max="102" width="10.8984375" style="1" customWidth="1"/>
    <col min="103" max="103" width="10.8984375" style="19" customWidth="1"/>
    <col min="104" max="104" width="11.5" style="127" customWidth="1"/>
    <col min="105" max="105" width="13.09765625" style="127" bestFit="1" customWidth="1"/>
    <col min="106" max="106" width="13.59765625" style="127" customWidth="1"/>
    <col min="107" max="107" width="11.5" style="127" customWidth="1"/>
    <col min="108" max="108" width="13.5" style="127" customWidth="1"/>
    <col min="109" max="109" width="11.5" style="127" customWidth="1"/>
    <col min="110" max="110" width="11.5" style="1" customWidth="1"/>
    <col min="111" max="111" width="12.09765625" style="127" customWidth="1"/>
    <col min="112" max="112" width="12.5" style="1" customWidth="1"/>
    <col min="113" max="113" width="12.5" style="282" customWidth="1"/>
    <col min="114" max="114" width="12.5" style="1" customWidth="1"/>
    <col min="115" max="115" width="12.5" style="283" customWidth="1"/>
    <col min="116" max="116" width="12.5" style="1" customWidth="1"/>
    <col min="117" max="117" width="12.5" style="127" customWidth="1"/>
    <col min="118" max="118" width="12.5" style="1" customWidth="1"/>
    <col min="119" max="125" width="11.5" style="127" customWidth="1"/>
    <col min="126" max="126" width="11.5" style="303" customWidth="1"/>
    <col min="127" max="16384" width="11" style="1" customWidth="1"/>
  </cols>
  <sheetData>
    <row r="1" spans="1:126" s="5" customFormat="1" ht="16.5" customHeight="1">
      <c r="A1" s="16" t="s">
        <v>113</v>
      </c>
      <c r="B1" s="58"/>
      <c r="C1" s="58"/>
      <c r="D1" s="119"/>
      <c r="E1" s="58"/>
      <c r="F1" s="119"/>
      <c r="G1" s="62"/>
      <c r="H1" s="58"/>
      <c r="I1" s="58"/>
      <c r="J1" s="58"/>
      <c r="K1" s="136"/>
      <c r="L1" s="148"/>
      <c r="M1" s="167"/>
      <c r="N1" s="167"/>
      <c r="O1" s="167"/>
      <c r="P1" s="62"/>
      <c r="Q1" s="167"/>
      <c r="R1" s="167"/>
      <c r="S1" s="58"/>
      <c r="T1" s="58"/>
      <c r="U1" s="58"/>
      <c r="V1" s="58"/>
      <c r="W1" s="58"/>
      <c r="X1" s="58"/>
      <c r="Y1" s="58"/>
      <c r="Z1" s="58"/>
      <c r="AA1" s="58"/>
      <c r="AB1" s="58"/>
      <c r="AC1" s="58"/>
      <c r="AD1" s="58"/>
      <c r="AE1" s="58"/>
      <c r="AF1" s="58"/>
      <c r="AG1" s="58"/>
      <c r="AH1" s="58"/>
      <c r="AI1" s="62"/>
      <c r="AJ1" s="58"/>
      <c r="AK1" s="58"/>
      <c r="AL1" s="58"/>
      <c r="AM1" s="58"/>
      <c r="AN1" s="58"/>
      <c r="AO1" s="58"/>
      <c r="AP1" s="58"/>
      <c r="AQ1" s="26"/>
      <c r="AR1" s="18"/>
      <c r="AS1" s="18"/>
      <c r="AT1" s="18"/>
      <c r="AU1" s="18"/>
      <c r="AV1" s="307"/>
      <c r="AW1" s="58"/>
      <c r="AX1" s="58"/>
      <c r="AY1" s="58"/>
      <c r="AZ1" s="58"/>
      <c r="BA1" s="58"/>
      <c r="BB1" s="58"/>
      <c r="BC1" s="58"/>
      <c r="BD1" s="58"/>
      <c r="BE1" s="58"/>
      <c r="BF1" s="58"/>
      <c r="BG1" s="58"/>
      <c r="BH1" s="58"/>
      <c r="BI1" s="236"/>
      <c r="BJ1" s="236"/>
      <c r="BK1" s="253"/>
      <c r="BL1" s="58"/>
      <c r="BM1" s="58"/>
      <c r="BN1" s="58"/>
      <c r="BO1" s="58"/>
      <c r="BP1" s="58"/>
      <c r="BQ1" s="58"/>
      <c r="BR1" s="58"/>
      <c r="BS1" s="58"/>
      <c r="BT1" s="58"/>
      <c r="BU1" s="58"/>
      <c r="BV1" s="58"/>
      <c r="BW1" s="236"/>
      <c r="BX1" s="58"/>
      <c r="BY1" s="62"/>
      <c r="BZ1" s="58"/>
      <c r="CA1" s="58"/>
      <c r="CB1" s="58"/>
      <c r="CC1" s="58"/>
      <c r="CD1" s="58"/>
      <c r="CE1" s="58"/>
      <c r="CF1" s="58"/>
      <c r="CG1" s="58"/>
      <c r="CH1" s="58"/>
      <c r="CI1" s="58"/>
      <c r="CJ1" s="58"/>
      <c r="CK1" s="58"/>
      <c r="CL1" s="58"/>
      <c r="CM1" s="58"/>
      <c r="CN1" s="58"/>
      <c r="CO1" s="58"/>
      <c r="CP1" s="253"/>
      <c r="CQ1" s="136"/>
      <c r="CR1" s="136"/>
      <c r="CS1" s="58"/>
      <c r="CT1" s="58"/>
      <c r="CU1" s="58"/>
      <c r="CV1" s="58"/>
      <c r="CW1" s="58"/>
      <c r="CX1" s="58"/>
      <c r="CY1" s="18"/>
      <c r="CZ1" s="58"/>
      <c r="DA1" s="58"/>
      <c r="DB1" s="58"/>
      <c r="DC1" s="58"/>
      <c r="DD1" s="58"/>
      <c r="DE1" s="58"/>
      <c r="DF1" s="58"/>
      <c r="DG1" s="62"/>
      <c r="DH1" s="268"/>
      <c r="DI1" s="269"/>
      <c r="DJ1" s="270"/>
      <c r="DK1" s="270"/>
      <c r="DL1" s="58"/>
      <c r="DM1" s="58"/>
      <c r="DN1" s="58"/>
      <c r="DO1" s="58"/>
      <c r="DP1" s="58"/>
      <c r="DQ1" s="58"/>
      <c r="DR1" s="58"/>
      <c r="DS1" s="58"/>
      <c r="DT1" s="58"/>
      <c r="DU1" s="58"/>
      <c r="DV1" s="62"/>
    </row>
    <row r="2" spans="1:126" s="3" customFormat="1" ht="16.5" customHeight="1">
      <c r="A2" s="17"/>
      <c r="B2" s="80" t="s">
        <v>0</v>
      </c>
      <c r="C2" s="100" t="s">
        <v>1</v>
      </c>
      <c r="D2" s="120"/>
      <c r="E2" s="63" t="s">
        <v>2</v>
      </c>
      <c r="F2" s="496" t="s">
        <v>99</v>
      </c>
      <c r="G2" s="493"/>
      <c r="H2" s="493"/>
      <c r="I2" s="493"/>
      <c r="J2" s="493"/>
      <c r="K2" s="500"/>
      <c r="L2" s="63" t="s">
        <v>3</v>
      </c>
      <c r="M2" s="168" t="s">
        <v>4</v>
      </c>
      <c r="N2" s="169" t="s">
        <v>5</v>
      </c>
      <c r="O2" s="169" t="s">
        <v>6</v>
      </c>
      <c r="P2" s="63" t="s">
        <v>7</v>
      </c>
      <c r="Q2" s="80" t="s">
        <v>8</v>
      </c>
      <c r="R2" s="169" t="s">
        <v>9</v>
      </c>
      <c r="S2" s="496" t="s">
        <v>114</v>
      </c>
      <c r="T2" s="493"/>
      <c r="U2" s="493"/>
      <c r="V2" s="493"/>
      <c r="W2" s="493"/>
      <c r="X2" s="493"/>
      <c r="Y2" s="493"/>
      <c r="Z2" s="500"/>
      <c r="AA2" s="450" t="s">
        <v>115</v>
      </c>
      <c r="AB2" s="506" t="s">
        <v>109</v>
      </c>
      <c r="AC2" s="507"/>
      <c r="AD2" s="496" t="s">
        <v>163</v>
      </c>
      <c r="AE2" s="493"/>
      <c r="AF2" s="493"/>
      <c r="AG2" s="500"/>
      <c r="AH2" s="63" t="s">
        <v>164</v>
      </c>
      <c r="AI2" s="63" t="s">
        <v>165</v>
      </c>
      <c r="AJ2" s="305" t="s">
        <v>166</v>
      </c>
      <c r="AK2" s="305"/>
      <c r="AL2" s="305"/>
      <c r="AM2" s="305"/>
      <c r="AN2" s="120"/>
      <c r="AO2" s="120"/>
      <c r="AP2" s="217"/>
      <c r="AQ2" s="496" t="s">
        <v>167</v>
      </c>
      <c r="AR2" s="501"/>
      <c r="AS2" s="501"/>
      <c r="AT2" s="501"/>
      <c r="AU2" s="502"/>
      <c r="AV2" s="308" t="s">
        <v>168</v>
      </c>
      <c r="AW2" s="120"/>
      <c r="AX2" s="120"/>
      <c r="AY2" s="120"/>
      <c r="AZ2" s="217"/>
      <c r="BA2" s="100" t="s">
        <v>169</v>
      </c>
      <c r="BB2" s="216"/>
      <c r="BC2" s="217"/>
      <c r="BD2" s="100" t="s">
        <v>170</v>
      </c>
      <c r="BE2" s="120"/>
      <c r="BF2" s="120"/>
      <c r="BG2" s="120"/>
      <c r="BH2" s="120"/>
      <c r="BI2" s="496" t="s">
        <v>215</v>
      </c>
      <c r="BJ2" s="493"/>
      <c r="BK2" s="493"/>
      <c r="BL2" s="493"/>
      <c r="BM2" s="493"/>
      <c r="BN2" s="493"/>
      <c r="BO2" s="500"/>
      <c r="BP2" s="496" t="s">
        <v>216</v>
      </c>
      <c r="BQ2" s="493"/>
      <c r="BR2" s="493"/>
      <c r="BS2" s="493"/>
      <c r="BT2" s="493"/>
      <c r="BU2" s="493"/>
      <c r="BV2" s="493"/>
      <c r="BW2" s="500"/>
      <c r="BX2" s="352" t="s">
        <v>217</v>
      </c>
      <c r="BY2" s="322" t="s">
        <v>218</v>
      </c>
      <c r="BZ2" s="496" t="s">
        <v>247</v>
      </c>
      <c r="CA2" s="494"/>
      <c r="CB2" s="495"/>
      <c r="CC2" s="100" t="s">
        <v>248</v>
      </c>
      <c r="CD2" s="120"/>
      <c r="CE2" s="120"/>
      <c r="CF2" s="217"/>
      <c r="CG2" s="100" t="s">
        <v>249</v>
      </c>
      <c r="CH2" s="120"/>
      <c r="CI2" s="120"/>
      <c r="CJ2" s="217"/>
      <c r="CK2" s="100" t="s">
        <v>250</v>
      </c>
      <c r="CL2" s="120"/>
      <c r="CM2" s="120"/>
      <c r="CN2" s="120"/>
      <c r="CO2" s="120"/>
      <c r="CP2" s="386"/>
      <c r="CQ2" s="424" t="s">
        <v>251</v>
      </c>
      <c r="CR2" s="402" t="s">
        <v>252</v>
      </c>
      <c r="CS2" s="485" t="s">
        <v>282</v>
      </c>
      <c r="CT2" s="486"/>
      <c r="CU2" s="486"/>
      <c r="CV2" s="486"/>
      <c r="CW2" s="486"/>
      <c r="CX2" s="487"/>
      <c r="CY2" s="419" t="s">
        <v>283</v>
      </c>
      <c r="CZ2" s="100" t="s">
        <v>284</v>
      </c>
      <c r="DA2" s="120"/>
      <c r="DB2" s="217"/>
      <c r="DC2" s="496" t="s">
        <v>285</v>
      </c>
      <c r="DD2" s="495"/>
      <c r="DE2" s="100" t="s">
        <v>286</v>
      </c>
      <c r="DF2" s="217"/>
      <c r="DG2" s="438" t="s">
        <v>287</v>
      </c>
      <c r="DH2" s="493" t="s">
        <v>401</v>
      </c>
      <c r="DI2" s="494"/>
      <c r="DJ2" s="494"/>
      <c r="DK2" s="495"/>
      <c r="DL2" s="100" t="s">
        <v>402</v>
      </c>
      <c r="DM2" s="120"/>
      <c r="DN2" s="217"/>
      <c r="DO2" s="100" t="s">
        <v>403</v>
      </c>
      <c r="DP2" s="120"/>
      <c r="DQ2" s="217"/>
      <c r="DR2" s="217"/>
      <c r="DS2" s="100" t="s">
        <v>404</v>
      </c>
      <c r="DT2" s="120"/>
      <c r="DU2" s="120"/>
      <c r="DV2" s="300"/>
    </row>
    <row r="3" spans="1:126" s="2" customFormat="1" ht="16.5" customHeight="1">
      <c r="A3" s="7"/>
      <c r="B3" s="81"/>
      <c r="C3" s="101" t="s">
        <v>143</v>
      </c>
      <c r="D3" s="101" t="s">
        <v>334</v>
      </c>
      <c r="E3" s="152"/>
      <c r="F3" s="123"/>
      <c r="G3" s="497" t="s">
        <v>341</v>
      </c>
      <c r="H3" s="498"/>
      <c r="I3" s="498"/>
      <c r="J3" s="499"/>
      <c r="K3" s="137"/>
      <c r="L3" s="64"/>
      <c r="M3" s="170"/>
      <c r="N3" s="171"/>
      <c r="O3" s="171"/>
      <c r="P3" s="172"/>
      <c r="Q3" s="137"/>
      <c r="R3" s="171"/>
      <c r="S3" s="180" t="s">
        <v>10</v>
      </c>
      <c r="T3" s="181"/>
      <c r="U3" s="182"/>
      <c r="V3" s="180" t="s">
        <v>11</v>
      </c>
      <c r="W3" s="181"/>
      <c r="X3" s="182"/>
      <c r="Y3" s="172"/>
      <c r="Z3" s="200"/>
      <c r="AA3" s="451"/>
      <c r="AB3" s="472"/>
      <c r="AC3" s="472"/>
      <c r="AD3" s="59"/>
      <c r="AE3" s="59"/>
      <c r="AF3" s="36"/>
      <c r="AG3" s="36"/>
      <c r="AH3" s="64"/>
      <c r="AI3" s="64"/>
      <c r="AJ3" s="36"/>
      <c r="AK3" s="36"/>
      <c r="AL3" s="255" t="s">
        <v>171</v>
      </c>
      <c r="AM3" s="35"/>
      <c r="AN3" s="503" t="s">
        <v>172</v>
      </c>
      <c r="AO3" s="504"/>
      <c r="AP3" s="505"/>
      <c r="AQ3" s="32"/>
      <c r="AR3" s="33"/>
      <c r="AS3" s="34"/>
      <c r="AT3" s="35"/>
      <c r="AU3" s="36"/>
      <c r="AV3" s="309"/>
      <c r="AW3" s="36"/>
      <c r="AX3" s="254" t="s">
        <v>173</v>
      </c>
      <c r="AY3" s="255"/>
      <c r="AZ3" s="35"/>
      <c r="BA3" s="218" t="s">
        <v>174</v>
      </c>
      <c r="BB3" s="219"/>
      <c r="BC3" s="36"/>
      <c r="BD3" s="254" t="s">
        <v>175</v>
      </c>
      <c r="BE3" s="255"/>
      <c r="BF3" s="35"/>
      <c r="BG3" s="33"/>
      <c r="BH3" s="32"/>
      <c r="BI3" s="237" t="s">
        <v>219</v>
      </c>
      <c r="BJ3" s="238" t="s">
        <v>220</v>
      </c>
      <c r="BK3" s="59"/>
      <c r="BL3" s="254" t="s">
        <v>221</v>
      </c>
      <c r="BM3" s="255"/>
      <c r="BN3" s="255"/>
      <c r="BO3" s="256"/>
      <c r="BP3" s="497" t="s">
        <v>222</v>
      </c>
      <c r="BQ3" s="498"/>
      <c r="BR3" s="498"/>
      <c r="BS3" s="498"/>
      <c r="BT3" s="498"/>
      <c r="BU3" s="498"/>
      <c r="BV3" s="499"/>
      <c r="BW3" s="123"/>
      <c r="BX3" s="152"/>
      <c r="BY3" s="323" t="s">
        <v>223</v>
      </c>
      <c r="BZ3" s="33"/>
      <c r="CA3" s="364"/>
      <c r="CB3" s="365"/>
      <c r="CC3" s="32"/>
      <c r="CD3" s="59"/>
      <c r="CE3" s="59"/>
      <c r="CF3" s="59"/>
      <c r="CG3" s="32"/>
      <c r="CH3" s="33"/>
      <c r="CI3" s="33"/>
      <c r="CJ3" s="33"/>
      <c r="CK3" s="387"/>
      <c r="CL3" s="33"/>
      <c r="CM3" s="364"/>
      <c r="CN3" s="33"/>
      <c r="CO3" s="364"/>
      <c r="CP3" s="200"/>
      <c r="CQ3" s="425"/>
      <c r="CR3" s="403"/>
      <c r="CS3" s="254" t="s">
        <v>288</v>
      </c>
      <c r="CT3" s="255"/>
      <c r="CU3" s="35"/>
      <c r="CV3" s="497" t="s">
        <v>289</v>
      </c>
      <c r="CW3" s="498"/>
      <c r="CX3" s="499"/>
      <c r="CY3" s="174" t="s">
        <v>290</v>
      </c>
      <c r="CZ3" s="32"/>
      <c r="DA3" s="423"/>
      <c r="DB3" s="33"/>
      <c r="DC3" s="32"/>
      <c r="DD3" s="364"/>
      <c r="DE3" s="32"/>
      <c r="DF3" s="33"/>
      <c r="DG3" s="32"/>
      <c r="DH3" s="33"/>
      <c r="DI3" s="33"/>
      <c r="DJ3" s="200"/>
      <c r="DK3" s="271"/>
      <c r="DL3" s="32"/>
      <c r="DM3" s="33"/>
      <c r="DN3" s="33"/>
      <c r="DO3" s="32"/>
      <c r="DP3" s="33"/>
      <c r="DQ3" s="33"/>
      <c r="DR3" s="33"/>
      <c r="DS3" s="33"/>
      <c r="DT3" s="33"/>
      <c r="DU3" s="33"/>
      <c r="DV3" s="301"/>
    </row>
    <row r="4" spans="1:126" ht="16.5" customHeight="1">
      <c r="A4" s="8" t="s">
        <v>12</v>
      </c>
      <c r="B4" s="82" t="s">
        <v>13</v>
      </c>
      <c r="C4" s="102"/>
      <c r="D4" s="102"/>
      <c r="E4" s="37" t="s">
        <v>14</v>
      </c>
      <c r="F4" s="39" t="s">
        <v>337</v>
      </c>
      <c r="G4" s="126"/>
      <c r="H4" s="126"/>
      <c r="I4" s="126"/>
      <c r="J4" s="138" t="s">
        <v>116</v>
      </c>
      <c r="K4" s="139" t="s">
        <v>93</v>
      </c>
      <c r="L4" s="149" t="s">
        <v>15</v>
      </c>
      <c r="M4" s="173" t="s">
        <v>16</v>
      </c>
      <c r="N4" s="173" t="s">
        <v>17</v>
      </c>
      <c r="O4" s="174" t="s">
        <v>18</v>
      </c>
      <c r="P4" s="174" t="s">
        <v>16</v>
      </c>
      <c r="Q4" s="175" t="s">
        <v>17</v>
      </c>
      <c r="R4" s="174" t="s">
        <v>18</v>
      </c>
      <c r="S4" s="183"/>
      <c r="T4" s="183"/>
      <c r="U4" s="183"/>
      <c r="V4" s="37" t="s">
        <v>19</v>
      </c>
      <c r="W4" s="205" t="s">
        <v>19</v>
      </c>
      <c r="X4" s="183"/>
      <c r="Y4" s="174" t="s">
        <v>20</v>
      </c>
      <c r="Z4" s="174" t="s">
        <v>21</v>
      </c>
      <c r="AA4" s="452" t="s">
        <v>105</v>
      </c>
      <c r="AB4" s="473" t="s">
        <v>107</v>
      </c>
      <c r="AC4" s="473" t="s">
        <v>108</v>
      </c>
      <c r="AD4" s="37" t="s">
        <v>22</v>
      </c>
      <c r="AE4" s="37" t="s">
        <v>176</v>
      </c>
      <c r="AF4" s="37" t="s">
        <v>177</v>
      </c>
      <c r="AG4" s="37" t="s">
        <v>178</v>
      </c>
      <c r="AH4" s="37" t="s">
        <v>179</v>
      </c>
      <c r="AI4" s="37" t="s">
        <v>180</v>
      </c>
      <c r="AJ4" s="39" t="s">
        <v>181</v>
      </c>
      <c r="AK4" s="38" t="s">
        <v>182</v>
      </c>
      <c r="AL4" s="37" t="s">
        <v>183</v>
      </c>
      <c r="AM4" s="37" t="s">
        <v>184</v>
      </c>
      <c r="AN4" s="183"/>
      <c r="AO4" s="183"/>
      <c r="AP4" s="183"/>
      <c r="AQ4" s="37" t="s">
        <v>22</v>
      </c>
      <c r="AR4" s="38" t="s">
        <v>185</v>
      </c>
      <c r="AS4" s="38" t="s">
        <v>186</v>
      </c>
      <c r="AT4" s="38" t="s">
        <v>187</v>
      </c>
      <c r="AU4" s="37" t="s">
        <v>188</v>
      </c>
      <c r="AV4" s="310" t="s">
        <v>22</v>
      </c>
      <c r="AW4" s="37" t="s">
        <v>189</v>
      </c>
      <c r="AX4" s="311"/>
      <c r="AY4" s="312"/>
      <c r="AZ4" s="37" t="s">
        <v>190</v>
      </c>
      <c r="BA4" s="37" t="s">
        <v>191</v>
      </c>
      <c r="BB4" s="220" t="s">
        <v>192</v>
      </c>
      <c r="BC4" s="37" t="s">
        <v>193</v>
      </c>
      <c r="BD4" s="126"/>
      <c r="BE4" s="440"/>
      <c r="BF4" s="440"/>
      <c r="BG4" s="37" t="s">
        <v>192</v>
      </c>
      <c r="BH4" s="441" t="s">
        <v>194</v>
      </c>
      <c r="BI4" s="239"/>
      <c r="BJ4" s="240"/>
      <c r="BK4" s="174" t="s">
        <v>224</v>
      </c>
      <c r="BL4" s="257"/>
      <c r="BM4" s="257"/>
      <c r="BN4" s="258"/>
      <c r="BO4" s="174" t="s">
        <v>225</v>
      </c>
      <c r="BP4" s="37" t="s">
        <v>226</v>
      </c>
      <c r="BQ4" s="205" t="s">
        <v>227</v>
      </c>
      <c r="BR4" s="349" t="s">
        <v>228</v>
      </c>
      <c r="BS4" s="205" t="s">
        <v>228</v>
      </c>
      <c r="BT4" s="205" t="s">
        <v>228</v>
      </c>
      <c r="BU4" s="184" t="s">
        <v>229</v>
      </c>
      <c r="BV4" s="37" t="s">
        <v>227</v>
      </c>
      <c r="BW4" s="205" t="s">
        <v>230</v>
      </c>
      <c r="BX4" s="152" t="s">
        <v>231</v>
      </c>
      <c r="BY4" s="323" t="s">
        <v>421</v>
      </c>
      <c r="BZ4" s="366" t="s">
        <v>253</v>
      </c>
      <c r="CA4" s="367" t="s">
        <v>254</v>
      </c>
      <c r="CB4" s="366"/>
      <c r="CC4" s="37" t="s">
        <v>23</v>
      </c>
      <c r="CD4" s="205" t="s">
        <v>227</v>
      </c>
      <c r="CE4" s="205" t="s">
        <v>229</v>
      </c>
      <c r="CF4" s="205" t="s">
        <v>255</v>
      </c>
      <c r="CG4" s="174" t="s">
        <v>256</v>
      </c>
      <c r="CH4" s="37" t="s">
        <v>257</v>
      </c>
      <c r="CI4" s="367" t="s">
        <v>258</v>
      </c>
      <c r="CJ4" s="174" t="s">
        <v>259</v>
      </c>
      <c r="CK4" s="388" t="s">
        <v>260</v>
      </c>
      <c r="CL4" s="312"/>
      <c r="CM4" s="388" t="s">
        <v>261</v>
      </c>
      <c r="CN4" s="312"/>
      <c r="CO4" s="388" t="s">
        <v>262</v>
      </c>
      <c r="CP4" s="312"/>
      <c r="CQ4" s="366" t="s">
        <v>263</v>
      </c>
      <c r="CR4" s="404" t="s">
        <v>264</v>
      </c>
      <c r="CS4" s="440"/>
      <c r="CT4" s="126"/>
      <c r="CU4" s="440"/>
      <c r="CV4" s="126"/>
      <c r="CW4" s="126"/>
      <c r="CX4" s="126"/>
      <c r="CY4" s="174" t="s">
        <v>291</v>
      </c>
      <c r="CZ4" s="174" t="s">
        <v>438</v>
      </c>
      <c r="DA4" s="174" t="s">
        <v>439</v>
      </c>
      <c r="DB4" s="174" t="s">
        <v>439</v>
      </c>
      <c r="DC4" s="174" t="s">
        <v>292</v>
      </c>
      <c r="DD4" s="173" t="s">
        <v>293</v>
      </c>
      <c r="DE4" s="433" t="s">
        <v>294</v>
      </c>
      <c r="DF4" s="37" t="s">
        <v>295</v>
      </c>
      <c r="DG4" s="174" t="s">
        <v>296</v>
      </c>
      <c r="DH4" s="205" t="s">
        <v>325</v>
      </c>
      <c r="DI4" s="174" t="s">
        <v>405</v>
      </c>
      <c r="DJ4" s="37" t="s">
        <v>319</v>
      </c>
      <c r="DK4" s="272" t="s">
        <v>324</v>
      </c>
      <c r="DL4" s="37" t="s">
        <v>321</v>
      </c>
      <c r="DM4" s="174" t="s">
        <v>323</v>
      </c>
      <c r="DN4" s="37" t="s">
        <v>319</v>
      </c>
      <c r="DO4" s="174" t="s">
        <v>321</v>
      </c>
      <c r="DP4" s="174" t="s">
        <v>320</v>
      </c>
      <c r="DQ4" s="174" t="s">
        <v>319</v>
      </c>
      <c r="DR4" s="175" t="s">
        <v>322</v>
      </c>
      <c r="DS4" s="174" t="s">
        <v>321</v>
      </c>
      <c r="DT4" s="174" t="s">
        <v>320</v>
      </c>
      <c r="DU4" s="174" t="s">
        <v>319</v>
      </c>
      <c r="DV4" s="272" t="s">
        <v>318</v>
      </c>
    </row>
    <row r="5" spans="1:126" ht="16.5" customHeight="1">
      <c r="A5" s="8"/>
      <c r="B5" s="83"/>
      <c r="C5" s="38" t="s">
        <v>22</v>
      </c>
      <c r="D5" s="38" t="s">
        <v>22</v>
      </c>
      <c r="E5" s="37" t="s">
        <v>24</v>
      </c>
      <c r="F5" s="39" t="s">
        <v>23</v>
      </c>
      <c r="G5" s="37" t="s">
        <v>22</v>
      </c>
      <c r="H5" s="37" t="s">
        <v>25</v>
      </c>
      <c r="I5" s="37" t="s">
        <v>26</v>
      </c>
      <c r="J5" s="138" t="s">
        <v>27</v>
      </c>
      <c r="K5" s="139" t="s">
        <v>94</v>
      </c>
      <c r="L5" s="149" t="s">
        <v>117</v>
      </c>
      <c r="M5" s="173"/>
      <c r="N5" s="173"/>
      <c r="O5" s="173"/>
      <c r="P5" s="174" t="s">
        <v>118</v>
      </c>
      <c r="Q5" s="175" t="s">
        <v>119</v>
      </c>
      <c r="R5" s="173" t="s">
        <v>118</v>
      </c>
      <c r="S5" s="174" t="s">
        <v>120</v>
      </c>
      <c r="T5" s="184" t="s">
        <v>121</v>
      </c>
      <c r="U5" s="185" t="s">
        <v>97</v>
      </c>
      <c r="V5" s="174" t="s">
        <v>28</v>
      </c>
      <c r="W5" s="184" t="s">
        <v>29</v>
      </c>
      <c r="X5" s="185" t="s">
        <v>96</v>
      </c>
      <c r="Y5" s="174"/>
      <c r="Z5" s="174"/>
      <c r="AA5" s="452" t="s">
        <v>106</v>
      </c>
      <c r="AC5" s="475"/>
      <c r="AD5" s="37"/>
      <c r="AE5" s="37"/>
      <c r="AF5" s="37"/>
      <c r="AG5" s="37"/>
      <c r="AH5" s="37" t="s">
        <v>195</v>
      </c>
      <c r="AI5" s="37" t="s">
        <v>195</v>
      </c>
      <c r="AJ5" s="39"/>
      <c r="AK5" s="38"/>
      <c r="AL5" s="37" t="s">
        <v>196</v>
      </c>
      <c r="AM5" s="37" t="s">
        <v>197</v>
      </c>
      <c r="AN5" s="37" t="s">
        <v>22</v>
      </c>
      <c r="AO5" s="205" t="s">
        <v>25</v>
      </c>
      <c r="AP5" s="205" t="s">
        <v>26</v>
      </c>
      <c r="AQ5" s="37"/>
      <c r="AR5" s="38"/>
      <c r="AS5" s="37"/>
      <c r="AT5" s="39" t="s">
        <v>198</v>
      </c>
      <c r="AU5" s="37"/>
      <c r="AV5" s="310"/>
      <c r="AW5" s="37"/>
      <c r="AX5" s="311" t="s">
        <v>199</v>
      </c>
      <c r="AY5" s="312" t="s">
        <v>200</v>
      </c>
      <c r="AZ5" s="37" t="s">
        <v>201</v>
      </c>
      <c r="BA5" s="37"/>
      <c r="BB5" s="220"/>
      <c r="BC5" s="37"/>
      <c r="BD5" s="37" t="s">
        <v>22</v>
      </c>
      <c r="BE5" s="205" t="s">
        <v>202</v>
      </c>
      <c r="BF5" s="205" t="s">
        <v>203</v>
      </c>
      <c r="BG5" s="37"/>
      <c r="BH5" s="441"/>
      <c r="BI5" s="123" t="s">
        <v>396</v>
      </c>
      <c r="BJ5" s="123" t="s">
        <v>398</v>
      </c>
      <c r="BK5" s="174" t="s">
        <v>232</v>
      </c>
      <c r="BL5" s="184" t="s">
        <v>176</v>
      </c>
      <c r="BM5" s="184" t="s">
        <v>177</v>
      </c>
      <c r="BN5" s="174" t="s">
        <v>178</v>
      </c>
      <c r="BO5" s="174" t="s">
        <v>233</v>
      </c>
      <c r="BP5" s="37" t="s">
        <v>234</v>
      </c>
      <c r="BQ5" s="205" t="s">
        <v>235</v>
      </c>
      <c r="BR5" s="37" t="s">
        <v>236</v>
      </c>
      <c r="BS5" s="205" t="s">
        <v>237</v>
      </c>
      <c r="BT5" s="205" t="s">
        <v>238</v>
      </c>
      <c r="BU5" s="184" t="s">
        <v>239</v>
      </c>
      <c r="BV5" s="37" t="s">
        <v>240</v>
      </c>
      <c r="BW5" s="205" t="s">
        <v>234</v>
      </c>
      <c r="BX5" s="37" t="s">
        <v>241</v>
      </c>
      <c r="BY5" s="324">
        <v>3</v>
      </c>
      <c r="BZ5" s="366"/>
      <c r="CA5" s="367" t="s">
        <v>265</v>
      </c>
      <c r="CB5" s="366" t="s">
        <v>266</v>
      </c>
      <c r="CC5" s="37"/>
      <c r="CD5" s="205" t="s">
        <v>267</v>
      </c>
      <c r="CE5" s="205" t="s">
        <v>268</v>
      </c>
      <c r="CF5" s="205" t="s">
        <v>434</v>
      </c>
      <c r="CG5" s="174"/>
      <c r="CH5" s="37"/>
      <c r="CI5" s="367" t="s">
        <v>269</v>
      </c>
      <c r="CJ5" s="174" t="s">
        <v>270</v>
      </c>
      <c r="CK5" s="388"/>
      <c r="CL5" s="312"/>
      <c r="CM5" s="388"/>
      <c r="CN5" s="312"/>
      <c r="CO5" s="388"/>
      <c r="CP5" s="312"/>
      <c r="CQ5" s="366" t="s">
        <v>271</v>
      </c>
      <c r="CR5" s="404"/>
      <c r="CS5" s="205" t="s">
        <v>297</v>
      </c>
      <c r="CT5" s="37" t="s">
        <v>298</v>
      </c>
      <c r="CU5" s="205" t="s">
        <v>299</v>
      </c>
      <c r="CV5" s="37" t="s">
        <v>300</v>
      </c>
      <c r="CW5" s="37" t="s">
        <v>301</v>
      </c>
      <c r="CX5" s="37" t="s">
        <v>302</v>
      </c>
      <c r="CY5" s="174" t="s">
        <v>303</v>
      </c>
      <c r="CZ5" s="174" t="s">
        <v>292</v>
      </c>
      <c r="DA5" s="174" t="s">
        <v>440</v>
      </c>
      <c r="DB5" s="174" t="s">
        <v>442</v>
      </c>
      <c r="DC5" s="174"/>
      <c r="DD5" s="175"/>
      <c r="DE5" s="434"/>
      <c r="DF5" s="37"/>
      <c r="DG5" s="174"/>
      <c r="DH5" s="205"/>
      <c r="DI5" s="273"/>
      <c r="DJ5" s="37" t="s">
        <v>316</v>
      </c>
      <c r="DK5" s="272"/>
      <c r="DL5" s="37"/>
      <c r="DM5" s="174"/>
      <c r="DN5" s="37" t="s">
        <v>316</v>
      </c>
      <c r="DO5" s="174"/>
      <c r="DP5" s="174"/>
      <c r="DQ5" s="174" t="s">
        <v>316</v>
      </c>
      <c r="DR5" s="175" t="s">
        <v>317</v>
      </c>
      <c r="DS5" s="174"/>
      <c r="DT5" s="174"/>
      <c r="DU5" s="174" t="s">
        <v>316</v>
      </c>
      <c r="DV5" s="272" t="s">
        <v>315</v>
      </c>
    </row>
    <row r="6" spans="1:126" ht="16.5" customHeight="1">
      <c r="A6" s="9"/>
      <c r="B6" s="84" t="s">
        <v>122</v>
      </c>
      <c r="C6" s="41" t="s">
        <v>30</v>
      </c>
      <c r="D6" s="41" t="s">
        <v>30</v>
      </c>
      <c r="E6" s="40" t="s">
        <v>31</v>
      </c>
      <c r="F6" s="124" t="s">
        <v>31</v>
      </c>
      <c r="G6" s="41" t="s">
        <v>31</v>
      </c>
      <c r="H6" s="40" t="s">
        <v>123</v>
      </c>
      <c r="I6" s="40" t="s">
        <v>31</v>
      </c>
      <c r="J6" s="140"/>
      <c r="K6" s="141" t="s">
        <v>32</v>
      </c>
      <c r="L6" s="150" t="s">
        <v>31</v>
      </c>
      <c r="M6" s="41" t="s">
        <v>31</v>
      </c>
      <c r="N6" s="41" t="s">
        <v>31</v>
      </c>
      <c r="O6" s="41" t="s">
        <v>31</v>
      </c>
      <c r="P6" s="40" t="s">
        <v>32</v>
      </c>
      <c r="Q6" s="124" t="s">
        <v>32</v>
      </c>
      <c r="R6" s="41" t="s">
        <v>32</v>
      </c>
      <c r="S6" s="186" t="s">
        <v>31</v>
      </c>
      <c r="T6" s="186" t="s">
        <v>31</v>
      </c>
      <c r="U6" s="150" t="s">
        <v>33</v>
      </c>
      <c r="V6" s="186" t="s">
        <v>31</v>
      </c>
      <c r="W6" s="186" t="s">
        <v>31</v>
      </c>
      <c r="X6" s="150" t="s">
        <v>33</v>
      </c>
      <c r="Y6" s="186" t="s">
        <v>34</v>
      </c>
      <c r="Z6" s="186" t="s">
        <v>34</v>
      </c>
      <c r="AA6" s="453" t="s">
        <v>124</v>
      </c>
      <c r="AB6" s="476" t="s">
        <v>111</v>
      </c>
      <c r="AC6" s="476" t="s">
        <v>111</v>
      </c>
      <c r="AD6" s="40" t="s">
        <v>31</v>
      </c>
      <c r="AE6" s="40" t="s">
        <v>31</v>
      </c>
      <c r="AF6" s="40" t="s">
        <v>31</v>
      </c>
      <c r="AG6" s="40" t="s">
        <v>31</v>
      </c>
      <c r="AH6" s="65"/>
      <c r="AI6" s="40" t="s">
        <v>31</v>
      </c>
      <c r="AJ6" s="124" t="s">
        <v>204</v>
      </c>
      <c r="AK6" s="41" t="s">
        <v>204</v>
      </c>
      <c r="AL6" s="41" t="s">
        <v>204</v>
      </c>
      <c r="AM6" s="41" t="s">
        <v>204</v>
      </c>
      <c r="AN6" s="40" t="s">
        <v>31</v>
      </c>
      <c r="AO6" s="41" t="s">
        <v>31</v>
      </c>
      <c r="AP6" s="40" t="s">
        <v>31</v>
      </c>
      <c r="AQ6" s="40" t="s">
        <v>205</v>
      </c>
      <c r="AR6" s="41" t="s">
        <v>205</v>
      </c>
      <c r="AS6" s="41" t="s">
        <v>205</v>
      </c>
      <c r="AT6" s="41" t="s">
        <v>205</v>
      </c>
      <c r="AU6" s="40" t="s">
        <v>205</v>
      </c>
      <c r="AV6" s="313" t="s">
        <v>205</v>
      </c>
      <c r="AW6" s="40" t="s">
        <v>205</v>
      </c>
      <c r="AX6" s="40" t="s">
        <v>205</v>
      </c>
      <c r="AY6" s="40" t="s">
        <v>205</v>
      </c>
      <c r="AZ6" s="40" t="s">
        <v>205</v>
      </c>
      <c r="BA6" s="40"/>
      <c r="BB6" s="221" t="s">
        <v>31</v>
      </c>
      <c r="BC6" s="40" t="s">
        <v>206</v>
      </c>
      <c r="BD6" s="40" t="s">
        <v>207</v>
      </c>
      <c r="BE6" s="40" t="s">
        <v>207</v>
      </c>
      <c r="BF6" s="40" t="s">
        <v>207</v>
      </c>
      <c r="BG6" s="40" t="s">
        <v>31</v>
      </c>
      <c r="BH6" s="40" t="s">
        <v>206</v>
      </c>
      <c r="BI6" s="241" t="s">
        <v>242</v>
      </c>
      <c r="BJ6" s="241" t="s">
        <v>242</v>
      </c>
      <c r="BK6" s="186" t="s">
        <v>243</v>
      </c>
      <c r="BL6" s="259" t="s">
        <v>243</v>
      </c>
      <c r="BM6" s="186" t="s">
        <v>243</v>
      </c>
      <c r="BN6" s="186" t="s">
        <v>243</v>
      </c>
      <c r="BO6" s="186" t="s">
        <v>243</v>
      </c>
      <c r="BP6" s="40" t="s">
        <v>242</v>
      </c>
      <c r="BQ6" s="40" t="s">
        <v>242</v>
      </c>
      <c r="BR6" s="40" t="s">
        <v>242</v>
      </c>
      <c r="BS6" s="40" t="s">
        <v>242</v>
      </c>
      <c r="BT6" s="40" t="s">
        <v>242</v>
      </c>
      <c r="BU6" s="40" t="s">
        <v>242</v>
      </c>
      <c r="BV6" s="40" t="s">
        <v>242</v>
      </c>
      <c r="BW6" s="40" t="s">
        <v>242</v>
      </c>
      <c r="BX6" s="40" t="s">
        <v>244</v>
      </c>
      <c r="BY6" s="325"/>
      <c r="BZ6" s="368" t="s">
        <v>272</v>
      </c>
      <c r="CA6" s="369" t="s">
        <v>272</v>
      </c>
      <c r="CB6" s="369" t="s">
        <v>273</v>
      </c>
      <c r="CC6" s="40" t="s">
        <v>274</v>
      </c>
      <c r="CD6" s="40" t="s">
        <v>274</v>
      </c>
      <c r="CE6" s="40" t="s">
        <v>274</v>
      </c>
      <c r="CF6" s="40" t="s">
        <v>274</v>
      </c>
      <c r="CG6" s="186" t="s">
        <v>31</v>
      </c>
      <c r="CH6" s="40" t="s">
        <v>34</v>
      </c>
      <c r="CI6" s="369"/>
      <c r="CJ6" s="186" t="s">
        <v>242</v>
      </c>
      <c r="CK6" s="389"/>
      <c r="CL6" s="241" t="s">
        <v>34</v>
      </c>
      <c r="CM6" s="389"/>
      <c r="CN6" s="241" t="s">
        <v>31</v>
      </c>
      <c r="CO6" s="389"/>
      <c r="CP6" s="241" t="s">
        <v>31</v>
      </c>
      <c r="CQ6" s="368" t="s">
        <v>275</v>
      </c>
      <c r="CR6" s="405" t="s">
        <v>276</v>
      </c>
      <c r="CS6" s="488"/>
      <c r="CT6" s="153"/>
      <c r="CU6" s="153"/>
      <c r="CV6" s="186" t="s">
        <v>31</v>
      </c>
      <c r="CW6" s="186" t="s">
        <v>31</v>
      </c>
      <c r="CX6" s="186" t="s">
        <v>31</v>
      </c>
      <c r="CY6" s="186" t="s">
        <v>304</v>
      </c>
      <c r="CZ6" s="186" t="s">
        <v>31</v>
      </c>
      <c r="DA6" s="186" t="s">
        <v>441</v>
      </c>
      <c r="DB6" s="186" t="s">
        <v>242</v>
      </c>
      <c r="DC6" s="186" t="s">
        <v>31</v>
      </c>
      <c r="DD6" s="292" t="s">
        <v>242</v>
      </c>
      <c r="DE6" s="435"/>
      <c r="DF6" s="40" t="s">
        <v>31</v>
      </c>
      <c r="DG6" s="186"/>
      <c r="DH6" s="274"/>
      <c r="DI6" s="186" t="s">
        <v>31</v>
      </c>
      <c r="DJ6" s="40" t="s">
        <v>31</v>
      </c>
      <c r="DK6" s="275" t="s">
        <v>32</v>
      </c>
      <c r="DL6" s="65"/>
      <c r="DM6" s="186" t="s">
        <v>31</v>
      </c>
      <c r="DN6" s="40" t="s">
        <v>31</v>
      </c>
      <c r="DO6" s="291"/>
      <c r="DP6" s="186" t="s">
        <v>31</v>
      </c>
      <c r="DQ6" s="186" t="s">
        <v>31</v>
      </c>
      <c r="DR6" s="292" t="s">
        <v>32</v>
      </c>
      <c r="DS6" s="291"/>
      <c r="DT6" s="186" t="s">
        <v>31</v>
      </c>
      <c r="DU6" s="186" t="s">
        <v>31</v>
      </c>
      <c r="DV6" s="275" t="s">
        <v>32</v>
      </c>
    </row>
    <row r="7" spans="1:126" ht="16.5" customHeight="1">
      <c r="A7" s="8" t="s">
        <v>35</v>
      </c>
      <c r="B7" s="60" t="s">
        <v>330</v>
      </c>
      <c r="C7" s="60" t="s">
        <v>141</v>
      </c>
      <c r="D7" s="60" t="s">
        <v>336</v>
      </c>
      <c r="E7" s="60" t="s">
        <v>342</v>
      </c>
      <c r="F7" s="60" t="s">
        <v>327</v>
      </c>
      <c r="G7" s="60" t="s">
        <v>340</v>
      </c>
      <c r="H7" s="142"/>
      <c r="I7" s="142"/>
      <c r="J7" s="142"/>
      <c r="K7" s="66"/>
      <c r="L7" s="60" t="s">
        <v>342</v>
      </c>
      <c r="M7" s="60" t="s">
        <v>329</v>
      </c>
      <c r="N7" s="60" t="s">
        <v>329</v>
      </c>
      <c r="O7" s="60" t="s">
        <v>329</v>
      </c>
      <c r="P7" s="60" t="s">
        <v>329</v>
      </c>
      <c r="Q7" s="60" t="s">
        <v>329</v>
      </c>
      <c r="R7" s="60" t="s">
        <v>329</v>
      </c>
      <c r="S7" s="187" t="s">
        <v>363</v>
      </c>
      <c r="T7" s="188"/>
      <c r="U7" s="189"/>
      <c r="V7" s="187"/>
      <c r="W7" s="188"/>
      <c r="X7" s="189"/>
      <c r="Y7" s="187" t="s">
        <v>392</v>
      </c>
      <c r="Z7" s="188"/>
      <c r="AA7" s="454" t="s">
        <v>112</v>
      </c>
      <c r="AB7" s="454" t="s">
        <v>110</v>
      </c>
      <c r="AC7" s="454" t="s">
        <v>110</v>
      </c>
      <c r="AD7" s="60" t="s">
        <v>328</v>
      </c>
      <c r="AE7" s="42"/>
      <c r="AF7" s="42" t="s">
        <v>19</v>
      </c>
      <c r="AG7" s="42"/>
      <c r="AH7" s="60" t="s">
        <v>208</v>
      </c>
      <c r="AI7" s="60" t="s">
        <v>208</v>
      </c>
      <c r="AJ7" s="60" t="s">
        <v>209</v>
      </c>
      <c r="AK7" s="42"/>
      <c r="AL7" s="42"/>
      <c r="AM7" s="42"/>
      <c r="AN7" s="42"/>
      <c r="AO7" s="42"/>
      <c r="AP7" s="118"/>
      <c r="AQ7" s="42" t="s">
        <v>326</v>
      </c>
      <c r="AR7" s="42"/>
      <c r="AS7" s="42"/>
      <c r="AT7" s="42"/>
      <c r="AU7" s="42" t="s">
        <v>210</v>
      </c>
      <c r="AV7" s="314" t="s">
        <v>419</v>
      </c>
      <c r="AW7" s="42"/>
      <c r="AX7" s="42"/>
      <c r="AY7" s="42"/>
      <c r="AZ7" s="42"/>
      <c r="BA7" s="60" t="s">
        <v>393</v>
      </c>
      <c r="BB7" s="222"/>
      <c r="BC7" s="42"/>
      <c r="BD7" s="60" t="s">
        <v>212</v>
      </c>
      <c r="BE7" s="42"/>
      <c r="BF7" s="42"/>
      <c r="BG7" s="442"/>
      <c r="BH7" s="442"/>
      <c r="BI7" s="242"/>
      <c r="BJ7" s="42" t="s">
        <v>36</v>
      </c>
      <c r="BK7" s="42" t="s">
        <v>400</v>
      </c>
      <c r="BL7" s="42" t="s">
        <v>400</v>
      </c>
      <c r="BM7" s="188"/>
      <c r="BN7" s="260"/>
      <c r="BO7" s="260"/>
      <c r="BP7" s="42" t="s">
        <v>422</v>
      </c>
      <c r="BX7" s="42" t="s">
        <v>423</v>
      </c>
      <c r="BY7" s="326"/>
      <c r="BZ7" s="60" t="s">
        <v>424</v>
      </c>
      <c r="CA7" s="370"/>
      <c r="CB7" s="370"/>
      <c r="CC7" s="60" t="s">
        <v>433</v>
      </c>
      <c r="CD7" s="42"/>
      <c r="CE7" s="42"/>
      <c r="CF7" s="42"/>
      <c r="CG7" s="60" t="s">
        <v>277</v>
      </c>
      <c r="CH7" s="42" t="s">
        <v>144</v>
      </c>
      <c r="CI7" s="39"/>
      <c r="CJ7" s="42"/>
      <c r="CK7" s="390" t="s">
        <v>278</v>
      </c>
      <c r="CL7" s="42"/>
      <c r="CM7" s="391"/>
      <c r="CN7" s="42"/>
      <c r="CO7" s="391"/>
      <c r="CP7" s="42"/>
      <c r="CQ7" s="60" t="s">
        <v>279</v>
      </c>
      <c r="CR7" s="406" t="s">
        <v>280</v>
      </c>
      <c r="CS7" s="60" t="s">
        <v>141</v>
      </c>
      <c r="CT7" s="42"/>
      <c r="CU7" s="42"/>
      <c r="CV7" s="60" t="s">
        <v>466</v>
      </c>
      <c r="CW7" s="242"/>
      <c r="CX7" s="242"/>
      <c r="CY7" s="187" t="s">
        <v>435</v>
      </c>
      <c r="CZ7" s="187" t="s">
        <v>437</v>
      </c>
      <c r="DA7" s="188"/>
      <c r="DB7" s="260"/>
      <c r="DC7" s="187" t="s">
        <v>444</v>
      </c>
      <c r="DD7" s="188"/>
      <c r="DE7" s="436" t="s">
        <v>446</v>
      </c>
      <c r="DF7" s="42"/>
      <c r="DG7" s="436" t="s">
        <v>445</v>
      </c>
      <c r="DH7" s="60" t="s">
        <v>413</v>
      </c>
      <c r="DI7" s="276"/>
      <c r="DJ7" s="42"/>
      <c r="DK7" s="284" t="s">
        <v>314</v>
      </c>
      <c r="DL7" s="60" t="s">
        <v>413</v>
      </c>
      <c r="DM7" s="260"/>
      <c r="DN7" s="42"/>
      <c r="DO7" s="60" t="s">
        <v>413</v>
      </c>
      <c r="DP7" s="260"/>
      <c r="DR7" s="260" t="s">
        <v>416</v>
      </c>
      <c r="DS7" s="60" t="s">
        <v>413</v>
      </c>
      <c r="DT7" s="260"/>
      <c r="DU7" s="60" t="s">
        <v>314</v>
      </c>
      <c r="DV7" s="276" t="s">
        <v>416</v>
      </c>
    </row>
    <row r="8" spans="1:126" ht="16.5" customHeight="1">
      <c r="A8" s="8"/>
      <c r="B8" s="60"/>
      <c r="E8" s="60"/>
      <c r="F8" s="60"/>
      <c r="G8" s="127"/>
      <c r="H8" s="142"/>
      <c r="I8" s="142"/>
      <c r="J8" s="142"/>
      <c r="K8" s="66"/>
      <c r="L8" s="60"/>
      <c r="M8" s="142"/>
      <c r="N8" s="142"/>
      <c r="O8" s="142"/>
      <c r="P8" s="142"/>
      <c r="Q8" s="142"/>
      <c r="R8" s="142"/>
      <c r="S8" s="187"/>
      <c r="T8" s="188"/>
      <c r="U8" s="189"/>
      <c r="V8" s="187"/>
      <c r="W8" s="188"/>
      <c r="X8" s="189"/>
      <c r="Y8" s="188"/>
      <c r="Z8" s="188"/>
      <c r="AA8" s="455"/>
      <c r="AB8" s="477"/>
      <c r="AC8" s="477"/>
      <c r="AD8" s="60"/>
      <c r="AE8" s="42"/>
      <c r="AF8" s="42"/>
      <c r="AG8" s="42"/>
      <c r="AH8" s="66"/>
      <c r="AI8" s="66"/>
      <c r="AJ8" s="60"/>
      <c r="AK8" s="42"/>
      <c r="AL8" s="42"/>
      <c r="AM8" s="42"/>
      <c r="AN8" s="42"/>
      <c r="AO8" s="42"/>
      <c r="AP8" s="42"/>
      <c r="AQ8" s="42"/>
      <c r="AR8" s="42"/>
      <c r="AS8" s="42"/>
      <c r="AT8" s="42"/>
      <c r="AU8" s="42"/>
      <c r="AV8" s="314"/>
      <c r="AW8" s="42"/>
      <c r="AX8" s="42"/>
      <c r="AY8" s="42"/>
      <c r="AZ8" s="42"/>
      <c r="BA8" s="42"/>
      <c r="BB8" s="222"/>
      <c r="BC8" s="42"/>
      <c r="BD8" s="42"/>
      <c r="BE8" s="42"/>
      <c r="BF8" s="42"/>
      <c r="BG8" s="42"/>
      <c r="BH8" s="42"/>
      <c r="BI8" s="242"/>
      <c r="BJ8" s="42"/>
      <c r="BK8" s="42"/>
      <c r="BL8" s="188"/>
      <c r="BM8" s="188"/>
      <c r="BN8" s="260"/>
      <c r="BO8" s="260"/>
      <c r="BP8" s="42"/>
      <c r="BQ8" s="42"/>
      <c r="BR8" s="42"/>
      <c r="BS8" s="42"/>
      <c r="BT8" s="42"/>
      <c r="BU8" s="42"/>
      <c r="BV8" s="42"/>
      <c r="BW8" s="42"/>
      <c r="BX8" s="42"/>
      <c r="BY8" s="326"/>
      <c r="BZ8" s="371"/>
      <c r="CA8" s="370"/>
      <c r="CB8" s="370"/>
      <c r="CC8" s="60"/>
      <c r="CD8" s="42"/>
      <c r="CE8" s="42"/>
      <c r="CF8" s="42"/>
      <c r="CG8" s="60"/>
      <c r="CH8" s="42"/>
      <c r="CI8" s="39"/>
      <c r="CJ8" s="42"/>
      <c r="CK8" s="391"/>
      <c r="CL8" s="392"/>
      <c r="CM8" s="391"/>
      <c r="CN8" s="392"/>
      <c r="CO8" s="391"/>
      <c r="CP8" s="42"/>
      <c r="CQ8" s="151"/>
      <c r="CR8" s="195"/>
      <c r="CS8" s="60"/>
      <c r="CT8" s="42"/>
      <c r="CU8" s="42"/>
      <c r="CV8" s="489"/>
      <c r="CW8" s="242"/>
      <c r="CX8" s="242"/>
      <c r="CY8" s="20"/>
      <c r="CZ8" s="187"/>
      <c r="DA8" s="188"/>
      <c r="DB8" s="260" t="s">
        <v>36</v>
      </c>
      <c r="DC8" s="187"/>
      <c r="DD8" s="188" t="s">
        <v>36</v>
      </c>
      <c r="DE8" s="436"/>
      <c r="DF8" s="42"/>
      <c r="DG8" s="260"/>
      <c r="DH8" s="66" t="s">
        <v>412</v>
      </c>
      <c r="DI8" s="187"/>
      <c r="DJ8" s="42"/>
      <c r="DK8" s="277"/>
      <c r="DL8" s="66" t="s">
        <v>412</v>
      </c>
      <c r="DM8" s="260"/>
      <c r="DN8" s="42"/>
      <c r="DO8" s="66" t="s">
        <v>412</v>
      </c>
      <c r="DP8" s="260"/>
      <c r="DR8" s="293" t="s">
        <v>412</v>
      </c>
      <c r="DS8" s="66" t="s">
        <v>412</v>
      </c>
      <c r="DT8" s="260"/>
      <c r="DU8" s="277"/>
      <c r="DV8" s="293" t="s">
        <v>412</v>
      </c>
    </row>
    <row r="9" spans="1:126" s="5" customFormat="1" ht="16.5" customHeight="1">
      <c r="A9" s="10" t="s">
        <v>37</v>
      </c>
      <c r="B9" s="85">
        <v>13782.76</v>
      </c>
      <c r="C9" s="103">
        <v>720794</v>
      </c>
      <c r="D9" s="103">
        <v>716428</v>
      </c>
      <c r="E9" s="128">
        <f>ROUND(G9/D9,1)</f>
        <v>2.8</v>
      </c>
      <c r="F9" s="43">
        <v>2029064</v>
      </c>
      <c r="G9" s="43">
        <v>1988995</v>
      </c>
      <c r="H9" s="43">
        <v>966516</v>
      </c>
      <c r="I9" s="43">
        <v>1022479</v>
      </c>
      <c r="J9" s="128">
        <v>94.526733556386</v>
      </c>
      <c r="K9" s="143">
        <f>ROUND((G9-F9)/F9*100,1)</f>
        <v>-2</v>
      </c>
      <c r="L9" s="128">
        <f>G9/B9</f>
        <v>144.3103558358413</v>
      </c>
      <c r="M9" s="43">
        <v>263028</v>
      </c>
      <c r="N9" s="43">
        <v>1215805</v>
      </c>
      <c r="O9" s="43">
        <v>498076</v>
      </c>
      <c r="P9" s="154">
        <v>13.305013027913779</v>
      </c>
      <c r="Q9" s="155">
        <v>61.50030173366604</v>
      </c>
      <c r="R9" s="155">
        <v>25.194685238420178</v>
      </c>
      <c r="S9" s="43">
        <v>16126</v>
      </c>
      <c r="T9" s="43">
        <v>22747</v>
      </c>
      <c r="U9" s="143" t="s">
        <v>344</v>
      </c>
      <c r="V9" s="43">
        <v>57593</v>
      </c>
      <c r="W9" s="43">
        <v>64220</v>
      </c>
      <c r="X9" s="143">
        <v>-3.269141025425995</v>
      </c>
      <c r="Y9" s="43">
        <v>9582</v>
      </c>
      <c r="Z9" s="43">
        <v>3965</v>
      </c>
      <c r="AA9" s="456">
        <v>1.52</v>
      </c>
      <c r="AB9" s="478">
        <v>78</v>
      </c>
      <c r="AC9" s="478">
        <v>85.5</v>
      </c>
      <c r="AD9" s="50">
        <v>934331</v>
      </c>
      <c r="AE9" s="50">
        <v>71428</v>
      </c>
      <c r="AF9" s="50">
        <v>272417</v>
      </c>
      <c r="AG9" s="50">
        <v>560520</v>
      </c>
      <c r="AH9" s="43">
        <v>98596</v>
      </c>
      <c r="AI9" s="43">
        <v>872919</v>
      </c>
      <c r="AJ9" s="43">
        <v>70520</v>
      </c>
      <c r="AK9" s="43">
        <v>13004</v>
      </c>
      <c r="AL9" s="43">
        <v>9357</v>
      </c>
      <c r="AM9" s="43">
        <v>48159</v>
      </c>
      <c r="AN9" s="43">
        <v>109048</v>
      </c>
      <c r="AO9" s="43">
        <v>52461</v>
      </c>
      <c r="AP9" s="43">
        <v>56587</v>
      </c>
      <c r="AQ9" s="43">
        <v>115792</v>
      </c>
      <c r="AR9" s="43">
        <v>87685</v>
      </c>
      <c r="AS9" s="43">
        <v>22407</v>
      </c>
      <c r="AT9" s="43">
        <v>3540</v>
      </c>
      <c r="AU9" s="43">
        <v>5700</v>
      </c>
      <c r="AV9" s="43">
        <v>971967</v>
      </c>
      <c r="AW9" s="43">
        <v>408967</v>
      </c>
      <c r="AX9" s="43">
        <v>93136</v>
      </c>
      <c r="AY9" s="43">
        <v>457195</v>
      </c>
      <c r="AZ9" s="43">
        <v>12396</v>
      </c>
      <c r="BA9" s="43">
        <v>4186</v>
      </c>
      <c r="BB9" s="43">
        <v>165236</v>
      </c>
      <c r="BC9" s="43">
        <v>509571112</v>
      </c>
      <c r="BD9" s="103">
        <v>26124</v>
      </c>
      <c r="BE9" s="103">
        <v>4869</v>
      </c>
      <c r="BF9" s="103">
        <v>21255</v>
      </c>
      <c r="BG9" s="103">
        <v>164752</v>
      </c>
      <c r="BH9" s="103">
        <v>467015179</v>
      </c>
      <c r="BI9" s="226">
        <v>2719.467307554144</v>
      </c>
      <c r="BJ9" s="226">
        <v>2573.751480497535</v>
      </c>
      <c r="BK9" s="226">
        <v>7228078.125005541</v>
      </c>
      <c r="BL9" s="226">
        <v>150712.74158224766</v>
      </c>
      <c r="BM9" s="226">
        <v>2007160.8535847329</v>
      </c>
      <c r="BN9" s="226">
        <v>5221598.75233903</v>
      </c>
      <c r="BO9" s="226">
        <v>151394.22250046898</v>
      </c>
      <c r="BP9" s="43">
        <v>863296221</v>
      </c>
      <c r="BQ9" s="43">
        <v>256097840</v>
      </c>
      <c r="BR9" s="43">
        <v>11270668</v>
      </c>
      <c r="BS9" s="43">
        <v>218637572</v>
      </c>
      <c r="BT9" s="43">
        <v>109417560</v>
      </c>
      <c r="BU9" s="43">
        <v>48824681</v>
      </c>
      <c r="BV9" s="43">
        <v>75187842</v>
      </c>
      <c r="BW9" s="43">
        <v>819552132</v>
      </c>
      <c r="BX9" s="155">
        <v>99.33642651854198</v>
      </c>
      <c r="BY9" s="327">
        <v>0.47</v>
      </c>
      <c r="BZ9" s="43">
        <v>32533836</v>
      </c>
      <c r="CA9" s="43">
        <v>21719163</v>
      </c>
      <c r="CB9" s="356">
        <v>66.8</v>
      </c>
      <c r="CC9" s="43">
        <v>1574143</v>
      </c>
      <c r="CD9" s="43">
        <v>760763</v>
      </c>
      <c r="CE9" s="43">
        <v>121719</v>
      </c>
      <c r="CF9" s="43">
        <v>632050</v>
      </c>
      <c r="CG9" s="374">
        <v>35340</v>
      </c>
      <c r="CH9" s="374">
        <v>882</v>
      </c>
      <c r="CI9" s="375">
        <v>4.3</v>
      </c>
      <c r="CJ9" s="374">
        <v>1812786</v>
      </c>
      <c r="CK9" s="393">
        <v>98</v>
      </c>
      <c r="CL9" s="374">
        <v>10567</v>
      </c>
      <c r="CM9" s="393">
        <v>6</v>
      </c>
      <c r="CN9" s="374">
        <v>106</v>
      </c>
      <c r="CO9" s="393">
        <v>147</v>
      </c>
      <c r="CP9" s="374">
        <v>13106</v>
      </c>
      <c r="CQ9" s="128">
        <v>73.1</v>
      </c>
      <c r="CR9" s="103">
        <v>1036</v>
      </c>
      <c r="CS9" s="43">
        <v>140</v>
      </c>
      <c r="CT9" s="43">
        <v>1457</v>
      </c>
      <c r="CU9" s="43">
        <v>915</v>
      </c>
      <c r="CV9" s="490">
        <v>3880</v>
      </c>
      <c r="CW9" s="490">
        <v>1433</v>
      </c>
      <c r="CX9" s="490">
        <v>3461</v>
      </c>
      <c r="CY9" s="420">
        <v>4075</v>
      </c>
      <c r="CZ9" s="43">
        <v>285082</v>
      </c>
      <c r="DA9" s="43">
        <v>480726</v>
      </c>
      <c r="DB9" s="43">
        <v>298491816</v>
      </c>
      <c r="DC9" s="43">
        <v>564649</v>
      </c>
      <c r="DD9" s="43">
        <v>136284492</v>
      </c>
      <c r="DE9" s="43" t="s">
        <v>454</v>
      </c>
      <c r="DF9" s="43">
        <v>27558</v>
      </c>
      <c r="DG9" s="374">
        <v>69</v>
      </c>
      <c r="DH9" s="43">
        <v>355</v>
      </c>
      <c r="DI9" s="43">
        <v>26852</v>
      </c>
      <c r="DJ9" s="43">
        <v>2243</v>
      </c>
      <c r="DK9" s="155">
        <v>73.27818737637115</v>
      </c>
      <c r="DL9" s="43">
        <v>504</v>
      </c>
      <c r="DM9" s="43">
        <v>108428</v>
      </c>
      <c r="DN9" s="43">
        <v>7659</v>
      </c>
      <c r="DO9" s="43">
        <v>246</v>
      </c>
      <c r="DP9" s="43">
        <v>59377</v>
      </c>
      <c r="DQ9" s="43">
        <v>4775</v>
      </c>
      <c r="DR9" s="286">
        <v>97.96473502695876</v>
      </c>
      <c r="DS9" s="43">
        <v>112</v>
      </c>
      <c r="DT9" s="43">
        <v>58962</v>
      </c>
      <c r="DU9" s="43">
        <v>4598</v>
      </c>
      <c r="DV9" s="289">
        <v>42.3</v>
      </c>
    </row>
    <row r="10" spans="1:126" ht="16.5" customHeight="1">
      <c r="A10" s="11" t="s">
        <v>38</v>
      </c>
      <c r="B10" s="86">
        <v>6030.86</v>
      </c>
      <c r="C10" s="104">
        <v>584500</v>
      </c>
      <c r="D10" s="104">
        <v>581447</v>
      </c>
      <c r="E10" s="129">
        <f>ROUND(G10/D10,1)</f>
        <v>2.7</v>
      </c>
      <c r="F10" s="44">
        <v>1602602</v>
      </c>
      <c r="G10" s="44">
        <v>1571878</v>
      </c>
      <c r="H10" s="44">
        <v>762677</v>
      </c>
      <c r="I10" s="44">
        <v>809201</v>
      </c>
      <c r="J10" s="129">
        <v>94.25062499922763</v>
      </c>
      <c r="K10" s="144">
        <f>ROUND((G10-F10)/F10*100,1)</f>
        <v>-1.9</v>
      </c>
      <c r="L10" s="129">
        <f>G10/B10</f>
        <v>260.6391128296794</v>
      </c>
      <c r="M10" s="44">
        <v>210153</v>
      </c>
      <c r="N10" s="44">
        <v>969772</v>
      </c>
      <c r="O10" s="44">
        <v>380584</v>
      </c>
      <c r="P10" s="154">
        <v>13.466952129080962</v>
      </c>
      <c r="Q10" s="155">
        <v>62.14459512889705</v>
      </c>
      <c r="R10" s="155">
        <v>24.388452742021993</v>
      </c>
      <c r="S10" s="44">
        <v>13029</v>
      </c>
      <c r="T10" s="44">
        <v>16871</v>
      </c>
      <c r="U10" s="144">
        <v>-2.4</v>
      </c>
      <c r="V10" s="44">
        <v>44920</v>
      </c>
      <c r="W10" s="44">
        <v>49474</v>
      </c>
      <c r="X10" s="144">
        <v>-2.8432095427951736</v>
      </c>
      <c r="Y10" s="44">
        <v>7777</v>
      </c>
      <c r="Z10" s="44">
        <v>3238</v>
      </c>
      <c r="AA10" s="457"/>
      <c r="AB10" s="426"/>
      <c r="AC10" s="426"/>
      <c r="AD10" s="54">
        <v>727425</v>
      </c>
      <c r="AE10" s="54">
        <v>44325</v>
      </c>
      <c r="AF10" s="54">
        <v>204033</v>
      </c>
      <c r="AG10" s="54">
        <v>452591</v>
      </c>
      <c r="AH10" s="44">
        <f>SUM(AH13:AH25)</f>
        <v>77403</v>
      </c>
      <c r="AI10" s="44">
        <f>SUM(AI13:AI25)</f>
        <v>710201</v>
      </c>
      <c r="AJ10" s="44">
        <v>43311</v>
      </c>
      <c r="AK10" s="44">
        <v>8301</v>
      </c>
      <c r="AL10" s="44">
        <v>5809</v>
      </c>
      <c r="AM10" s="44">
        <v>29201</v>
      </c>
      <c r="AN10" s="44">
        <v>68666</v>
      </c>
      <c r="AO10" s="44">
        <v>33024</v>
      </c>
      <c r="AP10" s="44">
        <v>35642</v>
      </c>
      <c r="AQ10" s="44"/>
      <c r="AR10" s="44"/>
      <c r="AS10" s="44"/>
      <c r="AT10" s="44"/>
      <c r="AU10" s="44"/>
      <c r="AV10" s="44" t="s">
        <v>210</v>
      </c>
      <c r="AW10" s="44" t="s">
        <v>210</v>
      </c>
      <c r="AX10" s="44" t="s">
        <v>210</v>
      </c>
      <c r="AY10" s="44" t="s">
        <v>210</v>
      </c>
      <c r="AZ10" s="44" t="s">
        <v>210</v>
      </c>
      <c r="BA10" s="104">
        <v>2961</v>
      </c>
      <c r="BB10" s="104">
        <v>121983</v>
      </c>
      <c r="BC10" s="104">
        <v>404888399</v>
      </c>
      <c r="BD10" s="104">
        <f>SUM(BD13:BD25)</f>
        <v>20451</v>
      </c>
      <c r="BE10" s="104">
        <f>SUM(BE13:BE25)</f>
        <v>4275</v>
      </c>
      <c r="BF10" s="104">
        <f>SUM(BF13:BF25)</f>
        <v>16176</v>
      </c>
      <c r="BG10" s="104">
        <f>SUM(BG13:BG25)</f>
        <v>137977</v>
      </c>
      <c r="BH10" s="104">
        <f>SUM(BH13:BH25)</f>
        <v>423194742</v>
      </c>
      <c r="BI10" s="227"/>
      <c r="BJ10" s="227"/>
      <c r="BK10" s="234"/>
      <c r="BL10" s="51"/>
      <c r="BM10" s="227"/>
      <c r="BN10" s="227"/>
      <c r="BO10" s="227"/>
      <c r="BP10" s="44">
        <v>614221558</v>
      </c>
      <c r="BQ10" s="44">
        <v>200949096</v>
      </c>
      <c r="BR10" s="44">
        <v>7866003</v>
      </c>
      <c r="BS10" s="44">
        <v>134759739</v>
      </c>
      <c r="BT10" s="44">
        <v>75676987</v>
      </c>
      <c r="BU10" s="44">
        <v>33624019</v>
      </c>
      <c r="BV10" s="44">
        <v>52985629</v>
      </c>
      <c r="BW10" s="44">
        <v>587278200</v>
      </c>
      <c r="BX10" s="162">
        <v>96.05090595860821</v>
      </c>
      <c r="BY10" s="328">
        <v>0.57</v>
      </c>
      <c r="BZ10" s="44">
        <v>21810437</v>
      </c>
      <c r="CA10" s="44">
        <v>14613921</v>
      </c>
      <c r="CB10" s="357" t="s">
        <v>425</v>
      </c>
      <c r="CC10" s="44">
        <v>1220858</v>
      </c>
      <c r="CD10" s="44">
        <v>601098</v>
      </c>
      <c r="CE10" s="44">
        <v>94405</v>
      </c>
      <c r="CF10" s="44">
        <v>480058</v>
      </c>
      <c r="CG10" s="44">
        <f>SUM(CG13:CG25)</f>
        <v>20919</v>
      </c>
      <c r="CH10" s="44">
        <f>SUM(CH13:CH25)</f>
        <v>632</v>
      </c>
      <c r="CI10" s="376">
        <v>3.9</v>
      </c>
      <c r="CJ10" s="224">
        <f>SUM(CJ13:CJ25)</f>
        <v>1308056</v>
      </c>
      <c r="CK10" s="394" t="s">
        <v>142</v>
      </c>
      <c r="CL10" s="44">
        <v>9155</v>
      </c>
      <c r="CM10" s="394" t="s">
        <v>142</v>
      </c>
      <c r="CN10" s="44">
        <v>79</v>
      </c>
      <c r="CO10" s="394" t="s">
        <v>142</v>
      </c>
      <c r="CP10" s="44">
        <v>11200</v>
      </c>
      <c r="CQ10" s="426">
        <v>74.6</v>
      </c>
      <c r="CR10" s="104" t="s">
        <v>142</v>
      </c>
      <c r="CS10" s="44">
        <v>117</v>
      </c>
      <c r="CT10" s="44">
        <v>1215</v>
      </c>
      <c r="CU10" s="44">
        <v>759</v>
      </c>
      <c r="CV10" s="437">
        <v>3498</v>
      </c>
      <c r="CW10" s="437">
        <v>1227</v>
      </c>
      <c r="CX10" s="437">
        <v>3100</v>
      </c>
      <c r="CY10" s="29"/>
      <c r="CZ10" s="44"/>
      <c r="DA10" s="44"/>
      <c r="DB10" s="44"/>
      <c r="DC10" s="44">
        <v>430783</v>
      </c>
      <c r="DD10" s="44">
        <v>105166842</v>
      </c>
      <c r="DE10" s="44" t="s">
        <v>452</v>
      </c>
      <c r="DF10" s="44">
        <v>21157</v>
      </c>
      <c r="DG10" s="44">
        <v>42</v>
      </c>
      <c r="DH10" s="44">
        <v>270</v>
      </c>
      <c r="DI10" s="44">
        <v>22553</v>
      </c>
      <c r="DJ10" s="44">
        <v>1815</v>
      </c>
      <c r="DK10" s="162">
        <v>71.73658821809677</v>
      </c>
      <c r="DL10" s="44">
        <v>348</v>
      </c>
      <c r="DM10" s="44">
        <v>88978</v>
      </c>
      <c r="DN10" s="44">
        <v>5763</v>
      </c>
      <c r="DO10" s="44">
        <v>171</v>
      </c>
      <c r="DP10" s="44">
        <v>48612</v>
      </c>
      <c r="DQ10" s="44">
        <v>3623</v>
      </c>
      <c r="DR10" s="287">
        <v>97.87390029325513</v>
      </c>
      <c r="DS10" s="44">
        <v>85</v>
      </c>
      <c r="DT10" s="44">
        <v>50467</v>
      </c>
      <c r="DU10" s="44">
        <v>3759</v>
      </c>
      <c r="DV10" s="288">
        <v>45.8</v>
      </c>
    </row>
    <row r="11" spans="1:126" ht="16.5" customHeight="1">
      <c r="A11" s="11" t="s">
        <v>39</v>
      </c>
      <c r="B11" s="86">
        <v>7751.9</v>
      </c>
      <c r="C11" s="105">
        <v>136294</v>
      </c>
      <c r="D11" s="105">
        <v>134981</v>
      </c>
      <c r="E11" s="129">
        <f>ROUND(G11/D11,1)</f>
        <v>3.1</v>
      </c>
      <c r="F11" s="105">
        <v>426462</v>
      </c>
      <c r="G11" s="125">
        <v>417117</v>
      </c>
      <c r="H11" s="125">
        <v>203839</v>
      </c>
      <c r="I11" s="125">
        <v>213278</v>
      </c>
      <c r="J11" s="129">
        <v>95.57432083946775</v>
      </c>
      <c r="K11" s="144">
        <f>ROUND((G11-F11)/F11*100,1)</f>
        <v>-2.2</v>
      </c>
      <c r="L11" s="129">
        <f>G11/B11</f>
        <v>53.80835666094764</v>
      </c>
      <c r="M11" s="44">
        <v>52875</v>
      </c>
      <c r="N11" s="44">
        <v>246033</v>
      </c>
      <c r="O11" s="44">
        <v>117492</v>
      </c>
      <c r="P11" s="154">
        <v>12.698126801152737</v>
      </c>
      <c r="Q11" s="155">
        <v>59.08573487031701</v>
      </c>
      <c r="R11" s="155">
        <v>28.21613832853026</v>
      </c>
      <c r="S11" s="44">
        <v>3097</v>
      </c>
      <c r="T11" s="44">
        <v>5876</v>
      </c>
      <c r="U11" s="144">
        <v>-6.5</v>
      </c>
      <c r="V11" s="44">
        <v>12673</v>
      </c>
      <c r="W11" s="44">
        <v>14746</v>
      </c>
      <c r="X11" s="144">
        <v>-4.872751376851963</v>
      </c>
      <c r="Y11" s="44">
        <v>1805</v>
      </c>
      <c r="Z11" s="44">
        <v>727</v>
      </c>
      <c r="AA11" s="457"/>
      <c r="AB11" s="426"/>
      <c r="AC11" s="426"/>
      <c r="AD11" s="44">
        <v>206906</v>
      </c>
      <c r="AE11" s="44">
        <v>27103</v>
      </c>
      <c r="AF11" s="44">
        <v>68384</v>
      </c>
      <c r="AG11" s="44">
        <v>107929</v>
      </c>
      <c r="AH11" s="44">
        <v>21193</v>
      </c>
      <c r="AI11" s="44">
        <v>162718</v>
      </c>
      <c r="AJ11" s="44">
        <v>27209</v>
      </c>
      <c r="AK11" s="44">
        <v>4703</v>
      </c>
      <c r="AL11" s="44">
        <v>3548</v>
      </c>
      <c r="AM11" s="44">
        <v>18958</v>
      </c>
      <c r="AN11" s="44">
        <v>40382</v>
      </c>
      <c r="AO11" s="44">
        <v>19437</v>
      </c>
      <c r="AP11" s="44">
        <v>20945</v>
      </c>
      <c r="AQ11" s="44"/>
      <c r="AR11" s="44"/>
      <c r="AS11" s="44"/>
      <c r="AT11" s="44"/>
      <c r="AU11" s="44"/>
      <c r="AV11" s="44" t="s">
        <v>210</v>
      </c>
      <c r="AW11" s="44" t="s">
        <v>210</v>
      </c>
      <c r="AX11" s="44" t="s">
        <v>210</v>
      </c>
      <c r="AY11" s="44" t="s">
        <v>210</v>
      </c>
      <c r="AZ11" s="44" t="s">
        <v>210</v>
      </c>
      <c r="BA11" s="105">
        <v>1225</v>
      </c>
      <c r="BB11" s="105">
        <v>43253</v>
      </c>
      <c r="BC11" s="105">
        <v>104682713</v>
      </c>
      <c r="BD11" s="104">
        <f>SUM(BD28:BD30,BD33,BD36:BD37,BD51:BD54,BD57:BD60,BD63:BD65,BD68:BD71,BD74:BD77,BD91:BD94,BD97:BD101,BD104:BD105,BD108:BD115,BD118:BD119)</f>
        <v>5673</v>
      </c>
      <c r="BE11" s="104">
        <f>SUM(BE28:BE30,BE33,BE36:BE37,BE51:BE54,BE57:BE60,BE63:BE65,BE68:BE71,BE74:BE77,BE91:BE94,BE97:BE101,BE104:BE105,BE108:BE115,BE118:BE119)</f>
        <v>594</v>
      </c>
      <c r="BF11" s="104">
        <f>SUM(BF28:BF30,BF33,BF36:BF37,BF51:BF54,BF57:BF60,BF63:BF65,BF68:BF71,BF74:BF77,BF91:BF94,BF97:BF101,BF104:BF105,BF108:BF115,BF118:BF119)</f>
        <v>5079</v>
      </c>
      <c r="BG11" s="105">
        <f>SUM(BG28:BG30,BG33,BG36:BG37,BG51:BG54,BG57:BG60,BG63:BG65,BG68:BG71,BG74:BG77,BG91:BG94,BG97:BG101,BG104:BG105,BG108:BG115,BG118:BG119)</f>
        <v>26775</v>
      </c>
      <c r="BH11" s="104">
        <f>SUM(BH28:BH30,BH33,BH36:BH37,BH51:BH54,BH57:BH60,BH63:BH65,BH68:BH71,BH74:BH77,BH91:BH94,BH97:BH101,BH104:BH105,BH108:BH115,BH118:BH119)</f>
        <v>43820437</v>
      </c>
      <c r="BI11" s="51"/>
      <c r="BJ11" s="51"/>
      <c r="BK11" s="51"/>
      <c r="BL11" s="51"/>
      <c r="BM11" s="51"/>
      <c r="BN11" s="51"/>
      <c r="BO11" s="51"/>
      <c r="BP11" s="44">
        <v>249074663</v>
      </c>
      <c r="BQ11" s="44">
        <v>55148744</v>
      </c>
      <c r="BR11" s="44">
        <v>3404665</v>
      </c>
      <c r="BS11" s="44">
        <v>83877833</v>
      </c>
      <c r="BT11" s="44">
        <v>33740573</v>
      </c>
      <c r="BU11" s="44">
        <v>15200662</v>
      </c>
      <c r="BV11" s="44">
        <v>22202213</v>
      </c>
      <c r="BW11" s="44">
        <v>232273932</v>
      </c>
      <c r="BX11" s="162">
        <v>108.74100830266873</v>
      </c>
      <c r="BY11" s="328">
        <v>0.44</v>
      </c>
      <c r="BZ11" s="44">
        <v>10723399</v>
      </c>
      <c r="CA11" s="44">
        <v>7105242</v>
      </c>
      <c r="CB11" s="357">
        <v>66.3</v>
      </c>
      <c r="CC11" s="44">
        <v>353285</v>
      </c>
      <c r="CD11" s="44">
        <v>159665</v>
      </c>
      <c r="CE11" s="44">
        <v>27314</v>
      </c>
      <c r="CF11" s="44">
        <v>151992</v>
      </c>
      <c r="CG11" s="44">
        <v>14421</v>
      </c>
      <c r="CH11" s="44">
        <v>250</v>
      </c>
      <c r="CI11" s="376">
        <v>5.8</v>
      </c>
      <c r="CJ11" s="224">
        <v>504730</v>
      </c>
      <c r="CK11" s="395" t="s">
        <v>142</v>
      </c>
      <c r="CL11" s="44">
        <v>1412</v>
      </c>
      <c r="CM11" s="395" t="s">
        <v>142</v>
      </c>
      <c r="CN11" s="44">
        <v>27</v>
      </c>
      <c r="CO11" s="395" t="s">
        <v>142</v>
      </c>
      <c r="CP11" s="44">
        <v>1906</v>
      </c>
      <c r="CQ11" s="426">
        <v>67.7</v>
      </c>
      <c r="CR11" s="104" t="s">
        <v>142</v>
      </c>
      <c r="CS11" s="44">
        <v>23</v>
      </c>
      <c r="CT11" s="44">
        <v>242</v>
      </c>
      <c r="CU11" s="44">
        <v>156</v>
      </c>
      <c r="CV11" s="44">
        <v>382</v>
      </c>
      <c r="CW11" s="44">
        <v>206</v>
      </c>
      <c r="CX11" s="44">
        <v>361</v>
      </c>
      <c r="CY11" s="29"/>
      <c r="CZ11" s="44"/>
      <c r="DA11" s="44"/>
      <c r="DB11" s="44"/>
      <c r="DC11" s="44">
        <v>126282</v>
      </c>
      <c r="DD11" s="44">
        <v>30386660</v>
      </c>
      <c r="DE11" s="44" t="s">
        <v>453</v>
      </c>
      <c r="DF11" s="44">
        <v>6401</v>
      </c>
      <c r="DG11" s="44">
        <v>27</v>
      </c>
      <c r="DH11" s="44">
        <v>85</v>
      </c>
      <c r="DI11" s="44">
        <v>4299</v>
      </c>
      <c r="DJ11" s="44">
        <v>428</v>
      </c>
      <c r="DK11" s="162">
        <v>80.30656447850717</v>
      </c>
      <c r="DL11" s="44">
        <v>156</v>
      </c>
      <c r="DM11" s="44">
        <v>19450</v>
      </c>
      <c r="DN11" s="44">
        <v>1896</v>
      </c>
      <c r="DO11" s="44">
        <v>75</v>
      </c>
      <c r="DP11" s="44">
        <v>10765</v>
      </c>
      <c r="DQ11" s="44">
        <v>1152</v>
      </c>
      <c r="DR11" s="288">
        <v>98.4</v>
      </c>
      <c r="DS11" s="44">
        <v>27</v>
      </c>
      <c r="DT11" s="44">
        <v>8495</v>
      </c>
      <c r="DU11" s="44">
        <v>839</v>
      </c>
      <c r="DV11" s="288">
        <v>23.2</v>
      </c>
    </row>
    <row r="12" spans="1:126" ht="16.5" customHeight="1">
      <c r="A12" s="11"/>
      <c r="B12" s="87"/>
      <c r="C12" s="106"/>
      <c r="D12" s="106"/>
      <c r="E12" s="129"/>
      <c r="F12" s="44" t="s">
        <v>36</v>
      </c>
      <c r="G12" s="44"/>
      <c r="H12" s="69"/>
      <c r="I12" s="69"/>
      <c r="J12" s="129"/>
      <c r="K12" s="144"/>
      <c r="L12" s="129"/>
      <c r="M12" s="69"/>
      <c r="N12" s="69"/>
      <c r="O12" s="69"/>
      <c r="P12" s="69"/>
      <c r="Q12" s="69"/>
      <c r="R12" s="69"/>
      <c r="S12" s="69"/>
      <c r="T12" s="69"/>
      <c r="U12" s="177"/>
      <c r="V12" s="44"/>
      <c r="W12" s="55"/>
      <c r="X12" s="144"/>
      <c r="Y12" s="69"/>
      <c r="Z12" s="69"/>
      <c r="AA12" s="458"/>
      <c r="AB12" s="477"/>
      <c r="AC12" s="477"/>
      <c r="AD12" s="55"/>
      <c r="AE12" s="55"/>
      <c r="AF12" s="55"/>
      <c r="AG12" s="55"/>
      <c r="AH12" s="44"/>
      <c r="AI12" s="44"/>
      <c r="AJ12" s="44"/>
      <c r="AK12" s="44"/>
      <c r="AL12" s="44"/>
      <c r="AM12" s="44"/>
      <c r="AN12" s="44"/>
      <c r="AO12" s="44"/>
      <c r="AP12" s="44"/>
      <c r="AQ12" s="45"/>
      <c r="AR12" s="44"/>
      <c r="AS12" s="44"/>
      <c r="AT12" s="44"/>
      <c r="AU12" s="44"/>
      <c r="AV12" s="199" t="s">
        <v>36</v>
      </c>
      <c r="AW12" s="69"/>
      <c r="AY12" s="69"/>
      <c r="AZ12" s="69"/>
      <c r="BA12" s="69"/>
      <c r="BB12" s="207"/>
      <c r="BC12" s="69"/>
      <c r="BD12" s="104"/>
      <c r="BE12" s="104"/>
      <c r="BF12" s="104"/>
      <c r="BG12" s="104"/>
      <c r="BH12" s="104"/>
      <c r="BI12" s="228"/>
      <c r="BJ12" s="228"/>
      <c r="BK12" s="228"/>
      <c r="BL12" s="244"/>
      <c r="BM12" s="228"/>
      <c r="BN12" s="228"/>
      <c r="BO12" s="228"/>
      <c r="BP12" s="285"/>
      <c r="BQ12" s="285"/>
      <c r="BR12" s="285"/>
      <c r="BS12" s="285"/>
      <c r="BT12" s="285"/>
      <c r="BU12" s="285"/>
      <c r="BV12" s="285"/>
      <c r="BW12" s="244"/>
      <c r="BX12" s="162"/>
      <c r="BY12" s="329"/>
      <c r="BZ12" s="44" t="s">
        <v>36</v>
      </c>
      <c r="CA12" s="44" t="s">
        <v>36</v>
      </c>
      <c r="CB12" s="358" t="s">
        <v>36</v>
      </c>
      <c r="CC12" s="69"/>
      <c r="CD12" s="69"/>
      <c r="CE12" s="69"/>
      <c r="CF12" s="69"/>
      <c r="CG12" s="228"/>
      <c r="CH12" s="228"/>
      <c r="CI12" s="377"/>
      <c r="CJ12" s="378"/>
      <c r="CK12" s="396"/>
      <c r="CL12" s="228"/>
      <c r="CM12" s="396"/>
      <c r="CN12" s="228"/>
      <c r="CO12" s="396"/>
      <c r="CP12" s="228"/>
      <c r="CQ12" s="151"/>
      <c r="CR12" s="195"/>
      <c r="CS12" s="244"/>
      <c r="CT12" s="244"/>
      <c r="CU12" s="244"/>
      <c r="CV12" s="437"/>
      <c r="CW12" s="437"/>
      <c r="CX12" s="437"/>
      <c r="CY12" s="20"/>
      <c r="CZ12" s="56"/>
      <c r="DA12" s="56"/>
      <c r="DB12" s="188"/>
      <c r="DC12" s="56"/>
      <c r="DD12" s="188"/>
      <c r="DE12" s="432"/>
      <c r="DF12" s="244"/>
      <c r="DG12" s="285"/>
      <c r="DH12" s="263"/>
      <c r="DI12" s="244"/>
      <c r="DJ12" s="244"/>
      <c r="DK12" s="162"/>
      <c r="DL12" s="263"/>
      <c r="DM12" s="285"/>
      <c r="DN12" s="285"/>
      <c r="DO12" s="263"/>
      <c r="DP12" s="285"/>
      <c r="DQ12" s="285"/>
      <c r="DR12" s="285"/>
      <c r="DS12" s="244"/>
      <c r="DT12" s="244"/>
      <c r="DU12" s="244"/>
      <c r="DV12" s="293"/>
    </row>
    <row r="13" spans="1:126" ht="16.5" customHeight="1">
      <c r="A13" s="11" t="s">
        <v>40</v>
      </c>
      <c r="B13" s="47">
        <v>767.74</v>
      </c>
      <c r="C13" s="107">
        <v>113074</v>
      </c>
      <c r="D13" s="107">
        <v>112779</v>
      </c>
      <c r="E13" s="129">
        <f aca="true" t="shared" si="0" ref="E13:E25">ROUND(G13/D13,1)</f>
        <v>2.6</v>
      </c>
      <c r="F13" s="44">
        <v>292590</v>
      </c>
      <c r="G13" s="44">
        <v>287805</v>
      </c>
      <c r="H13" s="130">
        <v>138821</v>
      </c>
      <c r="I13" s="130">
        <v>148984</v>
      </c>
      <c r="J13" s="129">
        <v>93.17846211673736</v>
      </c>
      <c r="K13" s="144">
        <f aca="true" t="shared" si="1" ref="K13:K25">ROUND((G13-F13)/F13*100,1)</f>
        <v>-1.6</v>
      </c>
      <c r="L13" s="129">
        <f aca="true" t="shared" si="2" ref="L13:L37">G13/B13</f>
        <v>374.8730038815224</v>
      </c>
      <c r="M13" s="156">
        <v>37515</v>
      </c>
      <c r="N13" s="156">
        <v>178052</v>
      </c>
      <c r="O13" s="156">
        <v>68623</v>
      </c>
      <c r="P13" s="157">
        <v>13.200675604349202</v>
      </c>
      <c r="Q13" s="157">
        <v>62.65245082515219</v>
      </c>
      <c r="R13" s="157">
        <v>24.14687357049861</v>
      </c>
      <c r="S13" s="69">
        <v>2402</v>
      </c>
      <c r="T13" s="69">
        <v>2800</v>
      </c>
      <c r="U13" s="144" t="s">
        <v>345</v>
      </c>
      <c r="V13" s="44">
        <v>9280</v>
      </c>
      <c r="W13" s="202">
        <v>9822</v>
      </c>
      <c r="X13" s="144">
        <v>-1.8538217116041715</v>
      </c>
      <c r="Y13" s="193">
        <v>1457</v>
      </c>
      <c r="Z13" s="193">
        <v>578</v>
      </c>
      <c r="AA13" s="459">
        <v>1.36</v>
      </c>
      <c r="AB13" s="479">
        <v>78.7</v>
      </c>
      <c r="AC13" s="479">
        <v>85.9</v>
      </c>
      <c r="AD13" s="56">
        <v>132413</v>
      </c>
      <c r="AE13" s="56">
        <v>6161</v>
      </c>
      <c r="AF13" s="56">
        <v>29906</v>
      </c>
      <c r="AG13" s="56">
        <v>90159</v>
      </c>
      <c r="AH13" s="67">
        <v>13485</v>
      </c>
      <c r="AI13" s="68">
        <v>136595</v>
      </c>
      <c r="AJ13" s="304">
        <v>4979</v>
      </c>
      <c r="AK13" s="304">
        <v>1607</v>
      </c>
      <c r="AL13" s="304">
        <v>681</v>
      </c>
      <c r="AM13" s="304">
        <v>2691</v>
      </c>
      <c r="AN13" s="44">
        <v>8992</v>
      </c>
      <c r="AO13" s="304">
        <v>4474</v>
      </c>
      <c r="AP13" s="304">
        <v>4518</v>
      </c>
      <c r="AQ13" s="45">
        <v>5564</v>
      </c>
      <c r="AR13" s="46">
        <v>2396</v>
      </c>
      <c r="AS13" s="46">
        <v>1184</v>
      </c>
      <c r="AT13" s="46">
        <v>103</v>
      </c>
      <c r="AU13" s="46">
        <v>1984</v>
      </c>
      <c r="AV13" s="199">
        <v>50395</v>
      </c>
      <c r="AW13" s="69">
        <v>30557</v>
      </c>
      <c r="AX13" s="69">
        <v>3139</v>
      </c>
      <c r="AY13" s="69">
        <v>15792</v>
      </c>
      <c r="AZ13" s="69">
        <v>907</v>
      </c>
      <c r="BA13" s="208">
        <v>365</v>
      </c>
      <c r="BB13" s="208">
        <v>17966</v>
      </c>
      <c r="BC13" s="208">
        <v>63817115</v>
      </c>
      <c r="BD13" s="407">
        <v>3486</v>
      </c>
      <c r="BE13" s="443">
        <v>734</v>
      </c>
      <c r="BF13" s="443">
        <v>2752</v>
      </c>
      <c r="BG13" s="443">
        <v>25725</v>
      </c>
      <c r="BH13" s="443">
        <v>81630911</v>
      </c>
      <c r="BI13" s="229">
        <v>3040.3695615456395</v>
      </c>
      <c r="BJ13" s="229">
        <v>2931.061410011786</v>
      </c>
      <c r="BK13" s="229">
        <v>1110897.1898452018</v>
      </c>
      <c r="BL13" s="229">
        <v>12710.826012902015</v>
      </c>
      <c r="BM13" s="229">
        <v>253902.27598654194</v>
      </c>
      <c r="BN13" s="229">
        <v>899393.5657700091</v>
      </c>
      <c r="BO13" s="229">
        <v>55109.47792425122</v>
      </c>
      <c r="BP13" s="345">
        <v>104399702</v>
      </c>
      <c r="BQ13" s="350">
        <v>38342289</v>
      </c>
      <c r="BR13" s="350">
        <v>1166627</v>
      </c>
      <c r="BS13" s="350">
        <v>14394298</v>
      </c>
      <c r="BT13" s="350">
        <v>11768338</v>
      </c>
      <c r="BU13" s="350">
        <v>5818861</v>
      </c>
      <c r="BV13" s="350">
        <v>7339000</v>
      </c>
      <c r="BW13" s="347">
        <v>100853651</v>
      </c>
      <c r="BX13" s="267">
        <v>109.79459606315763</v>
      </c>
      <c r="BY13" s="328">
        <v>0.73</v>
      </c>
      <c r="BZ13" s="44">
        <v>2937343</v>
      </c>
      <c r="CA13" s="44">
        <v>2126911</v>
      </c>
      <c r="CB13" s="357">
        <v>72.4</v>
      </c>
      <c r="CC13" s="69">
        <v>209755</v>
      </c>
      <c r="CD13" s="69">
        <v>107209</v>
      </c>
      <c r="CE13" s="69">
        <v>14216</v>
      </c>
      <c r="CF13" s="69">
        <v>80479</v>
      </c>
      <c r="CG13" s="234">
        <v>2633</v>
      </c>
      <c r="CH13" s="234">
        <v>122</v>
      </c>
      <c r="CI13" s="379">
        <v>4.1</v>
      </c>
      <c r="CJ13" s="378">
        <v>477346</v>
      </c>
      <c r="CK13" s="397" t="s">
        <v>142</v>
      </c>
      <c r="CL13" s="234">
        <v>1751</v>
      </c>
      <c r="CM13" s="396"/>
      <c r="CN13" s="234">
        <v>9</v>
      </c>
      <c r="CO13" s="396"/>
      <c r="CP13" s="234">
        <v>2042</v>
      </c>
      <c r="CQ13" s="380">
        <v>78.1</v>
      </c>
      <c r="CR13" s="407">
        <v>1150</v>
      </c>
      <c r="CS13" s="56">
        <v>21</v>
      </c>
      <c r="CT13" s="56">
        <v>274</v>
      </c>
      <c r="CU13" s="56">
        <v>144</v>
      </c>
      <c r="CV13" s="422">
        <v>1046</v>
      </c>
      <c r="CW13" s="422">
        <v>193</v>
      </c>
      <c r="CX13" s="422">
        <v>647</v>
      </c>
      <c r="CY13" s="412">
        <v>5100</v>
      </c>
      <c r="CZ13" s="56">
        <v>36587</v>
      </c>
      <c r="DA13" s="56">
        <v>66225</v>
      </c>
      <c r="DB13" s="421">
        <v>42131833</v>
      </c>
      <c r="DC13" s="56">
        <v>73000</v>
      </c>
      <c r="DD13" s="412">
        <v>17148338</v>
      </c>
      <c r="DE13" s="54">
        <v>46</v>
      </c>
      <c r="DF13" s="56">
        <v>3735</v>
      </c>
      <c r="DG13" s="74">
        <v>5</v>
      </c>
      <c r="DH13" s="264">
        <v>43</v>
      </c>
      <c r="DI13" s="265">
        <v>3631</v>
      </c>
      <c r="DJ13" s="265">
        <v>271</v>
      </c>
      <c r="DK13" s="162">
        <v>63.33333333333333</v>
      </c>
      <c r="DL13" s="44">
        <v>53</v>
      </c>
      <c r="DM13" s="44">
        <v>17057</v>
      </c>
      <c r="DN13" s="44">
        <v>974</v>
      </c>
      <c r="DO13" s="265">
        <v>24</v>
      </c>
      <c r="DP13" s="265">
        <v>9135</v>
      </c>
      <c r="DQ13" s="265">
        <v>637</v>
      </c>
      <c r="DR13" s="288">
        <v>98.4</v>
      </c>
      <c r="DS13" s="265">
        <v>15</v>
      </c>
      <c r="DT13" s="265">
        <v>10439</v>
      </c>
      <c r="DU13" s="265">
        <v>758</v>
      </c>
      <c r="DV13" s="288">
        <v>53.4</v>
      </c>
    </row>
    <row r="14" spans="1:126" ht="16.5" customHeight="1">
      <c r="A14" s="11" t="s">
        <v>41</v>
      </c>
      <c r="B14" s="88">
        <v>383.03</v>
      </c>
      <c r="C14" s="107">
        <v>47891</v>
      </c>
      <c r="D14" s="107">
        <v>48103</v>
      </c>
      <c r="E14" s="129">
        <f t="shared" si="0"/>
        <v>2.6</v>
      </c>
      <c r="F14" s="44">
        <v>126220</v>
      </c>
      <c r="G14" s="44">
        <v>125496</v>
      </c>
      <c r="H14" s="130">
        <v>59544</v>
      </c>
      <c r="I14" s="130">
        <v>65952</v>
      </c>
      <c r="J14" s="129">
        <v>90.28384279475983</v>
      </c>
      <c r="K14" s="144">
        <f t="shared" si="1"/>
        <v>-0.6</v>
      </c>
      <c r="L14" s="129">
        <f t="shared" si="2"/>
        <v>327.6401326266872</v>
      </c>
      <c r="M14" s="156">
        <v>17048</v>
      </c>
      <c r="N14" s="156">
        <v>75690</v>
      </c>
      <c r="O14" s="156">
        <v>31817</v>
      </c>
      <c r="P14" s="157">
        <v>13.687126169162218</v>
      </c>
      <c r="Q14" s="157">
        <v>60.768335273573925</v>
      </c>
      <c r="R14" s="157">
        <v>25.544538557263856</v>
      </c>
      <c r="S14" s="69">
        <v>1053</v>
      </c>
      <c r="T14" s="69">
        <v>1395</v>
      </c>
      <c r="U14" s="144" t="s">
        <v>346</v>
      </c>
      <c r="V14" s="44">
        <v>3780</v>
      </c>
      <c r="W14" s="202">
        <v>4492</v>
      </c>
      <c r="X14" s="144">
        <v>-5.64568564949173</v>
      </c>
      <c r="Y14" s="193">
        <v>594</v>
      </c>
      <c r="Z14" s="193">
        <v>280</v>
      </c>
      <c r="AA14" s="459">
        <v>1.54</v>
      </c>
      <c r="AB14" s="479">
        <v>77.7</v>
      </c>
      <c r="AC14" s="479">
        <v>85.8</v>
      </c>
      <c r="AD14" s="54">
        <v>57498</v>
      </c>
      <c r="AE14" s="54">
        <v>3137</v>
      </c>
      <c r="AF14" s="54">
        <v>14181</v>
      </c>
      <c r="AG14" s="54">
        <v>37934</v>
      </c>
      <c r="AH14" s="67">
        <v>7400</v>
      </c>
      <c r="AI14" s="68">
        <v>62868</v>
      </c>
      <c r="AJ14" s="304">
        <v>2591</v>
      </c>
      <c r="AK14" s="304">
        <v>496</v>
      </c>
      <c r="AL14" s="304">
        <v>502</v>
      </c>
      <c r="AM14" s="304">
        <v>1593</v>
      </c>
      <c r="AN14" s="44">
        <v>4211</v>
      </c>
      <c r="AO14" s="304">
        <v>2032</v>
      </c>
      <c r="AP14" s="304">
        <v>2179</v>
      </c>
      <c r="AQ14" s="45">
        <v>6312</v>
      </c>
      <c r="AR14" s="46">
        <v>5562</v>
      </c>
      <c r="AS14" s="46">
        <v>565</v>
      </c>
      <c r="AT14" s="46">
        <v>4</v>
      </c>
      <c r="AU14" s="46">
        <v>185</v>
      </c>
      <c r="AV14" s="306">
        <v>20737</v>
      </c>
      <c r="AW14" s="106">
        <v>5704</v>
      </c>
      <c r="AX14" s="106">
        <v>883</v>
      </c>
      <c r="AY14" s="106">
        <v>13871</v>
      </c>
      <c r="AZ14" s="106">
        <v>280</v>
      </c>
      <c r="BA14" s="208">
        <v>218</v>
      </c>
      <c r="BB14" s="208">
        <v>8805</v>
      </c>
      <c r="BC14" s="208">
        <v>23564997</v>
      </c>
      <c r="BD14" s="407">
        <v>2008</v>
      </c>
      <c r="BE14" s="443">
        <v>493</v>
      </c>
      <c r="BF14" s="443">
        <v>1515</v>
      </c>
      <c r="BG14" s="443">
        <v>13123</v>
      </c>
      <c r="BH14" s="443">
        <v>31375408</v>
      </c>
      <c r="BI14" s="229">
        <v>2697.409560431592</v>
      </c>
      <c r="BJ14" s="229">
        <v>2538.8622291499805</v>
      </c>
      <c r="BK14" s="229">
        <v>454111.7195487079</v>
      </c>
      <c r="BL14" s="229">
        <v>5793.47284894287</v>
      </c>
      <c r="BM14" s="229">
        <v>116092.96724849455</v>
      </c>
      <c r="BN14" s="229">
        <v>342297.81329993875</v>
      </c>
      <c r="BO14" s="229">
        <v>10072.533848668265</v>
      </c>
      <c r="BP14" s="345">
        <v>47766739</v>
      </c>
      <c r="BQ14" s="350">
        <v>15496132</v>
      </c>
      <c r="BR14" s="350">
        <v>522217</v>
      </c>
      <c r="BS14" s="350">
        <v>11133226</v>
      </c>
      <c r="BT14" s="350">
        <v>6633782</v>
      </c>
      <c r="BU14" s="350">
        <v>3355416</v>
      </c>
      <c r="BV14" s="350">
        <v>4850200</v>
      </c>
      <c r="BW14" s="347">
        <v>46036712</v>
      </c>
      <c r="BX14" s="267">
        <v>86.61072776813894</v>
      </c>
      <c r="BY14" s="328">
        <v>0.65</v>
      </c>
      <c r="BZ14" s="44">
        <v>1404928</v>
      </c>
      <c r="CA14" s="44">
        <v>917910</v>
      </c>
      <c r="CB14" s="357">
        <v>65.3</v>
      </c>
      <c r="CC14" s="69">
        <v>89249</v>
      </c>
      <c r="CD14" s="69">
        <v>43861</v>
      </c>
      <c r="CE14" s="69">
        <v>6854</v>
      </c>
      <c r="CF14" s="69">
        <v>34883</v>
      </c>
      <c r="CG14" s="234">
        <v>1381</v>
      </c>
      <c r="CH14" s="234">
        <v>40</v>
      </c>
      <c r="CI14" s="379">
        <v>3.1</v>
      </c>
      <c r="CJ14" s="378">
        <v>32844</v>
      </c>
      <c r="CK14" s="397" t="s">
        <v>142</v>
      </c>
      <c r="CL14" s="234">
        <v>648</v>
      </c>
      <c r="CM14" s="396"/>
      <c r="CN14" s="234">
        <v>5</v>
      </c>
      <c r="CO14" s="396"/>
      <c r="CP14" s="234">
        <v>822</v>
      </c>
      <c r="CQ14" s="380">
        <v>76.4</v>
      </c>
      <c r="CR14" s="234">
        <v>1155</v>
      </c>
      <c r="CS14" s="56">
        <v>8</v>
      </c>
      <c r="CT14" s="56">
        <v>92</v>
      </c>
      <c r="CU14" s="56">
        <v>54</v>
      </c>
      <c r="CV14" s="422">
        <v>329</v>
      </c>
      <c r="CW14" s="422">
        <v>92</v>
      </c>
      <c r="CX14" s="422">
        <v>266</v>
      </c>
      <c r="CY14" s="412">
        <v>4950</v>
      </c>
      <c r="CZ14" s="56">
        <v>17870</v>
      </c>
      <c r="DA14" s="56">
        <v>30234</v>
      </c>
      <c r="DB14" s="421">
        <v>18391004</v>
      </c>
      <c r="DC14" s="56">
        <v>35712</v>
      </c>
      <c r="DD14" s="412">
        <v>8482994</v>
      </c>
      <c r="DE14" s="54" t="s">
        <v>450</v>
      </c>
      <c r="DF14" s="56">
        <v>1839</v>
      </c>
      <c r="DG14" s="74">
        <v>4</v>
      </c>
      <c r="DH14" s="264">
        <v>18</v>
      </c>
      <c r="DI14" s="265">
        <v>1865</v>
      </c>
      <c r="DJ14" s="265">
        <v>157</v>
      </c>
      <c r="DK14" s="162">
        <v>65.43859649122807</v>
      </c>
      <c r="DL14" s="44">
        <v>20</v>
      </c>
      <c r="DM14" s="44">
        <v>7368</v>
      </c>
      <c r="DN14" s="44">
        <v>404</v>
      </c>
      <c r="DO14" s="265">
        <v>13</v>
      </c>
      <c r="DP14" s="265">
        <v>4103</v>
      </c>
      <c r="DQ14" s="265">
        <v>285</v>
      </c>
      <c r="DR14" s="288">
        <v>98.8</v>
      </c>
      <c r="DS14" s="265">
        <v>9</v>
      </c>
      <c r="DT14" s="265">
        <v>4717</v>
      </c>
      <c r="DU14" s="265">
        <v>378</v>
      </c>
      <c r="DV14" s="288">
        <v>56.7</v>
      </c>
    </row>
    <row r="15" spans="1:126" ht="16.5" customHeight="1">
      <c r="A15" s="11" t="s">
        <v>43</v>
      </c>
      <c r="B15" s="47">
        <v>757.06</v>
      </c>
      <c r="C15" s="107">
        <v>131740</v>
      </c>
      <c r="D15" s="107">
        <v>131214</v>
      </c>
      <c r="E15" s="129">
        <f t="shared" si="0"/>
        <v>2.5</v>
      </c>
      <c r="F15" s="44">
        <v>338712</v>
      </c>
      <c r="G15" s="44">
        <v>332536</v>
      </c>
      <c r="H15" s="130">
        <v>163704</v>
      </c>
      <c r="I15" s="130">
        <v>168832</v>
      </c>
      <c r="J15" s="129">
        <v>96.96266110689916</v>
      </c>
      <c r="K15" s="144">
        <f t="shared" si="1"/>
        <v>-1.8</v>
      </c>
      <c r="L15" s="129">
        <f t="shared" si="2"/>
        <v>439.24655905740633</v>
      </c>
      <c r="M15" s="156">
        <v>45868</v>
      </c>
      <c r="N15" s="156">
        <v>214244</v>
      </c>
      <c r="O15" s="156">
        <v>68186</v>
      </c>
      <c r="P15" s="157">
        <v>13.97145276547527</v>
      </c>
      <c r="Q15" s="157">
        <v>65.2590024916387</v>
      </c>
      <c r="R15" s="157">
        <v>20.769544742886037</v>
      </c>
      <c r="S15" s="69">
        <v>3082</v>
      </c>
      <c r="T15" s="69">
        <v>2902</v>
      </c>
      <c r="U15" s="144">
        <v>0.5</v>
      </c>
      <c r="V15" s="44">
        <v>11543</v>
      </c>
      <c r="W15" s="202">
        <v>11816</v>
      </c>
      <c r="X15" s="144">
        <v>-0.8052503502691541</v>
      </c>
      <c r="Y15" s="193">
        <v>1948</v>
      </c>
      <c r="Z15" s="193">
        <v>743</v>
      </c>
      <c r="AA15" s="459">
        <v>1.47</v>
      </c>
      <c r="AB15" s="479">
        <v>78.3</v>
      </c>
      <c r="AC15" s="479">
        <v>85.5</v>
      </c>
      <c r="AD15" s="54">
        <v>144621</v>
      </c>
      <c r="AE15" s="54">
        <v>5199</v>
      </c>
      <c r="AF15" s="54">
        <v>34375</v>
      </c>
      <c r="AG15" s="54">
        <v>99647</v>
      </c>
      <c r="AH15" s="67">
        <v>17233</v>
      </c>
      <c r="AI15" s="68">
        <v>170890</v>
      </c>
      <c r="AJ15" s="304">
        <v>5746</v>
      </c>
      <c r="AK15" s="304">
        <v>983</v>
      </c>
      <c r="AL15" s="304">
        <v>837</v>
      </c>
      <c r="AM15" s="304">
        <v>3926</v>
      </c>
      <c r="AN15" s="44">
        <v>8504</v>
      </c>
      <c r="AO15" s="304">
        <v>4185</v>
      </c>
      <c r="AP15" s="304">
        <v>4319</v>
      </c>
      <c r="AQ15" s="45">
        <v>10059</v>
      </c>
      <c r="AR15" s="46">
        <v>8477</v>
      </c>
      <c r="AS15" s="46">
        <v>1443</v>
      </c>
      <c r="AT15" s="46">
        <v>165</v>
      </c>
      <c r="AU15" s="46">
        <v>140</v>
      </c>
      <c r="AV15" s="199">
        <v>39883</v>
      </c>
      <c r="AW15" s="69">
        <v>9983</v>
      </c>
      <c r="AX15" s="69">
        <v>6625</v>
      </c>
      <c r="AY15" s="69">
        <v>21078</v>
      </c>
      <c r="AZ15" s="69">
        <v>2197</v>
      </c>
      <c r="BA15" s="208">
        <v>448</v>
      </c>
      <c r="BB15" s="208">
        <v>19982</v>
      </c>
      <c r="BC15" s="208">
        <v>82909950</v>
      </c>
      <c r="BD15" s="407">
        <v>4341</v>
      </c>
      <c r="BE15" s="443">
        <v>1310</v>
      </c>
      <c r="BF15" s="443">
        <v>3031</v>
      </c>
      <c r="BG15" s="443">
        <v>35493</v>
      </c>
      <c r="BH15" s="443">
        <v>149139364</v>
      </c>
      <c r="BI15" s="229">
        <v>2972.7052762442813</v>
      </c>
      <c r="BJ15" s="229">
        <v>2835.694910961437</v>
      </c>
      <c r="BK15" s="229">
        <v>1302242.0650874793</v>
      </c>
      <c r="BL15" s="229">
        <v>10007.420626464202</v>
      </c>
      <c r="BM15" s="229">
        <v>341553.7006572084</v>
      </c>
      <c r="BN15" s="229">
        <v>977937.56251053</v>
      </c>
      <c r="BO15" s="229">
        <v>27256.618706723206</v>
      </c>
      <c r="BP15" s="345">
        <v>109883439</v>
      </c>
      <c r="BQ15" s="350">
        <v>47355380</v>
      </c>
      <c r="BR15" s="350">
        <v>1304548</v>
      </c>
      <c r="BS15" s="350">
        <v>14108605</v>
      </c>
      <c r="BT15" s="350">
        <v>14697752</v>
      </c>
      <c r="BU15" s="350">
        <v>5567185</v>
      </c>
      <c r="BV15" s="350">
        <v>7431600</v>
      </c>
      <c r="BW15" s="347">
        <v>105583430</v>
      </c>
      <c r="BX15" s="267">
        <v>117.51505166092358</v>
      </c>
      <c r="BY15" s="328">
        <v>0.77</v>
      </c>
      <c r="BZ15" s="44">
        <v>3306074</v>
      </c>
      <c r="CA15" s="44">
        <v>2498278</v>
      </c>
      <c r="CB15" s="357">
        <v>75.6</v>
      </c>
      <c r="CC15" s="69">
        <v>252285</v>
      </c>
      <c r="CD15" s="69">
        <v>133838</v>
      </c>
      <c r="CE15" s="69">
        <v>24252</v>
      </c>
      <c r="CF15" s="69">
        <v>84387</v>
      </c>
      <c r="CG15" s="234">
        <v>2597</v>
      </c>
      <c r="CH15" s="234">
        <v>135</v>
      </c>
      <c r="CI15" s="379">
        <v>4</v>
      </c>
      <c r="CJ15" s="378">
        <v>139625</v>
      </c>
      <c r="CK15" s="397" t="s">
        <v>142</v>
      </c>
      <c r="CL15" s="234">
        <v>2175</v>
      </c>
      <c r="CM15" s="396"/>
      <c r="CN15" s="234">
        <v>14</v>
      </c>
      <c r="CO15" s="396"/>
      <c r="CP15" s="234">
        <v>2621</v>
      </c>
      <c r="CQ15" s="380">
        <v>85.9</v>
      </c>
      <c r="CR15" s="234">
        <v>1223</v>
      </c>
      <c r="CS15" s="56">
        <v>22</v>
      </c>
      <c r="CT15" s="56">
        <v>246</v>
      </c>
      <c r="CU15" s="56">
        <v>175</v>
      </c>
      <c r="CV15" s="422">
        <v>829</v>
      </c>
      <c r="CW15" s="422">
        <v>447</v>
      </c>
      <c r="CX15" s="422">
        <v>781</v>
      </c>
      <c r="CY15" s="412">
        <v>4664</v>
      </c>
      <c r="CZ15" s="56">
        <v>48848</v>
      </c>
      <c r="DA15" s="56">
        <v>64481</v>
      </c>
      <c r="DB15" s="56">
        <v>39352681</v>
      </c>
      <c r="DC15" s="56">
        <v>87347</v>
      </c>
      <c r="DD15" s="412">
        <v>20683424</v>
      </c>
      <c r="DE15" s="54">
        <v>38</v>
      </c>
      <c r="DF15" s="56">
        <v>3099</v>
      </c>
      <c r="DG15" s="74">
        <v>1</v>
      </c>
      <c r="DH15" s="264">
        <v>33</v>
      </c>
      <c r="DI15" s="265">
        <v>5740</v>
      </c>
      <c r="DJ15" s="265">
        <v>399</v>
      </c>
      <c r="DK15" s="162">
        <v>75.98039215686273</v>
      </c>
      <c r="DL15" s="44">
        <v>62</v>
      </c>
      <c r="DM15" s="44">
        <v>19785</v>
      </c>
      <c r="DN15" s="44">
        <v>1145</v>
      </c>
      <c r="DO15" s="265">
        <v>29</v>
      </c>
      <c r="DP15" s="265">
        <v>10363</v>
      </c>
      <c r="DQ15" s="265">
        <v>711</v>
      </c>
      <c r="DR15" s="288">
        <v>97</v>
      </c>
      <c r="DS15" s="265">
        <v>14</v>
      </c>
      <c r="DT15" s="265">
        <v>11069</v>
      </c>
      <c r="DU15" s="265">
        <v>699</v>
      </c>
      <c r="DV15" s="288">
        <v>53</v>
      </c>
    </row>
    <row r="16" spans="1:126" ht="16.5" customHeight="1">
      <c r="A16" s="11" t="s">
        <v>44</v>
      </c>
      <c r="B16" s="47">
        <v>1231.35</v>
      </c>
      <c r="C16" s="107">
        <v>128722</v>
      </c>
      <c r="D16" s="107">
        <v>127405</v>
      </c>
      <c r="E16" s="129">
        <f t="shared" si="0"/>
        <v>2.6</v>
      </c>
      <c r="F16" s="44">
        <v>342249</v>
      </c>
      <c r="G16" s="44">
        <v>334280</v>
      </c>
      <c r="H16" s="130">
        <v>161694</v>
      </c>
      <c r="I16" s="130">
        <v>172586</v>
      </c>
      <c r="J16" s="129">
        <v>93.68894348324893</v>
      </c>
      <c r="K16" s="144">
        <f t="shared" si="1"/>
        <v>-2.3</v>
      </c>
      <c r="L16" s="129">
        <f t="shared" si="2"/>
        <v>271.47439801843507</v>
      </c>
      <c r="M16" s="156">
        <v>44396</v>
      </c>
      <c r="N16" s="156">
        <v>204291</v>
      </c>
      <c r="O16" s="156">
        <v>84297</v>
      </c>
      <c r="P16" s="157">
        <v>13.332772745837637</v>
      </c>
      <c r="Q16" s="157">
        <v>61.35159647310381</v>
      </c>
      <c r="R16" s="157">
        <v>25.31563078105855</v>
      </c>
      <c r="S16" s="69">
        <v>2671</v>
      </c>
      <c r="T16" s="69">
        <v>3947</v>
      </c>
      <c r="U16" s="144" t="s">
        <v>347</v>
      </c>
      <c r="V16" s="44">
        <v>7339</v>
      </c>
      <c r="W16" s="202">
        <v>8430</v>
      </c>
      <c r="X16" s="144">
        <v>-3.1909541859703308</v>
      </c>
      <c r="Y16" s="193">
        <v>1650</v>
      </c>
      <c r="Z16" s="193">
        <v>743</v>
      </c>
      <c r="AA16" s="459">
        <v>1.55</v>
      </c>
      <c r="AB16" s="479">
        <v>77.4</v>
      </c>
      <c r="AC16" s="479">
        <v>84.6</v>
      </c>
      <c r="AD16" s="54">
        <v>153886</v>
      </c>
      <c r="AE16" s="54">
        <v>4736</v>
      </c>
      <c r="AF16" s="54">
        <v>46002</v>
      </c>
      <c r="AG16" s="54">
        <v>96852</v>
      </c>
      <c r="AH16" s="67">
        <v>15390</v>
      </c>
      <c r="AI16" s="68">
        <v>143057</v>
      </c>
      <c r="AJ16" s="304">
        <v>5260</v>
      </c>
      <c r="AK16" s="304">
        <v>964</v>
      </c>
      <c r="AL16" s="304">
        <v>338</v>
      </c>
      <c r="AM16" s="304">
        <v>3958</v>
      </c>
      <c r="AN16" s="44">
        <v>7285</v>
      </c>
      <c r="AO16" s="304">
        <v>3368</v>
      </c>
      <c r="AP16" s="304">
        <v>3917</v>
      </c>
      <c r="AQ16" s="45">
        <v>5615</v>
      </c>
      <c r="AR16" s="46">
        <v>4655</v>
      </c>
      <c r="AS16" s="46">
        <v>886</v>
      </c>
      <c r="AT16" s="46">
        <v>57</v>
      </c>
      <c r="AU16" s="46">
        <v>74</v>
      </c>
      <c r="AV16" s="199">
        <v>88987</v>
      </c>
      <c r="AW16" s="69">
        <v>30731</v>
      </c>
      <c r="AX16" s="69">
        <v>5318</v>
      </c>
      <c r="AY16" s="69">
        <v>52354</v>
      </c>
      <c r="AZ16" s="69">
        <v>585</v>
      </c>
      <c r="BA16" s="208">
        <v>649</v>
      </c>
      <c r="BB16" s="208">
        <v>24561</v>
      </c>
      <c r="BC16" s="208">
        <v>97034922</v>
      </c>
      <c r="BD16" s="407">
        <v>4054</v>
      </c>
      <c r="BE16" s="443">
        <v>727</v>
      </c>
      <c r="BF16" s="443">
        <v>3327</v>
      </c>
      <c r="BG16" s="443">
        <v>27353</v>
      </c>
      <c r="BH16" s="443">
        <v>84917888</v>
      </c>
      <c r="BI16" s="229">
        <v>2684.2739849013915</v>
      </c>
      <c r="BJ16" s="229">
        <v>2533.106365994042</v>
      </c>
      <c r="BK16" s="229">
        <v>1082855.479022877</v>
      </c>
      <c r="BL16" s="234">
        <v>14685.239587824166</v>
      </c>
      <c r="BM16" s="234">
        <v>297306.1762159784</v>
      </c>
      <c r="BN16" s="234">
        <v>788466.3157791647</v>
      </c>
      <c r="BO16" s="234">
        <v>17602.25256009005</v>
      </c>
      <c r="BP16" s="345">
        <v>127086644</v>
      </c>
      <c r="BQ16" s="350">
        <v>45560667</v>
      </c>
      <c r="BR16" s="350">
        <v>1514916</v>
      </c>
      <c r="BS16" s="350">
        <v>22050595</v>
      </c>
      <c r="BT16" s="350">
        <v>16403460</v>
      </c>
      <c r="BU16" s="350">
        <v>6709646</v>
      </c>
      <c r="BV16" s="350">
        <v>9536652</v>
      </c>
      <c r="BW16" s="347">
        <v>122327140</v>
      </c>
      <c r="BX16" s="267">
        <v>90.01070735250666</v>
      </c>
      <c r="BY16" s="328">
        <v>0.68</v>
      </c>
      <c r="BZ16" s="44">
        <v>3481206</v>
      </c>
      <c r="CA16" s="44">
        <v>2461671</v>
      </c>
      <c r="CB16" s="357">
        <v>70.7</v>
      </c>
      <c r="CC16" s="69">
        <v>260888</v>
      </c>
      <c r="CD16" s="69">
        <v>133377</v>
      </c>
      <c r="CE16" s="69">
        <v>19398</v>
      </c>
      <c r="CF16" s="69">
        <v>99179</v>
      </c>
      <c r="CG16" s="234">
        <v>3730</v>
      </c>
      <c r="CH16" s="234">
        <v>97</v>
      </c>
      <c r="CI16" s="379">
        <v>2.8</v>
      </c>
      <c r="CJ16" s="378">
        <v>235627</v>
      </c>
      <c r="CK16" s="397" t="s">
        <v>142</v>
      </c>
      <c r="CL16" s="234">
        <v>2421</v>
      </c>
      <c r="CM16" s="396"/>
      <c r="CN16" s="234">
        <v>16</v>
      </c>
      <c r="CO16" s="396"/>
      <c r="CP16" s="234">
        <v>3054</v>
      </c>
      <c r="CQ16" s="380">
        <v>70.6</v>
      </c>
      <c r="CR16" s="234">
        <v>1192</v>
      </c>
      <c r="CS16" s="56">
        <v>28</v>
      </c>
      <c r="CT16" s="56">
        <v>267</v>
      </c>
      <c r="CU16" s="56">
        <v>164</v>
      </c>
      <c r="CV16" s="422">
        <v>575</v>
      </c>
      <c r="CW16" s="422">
        <v>207</v>
      </c>
      <c r="CX16" s="422">
        <v>682</v>
      </c>
      <c r="CY16" s="412">
        <v>4672</v>
      </c>
      <c r="CZ16" s="56">
        <v>46482</v>
      </c>
      <c r="DA16" s="56">
        <v>75100</v>
      </c>
      <c r="DB16" s="421">
        <v>47127570</v>
      </c>
      <c r="DC16" s="56">
        <v>90594</v>
      </c>
      <c r="DD16" s="412">
        <v>24394239</v>
      </c>
      <c r="DE16" s="54" t="s">
        <v>447</v>
      </c>
      <c r="DF16" s="56">
        <v>5970</v>
      </c>
      <c r="DG16" s="74">
        <v>3</v>
      </c>
      <c r="DH16" s="264">
        <v>57</v>
      </c>
      <c r="DI16" s="265">
        <v>4874</v>
      </c>
      <c r="DJ16" s="265">
        <v>401</v>
      </c>
      <c r="DK16" s="162">
        <v>62.112869924294564</v>
      </c>
      <c r="DL16" s="44">
        <v>77</v>
      </c>
      <c r="DM16" s="44">
        <v>18684</v>
      </c>
      <c r="DN16" s="44">
        <v>1206</v>
      </c>
      <c r="DO16" s="265">
        <v>46</v>
      </c>
      <c r="DP16" s="265">
        <v>10799</v>
      </c>
      <c r="DQ16" s="265">
        <v>837</v>
      </c>
      <c r="DR16" s="288">
        <v>97.2</v>
      </c>
      <c r="DS16" s="265">
        <v>20</v>
      </c>
      <c r="DT16" s="265">
        <v>10052</v>
      </c>
      <c r="DU16" s="265">
        <v>810</v>
      </c>
      <c r="DV16" s="288">
        <v>39.1</v>
      </c>
    </row>
    <row r="17" spans="1:126" ht="16.5" customHeight="1">
      <c r="A17" s="11" t="s">
        <v>45</v>
      </c>
      <c r="B17" s="47">
        <v>305.3</v>
      </c>
      <c r="C17" s="107">
        <v>22726</v>
      </c>
      <c r="D17" s="107">
        <v>22838</v>
      </c>
      <c r="E17" s="129">
        <f t="shared" si="0"/>
        <v>2.8</v>
      </c>
      <c r="F17" s="44">
        <v>64704</v>
      </c>
      <c r="G17" s="44">
        <v>64200</v>
      </c>
      <c r="H17" s="130">
        <v>31620</v>
      </c>
      <c r="I17" s="130">
        <v>32580</v>
      </c>
      <c r="J17" s="129">
        <v>97.05340699815838</v>
      </c>
      <c r="K17" s="144">
        <f t="shared" si="1"/>
        <v>-0.8</v>
      </c>
      <c r="L17" s="129">
        <f t="shared" si="2"/>
        <v>210.28496560759908</v>
      </c>
      <c r="M17" s="156">
        <v>9262</v>
      </c>
      <c r="N17" s="156">
        <v>40206</v>
      </c>
      <c r="O17" s="156">
        <v>14584</v>
      </c>
      <c r="P17" s="157">
        <v>14.46012614750515</v>
      </c>
      <c r="Q17" s="157">
        <v>62.770873665147064</v>
      </c>
      <c r="R17" s="157">
        <v>22.76900018734778</v>
      </c>
      <c r="S17" s="69">
        <v>562</v>
      </c>
      <c r="T17" s="69">
        <v>592</v>
      </c>
      <c r="U17" s="144" t="s">
        <v>348</v>
      </c>
      <c r="V17" s="44">
        <v>2021</v>
      </c>
      <c r="W17" s="202">
        <v>2274</v>
      </c>
      <c r="X17" s="144">
        <v>-3.912532475566003</v>
      </c>
      <c r="Y17" s="193">
        <v>344</v>
      </c>
      <c r="Z17" s="193">
        <v>112</v>
      </c>
      <c r="AA17" s="459">
        <v>1.64</v>
      </c>
      <c r="AB17" s="479">
        <v>78.4</v>
      </c>
      <c r="AC17" s="479">
        <v>85.8</v>
      </c>
      <c r="AD17" s="56">
        <v>30689</v>
      </c>
      <c r="AE17" s="56">
        <v>2050</v>
      </c>
      <c r="AF17" s="56">
        <v>11301</v>
      </c>
      <c r="AG17" s="56">
        <v>16307</v>
      </c>
      <c r="AH17" s="67">
        <v>3215</v>
      </c>
      <c r="AI17" s="68">
        <v>27889</v>
      </c>
      <c r="AJ17" s="304">
        <v>2361</v>
      </c>
      <c r="AK17" s="304">
        <v>320</v>
      </c>
      <c r="AL17" s="304">
        <v>288</v>
      </c>
      <c r="AM17" s="304">
        <v>1753</v>
      </c>
      <c r="AN17" s="44">
        <v>3021</v>
      </c>
      <c r="AO17" s="304">
        <v>1529</v>
      </c>
      <c r="AP17" s="304">
        <v>1492</v>
      </c>
      <c r="AQ17" s="45">
        <v>4597</v>
      </c>
      <c r="AR17" s="46">
        <v>3774</v>
      </c>
      <c r="AS17" s="46">
        <v>752</v>
      </c>
      <c r="AT17" s="46">
        <v>39</v>
      </c>
      <c r="AU17" s="46">
        <v>70</v>
      </c>
      <c r="AV17" s="199">
        <v>17393</v>
      </c>
      <c r="AW17" s="69">
        <v>5078</v>
      </c>
      <c r="AX17" s="69">
        <v>600</v>
      </c>
      <c r="AY17" s="69">
        <v>11700</v>
      </c>
      <c r="AZ17" s="69">
        <v>15</v>
      </c>
      <c r="BA17" s="208">
        <v>150</v>
      </c>
      <c r="BB17" s="208">
        <v>7127</v>
      </c>
      <c r="BC17" s="208">
        <v>24845167</v>
      </c>
      <c r="BD17" s="407">
        <v>802</v>
      </c>
      <c r="BE17" s="443">
        <v>143</v>
      </c>
      <c r="BF17" s="443">
        <v>659</v>
      </c>
      <c r="BG17" s="443">
        <v>4876</v>
      </c>
      <c r="BH17" s="443">
        <v>11015054</v>
      </c>
      <c r="BI17" s="229">
        <v>2844.105495695473</v>
      </c>
      <c r="BJ17" s="229">
        <v>2641.7182928453785</v>
      </c>
      <c r="BK17" s="229">
        <v>221178.64811969484</v>
      </c>
      <c r="BL17" s="229">
        <v>4892.3702234846505</v>
      </c>
      <c r="BM17" s="229">
        <v>81717.46661675835</v>
      </c>
      <c r="BN17" s="229">
        <v>139079.91475609463</v>
      </c>
      <c r="BO17" s="229">
        <v>4511.103476642819</v>
      </c>
      <c r="BP17" s="345">
        <v>29575516</v>
      </c>
      <c r="BQ17" s="350">
        <v>8029571</v>
      </c>
      <c r="BR17" s="350">
        <v>366965</v>
      </c>
      <c r="BS17" s="350">
        <v>8129311</v>
      </c>
      <c r="BT17" s="350">
        <v>3939395</v>
      </c>
      <c r="BU17" s="350">
        <v>1641385</v>
      </c>
      <c r="BV17" s="350">
        <v>3256900</v>
      </c>
      <c r="BW17" s="347">
        <v>27179352</v>
      </c>
      <c r="BX17" s="267">
        <v>81.70471728231246</v>
      </c>
      <c r="BY17" s="328">
        <v>0.58</v>
      </c>
      <c r="BZ17" s="44">
        <v>989741</v>
      </c>
      <c r="CA17" s="44">
        <v>683820</v>
      </c>
      <c r="CB17" s="357">
        <v>69.1</v>
      </c>
      <c r="CC17" s="69">
        <v>51498</v>
      </c>
      <c r="CD17" s="69">
        <v>26420</v>
      </c>
      <c r="CE17" s="69">
        <v>3356</v>
      </c>
      <c r="CF17" s="69">
        <v>19917</v>
      </c>
      <c r="CG17" s="234">
        <v>1228</v>
      </c>
      <c r="CH17" s="234">
        <v>27</v>
      </c>
      <c r="CI17" s="379">
        <v>4.1</v>
      </c>
      <c r="CJ17" s="378">
        <v>10192</v>
      </c>
      <c r="CK17" s="397" t="s">
        <v>142</v>
      </c>
      <c r="CL17" s="234">
        <v>327</v>
      </c>
      <c r="CM17" s="396"/>
      <c r="CN17" s="234">
        <v>8</v>
      </c>
      <c r="CO17" s="396"/>
      <c r="CP17" s="234">
        <v>385</v>
      </c>
      <c r="CQ17" s="380">
        <v>87.2</v>
      </c>
      <c r="CR17" s="234">
        <v>974</v>
      </c>
      <c r="CS17" s="56">
        <v>4</v>
      </c>
      <c r="CT17" s="56">
        <v>57</v>
      </c>
      <c r="CU17" s="56">
        <v>35</v>
      </c>
      <c r="CV17" s="422">
        <v>140</v>
      </c>
      <c r="CW17" s="422">
        <v>45</v>
      </c>
      <c r="CX17" s="422">
        <v>120</v>
      </c>
      <c r="CY17" s="412">
        <v>5100</v>
      </c>
      <c r="CZ17" s="56">
        <v>8595</v>
      </c>
      <c r="DA17" s="56">
        <v>14350</v>
      </c>
      <c r="DB17" s="421">
        <v>8766892</v>
      </c>
      <c r="DC17" s="56">
        <v>17104</v>
      </c>
      <c r="DD17" s="412">
        <v>4057199</v>
      </c>
      <c r="DE17" s="54">
        <v>11</v>
      </c>
      <c r="DF17" s="56">
        <v>915</v>
      </c>
      <c r="DG17" s="74">
        <v>2</v>
      </c>
      <c r="DH17" s="264">
        <v>13</v>
      </c>
      <c r="DI17" s="265">
        <v>1333</v>
      </c>
      <c r="DJ17" s="265">
        <v>105</v>
      </c>
      <c r="DK17" s="162">
        <v>86.53846153846155</v>
      </c>
      <c r="DL17" s="44">
        <v>15</v>
      </c>
      <c r="DM17" s="44">
        <v>3985</v>
      </c>
      <c r="DN17" s="44">
        <v>258</v>
      </c>
      <c r="DO17" s="265">
        <v>8</v>
      </c>
      <c r="DP17" s="265">
        <v>2099</v>
      </c>
      <c r="DQ17" s="265">
        <v>156</v>
      </c>
      <c r="DR17" s="288">
        <v>99</v>
      </c>
      <c r="DS17" s="265">
        <v>4</v>
      </c>
      <c r="DT17" s="265">
        <v>2335</v>
      </c>
      <c r="DU17" s="265">
        <v>170</v>
      </c>
      <c r="DV17" s="288">
        <v>53.2</v>
      </c>
    </row>
    <row r="18" spans="1:126" ht="16.5" customHeight="1">
      <c r="A18" s="11" t="s">
        <v>46</v>
      </c>
      <c r="B18" s="47">
        <v>279.55</v>
      </c>
      <c r="C18" s="107">
        <v>25792</v>
      </c>
      <c r="D18" s="107">
        <v>25778</v>
      </c>
      <c r="E18" s="129">
        <f>ROUND(G18/D18,1)</f>
        <v>3</v>
      </c>
      <c r="F18" s="44">
        <v>79267</v>
      </c>
      <c r="G18" s="44">
        <v>78255</v>
      </c>
      <c r="H18" s="130">
        <v>38275</v>
      </c>
      <c r="I18" s="130">
        <v>39980</v>
      </c>
      <c r="J18" s="129">
        <v>95.73536768384191</v>
      </c>
      <c r="K18" s="144">
        <f t="shared" si="1"/>
        <v>-1.3</v>
      </c>
      <c r="L18" s="129">
        <f t="shared" si="2"/>
        <v>279.9320336254695</v>
      </c>
      <c r="M18" s="156">
        <v>11300</v>
      </c>
      <c r="N18" s="156">
        <v>49499</v>
      </c>
      <c r="O18" s="156">
        <v>17096</v>
      </c>
      <c r="P18" s="157">
        <v>14.50670774760896</v>
      </c>
      <c r="Q18" s="157">
        <v>63.545798831760706</v>
      </c>
      <c r="R18" s="157">
        <v>21.947493420630334</v>
      </c>
      <c r="S18" s="69">
        <v>674</v>
      </c>
      <c r="T18" s="69">
        <v>840</v>
      </c>
      <c r="U18" s="144" t="s">
        <v>349</v>
      </c>
      <c r="V18" s="44">
        <v>2283</v>
      </c>
      <c r="W18" s="202">
        <v>2377</v>
      </c>
      <c r="X18" s="144">
        <v>-1.1868387161940355</v>
      </c>
      <c r="Y18" s="193">
        <v>322</v>
      </c>
      <c r="Z18" s="193">
        <v>168</v>
      </c>
      <c r="AA18" s="459">
        <v>1.56</v>
      </c>
      <c r="AB18" s="479">
        <v>77.7</v>
      </c>
      <c r="AC18" s="479">
        <v>86.2</v>
      </c>
      <c r="AD18" s="54">
        <v>37200</v>
      </c>
      <c r="AE18" s="54">
        <v>3775</v>
      </c>
      <c r="AF18" s="54">
        <v>11384</v>
      </c>
      <c r="AG18" s="54">
        <v>21031</v>
      </c>
      <c r="AH18" s="67">
        <v>3325</v>
      </c>
      <c r="AI18" s="68">
        <v>29233</v>
      </c>
      <c r="AJ18" s="304">
        <v>3233</v>
      </c>
      <c r="AK18" s="304">
        <v>557</v>
      </c>
      <c r="AL18" s="304">
        <v>639</v>
      </c>
      <c r="AM18" s="304">
        <v>2037</v>
      </c>
      <c r="AN18" s="44">
        <v>5940</v>
      </c>
      <c r="AO18" s="304">
        <v>2786</v>
      </c>
      <c r="AP18" s="304">
        <v>3154</v>
      </c>
      <c r="AQ18" s="45">
        <v>6369</v>
      </c>
      <c r="AR18" s="46">
        <v>5329</v>
      </c>
      <c r="AS18" s="46">
        <v>730</v>
      </c>
      <c r="AT18" s="46">
        <v>21</v>
      </c>
      <c r="AU18" s="46">
        <v>309</v>
      </c>
      <c r="AV18" s="199">
        <v>11888</v>
      </c>
      <c r="AW18" s="69">
        <v>2768</v>
      </c>
      <c r="AX18" s="69">
        <v>1769</v>
      </c>
      <c r="AY18" s="69">
        <v>7162</v>
      </c>
      <c r="AZ18" s="69">
        <v>184</v>
      </c>
      <c r="BA18" s="208">
        <v>173</v>
      </c>
      <c r="BB18" s="208">
        <v>7070</v>
      </c>
      <c r="BC18" s="208">
        <v>17991629</v>
      </c>
      <c r="BD18" s="407">
        <v>873</v>
      </c>
      <c r="BE18" s="443">
        <v>163</v>
      </c>
      <c r="BF18" s="443">
        <v>710</v>
      </c>
      <c r="BG18" s="443">
        <v>5598</v>
      </c>
      <c r="BH18" s="443">
        <v>12945325</v>
      </c>
      <c r="BI18" s="229">
        <v>2498.4446574243825</v>
      </c>
      <c r="BJ18" s="229">
        <v>2362.8594478146983</v>
      </c>
      <c r="BK18" s="229">
        <v>225382.34227772782</v>
      </c>
      <c r="BL18" s="229">
        <v>6720.345778929428</v>
      </c>
      <c r="BM18" s="229">
        <v>57116.85906211038</v>
      </c>
      <c r="BN18" s="229">
        <v>165679.77107632262</v>
      </c>
      <c r="BO18" s="229">
        <v>4134.633639634608</v>
      </c>
      <c r="BP18" s="345">
        <v>30152635</v>
      </c>
      <c r="BQ18" s="350">
        <v>8764194</v>
      </c>
      <c r="BR18" s="350">
        <v>512373</v>
      </c>
      <c r="BS18" s="350">
        <v>8236881</v>
      </c>
      <c r="BT18" s="350">
        <v>3337902</v>
      </c>
      <c r="BU18" s="350">
        <v>1511120</v>
      </c>
      <c r="BV18" s="350">
        <v>4069000</v>
      </c>
      <c r="BW18" s="347">
        <v>28884529</v>
      </c>
      <c r="BX18" s="267">
        <v>93.94199393011317</v>
      </c>
      <c r="BY18" s="330">
        <v>0.58</v>
      </c>
      <c r="BZ18" s="44">
        <v>1439031</v>
      </c>
      <c r="CA18" s="44">
        <v>993336</v>
      </c>
      <c r="CB18" s="357" t="s">
        <v>426</v>
      </c>
      <c r="CC18" s="69">
        <v>64138</v>
      </c>
      <c r="CD18" s="69">
        <v>30569</v>
      </c>
      <c r="CE18" s="69">
        <v>5302</v>
      </c>
      <c r="CF18" s="69">
        <v>25858</v>
      </c>
      <c r="CG18" s="234">
        <v>1168</v>
      </c>
      <c r="CH18" s="234">
        <v>29</v>
      </c>
      <c r="CI18" s="379">
        <v>3.6</v>
      </c>
      <c r="CJ18" s="234">
        <v>39640</v>
      </c>
      <c r="CK18" s="397" t="s">
        <v>142</v>
      </c>
      <c r="CL18" s="234">
        <v>334</v>
      </c>
      <c r="CM18" s="396"/>
      <c r="CN18" s="234">
        <v>5</v>
      </c>
      <c r="CO18" s="396"/>
      <c r="CP18" s="234">
        <v>426</v>
      </c>
      <c r="CQ18" s="380">
        <v>69.1</v>
      </c>
      <c r="CR18" s="234">
        <v>917</v>
      </c>
      <c r="CS18" s="56">
        <v>7</v>
      </c>
      <c r="CT18" s="56">
        <v>57</v>
      </c>
      <c r="CU18" s="56">
        <v>37</v>
      </c>
      <c r="CV18" s="422">
        <v>121</v>
      </c>
      <c r="CW18" s="422">
        <v>45</v>
      </c>
      <c r="CX18" s="422">
        <v>116</v>
      </c>
      <c r="CY18" s="412">
        <v>4938</v>
      </c>
      <c r="CZ18" s="56">
        <v>11911</v>
      </c>
      <c r="DA18" s="56">
        <v>16824</v>
      </c>
      <c r="DB18" s="421">
        <v>10421382</v>
      </c>
      <c r="DC18" s="56">
        <v>22655</v>
      </c>
      <c r="DD18" s="412">
        <v>5424146</v>
      </c>
      <c r="DE18" s="54">
        <v>14</v>
      </c>
      <c r="DF18" s="56">
        <v>914</v>
      </c>
      <c r="DG18" s="74">
        <v>3</v>
      </c>
      <c r="DH18" s="264">
        <v>13</v>
      </c>
      <c r="DI18" s="265">
        <v>1149</v>
      </c>
      <c r="DJ18" s="265">
        <v>100</v>
      </c>
      <c r="DK18" s="162">
        <v>72.11413748378729</v>
      </c>
      <c r="DL18" s="44">
        <v>17</v>
      </c>
      <c r="DM18" s="44">
        <v>4829</v>
      </c>
      <c r="DN18" s="44">
        <v>293</v>
      </c>
      <c r="DO18" s="265">
        <v>10</v>
      </c>
      <c r="DP18" s="265">
        <v>2532</v>
      </c>
      <c r="DQ18" s="265">
        <v>186</v>
      </c>
      <c r="DR18" s="288">
        <v>97.8</v>
      </c>
      <c r="DS18" s="265">
        <v>4</v>
      </c>
      <c r="DT18" s="265">
        <v>2660</v>
      </c>
      <c r="DU18" s="265">
        <v>186</v>
      </c>
      <c r="DV18" s="288">
        <v>39.6</v>
      </c>
    </row>
    <row r="19" spans="1:126" ht="16.5" customHeight="1">
      <c r="A19" s="11" t="s">
        <v>47</v>
      </c>
      <c r="B19" s="47">
        <v>554.67</v>
      </c>
      <c r="C19" s="107">
        <v>16983</v>
      </c>
      <c r="D19" s="107">
        <v>16940</v>
      </c>
      <c r="E19" s="129">
        <f t="shared" si="0"/>
        <v>3.1</v>
      </c>
      <c r="F19" s="44">
        <v>52356</v>
      </c>
      <c r="G19" s="44">
        <v>51744</v>
      </c>
      <c r="H19" s="130">
        <v>24464</v>
      </c>
      <c r="I19" s="130">
        <v>27280</v>
      </c>
      <c r="J19" s="129">
        <v>89.6774193548387</v>
      </c>
      <c r="K19" s="144">
        <f t="shared" si="1"/>
        <v>-1.2</v>
      </c>
      <c r="L19" s="129">
        <f t="shared" si="2"/>
        <v>93.28790091405702</v>
      </c>
      <c r="M19" s="158">
        <v>6454</v>
      </c>
      <c r="N19" s="158">
        <v>29038</v>
      </c>
      <c r="O19" s="158">
        <v>16147</v>
      </c>
      <c r="P19" s="159">
        <v>12.498305544259184</v>
      </c>
      <c r="Q19" s="159">
        <v>56.232692344933085</v>
      </c>
      <c r="R19" s="159">
        <v>31.269002110807726</v>
      </c>
      <c r="S19" s="69">
        <v>375</v>
      </c>
      <c r="T19" s="69">
        <v>769</v>
      </c>
      <c r="U19" s="144" t="s">
        <v>350</v>
      </c>
      <c r="V19" s="44">
        <v>1203</v>
      </c>
      <c r="W19" s="202">
        <v>1397</v>
      </c>
      <c r="X19" s="144">
        <v>-3.7117110222511336</v>
      </c>
      <c r="Y19" s="193">
        <v>203</v>
      </c>
      <c r="Z19" s="193">
        <v>81</v>
      </c>
      <c r="AA19" s="459">
        <v>1.66</v>
      </c>
      <c r="AB19" s="479">
        <v>77.1</v>
      </c>
      <c r="AC19" s="479">
        <v>85.4</v>
      </c>
      <c r="AD19" s="54">
        <v>24686</v>
      </c>
      <c r="AE19" s="54">
        <v>3530</v>
      </c>
      <c r="AF19" s="54">
        <v>7371</v>
      </c>
      <c r="AG19" s="54">
        <v>13036</v>
      </c>
      <c r="AH19" s="67">
        <v>2852</v>
      </c>
      <c r="AI19" s="68">
        <v>18763</v>
      </c>
      <c r="AJ19" s="304">
        <v>3335</v>
      </c>
      <c r="AK19" s="304">
        <v>725</v>
      </c>
      <c r="AL19" s="304">
        <v>477</v>
      </c>
      <c r="AM19" s="304">
        <v>2133</v>
      </c>
      <c r="AN19" s="44">
        <v>5583</v>
      </c>
      <c r="AO19" s="304">
        <v>2669</v>
      </c>
      <c r="AP19" s="304">
        <v>2914</v>
      </c>
      <c r="AQ19" s="45">
        <v>7584</v>
      </c>
      <c r="AR19" s="46">
        <v>6546</v>
      </c>
      <c r="AS19" s="46">
        <v>993</v>
      </c>
      <c r="AT19" s="46">
        <v>69</v>
      </c>
      <c r="AU19" s="46">
        <v>46</v>
      </c>
      <c r="AV19" s="199">
        <v>38242</v>
      </c>
      <c r="AW19" s="69">
        <v>14378</v>
      </c>
      <c r="AX19" s="69">
        <v>2144</v>
      </c>
      <c r="AY19" s="69">
        <v>21434</v>
      </c>
      <c r="AZ19" s="69">
        <v>287</v>
      </c>
      <c r="BA19" s="208">
        <v>143</v>
      </c>
      <c r="BB19" s="208">
        <v>4989</v>
      </c>
      <c r="BC19" s="208">
        <v>7705548</v>
      </c>
      <c r="BD19" s="407">
        <v>853</v>
      </c>
      <c r="BE19" s="443">
        <v>107</v>
      </c>
      <c r="BF19" s="443">
        <v>746</v>
      </c>
      <c r="BG19" s="443">
        <v>3623</v>
      </c>
      <c r="BH19" s="443">
        <v>5906546</v>
      </c>
      <c r="BI19" s="229">
        <v>2185.3866794705564</v>
      </c>
      <c r="BJ19" s="229">
        <v>2033.087147949419</v>
      </c>
      <c r="BK19" s="229">
        <v>138552.19642763588</v>
      </c>
      <c r="BL19" s="229">
        <v>5907.060750264782</v>
      </c>
      <c r="BM19" s="229">
        <v>38078.71108398547</v>
      </c>
      <c r="BN19" s="229">
        <v>97426.77889080113</v>
      </c>
      <c r="BO19" s="229">
        <v>2860.354297415496</v>
      </c>
      <c r="BP19" s="345">
        <v>26773708</v>
      </c>
      <c r="BQ19" s="350">
        <v>4719999</v>
      </c>
      <c r="BR19" s="350">
        <v>375569</v>
      </c>
      <c r="BS19" s="350">
        <v>11016271</v>
      </c>
      <c r="BT19" s="350">
        <v>3691736</v>
      </c>
      <c r="BU19" s="350">
        <v>1662433</v>
      </c>
      <c r="BV19" s="350">
        <v>2488417</v>
      </c>
      <c r="BW19" s="347">
        <v>25778245</v>
      </c>
      <c r="BX19" s="267">
        <v>106.91438954549955</v>
      </c>
      <c r="BY19" s="330">
        <v>0.39</v>
      </c>
      <c r="BZ19" s="44">
        <v>1023196</v>
      </c>
      <c r="CA19" s="44">
        <v>748556</v>
      </c>
      <c r="CB19" s="357">
        <v>73.2</v>
      </c>
      <c r="CC19" s="69">
        <v>40636</v>
      </c>
      <c r="CD19" s="69">
        <v>17905</v>
      </c>
      <c r="CE19" s="69">
        <v>2551</v>
      </c>
      <c r="CF19" s="69">
        <v>18615</v>
      </c>
      <c r="CG19" s="234">
        <v>1433</v>
      </c>
      <c r="CH19" s="234">
        <v>30</v>
      </c>
      <c r="CI19" s="379">
        <v>5.6</v>
      </c>
      <c r="CJ19" s="234">
        <v>41765</v>
      </c>
      <c r="CK19" s="397"/>
      <c r="CL19" s="234">
        <v>207</v>
      </c>
      <c r="CM19" s="396"/>
      <c r="CN19" s="56">
        <v>5</v>
      </c>
      <c r="CO19" s="396"/>
      <c r="CP19" s="234">
        <v>263</v>
      </c>
      <c r="CQ19" s="380">
        <v>59.6</v>
      </c>
      <c r="CR19" s="234">
        <v>937</v>
      </c>
      <c r="CS19" s="56">
        <v>7</v>
      </c>
      <c r="CT19" s="56">
        <v>28</v>
      </c>
      <c r="CU19" s="56">
        <v>23</v>
      </c>
      <c r="CV19" s="422">
        <v>64</v>
      </c>
      <c r="CW19" s="422">
        <v>34</v>
      </c>
      <c r="CX19" s="422">
        <v>67</v>
      </c>
      <c r="CY19" s="412">
        <v>4450</v>
      </c>
      <c r="CZ19" s="56">
        <v>6926</v>
      </c>
      <c r="DA19" s="56">
        <v>15619</v>
      </c>
      <c r="DB19" s="421">
        <v>9424656</v>
      </c>
      <c r="DC19" s="56">
        <v>15149</v>
      </c>
      <c r="DD19" s="412">
        <v>3779024</v>
      </c>
      <c r="DE19" s="54">
        <v>14</v>
      </c>
      <c r="DF19" s="56">
        <v>955</v>
      </c>
      <c r="DG19" s="74">
        <v>7</v>
      </c>
      <c r="DH19" s="264">
        <v>14</v>
      </c>
      <c r="DI19" s="265">
        <v>472</v>
      </c>
      <c r="DJ19" s="265">
        <v>48</v>
      </c>
      <c r="DK19" s="162">
        <v>50.23041474654379</v>
      </c>
      <c r="DL19" s="44">
        <v>17</v>
      </c>
      <c r="DM19" s="44">
        <v>2859</v>
      </c>
      <c r="DN19" s="44">
        <v>214</v>
      </c>
      <c r="DO19" s="265">
        <v>7</v>
      </c>
      <c r="DP19" s="265">
        <v>1493</v>
      </c>
      <c r="DQ19" s="265">
        <v>115</v>
      </c>
      <c r="DR19" s="288">
        <v>98.4</v>
      </c>
      <c r="DS19" s="265">
        <v>4</v>
      </c>
      <c r="DT19" s="265">
        <v>1984</v>
      </c>
      <c r="DU19" s="265">
        <v>160</v>
      </c>
      <c r="DV19" s="288">
        <v>35.2</v>
      </c>
    </row>
    <row r="20" spans="1:126" ht="16.5" customHeight="1">
      <c r="A20" s="11" t="s">
        <v>48</v>
      </c>
      <c r="B20" s="47">
        <v>197.67</v>
      </c>
      <c r="C20" s="107">
        <v>13227</v>
      </c>
      <c r="D20" s="107">
        <v>13218</v>
      </c>
      <c r="E20" s="129">
        <f t="shared" si="0"/>
        <v>2.8</v>
      </c>
      <c r="F20" s="44">
        <v>37817</v>
      </c>
      <c r="G20" s="44">
        <v>36606</v>
      </c>
      <c r="H20" s="130">
        <v>17747</v>
      </c>
      <c r="I20" s="130">
        <v>18859</v>
      </c>
      <c r="J20" s="129">
        <v>94.10361100800678</v>
      </c>
      <c r="K20" s="144">
        <f t="shared" si="1"/>
        <v>-3.2</v>
      </c>
      <c r="L20" s="129">
        <f t="shared" si="2"/>
        <v>185.18743360145697</v>
      </c>
      <c r="M20" s="156">
        <v>4956</v>
      </c>
      <c r="N20" s="156">
        <v>22187</v>
      </c>
      <c r="O20" s="156">
        <v>9242</v>
      </c>
      <c r="P20" s="159">
        <v>13.620997663872474</v>
      </c>
      <c r="Q20" s="159">
        <v>60.97842517520956</v>
      </c>
      <c r="R20" s="159">
        <v>25.40057716091796</v>
      </c>
      <c r="S20" s="69">
        <v>295</v>
      </c>
      <c r="T20" s="69">
        <v>481</v>
      </c>
      <c r="U20" s="144" t="s">
        <v>351</v>
      </c>
      <c r="V20" s="44">
        <v>1190</v>
      </c>
      <c r="W20" s="202">
        <v>1374</v>
      </c>
      <c r="X20" s="144">
        <v>-4.874043071706709</v>
      </c>
      <c r="Y20" s="193">
        <v>205</v>
      </c>
      <c r="Z20" s="193">
        <v>76</v>
      </c>
      <c r="AA20" s="459">
        <v>1.66</v>
      </c>
      <c r="AB20" s="479">
        <v>77.1</v>
      </c>
      <c r="AC20" s="479">
        <v>84.8</v>
      </c>
      <c r="AD20" s="54">
        <v>17666</v>
      </c>
      <c r="AE20" s="54">
        <v>1722</v>
      </c>
      <c r="AF20" s="54">
        <v>5689</v>
      </c>
      <c r="AG20" s="54">
        <v>9406</v>
      </c>
      <c r="AH20" s="67">
        <v>1892</v>
      </c>
      <c r="AI20" s="68">
        <v>16306</v>
      </c>
      <c r="AJ20" s="304">
        <v>1275</v>
      </c>
      <c r="AK20" s="304">
        <v>138</v>
      </c>
      <c r="AL20" s="304">
        <v>190</v>
      </c>
      <c r="AM20" s="304">
        <v>947</v>
      </c>
      <c r="AN20" s="44">
        <v>1556</v>
      </c>
      <c r="AO20" s="304">
        <v>826</v>
      </c>
      <c r="AP20" s="304">
        <v>730</v>
      </c>
      <c r="AQ20" s="45">
        <v>3087</v>
      </c>
      <c r="AR20" s="46">
        <v>2712</v>
      </c>
      <c r="AS20" s="46">
        <v>312</v>
      </c>
      <c r="AT20" s="46">
        <v>71</v>
      </c>
      <c r="AU20" s="46">
        <v>63</v>
      </c>
      <c r="AV20" s="199">
        <v>10143</v>
      </c>
      <c r="AW20" s="69">
        <v>2757</v>
      </c>
      <c r="AX20" s="69">
        <v>420</v>
      </c>
      <c r="AY20" s="69">
        <v>6915</v>
      </c>
      <c r="AZ20" s="69">
        <v>51</v>
      </c>
      <c r="BA20" s="208">
        <v>91</v>
      </c>
      <c r="BB20" s="208">
        <v>4099</v>
      </c>
      <c r="BC20" s="208">
        <v>13923366</v>
      </c>
      <c r="BD20" s="407">
        <v>580</v>
      </c>
      <c r="BE20" s="443">
        <v>97</v>
      </c>
      <c r="BF20" s="443">
        <v>483</v>
      </c>
      <c r="BG20" s="443">
        <v>3285</v>
      </c>
      <c r="BH20" s="443">
        <v>6868432</v>
      </c>
      <c r="BI20" s="229">
        <v>2690.0083688375025</v>
      </c>
      <c r="BJ20" s="229">
        <v>2550.9531137917975</v>
      </c>
      <c r="BK20" s="229">
        <v>152323.704433775</v>
      </c>
      <c r="BL20" s="229">
        <v>4320.508119654862</v>
      </c>
      <c r="BM20" s="229">
        <v>75282.70722445688</v>
      </c>
      <c r="BN20" s="229">
        <v>74986.43739036963</v>
      </c>
      <c r="BO20" s="229">
        <v>2265.948300706364</v>
      </c>
      <c r="BP20" s="345">
        <v>16382702</v>
      </c>
      <c r="BQ20" s="350">
        <v>4512368</v>
      </c>
      <c r="BR20" s="350">
        <v>236108</v>
      </c>
      <c r="BS20" s="350">
        <v>3950684</v>
      </c>
      <c r="BT20" s="350">
        <v>2417371</v>
      </c>
      <c r="BU20" s="350">
        <v>1044920</v>
      </c>
      <c r="BV20" s="350">
        <v>1133200</v>
      </c>
      <c r="BW20" s="347">
        <v>14921306</v>
      </c>
      <c r="BX20" s="267">
        <v>104.15581630699991</v>
      </c>
      <c r="BY20" s="330">
        <v>0.55</v>
      </c>
      <c r="BZ20" s="44">
        <v>637491</v>
      </c>
      <c r="CA20" s="44">
        <v>414257</v>
      </c>
      <c r="CB20" s="357" t="s">
        <v>427</v>
      </c>
      <c r="CC20" s="69">
        <v>28719</v>
      </c>
      <c r="CD20" s="69">
        <v>12989</v>
      </c>
      <c r="CE20" s="69">
        <v>1838</v>
      </c>
      <c r="CF20" s="69">
        <v>12994</v>
      </c>
      <c r="CG20" s="234">
        <v>542</v>
      </c>
      <c r="CH20" s="234">
        <v>19</v>
      </c>
      <c r="CI20" s="379">
        <v>5</v>
      </c>
      <c r="CJ20" s="234">
        <v>8574</v>
      </c>
      <c r="CK20" s="397"/>
      <c r="CL20" s="234">
        <v>205</v>
      </c>
      <c r="CM20" s="396"/>
      <c r="CN20" s="234">
        <v>2</v>
      </c>
      <c r="CO20" s="396"/>
      <c r="CP20" s="234">
        <v>266</v>
      </c>
      <c r="CQ20" s="380">
        <v>74.5</v>
      </c>
      <c r="CR20" s="234">
        <v>1061</v>
      </c>
      <c r="CS20" s="56">
        <v>2</v>
      </c>
      <c r="CT20" s="56">
        <v>26</v>
      </c>
      <c r="CU20" s="56">
        <v>17</v>
      </c>
      <c r="CV20" s="422">
        <v>55</v>
      </c>
      <c r="CW20" s="422">
        <v>23</v>
      </c>
      <c r="CX20" s="422">
        <v>60</v>
      </c>
      <c r="CY20" s="412">
        <v>4490</v>
      </c>
      <c r="CZ20" s="56">
        <v>5571</v>
      </c>
      <c r="DA20" s="56">
        <v>9287</v>
      </c>
      <c r="DB20" s="421">
        <v>5675046</v>
      </c>
      <c r="DC20" s="56">
        <v>11142</v>
      </c>
      <c r="DD20" s="412">
        <v>2503830</v>
      </c>
      <c r="DE20" s="54">
        <v>4</v>
      </c>
      <c r="DF20" s="56">
        <v>485</v>
      </c>
      <c r="DG20" s="74">
        <v>2</v>
      </c>
      <c r="DH20" s="264">
        <v>10</v>
      </c>
      <c r="DI20" s="265">
        <v>681</v>
      </c>
      <c r="DJ20" s="265">
        <v>54</v>
      </c>
      <c r="DK20" s="162">
        <v>87.10691823899371</v>
      </c>
      <c r="DL20" s="44">
        <v>10</v>
      </c>
      <c r="DM20" s="44">
        <v>2055</v>
      </c>
      <c r="DN20" s="44">
        <v>153</v>
      </c>
      <c r="DO20" s="265">
        <v>5</v>
      </c>
      <c r="DP20" s="265">
        <v>1116</v>
      </c>
      <c r="DQ20" s="265">
        <v>96</v>
      </c>
      <c r="DR20" s="288">
        <v>97.7</v>
      </c>
      <c r="DS20" s="265">
        <v>2</v>
      </c>
      <c r="DT20" s="265">
        <v>1307</v>
      </c>
      <c r="DU20" s="265">
        <v>108</v>
      </c>
      <c r="DV20" s="288">
        <v>41.1</v>
      </c>
    </row>
    <row r="21" spans="1:126" ht="16.5" customHeight="1">
      <c r="A21" s="11" t="s">
        <v>49</v>
      </c>
      <c r="B21" s="47">
        <v>344.65</v>
      </c>
      <c r="C21" s="107">
        <v>18364</v>
      </c>
      <c r="D21" s="107">
        <v>18199</v>
      </c>
      <c r="E21" s="129">
        <f t="shared" si="0"/>
        <v>3.2</v>
      </c>
      <c r="F21" s="44">
        <v>59871</v>
      </c>
      <c r="G21" s="44">
        <v>58703</v>
      </c>
      <c r="H21" s="130">
        <v>28492</v>
      </c>
      <c r="I21" s="130">
        <v>30211</v>
      </c>
      <c r="J21" s="129">
        <v>94.31001952931052</v>
      </c>
      <c r="K21" s="144">
        <f t="shared" si="1"/>
        <v>-2</v>
      </c>
      <c r="L21" s="129">
        <f t="shared" si="2"/>
        <v>170.32641810532425</v>
      </c>
      <c r="M21" s="156">
        <v>7394</v>
      </c>
      <c r="N21" s="156">
        <v>35651</v>
      </c>
      <c r="O21" s="156">
        <v>15554</v>
      </c>
      <c r="P21" s="157">
        <v>12.617962763869691</v>
      </c>
      <c r="Q21" s="157">
        <v>60.83892216590727</v>
      </c>
      <c r="R21" s="157">
        <v>26.54311507022304</v>
      </c>
      <c r="S21" s="69">
        <v>432</v>
      </c>
      <c r="T21" s="69">
        <v>674</v>
      </c>
      <c r="U21" s="144" t="s">
        <v>352</v>
      </c>
      <c r="V21" s="44">
        <v>1292</v>
      </c>
      <c r="W21" s="202">
        <v>1718</v>
      </c>
      <c r="X21" s="144">
        <v>-7.12911053468329</v>
      </c>
      <c r="Y21" s="193">
        <v>229</v>
      </c>
      <c r="Z21" s="193">
        <v>106</v>
      </c>
      <c r="AA21" s="459">
        <v>1.51</v>
      </c>
      <c r="AB21" s="479">
        <v>78</v>
      </c>
      <c r="AC21" s="479">
        <v>85.4</v>
      </c>
      <c r="AD21" s="56">
        <v>28588</v>
      </c>
      <c r="AE21" s="56">
        <v>2701</v>
      </c>
      <c r="AF21" s="56">
        <v>10343</v>
      </c>
      <c r="AG21" s="56">
        <v>14789</v>
      </c>
      <c r="AH21" s="67">
        <v>2763</v>
      </c>
      <c r="AI21" s="68">
        <v>23149</v>
      </c>
      <c r="AJ21" s="304">
        <v>3493</v>
      </c>
      <c r="AK21" s="304">
        <v>529</v>
      </c>
      <c r="AL21" s="304">
        <v>355</v>
      </c>
      <c r="AM21" s="304">
        <v>2609</v>
      </c>
      <c r="AN21" s="44">
        <v>5999</v>
      </c>
      <c r="AO21" s="304">
        <v>2796</v>
      </c>
      <c r="AP21" s="304">
        <v>3203</v>
      </c>
      <c r="AQ21" s="45">
        <v>4606</v>
      </c>
      <c r="AR21" s="46">
        <v>2614</v>
      </c>
      <c r="AS21" s="46">
        <v>1858</v>
      </c>
      <c r="AT21" s="46">
        <v>636</v>
      </c>
      <c r="AU21" s="46">
        <v>135</v>
      </c>
      <c r="AV21" s="199">
        <v>15560</v>
      </c>
      <c r="AW21" s="69">
        <v>2433</v>
      </c>
      <c r="AX21" s="69">
        <v>1012</v>
      </c>
      <c r="AY21" s="69">
        <v>12111</v>
      </c>
      <c r="AZ21" s="69">
        <v>3</v>
      </c>
      <c r="BA21" s="208">
        <v>168</v>
      </c>
      <c r="BB21" s="208">
        <v>6732</v>
      </c>
      <c r="BC21" s="208">
        <v>14702621</v>
      </c>
      <c r="BD21" s="407">
        <v>726</v>
      </c>
      <c r="BE21" s="443">
        <v>84</v>
      </c>
      <c r="BF21" s="443">
        <v>642</v>
      </c>
      <c r="BG21" s="443">
        <v>3791</v>
      </c>
      <c r="BH21" s="443">
        <v>6639801</v>
      </c>
      <c r="BI21" s="229">
        <v>2435.3621052122526</v>
      </c>
      <c r="BJ21" s="229">
        <v>2215.1787619710435</v>
      </c>
      <c r="BK21" s="229">
        <v>154727.9434846534</v>
      </c>
      <c r="BL21" s="229">
        <v>5444.157170610709</v>
      </c>
      <c r="BM21" s="229">
        <v>48995.319635711036</v>
      </c>
      <c r="BN21" s="229">
        <v>102505.18685969726</v>
      </c>
      <c r="BO21" s="229">
        <v>2216.7201813656075</v>
      </c>
      <c r="BP21" s="345">
        <v>27790766</v>
      </c>
      <c r="BQ21" s="350">
        <v>6121854</v>
      </c>
      <c r="BR21" s="350">
        <v>489448</v>
      </c>
      <c r="BS21" s="350">
        <v>9873711</v>
      </c>
      <c r="BT21" s="350">
        <v>2837269</v>
      </c>
      <c r="BU21" s="350">
        <v>1298473</v>
      </c>
      <c r="BV21" s="350">
        <v>2626860</v>
      </c>
      <c r="BW21" s="347">
        <v>26707739</v>
      </c>
      <c r="BX21" s="267">
        <v>91.12865726063788</v>
      </c>
      <c r="BY21" s="330">
        <v>0.47</v>
      </c>
      <c r="BZ21" s="44">
        <v>2013843</v>
      </c>
      <c r="CA21" s="44">
        <v>1180959</v>
      </c>
      <c r="CB21" s="357">
        <v>58.6</v>
      </c>
      <c r="CC21" s="69">
        <v>51237</v>
      </c>
      <c r="CD21" s="69">
        <v>21599</v>
      </c>
      <c r="CE21" s="69">
        <v>3908</v>
      </c>
      <c r="CF21" s="69">
        <v>23963</v>
      </c>
      <c r="CG21" s="234">
        <v>1479</v>
      </c>
      <c r="CH21" s="234">
        <v>32</v>
      </c>
      <c r="CI21" s="379">
        <v>5.3</v>
      </c>
      <c r="CJ21" s="234">
        <v>104966</v>
      </c>
      <c r="CK21" s="397"/>
      <c r="CL21" s="234">
        <v>179</v>
      </c>
      <c r="CM21" s="396"/>
      <c r="CN21" s="56">
        <v>3</v>
      </c>
      <c r="CO21" s="396"/>
      <c r="CP21" s="234">
        <v>228</v>
      </c>
      <c r="CQ21" s="380">
        <v>58.2</v>
      </c>
      <c r="CR21" s="234">
        <v>810</v>
      </c>
      <c r="CS21" s="56">
        <v>3</v>
      </c>
      <c r="CT21" s="56">
        <v>40</v>
      </c>
      <c r="CU21" s="56">
        <v>26</v>
      </c>
      <c r="CV21" s="422">
        <v>76</v>
      </c>
      <c r="CW21" s="422">
        <v>30</v>
      </c>
      <c r="CX21" s="422">
        <v>70</v>
      </c>
      <c r="CY21" s="412">
        <v>4600</v>
      </c>
      <c r="CZ21" s="56">
        <v>8115</v>
      </c>
      <c r="DA21" s="56">
        <v>15763</v>
      </c>
      <c r="DB21" s="421">
        <v>9743889</v>
      </c>
      <c r="DC21" s="56">
        <v>16669</v>
      </c>
      <c r="DD21" s="412">
        <v>3969625</v>
      </c>
      <c r="DE21" s="54">
        <v>9</v>
      </c>
      <c r="DF21" s="56">
        <v>635</v>
      </c>
      <c r="DG21" s="74">
        <v>2</v>
      </c>
      <c r="DH21" s="264">
        <v>20</v>
      </c>
      <c r="DI21" s="265">
        <v>823</v>
      </c>
      <c r="DJ21" s="265">
        <v>69</v>
      </c>
      <c r="DK21" s="162">
        <v>77.57575757575758</v>
      </c>
      <c r="DL21" s="44">
        <v>16</v>
      </c>
      <c r="DM21" s="44">
        <v>3364</v>
      </c>
      <c r="DN21" s="44">
        <v>228</v>
      </c>
      <c r="DO21" s="265">
        <v>7</v>
      </c>
      <c r="DP21" s="265">
        <v>1881</v>
      </c>
      <c r="DQ21" s="265">
        <v>134</v>
      </c>
      <c r="DR21" s="288">
        <v>98.5</v>
      </c>
      <c r="DS21" s="265">
        <v>3</v>
      </c>
      <c r="DT21" s="265">
        <v>1493</v>
      </c>
      <c r="DU21" s="265">
        <v>118</v>
      </c>
      <c r="DV21" s="288">
        <v>33</v>
      </c>
    </row>
    <row r="22" spans="1:126" ht="16.5" customHeight="1">
      <c r="A22" s="11" t="s">
        <v>98</v>
      </c>
      <c r="B22" s="47">
        <v>458.3</v>
      </c>
      <c r="C22" s="108">
        <v>11933</v>
      </c>
      <c r="D22" s="108">
        <v>11842</v>
      </c>
      <c r="E22" s="129">
        <f t="shared" si="0"/>
        <v>3.3</v>
      </c>
      <c r="F22" s="74">
        <v>40422</v>
      </c>
      <c r="G22" s="44">
        <v>39594</v>
      </c>
      <c r="H22" s="130">
        <v>19206</v>
      </c>
      <c r="I22" s="130">
        <v>20388</v>
      </c>
      <c r="J22" s="129">
        <v>94.20247204237788</v>
      </c>
      <c r="K22" s="144">
        <f t="shared" si="1"/>
        <v>-2</v>
      </c>
      <c r="L22" s="129">
        <f t="shared" si="2"/>
        <v>86.39319223216233</v>
      </c>
      <c r="M22" s="156">
        <v>4885</v>
      </c>
      <c r="N22" s="156">
        <v>23223</v>
      </c>
      <c r="O22" s="156">
        <v>11451</v>
      </c>
      <c r="P22" s="157">
        <v>12.348643797871533</v>
      </c>
      <c r="Q22" s="157">
        <v>58.70471953284967</v>
      </c>
      <c r="R22" s="157">
        <v>28.946636669278796</v>
      </c>
      <c r="S22" s="178">
        <v>245</v>
      </c>
      <c r="T22" s="178">
        <v>508</v>
      </c>
      <c r="U22" s="144" t="s">
        <v>353</v>
      </c>
      <c r="V22" s="44">
        <v>868</v>
      </c>
      <c r="W22" s="202">
        <v>1129</v>
      </c>
      <c r="X22" s="144">
        <v>-6.46808088818398</v>
      </c>
      <c r="Y22" s="193">
        <v>159</v>
      </c>
      <c r="Z22" s="193">
        <v>56</v>
      </c>
      <c r="AA22" s="331">
        <v>1.52</v>
      </c>
      <c r="AB22" s="426">
        <v>78.2</v>
      </c>
      <c r="AC22" s="426">
        <v>85.8</v>
      </c>
      <c r="AD22" s="54">
        <v>19884</v>
      </c>
      <c r="AE22" s="54">
        <v>3280</v>
      </c>
      <c r="AF22" s="54">
        <v>7436</v>
      </c>
      <c r="AG22" s="54">
        <v>9074</v>
      </c>
      <c r="AH22" s="69">
        <v>1841</v>
      </c>
      <c r="AI22" s="69">
        <v>13826</v>
      </c>
      <c r="AJ22" s="304">
        <v>3313</v>
      </c>
      <c r="AK22" s="304">
        <v>525</v>
      </c>
      <c r="AL22" s="304">
        <v>383</v>
      </c>
      <c r="AM22" s="304">
        <v>2405</v>
      </c>
      <c r="AN22" s="44">
        <v>5515</v>
      </c>
      <c r="AO22" s="304">
        <v>2419</v>
      </c>
      <c r="AP22" s="304">
        <v>3096</v>
      </c>
      <c r="AQ22" s="45">
        <v>3772</v>
      </c>
      <c r="AR22" s="46">
        <v>2156</v>
      </c>
      <c r="AS22" s="46">
        <v>1588</v>
      </c>
      <c r="AT22" s="46">
        <v>382</v>
      </c>
      <c r="AU22" s="46">
        <v>27</v>
      </c>
      <c r="AV22" s="199">
        <v>30222</v>
      </c>
      <c r="AW22" s="199">
        <v>9899</v>
      </c>
      <c r="AX22" s="199">
        <v>1058</v>
      </c>
      <c r="AY22" s="199">
        <v>19250</v>
      </c>
      <c r="AZ22" s="199">
        <v>15</v>
      </c>
      <c r="BA22" s="208">
        <v>101</v>
      </c>
      <c r="BB22" s="208">
        <v>4172</v>
      </c>
      <c r="BC22" s="208">
        <v>6478042</v>
      </c>
      <c r="BD22" s="407">
        <v>590</v>
      </c>
      <c r="BE22" s="131">
        <v>66</v>
      </c>
      <c r="BF22" s="131">
        <v>524</v>
      </c>
      <c r="BG22" s="131">
        <v>2756</v>
      </c>
      <c r="BH22" s="131">
        <v>4356829</v>
      </c>
      <c r="BI22" s="229">
        <v>2117.9594249917736</v>
      </c>
      <c r="BJ22" s="229">
        <v>1944.254086719464</v>
      </c>
      <c r="BK22" s="229">
        <v>98129.82034076581</v>
      </c>
      <c r="BL22" s="229">
        <v>4474.916952021242</v>
      </c>
      <c r="BM22" s="229">
        <v>31907.794403788732</v>
      </c>
      <c r="BN22" s="229">
        <v>63109.545711929335</v>
      </c>
      <c r="BO22" s="229">
        <v>1362.4367269734898</v>
      </c>
      <c r="BP22" s="345">
        <v>22363090</v>
      </c>
      <c r="BQ22" s="350">
        <v>3300062</v>
      </c>
      <c r="BR22" s="350">
        <v>285992</v>
      </c>
      <c r="BS22" s="350">
        <v>10046710</v>
      </c>
      <c r="BT22" s="350">
        <v>2545129</v>
      </c>
      <c r="BU22" s="350">
        <v>1231981</v>
      </c>
      <c r="BV22" s="350">
        <v>2920700</v>
      </c>
      <c r="BW22" s="347">
        <v>21122559</v>
      </c>
      <c r="BX22" s="267">
        <v>83.89053944534261</v>
      </c>
      <c r="BY22" s="330">
        <v>0.33</v>
      </c>
      <c r="BZ22" s="44">
        <v>1108014</v>
      </c>
      <c r="CA22" s="44">
        <v>703253</v>
      </c>
      <c r="CB22" s="357">
        <v>63.5</v>
      </c>
      <c r="CC22" s="69">
        <v>35756</v>
      </c>
      <c r="CD22" s="69">
        <v>14429</v>
      </c>
      <c r="CE22" s="69">
        <v>2677</v>
      </c>
      <c r="CF22" s="69">
        <v>17290</v>
      </c>
      <c r="CG22" s="56">
        <v>1475</v>
      </c>
      <c r="CH22" s="233">
        <v>27</v>
      </c>
      <c r="CI22" s="57">
        <v>6.496971947003272</v>
      </c>
      <c r="CJ22" s="234">
        <v>67179</v>
      </c>
      <c r="CK22" s="397"/>
      <c r="CL22" s="233">
        <v>128</v>
      </c>
      <c r="CM22" s="396"/>
      <c r="CN22" s="233">
        <v>1</v>
      </c>
      <c r="CO22" s="396"/>
      <c r="CP22" s="233">
        <v>150</v>
      </c>
      <c r="CQ22" s="178">
        <v>55.6</v>
      </c>
      <c r="CR22" s="234">
        <v>636</v>
      </c>
      <c r="CS22" s="178">
        <v>1</v>
      </c>
      <c r="CT22" s="178">
        <v>24</v>
      </c>
      <c r="CU22" s="178">
        <v>14</v>
      </c>
      <c r="CV22" s="74">
        <v>27</v>
      </c>
      <c r="CW22" s="74">
        <v>17</v>
      </c>
      <c r="CX22" s="74">
        <v>36</v>
      </c>
      <c r="CY22" s="412">
        <v>4700</v>
      </c>
      <c r="CZ22" s="56">
        <v>6499</v>
      </c>
      <c r="DA22" s="56">
        <v>11689</v>
      </c>
      <c r="DB22" s="421">
        <v>6909875</v>
      </c>
      <c r="DC22" s="56">
        <v>13115</v>
      </c>
      <c r="DD22" s="412">
        <v>3088939</v>
      </c>
      <c r="DE22" s="54">
        <v>6</v>
      </c>
      <c r="DF22" s="56">
        <v>440</v>
      </c>
      <c r="DG22" s="74">
        <v>3</v>
      </c>
      <c r="DH22" s="264">
        <v>11</v>
      </c>
      <c r="DI22" s="265">
        <v>593</v>
      </c>
      <c r="DJ22" s="265">
        <v>50</v>
      </c>
      <c r="DK22" s="162">
        <v>90.09584664536742</v>
      </c>
      <c r="DL22" s="44">
        <v>17</v>
      </c>
      <c r="DM22" s="44">
        <v>2171</v>
      </c>
      <c r="DN22" s="44">
        <v>211</v>
      </c>
      <c r="DO22" s="265">
        <v>7</v>
      </c>
      <c r="DP22" s="265">
        <v>1212</v>
      </c>
      <c r="DQ22" s="265">
        <v>105</v>
      </c>
      <c r="DR22" s="288">
        <v>98.8</v>
      </c>
      <c r="DS22" s="265">
        <v>1</v>
      </c>
      <c r="DT22" s="265">
        <v>465</v>
      </c>
      <c r="DU22" s="265">
        <v>33</v>
      </c>
      <c r="DV22" s="288">
        <v>10.8</v>
      </c>
    </row>
    <row r="23" spans="1:126" ht="16.5" customHeight="1">
      <c r="A23" s="11" t="s">
        <v>102</v>
      </c>
      <c r="B23" s="47">
        <v>398.5</v>
      </c>
      <c r="C23" s="108">
        <v>23640</v>
      </c>
      <c r="D23" s="108">
        <v>22799</v>
      </c>
      <c r="E23" s="129">
        <f t="shared" si="0"/>
        <v>2.9</v>
      </c>
      <c r="F23" s="74">
        <v>70878</v>
      </c>
      <c r="G23" s="44">
        <v>66542</v>
      </c>
      <c r="H23" s="131">
        <v>32418</v>
      </c>
      <c r="I23" s="131">
        <v>34124</v>
      </c>
      <c r="J23" s="129">
        <v>95.00058609776111</v>
      </c>
      <c r="K23" s="144">
        <f t="shared" si="1"/>
        <v>-6.1</v>
      </c>
      <c r="L23" s="129">
        <f t="shared" si="2"/>
        <v>166.98117942283562</v>
      </c>
      <c r="M23" s="158">
        <v>8598</v>
      </c>
      <c r="N23" s="158">
        <v>39714</v>
      </c>
      <c r="O23" s="158">
        <v>18006</v>
      </c>
      <c r="P23" s="159">
        <v>12.96480593504026</v>
      </c>
      <c r="Q23" s="159">
        <v>59.88419433637926</v>
      </c>
      <c r="R23" s="159">
        <v>27.150999728580476</v>
      </c>
      <c r="S23" s="74">
        <v>572</v>
      </c>
      <c r="T23" s="74">
        <v>819</v>
      </c>
      <c r="U23" s="57" t="s">
        <v>354</v>
      </c>
      <c r="V23" s="121">
        <v>1742</v>
      </c>
      <c r="W23" s="121">
        <v>2001</v>
      </c>
      <c r="X23" s="191">
        <v>-3.655094552639006</v>
      </c>
      <c r="Y23" s="69">
        <v>308</v>
      </c>
      <c r="Z23" s="69">
        <v>115</v>
      </c>
      <c r="AA23" s="331">
        <v>1.7</v>
      </c>
      <c r="AB23" s="426">
        <v>78.2</v>
      </c>
      <c r="AC23" s="426">
        <v>85.5</v>
      </c>
      <c r="AD23" s="54">
        <v>33279</v>
      </c>
      <c r="AE23" s="54">
        <v>2679</v>
      </c>
      <c r="AF23" s="54">
        <v>10900</v>
      </c>
      <c r="AG23" s="54">
        <v>19034</v>
      </c>
      <c r="AH23" s="69">
        <v>3525</v>
      </c>
      <c r="AI23" s="69">
        <v>27957</v>
      </c>
      <c r="AJ23" s="304">
        <v>3022</v>
      </c>
      <c r="AK23" s="304">
        <v>416</v>
      </c>
      <c r="AL23" s="304">
        <v>369</v>
      </c>
      <c r="AM23" s="304">
        <v>2237</v>
      </c>
      <c r="AN23" s="44">
        <v>4296</v>
      </c>
      <c r="AO23" s="304">
        <v>2028</v>
      </c>
      <c r="AP23" s="304">
        <v>2268</v>
      </c>
      <c r="AQ23" s="45">
        <v>6889</v>
      </c>
      <c r="AR23" s="46">
        <v>5802</v>
      </c>
      <c r="AS23" s="46">
        <v>1034</v>
      </c>
      <c r="AT23" s="46">
        <v>155</v>
      </c>
      <c r="AU23" s="46">
        <v>54</v>
      </c>
      <c r="AV23" s="199">
        <v>21947</v>
      </c>
      <c r="AW23" s="199">
        <v>8909</v>
      </c>
      <c r="AX23" s="199">
        <v>830</v>
      </c>
      <c r="AY23" s="199">
        <v>12163</v>
      </c>
      <c r="AZ23" s="199">
        <v>45</v>
      </c>
      <c r="BA23" s="74">
        <v>202</v>
      </c>
      <c r="BB23" s="74">
        <v>5471</v>
      </c>
      <c r="BC23" s="74">
        <v>8922451</v>
      </c>
      <c r="BD23" s="407">
        <v>948</v>
      </c>
      <c r="BE23" s="131">
        <v>163</v>
      </c>
      <c r="BF23" s="131">
        <v>785</v>
      </c>
      <c r="BG23" s="131">
        <v>5653</v>
      </c>
      <c r="BH23" s="131">
        <v>12216440</v>
      </c>
      <c r="BI23" s="229">
        <v>2603.830088382307</v>
      </c>
      <c r="BJ23" s="229">
        <v>2507.3873340378864</v>
      </c>
      <c r="BK23" s="229">
        <v>265417.7383842002</v>
      </c>
      <c r="BL23" s="229">
        <v>5573.613393774383</v>
      </c>
      <c r="BM23" s="229">
        <v>48732.7451479218</v>
      </c>
      <c r="BN23" s="229">
        <v>214800.39670945596</v>
      </c>
      <c r="BO23" s="229">
        <v>3689.0168669519358</v>
      </c>
      <c r="BP23" s="233">
        <v>29394826</v>
      </c>
      <c r="BQ23" s="233">
        <v>9171112</v>
      </c>
      <c r="BR23" s="233">
        <v>484875</v>
      </c>
      <c r="BS23" s="233">
        <v>7834155</v>
      </c>
      <c r="BT23" s="233">
        <v>2929992</v>
      </c>
      <c r="BU23" s="233">
        <v>1776054</v>
      </c>
      <c r="BV23" s="233">
        <v>2487400</v>
      </c>
      <c r="BW23" s="233">
        <v>27743750</v>
      </c>
      <c r="BX23" s="267">
        <v>78.36423688831972</v>
      </c>
      <c r="BY23" s="331">
        <v>0.62</v>
      </c>
      <c r="BZ23" s="44">
        <v>1284568</v>
      </c>
      <c r="CA23" s="44">
        <v>791205</v>
      </c>
      <c r="CB23" s="357">
        <v>61.6</v>
      </c>
      <c r="CC23" s="69">
        <v>56456</v>
      </c>
      <c r="CD23" s="69">
        <v>25162</v>
      </c>
      <c r="CE23" s="69">
        <v>4119</v>
      </c>
      <c r="CF23" s="69">
        <v>24998</v>
      </c>
      <c r="CG23" s="233">
        <v>1324</v>
      </c>
      <c r="CH23" s="233">
        <v>31</v>
      </c>
      <c r="CI23" s="57">
        <v>4.4</v>
      </c>
      <c r="CJ23" s="234">
        <v>40839</v>
      </c>
      <c r="CK23" s="397"/>
      <c r="CL23" s="233">
        <v>360</v>
      </c>
      <c r="CM23" s="396"/>
      <c r="CN23" s="233">
        <v>7</v>
      </c>
      <c r="CO23" s="396"/>
      <c r="CP23" s="233">
        <v>443</v>
      </c>
      <c r="CQ23" s="178">
        <v>78.2</v>
      </c>
      <c r="CR23" s="74">
        <v>982</v>
      </c>
      <c r="CS23" s="74">
        <v>8</v>
      </c>
      <c r="CT23" s="74">
        <v>47</v>
      </c>
      <c r="CU23" s="74">
        <v>31</v>
      </c>
      <c r="CV23" s="74">
        <v>112</v>
      </c>
      <c r="CW23" s="74">
        <v>42</v>
      </c>
      <c r="CX23" s="74">
        <v>110</v>
      </c>
      <c r="CY23" s="418">
        <v>3100</v>
      </c>
      <c r="CZ23" s="233">
        <v>10939</v>
      </c>
      <c r="DA23" s="233">
        <v>18142</v>
      </c>
      <c r="DB23" s="233">
        <v>11454016</v>
      </c>
      <c r="DC23" s="233">
        <v>20749</v>
      </c>
      <c r="DD23" s="233">
        <v>4752067</v>
      </c>
      <c r="DE23" s="422" t="s">
        <v>451</v>
      </c>
      <c r="DF23" s="422">
        <v>1013</v>
      </c>
      <c r="DG23" s="74">
        <v>5</v>
      </c>
      <c r="DH23" s="264">
        <v>17</v>
      </c>
      <c r="DI23" s="265">
        <v>137</v>
      </c>
      <c r="DJ23" s="265">
        <v>52</v>
      </c>
      <c r="DK23" s="162">
        <v>284.24242424242425</v>
      </c>
      <c r="DL23" s="44">
        <v>16</v>
      </c>
      <c r="DM23" s="44">
        <v>1252</v>
      </c>
      <c r="DN23" s="44">
        <v>267</v>
      </c>
      <c r="DO23" s="265">
        <v>6</v>
      </c>
      <c r="DP23" s="265">
        <v>819</v>
      </c>
      <c r="DQ23" s="265">
        <v>145</v>
      </c>
      <c r="DR23" s="288">
        <v>97.2</v>
      </c>
      <c r="DS23" s="265">
        <v>5</v>
      </c>
      <c r="DT23" s="265">
        <v>1580</v>
      </c>
      <c r="DU23" s="265">
        <v>167</v>
      </c>
      <c r="DV23" s="288">
        <v>30.8</v>
      </c>
    </row>
    <row r="24" spans="1:126" ht="16.5" customHeight="1">
      <c r="A24" s="11" t="s">
        <v>101</v>
      </c>
      <c r="B24" s="47">
        <v>265.1</v>
      </c>
      <c r="C24" s="109">
        <v>20870</v>
      </c>
      <c r="D24" s="109">
        <v>20766</v>
      </c>
      <c r="E24" s="129">
        <f t="shared" si="0"/>
        <v>3.1</v>
      </c>
      <c r="F24" s="74">
        <v>66027</v>
      </c>
      <c r="G24" s="44">
        <v>64913</v>
      </c>
      <c r="H24" s="131">
        <v>31457</v>
      </c>
      <c r="I24" s="131">
        <v>33456</v>
      </c>
      <c r="J24" s="129">
        <v>94.02498804399809</v>
      </c>
      <c r="K24" s="144">
        <f t="shared" si="1"/>
        <v>-1.7</v>
      </c>
      <c r="L24" s="129">
        <f t="shared" si="2"/>
        <v>244.86231610712937</v>
      </c>
      <c r="M24" s="158">
        <v>7965</v>
      </c>
      <c r="N24" s="158">
        <v>38472</v>
      </c>
      <c r="O24" s="158">
        <v>18415</v>
      </c>
      <c r="P24" s="159">
        <v>12.281810892493677</v>
      </c>
      <c r="Q24" s="159">
        <v>59.32276568186023</v>
      </c>
      <c r="R24" s="159">
        <v>28.395423425646086</v>
      </c>
      <c r="S24" s="74">
        <v>405</v>
      </c>
      <c r="T24" s="74">
        <v>828</v>
      </c>
      <c r="U24" s="57" t="s">
        <v>355</v>
      </c>
      <c r="V24" s="121">
        <v>1408</v>
      </c>
      <c r="W24" s="121">
        <v>1637</v>
      </c>
      <c r="X24" s="191">
        <v>-3.475067528604814</v>
      </c>
      <c r="Y24" s="69">
        <v>207</v>
      </c>
      <c r="Z24" s="69">
        <v>102</v>
      </c>
      <c r="AA24" s="331">
        <v>1.33</v>
      </c>
      <c r="AB24" s="426">
        <v>78.8</v>
      </c>
      <c r="AC24" s="426">
        <v>85.5</v>
      </c>
      <c r="AD24" s="54">
        <v>31801</v>
      </c>
      <c r="AE24" s="54">
        <v>4303</v>
      </c>
      <c r="AF24" s="54">
        <v>9789</v>
      </c>
      <c r="AG24" s="54">
        <v>16606</v>
      </c>
      <c r="AH24" s="69">
        <v>2980</v>
      </c>
      <c r="AI24" s="69">
        <v>23818</v>
      </c>
      <c r="AJ24" s="304">
        <v>3378</v>
      </c>
      <c r="AK24" s="304">
        <v>916</v>
      </c>
      <c r="AL24" s="304">
        <v>610</v>
      </c>
      <c r="AM24" s="304">
        <v>1852</v>
      </c>
      <c r="AN24" s="44">
        <v>5677</v>
      </c>
      <c r="AO24" s="304">
        <v>2949</v>
      </c>
      <c r="AP24" s="304">
        <v>2728</v>
      </c>
      <c r="AQ24" s="45">
        <v>3401</v>
      </c>
      <c r="AR24" s="46">
        <v>1335</v>
      </c>
      <c r="AS24" s="46">
        <v>953</v>
      </c>
      <c r="AT24" s="46">
        <v>39</v>
      </c>
      <c r="AU24" s="46">
        <v>1113</v>
      </c>
      <c r="AV24" s="199">
        <v>13192</v>
      </c>
      <c r="AW24" s="199">
        <v>515</v>
      </c>
      <c r="AX24" s="199">
        <v>1762</v>
      </c>
      <c r="AY24" s="199">
        <v>10549</v>
      </c>
      <c r="AZ24" s="199">
        <v>366</v>
      </c>
      <c r="BA24" s="74">
        <v>155</v>
      </c>
      <c r="BB24" s="74">
        <v>5436</v>
      </c>
      <c r="BC24" s="74">
        <v>16924742</v>
      </c>
      <c r="BD24" s="407">
        <v>813</v>
      </c>
      <c r="BE24" s="131">
        <v>112</v>
      </c>
      <c r="BF24" s="131">
        <v>701</v>
      </c>
      <c r="BG24" s="131">
        <v>4273</v>
      </c>
      <c r="BH24" s="131">
        <v>8046024</v>
      </c>
      <c r="BI24" s="229">
        <v>2294.495682031601</v>
      </c>
      <c r="BJ24" s="229">
        <v>2187.367943316074</v>
      </c>
      <c r="BK24" s="229">
        <v>161404.323821285</v>
      </c>
      <c r="BL24" s="229">
        <v>8364.160193553154</v>
      </c>
      <c r="BM24" s="229">
        <v>47986.626544774364</v>
      </c>
      <c r="BN24" s="229">
        <v>108633.25087812211</v>
      </c>
      <c r="BO24" s="229">
        <v>3579.713795164641</v>
      </c>
      <c r="BP24" s="233">
        <v>29356107</v>
      </c>
      <c r="BQ24" s="233">
        <v>5509484</v>
      </c>
      <c r="BR24" s="233">
        <v>394938</v>
      </c>
      <c r="BS24" s="233">
        <v>10860200</v>
      </c>
      <c r="BT24" s="233">
        <v>2792127</v>
      </c>
      <c r="BU24" s="233">
        <v>1443755</v>
      </c>
      <c r="BV24" s="233">
        <v>3685700</v>
      </c>
      <c r="BW24" s="233">
        <v>27620779</v>
      </c>
      <c r="BX24" s="267">
        <v>78.73795175124572</v>
      </c>
      <c r="BY24" s="331">
        <v>0.44</v>
      </c>
      <c r="BZ24" s="44">
        <v>1292315</v>
      </c>
      <c r="CA24" s="44">
        <v>673658</v>
      </c>
      <c r="CB24" s="357">
        <v>52.1</v>
      </c>
      <c r="CC24" s="69">
        <v>54038</v>
      </c>
      <c r="CD24" s="69">
        <v>22094</v>
      </c>
      <c r="CE24" s="69">
        <v>3628</v>
      </c>
      <c r="CF24" s="69">
        <v>26441</v>
      </c>
      <c r="CG24" s="233">
        <v>1390</v>
      </c>
      <c r="CH24" s="233">
        <v>29</v>
      </c>
      <c r="CI24" s="57">
        <v>4.3</v>
      </c>
      <c r="CJ24" s="234">
        <v>42511</v>
      </c>
      <c r="CK24" s="397"/>
      <c r="CL24" s="233">
        <v>253</v>
      </c>
      <c r="CM24" s="396"/>
      <c r="CN24" s="233">
        <v>1</v>
      </c>
      <c r="CO24" s="396"/>
      <c r="CP24" s="233">
        <v>312</v>
      </c>
      <c r="CQ24" s="178">
        <v>53.3</v>
      </c>
      <c r="CR24" s="74">
        <v>1021</v>
      </c>
      <c r="CS24" s="74">
        <v>4</v>
      </c>
      <c r="CT24" s="74">
        <v>40</v>
      </c>
      <c r="CU24" s="74">
        <v>25</v>
      </c>
      <c r="CV24" s="74">
        <v>97</v>
      </c>
      <c r="CW24" s="74">
        <v>35</v>
      </c>
      <c r="CX24" s="74">
        <v>97</v>
      </c>
      <c r="CY24" s="412">
        <v>4870</v>
      </c>
      <c r="CZ24" s="233">
        <v>8953</v>
      </c>
      <c r="DA24" s="233">
        <v>18873</v>
      </c>
      <c r="DB24" s="233">
        <v>12116411</v>
      </c>
      <c r="DC24" s="233">
        <v>19498</v>
      </c>
      <c r="DD24" s="233">
        <v>4976414</v>
      </c>
      <c r="DE24" s="422">
        <v>9</v>
      </c>
      <c r="DF24" s="422">
        <v>708</v>
      </c>
      <c r="DG24" s="74">
        <v>3</v>
      </c>
      <c r="DH24" s="264">
        <v>15</v>
      </c>
      <c r="DI24" s="265">
        <v>840</v>
      </c>
      <c r="DJ24" s="265">
        <v>75</v>
      </c>
      <c r="DK24" s="162">
        <v>67.51361161524501</v>
      </c>
      <c r="DL24" s="44">
        <v>21</v>
      </c>
      <c r="DM24" s="44">
        <v>3672</v>
      </c>
      <c r="DN24" s="44">
        <v>289</v>
      </c>
      <c r="DO24" s="265">
        <v>6</v>
      </c>
      <c r="DP24" s="265">
        <v>2019</v>
      </c>
      <c r="DQ24" s="265">
        <v>145</v>
      </c>
      <c r="DR24" s="288">
        <v>98.9</v>
      </c>
      <c r="DS24" s="265">
        <v>3</v>
      </c>
      <c r="DT24" s="265">
        <v>1781</v>
      </c>
      <c r="DU24" s="265">
        <v>129</v>
      </c>
      <c r="DV24" s="288">
        <v>23.5</v>
      </c>
    </row>
    <row r="25" spans="1:126" ht="16.5" customHeight="1">
      <c r="A25" s="11" t="s">
        <v>104</v>
      </c>
      <c r="B25" s="47">
        <v>87.94</v>
      </c>
      <c r="C25" s="109">
        <v>9538</v>
      </c>
      <c r="D25" s="109">
        <v>9566</v>
      </c>
      <c r="E25" s="129">
        <f t="shared" si="0"/>
        <v>3.3</v>
      </c>
      <c r="F25" s="121">
        <v>31489</v>
      </c>
      <c r="G25" s="51">
        <v>31204</v>
      </c>
      <c r="H25" s="130">
        <v>15235</v>
      </c>
      <c r="I25" s="130">
        <v>15969</v>
      </c>
      <c r="J25" s="129">
        <v>95.40359446427453</v>
      </c>
      <c r="K25" s="144">
        <f t="shared" si="1"/>
        <v>-0.9</v>
      </c>
      <c r="L25" s="129">
        <f t="shared" si="2"/>
        <v>354.83284057311806</v>
      </c>
      <c r="M25" s="74">
        <v>4512</v>
      </c>
      <c r="N25" s="74">
        <v>19505</v>
      </c>
      <c r="O25" s="74">
        <v>7166</v>
      </c>
      <c r="P25" s="160">
        <v>14.469422441715038</v>
      </c>
      <c r="Q25" s="160">
        <v>62.55010743033063</v>
      </c>
      <c r="R25" s="160">
        <v>22.980470127954334</v>
      </c>
      <c r="S25" s="74">
        <v>261</v>
      </c>
      <c r="T25" s="74">
        <v>316</v>
      </c>
      <c r="U25" s="57" t="s">
        <v>356</v>
      </c>
      <c r="V25" s="121">
        <v>971</v>
      </c>
      <c r="W25" s="121">
        <v>1007</v>
      </c>
      <c r="X25" s="57">
        <v>-1.1410459587955626</v>
      </c>
      <c r="Y25" s="194">
        <v>151</v>
      </c>
      <c r="Z25" s="194">
        <v>78</v>
      </c>
      <c r="AA25" s="331">
        <v>1.54</v>
      </c>
      <c r="AB25" s="57">
        <v>78.8</v>
      </c>
      <c r="AC25" s="57">
        <v>85.2</v>
      </c>
      <c r="AD25" s="54">
        <v>15214</v>
      </c>
      <c r="AE25" s="54">
        <v>1052</v>
      </c>
      <c r="AF25" s="54">
        <v>5356</v>
      </c>
      <c r="AG25" s="54">
        <v>8716</v>
      </c>
      <c r="AH25" s="69">
        <v>1502</v>
      </c>
      <c r="AI25" s="69">
        <v>15850</v>
      </c>
      <c r="AJ25" s="304">
        <v>1325</v>
      </c>
      <c r="AK25" s="304">
        <v>125</v>
      </c>
      <c r="AL25" s="304">
        <v>140</v>
      </c>
      <c r="AM25" s="304">
        <v>1060</v>
      </c>
      <c r="AN25" s="44">
        <v>2087</v>
      </c>
      <c r="AO25" s="304">
        <v>963</v>
      </c>
      <c r="AP25" s="304">
        <v>1124</v>
      </c>
      <c r="AQ25" s="45">
        <v>1952</v>
      </c>
      <c r="AR25" s="46">
        <v>1535</v>
      </c>
      <c r="AS25" s="46">
        <v>379</v>
      </c>
      <c r="AT25" s="46">
        <v>83</v>
      </c>
      <c r="AU25" s="46">
        <v>38</v>
      </c>
      <c r="AV25" s="199">
        <v>2702</v>
      </c>
      <c r="AW25" s="199" t="s">
        <v>213</v>
      </c>
      <c r="AX25" s="199">
        <v>138</v>
      </c>
      <c r="AY25" s="199">
        <v>2563</v>
      </c>
      <c r="AZ25" s="199" t="s">
        <v>213</v>
      </c>
      <c r="BA25" s="199">
        <v>98</v>
      </c>
      <c r="BB25" s="199">
        <v>5573</v>
      </c>
      <c r="BC25" s="199">
        <v>26067849</v>
      </c>
      <c r="BD25" s="407">
        <v>377</v>
      </c>
      <c r="BE25" s="199">
        <v>76</v>
      </c>
      <c r="BF25" s="199">
        <v>301</v>
      </c>
      <c r="BG25" s="199">
        <v>2428</v>
      </c>
      <c r="BH25" s="199">
        <v>8136720</v>
      </c>
      <c r="BI25" s="229">
        <v>3002.5451878626423</v>
      </c>
      <c r="BJ25" s="229">
        <v>2901.2704771522494</v>
      </c>
      <c r="BK25" s="229">
        <v>188771.62749456085</v>
      </c>
      <c r="BL25" s="229">
        <v>1824.420054586833</v>
      </c>
      <c r="BM25" s="229">
        <v>123217.13075160173</v>
      </c>
      <c r="BN25" s="229">
        <v>64456.117994639935</v>
      </c>
      <c r="BO25" s="229">
        <v>726.041306267665</v>
      </c>
      <c r="BP25" s="74">
        <v>13295684</v>
      </c>
      <c r="BQ25" s="74">
        <v>4065984</v>
      </c>
      <c r="BR25" s="74">
        <v>211427</v>
      </c>
      <c r="BS25" s="74">
        <v>3125092</v>
      </c>
      <c r="BT25" s="74">
        <v>1682734</v>
      </c>
      <c r="BU25" s="74">
        <v>562790</v>
      </c>
      <c r="BV25" s="74">
        <v>1160000</v>
      </c>
      <c r="BW25" s="74">
        <v>12519008</v>
      </c>
      <c r="BX25" s="267">
        <v>94.51834707229627</v>
      </c>
      <c r="BY25" s="331">
        <v>0.66</v>
      </c>
      <c r="BZ25" s="44">
        <v>892687</v>
      </c>
      <c r="CA25" s="44">
        <v>420107</v>
      </c>
      <c r="CB25" s="357">
        <v>47.1</v>
      </c>
      <c r="CC25" s="69">
        <v>26203</v>
      </c>
      <c r="CD25" s="69">
        <v>11646</v>
      </c>
      <c r="CE25" s="69">
        <v>2306</v>
      </c>
      <c r="CF25" s="69">
        <v>11054</v>
      </c>
      <c r="CG25" s="74">
        <v>539</v>
      </c>
      <c r="CH25" s="121">
        <v>14</v>
      </c>
      <c r="CI25" s="57">
        <v>4.411672023696981</v>
      </c>
      <c r="CJ25" s="234">
        <v>66948</v>
      </c>
      <c r="CK25" s="397"/>
      <c r="CL25" s="233">
        <v>167</v>
      </c>
      <c r="CM25" s="396"/>
      <c r="CN25" s="74">
        <v>3</v>
      </c>
      <c r="CO25" s="396"/>
      <c r="CP25" s="74">
        <v>188</v>
      </c>
      <c r="CQ25" s="178">
        <v>65.3</v>
      </c>
      <c r="CR25" s="74">
        <v>802</v>
      </c>
      <c r="CS25" s="74">
        <v>2</v>
      </c>
      <c r="CT25" s="74">
        <v>17</v>
      </c>
      <c r="CU25" s="74">
        <v>14</v>
      </c>
      <c r="CV25" s="74">
        <v>27</v>
      </c>
      <c r="CW25" s="74">
        <v>17</v>
      </c>
      <c r="CX25" s="74">
        <v>48</v>
      </c>
      <c r="CY25" s="412">
        <v>4350</v>
      </c>
      <c r="CZ25" s="233">
        <v>4272</v>
      </c>
      <c r="DA25" s="74">
        <v>7053</v>
      </c>
      <c r="DB25" s="74">
        <v>4435090</v>
      </c>
      <c r="DC25" s="74">
        <v>8049</v>
      </c>
      <c r="DD25" s="74">
        <v>1906603</v>
      </c>
      <c r="DE25" s="422">
        <v>6</v>
      </c>
      <c r="DF25" s="422">
        <v>449</v>
      </c>
      <c r="DG25" s="422">
        <v>2</v>
      </c>
      <c r="DH25" s="264">
        <v>6</v>
      </c>
      <c r="DI25" s="265">
        <v>415</v>
      </c>
      <c r="DJ25" s="265">
        <v>34</v>
      </c>
      <c r="DK25" s="162">
        <v>63.69230769230769</v>
      </c>
      <c r="DL25" s="44">
        <v>7</v>
      </c>
      <c r="DM25" s="44">
        <v>1897</v>
      </c>
      <c r="DN25" s="44">
        <v>121</v>
      </c>
      <c r="DO25" s="265">
        <v>3</v>
      </c>
      <c r="DP25" s="265">
        <v>1041</v>
      </c>
      <c r="DQ25" s="265">
        <v>71</v>
      </c>
      <c r="DR25" s="288">
        <v>99.4</v>
      </c>
      <c r="DS25" s="265">
        <v>1</v>
      </c>
      <c r="DT25" s="265">
        <v>585</v>
      </c>
      <c r="DU25" s="265">
        <v>43</v>
      </c>
      <c r="DV25" s="288">
        <v>28.6</v>
      </c>
    </row>
    <row r="26" spans="1:126" ht="16.5" customHeight="1">
      <c r="A26" s="11"/>
      <c r="B26" s="47"/>
      <c r="C26" s="110"/>
      <c r="D26" s="110"/>
      <c r="E26" s="129"/>
      <c r="F26" s="44" t="s">
        <v>36</v>
      </c>
      <c r="G26" s="44"/>
      <c r="H26" s="69"/>
      <c r="I26" s="69"/>
      <c r="J26" s="129"/>
      <c r="K26" s="144"/>
      <c r="L26" s="129"/>
      <c r="M26" s="114"/>
      <c r="N26" s="114"/>
      <c r="O26" s="114"/>
      <c r="P26" s="161"/>
      <c r="Q26" s="162"/>
      <c r="R26" s="162"/>
      <c r="S26" s="69"/>
      <c r="T26" s="69"/>
      <c r="U26" s="144"/>
      <c r="V26" s="202"/>
      <c r="W26" s="202"/>
      <c r="X26" s="144"/>
      <c r="Y26" s="195"/>
      <c r="Z26" s="195"/>
      <c r="AA26" s="460"/>
      <c r="AB26" s="477"/>
      <c r="AC26" s="477"/>
      <c r="AD26" s="55"/>
      <c r="AE26" s="55"/>
      <c r="AF26" s="55"/>
      <c r="AG26" s="55"/>
      <c r="AH26" s="70"/>
      <c r="AI26" s="70"/>
      <c r="AJ26" s="44"/>
      <c r="AK26" s="48"/>
      <c r="AL26" s="48"/>
      <c r="AM26" s="48"/>
      <c r="AN26" s="44"/>
      <c r="AO26" s="48"/>
      <c r="AP26" s="48"/>
      <c r="AQ26" s="45"/>
      <c r="AR26" s="48"/>
      <c r="AS26" s="48"/>
      <c r="AT26" s="48"/>
      <c r="AU26" s="48"/>
      <c r="AV26" s="199"/>
      <c r="AW26" s="69"/>
      <c r="AX26" s="69"/>
      <c r="AY26" s="69"/>
      <c r="AZ26" s="69"/>
      <c r="BA26" s="209"/>
      <c r="BB26" s="210"/>
      <c r="BC26" s="210"/>
      <c r="BD26" s="407"/>
      <c r="BE26" s="407"/>
      <c r="BF26" s="407"/>
      <c r="BG26" s="407"/>
      <c r="BH26" s="407"/>
      <c r="BI26" s="230"/>
      <c r="BJ26" s="230"/>
      <c r="BK26" s="234"/>
      <c r="BL26" s="234"/>
      <c r="BM26" s="234"/>
      <c r="BN26" s="234"/>
      <c r="BO26" s="234"/>
      <c r="BP26" s="346"/>
      <c r="BQ26" s="346"/>
      <c r="BR26" s="346"/>
      <c r="BS26" s="346"/>
      <c r="BT26" s="346"/>
      <c r="BU26" s="346"/>
      <c r="BV26" s="346"/>
      <c r="BW26" s="264"/>
      <c r="BX26" s="162"/>
      <c r="BY26" s="332"/>
      <c r="BZ26" s="44"/>
      <c r="CA26" s="44"/>
      <c r="CB26" s="358"/>
      <c r="CC26" s="69"/>
      <c r="CD26" s="69"/>
      <c r="CE26" s="69"/>
      <c r="CF26" s="69"/>
      <c r="CG26" s="234"/>
      <c r="CH26" s="234"/>
      <c r="CI26" s="379"/>
      <c r="CJ26" s="234"/>
      <c r="CK26" s="397"/>
      <c r="CL26" s="234"/>
      <c r="CM26" s="396"/>
      <c r="CN26" s="234"/>
      <c r="CO26" s="396"/>
      <c r="CP26" s="234"/>
      <c r="CQ26" s="380"/>
      <c r="CR26" s="407"/>
      <c r="CS26" s="56"/>
      <c r="CT26" s="56"/>
      <c r="CU26" s="56"/>
      <c r="CV26" s="422"/>
      <c r="CW26" s="422"/>
      <c r="CX26" s="422"/>
      <c r="CY26" s="412"/>
      <c r="CZ26" s="56"/>
      <c r="DA26" s="56"/>
      <c r="DB26" s="421"/>
      <c r="DC26" s="56"/>
      <c r="DD26" s="412"/>
      <c r="DE26" s="54"/>
      <c r="DF26" s="56"/>
      <c r="DG26" s="422"/>
      <c r="DH26" s="264"/>
      <c r="DI26" s="264"/>
      <c r="DJ26" s="264"/>
      <c r="DK26" s="162"/>
      <c r="DL26" s="44"/>
      <c r="DM26" s="44"/>
      <c r="DN26" s="44"/>
      <c r="DO26" s="265"/>
      <c r="DP26" s="265"/>
      <c r="DQ26" s="265"/>
      <c r="DR26" s="288"/>
      <c r="DS26" s="264"/>
      <c r="DT26" s="264"/>
      <c r="DU26" s="264"/>
      <c r="DV26" s="288"/>
    </row>
    <row r="27" spans="1:126" s="5" customFormat="1" ht="16.5" customHeight="1">
      <c r="A27" s="12" t="s">
        <v>126</v>
      </c>
      <c r="B27" s="89">
        <v>208.53</v>
      </c>
      <c r="C27" s="111">
        <v>12438</v>
      </c>
      <c r="D27" s="111">
        <v>12394</v>
      </c>
      <c r="E27" s="128">
        <f>ROUND(G27/D27,1)</f>
        <v>3.1</v>
      </c>
      <c r="F27" s="43">
        <v>38508</v>
      </c>
      <c r="G27" s="43">
        <v>37821</v>
      </c>
      <c r="H27" s="122">
        <v>18200</v>
      </c>
      <c r="I27" s="122">
        <v>19621</v>
      </c>
      <c r="J27" s="128">
        <v>92.75775954334642</v>
      </c>
      <c r="K27" s="143">
        <f>ROUND((G27-F27)/F27*100,1)</f>
        <v>-1.8</v>
      </c>
      <c r="L27" s="128">
        <f t="shared" si="2"/>
        <v>181.3695871097684</v>
      </c>
      <c r="M27" s="122">
        <v>4318</v>
      </c>
      <c r="N27" s="122">
        <v>21754</v>
      </c>
      <c r="O27" s="122">
        <v>11744</v>
      </c>
      <c r="P27" s="154">
        <v>11.418447218108737</v>
      </c>
      <c r="Q27" s="155">
        <v>57.52591495663212</v>
      </c>
      <c r="R27" s="155">
        <v>31.055637825259147</v>
      </c>
      <c r="S27" s="49">
        <v>221</v>
      </c>
      <c r="T27" s="49">
        <v>533</v>
      </c>
      <c r="U27" s="143">
        <v>-8.1</v>
      </c>
      <c r="V27" s="49">
        <v>913</v>
      </c>
      <c r="W27" s="49">
        <v>1091</v>
      </c>
      <c r="X27" s="143">
        <v>-4.634571822844793</v>
      </c>
      <c r="Y27" s="196">
        <v>123</v>
      </c>
      <c r="Z27" s="196">
        <v>57</v>
      </c>
      <c r="AA27" s="461"/>
      <c r="AB27" s="480"/>
      <c r="AC27" s="480"/>
      <c r="AD27" s="49">
        <v>18534</v>
      </c>
      <c r="AE27" s="49">
        <v>2528</v>
      </c>
      <c r="AF27" s="49">
        <v>6289</v>
      </c>
      <c r="AG27" s="49">
        <v>9600</v>
      </c>
      <c r="AH27" s="49">
        <v>1689</v>
      </c>
      <c r="AI27" s="49">
        <v>13549</v>
      </c>
      <c r="AJ27" s="49">
        <v>2188</v>
      </c>
      <c r="AK27" s="49">
        <v>474</v>
      </c>
      <c r="AL27" s="49">
        <v>347</v>
      </c>
      <c r="AM27" s="49">
        <v>1367</v>
      </c>
      <c r="AN27" s="49">
        <v>3441</v>
      </c>
      <c r="AO27" s="49">
        <v>1807</v>
      </c>
      <c r="AP27" s="49">
        <v>1634</v>
      </c>
      <c r="AQ27" s="49"/>
      <c r="AR27" s="49"/>
      <c r="AS27" s="49"/>
      <c r="AT27" s="49"/>
      <c r="AU27" s="49"/>
      <c r="AV27" s="49"/>
      <c r="AW27" s="49"/>
      <c r="AX27" s="49"/>
      <c r="AY27" s="315"/>
      <c r="AZ27" s="49"/>
      <c r="BA27" s="211"/>
      <c r="BB27" s="211"/>
      <c r="BC27" s="211"/>
      <c r="BD27" s="444">
        <v>494</v>
      </c>
      <c r="BE27" s="211">
        <v>58</v>
      </c>
      <c r="BF27" s="211">
        <v>436</v>
      </c>
      <c r="BG27" s="211">
        <v>2678</v>
      </c>
      <c r="BH27" s="211">
        <v>3817276</v>
      </c>
      <c r="BI27" s="231"/>
      <c r="BJ27" s="231"/>
      <c r="BK27" s="245"/>
      <c r="BL27" s="231"/>
      <c r="BM27" s="231"/>
      <c r="BN27" s="231"/>
      <c r="BO27" s="231"/>
      <c r="BP27" s="49">
        <f>SUM(BP28:BP30)</f>
        <v>17313302</v>
      </c>
      <c r="BQ27" s="49">
        <f aca="true" t="shared" si="3" ref="BQ27:BV27">SUM(BQ28:BQ30)</f>
        <v>3475026</v>
      </c>
      <c r="BR27" s="49">
        <f t="shared" si="3"/>
        <v>268771</v>
      </c>
      <c r="BS27" s="49">
        <f t="shared" si="3"/>
        <v>6569309</v>
      </c>
      <c r="BT27" s="49">
        <f t="shared" si="3"/>
        <v>1868988</v>
      </c>
      <c r="BU27" s="49">
        <f t="shared" si="3"/>
        <v>1117056</v>
      </c>
      <c r="BV27" s="49">
        <f t="shared" si="3"/>
        <v>1607070</v>
      </c>
      <c r="BW27" s="49">
        <f>SUM(BW28:BW30)</f>
        <v>16119645</v>
      </c>
      <c r="BX27" s="266">
        <v>107.78607736964084</v>
      </c>
      <c r="BY27" s="333"/>
      <c r="BZ27" s="43"/>
      <c r="CA27" s="43"/>
      <c r="CB27" s="359"/>
      <c r="CC27" s="49">
        <v>31012</v>
      </c>
      <c r="CD27" s="49">
        <v>12824</v>
      </c>
      <c r="CE27" s="49">
        <v>2114</v>
      </c>
      <c r="CF27" s="49">
        <v>14950</v>
      </c>
      <c r="CG27" s="49">
        <v>1149</v>
      </c>
      <c r="CH27" s="49">
        <v>19</v>
      </c>
      <c r="CI27" s="375">
        <v>4.8</v>
      </c>
      <c r="CJ27" s="49">
        <v>120578</v>
      </c>
      <c r="CK27" s="397"/>
      <c r="CL27" s="49">
        <v>98</v>
      </c>
      <c r="CM27" s="396"/>
      <c r="CN27" s="49">
        <v>2</v>
      </c>
      <c r="CO27" s="396"/>
      <c r="CP27" s="49">
        <v>123</v>
      </c>
      <c r="CQ27" s="427"/>
      <c r="CR27" s="297"/>
      <c r="CS27" s="49">
        <v>2</v>
      </c>
      <c r="CT27" s="49">
        <v>26</v>
      </c>
      <c r="CU27" s="49">
        <v>16</v>
      </c>
      <c r="CV27" s="49">
        <v>61</v>
      </c>
      <c r="CW27" s="49">
        <v>22</v>
      </c>
      <c r="CX27" s="49">
        <v>54</v>
      </c>
      <c r="CY27" s="49"/>
      <c r="CZ27" s="49"/>
      <c r="DA27" s="49"/>
      <c r="DB27" s="49"/>
      <c r="DC27" s="49">
        <v>11335</v>
      </c>
      <c r="DD27" s="49">
        <v>2824337</v>
      </c>
      <c r="DE27" s="49">
        <v>3</v>
      </c>
      <c r="DF27" s="49">
        <v>356</v>
      </c>
      <c r="DG27" s="49">
        <v>1</v>
      </c>
      <c r="DH27" s="49">
        <v>11</v>
      </c>
      <c r="DI27" s="49">
        <v>540</v>
      </c>
      <c r="DJ27" s="49">
        <v>48</v>
      </c>
      <c r="DK27" s="266">
        <v>87.27272727272727</v>
      </c>
      <c r="DL27" s="43">
        <v>14</v>
      </c>
      <c r="DM27" s="43">
        <v>1951</v>
      </c>
      <c r="DN27" s="43">
        <v>168</v>
      </c>
      <c r="DO27" s="49">
        <v>4</v>
      </c>
      <c r="DP27" s="49">
        <v>1050</v>
      </c>
      <c r="DQ27" s="49">
        <v>81</v>
      </c>
      <c r="DR27" s="289">
        <v>99.48453608247422</v>
      </c>
      <c r="DS27" s="49">
        <v>1</v>
      </c>
      <c r="DT27" s="49">
        <v>303</v>
      </c>
      <c r="DU27" s="49">
        <v>36</v>
      </c>
      <c r="DV27" s="289">
        <v>16.2</v>
      </c>
    </row>
    <row r="28" spans="1:126" ht="16.5" customHeight="1">
      <c r="A28" s="11" t="s">
        <v>50</v>
      </c>
      <c r="B28" s="47">
        <v>42.97</v>
      </c>
      <c r="C28" s="107">
        <v>4055</v>
      </c>
      <c r="D28" s="107">
        <v>4065</v>
      </c>
      <c r="E28" s="129">
        <f>ROUND(G28/D28,1)</f>
        <v>3.1</v>
      </c>
      <c r="F28" s="44">
        <v>12853</v>
      </c>
      <c r="G28" s="44">
        <v>12648</v>
      </c>
      <c r="H28" s="130">
        <v>5970</v>
      </c>
      <c r="I28" s="130">
        <v>6678</v>
      </c>
      <c r="J28" s="129">
        <v>89.39802336028751</v>
      </c>
      <c r="K28" s="144">
        <f>ROUND((G28-F28)/F28*100,1)</f>
        <v>-1.6</v>
      </c>
      <c r="L28" s="129">
        <f t="shared" si="2"/>
        <v>294.34489178496625</v>
      </c>
      <c r="M28" s="156">
        <v>1507</v>
      </c>
      <c r="N28" s="156">
        <v>7255</v>
      </c>
      <c r="O28" s="156">
        <v>3885</v>
      </c>
      <c r="P28" s="157">
        <v>11.915869376136632</v>
      </c>
      <c r="Q28" s="157">
        <v>57.36538309480509</v>
      </c>
      <c r="R28" s="157">
        <v>30.718747529058277</v>
      </c>
      <c r="S28" s="69">
        <v>60</v>
      </c>
      <c r="T28" s="69">
        <v>159</v>
      </c>
      <c r="U28" s="144" t="s">
        <v>357</v>
      </c>
      <c r="V28" s="202">
        <v>393</v>
      </c>
      <c r="W28" s="202">
        <v>409</v>
      </c>
      <c r="X28" s="144">
        <v>-1.2477579349606176</v>
      </c>
      <c r="Y28" s="193">
        <v>41</v>
      </c>
      <c r="Z28" s="193">
        <v>25</v>
      </c>
      <c r="AA28" s="459">
        <v>1.41</v>
      </c>
      <c r="AB28" s="479">
        <v>78.6</v>
      </c>
      <c r="AC28" s="479">
        <v>85.7</v>
      </c>
      <c r="AD28" s="56">
        <v>6382</v>
      </c>
      <c r="AE28" s="56">
        <v>944</v>
      </c>
      <c r="AF28" s="56">
        <v>1865</v>
      </c>
      <c r="AG28" s="56">
        <v>3505</v>
      </c>
      <c r="AH28" s="67">
        <v>526</v>
      </c>
      <c r="AI28" s="71">
        <v>5005</v>
      </c>
      <c r="AJ28" s="304">
        <v>748</v>
      </c>
      <c r="AK28" s="304">
        <v>152</v>
      </c>
      <c r="AL28" s="304">
        <v>104</v>
      </c>
      <c r="AM28" s="304">
        <v>492</v>
      </c>
      <c r="AN28" s="304">
        <v>1227</v>
      </c>
      <c r="AO28" s="304">
        <v>625</v>
      </c>
      <c r="AP28" s="304">
        <v>602</v>
      </c>
      <c r="AQ28" s="45">
        <v>851</v>
      </c>
      <c r="AR28" s="46">
        <v>423</v>
      </c>
      <c r="AS28" s="46">
        <v>109</v>
      </c>
      <c r="AT28" s="46">
        <v>5</v>
      </c>
      <c r="AU28" s="46">
        <v>320</v>
      </c>
      <c r="AV28" s="199">
        <v>1794</v>
      </c>
      <c r="AW28" s="69">
        <v>409</v>
      </c>
      <c r="AX28" s="69">
        <v>714</v>
      </c>
      <c r="AY28" s="69">
        <v>627</v>
      </c>
      <c r="AZ28" s="69">
        <v>44</v>
      </c>
      <c r="BA28" s="208">
        <v>38</v>
      </c>
      <c r="BB28" s="208">
        <v>2192</v>
      </c>
      <c r="BC28" s="208">
        <v>5187165</v>
      </c>
      <c r="BD28" s="407">
        <v>138</v>
      </c>
      <c r="BE28" s="443">
        <v>18</v>
      </c>
      <c r="BF28" s="443">
        <v>120</v>
      </c>
      <c r="BG28" s="443">
        <v>716</v>
      </c>
      <c r="BH28" s="443">
        <v>1010485</v>
      </c>
      <c r="BI28" s="229">
        <v>2493.8118602380596</v>
      </c>
      <c r="BJ28" s="229">
        <v>2349.007477817124</v>
      </c>
      <c r="BK28" s="229">
        <v>41311.3896062578</v>
      </c>
      <c r="BL28" s="229">
        <v>2331.7884022816443</v>
      </c>
      <c r="BM28" s="229">
        <v>20906.253985485982</v>
      </c>
      <c r="BN28" s="229">
        <v>18768.09337394145</v>
      </c>
      <c r="BO28" s="229">
        <v>694.7461554512779</v>
      </c>
      <c r="BP28" s="345">
        <v>5076569</v>
      </c>
      <c r="BQ28" s="350">
        <v>1347890</v>
      </c>
      <c r="BR28" s="350">
        <v>93396</v>
      </c>
      <c r="BS28" s="350">
        <v>1733881</v>
      </c>
      <c r="BT28" s="351">
        <v>508041</v>
      </c>
      <c r="BU28" s="350">
        <v>240957</v>
      </c>
      <c r="BV28" s="350">
        <v>394500</v>
      </c>
      <c r="BW28" s="347">
        <v>4618462</v>
      </c>
      <c r="BX28" s="267">
        <v>101.6853463792255</v>
      </c>
      <c r="BY28" s="334">
        <v>0.47</v>
      </c>
      <c r="BZ28" s="44">
        <v>300356</v>
      </c>
      <c r="CA28" s="44">
        <v>164136</v>
      </c>
      <c r="CB28" s="357">
        <v>54.6</v>
      </c>
      <c r="CC28" s="69">
        <v>10452</v>
      </c>
      <c r="CD28" s="69">
        <v>4275</v>
      </c>
      <c r="CE28" s="69">
        <v>815</v>
      </c>
      <c r="CF28" s="69">
        <v>4974</v>
      </c>
      <c r="CG28" s="234">
        <v>352</v>
      </c>
      <c r="CH28" s="234">
        <v>4</v>
      </c>
      <c r="CI28" s="379">
        <v>3.1</v>
      </c>
      <c r="CJ28" s="234">
        <v>9230</v>
      </c>
      <c r="CK28" s="397"/>
      <c r="CL28" s="234">
        <v>35</v>
      </c>
      <c r="CM28" s="396"/>
      <c r="CN28" s="56">
        <v>1</v>
      </c>
      <c r="CO28" s="396"/>
      <c r="CP28" s="234">
        <v>50</v>
      </c>
      <c r="CQ28" s="380">
        <v>62.4</v>
      </c>
      <c r="CR28" s="234">
        <v>1057</v>
      </c>
      <c r="CS28" s="56" t="s">
        <v>467</v>
      </c>
      <c r="CT28" s="56">
        <v>8</v>
      </c>
      <c r="CU28" s="56">
        <v>7</v>
      </c>
      <c r="CV28" s="422">
        <v>5</v>
      </c>
      <c r="CW28" s="422">
        <v>9</v>
      </c>
      <c r="CX28" s="422">
        <v>9</v>
      </c>
      <c r="CY28" s="412">
        <v>4895</v>
      </c>
      <c r="CZ28" s="56">
        <v>1558</v>
      </c>
      <c r="DA28" s="56">
        <v>3892</v>
      </c>
      <c r="DB28" s="412">
        <v>2539248</v>
      </c>
      <c r="DC28" s="56">
        <v>3710</v>
      </c>
      <c r="DD28" s="412">
        <v>945316</v>
      </c>
      <c r="DE28" s="54">
        <v>1</v>
      </c>
      <c r="DF28" s="56">
        <v>120</v>
      </c>
      <c r="DG28" s="422">
        <v>1</v>
      </c>
      <c r="DH28" s="264">
        <v>4</v>
      </c>
      <c r="DI28" s="265">
        <v>289</v>
      </c>
      <c r="DJ28" s="265">
        <v>25</v>
      </c>
      <c r="DK28" s="267">
        <v>100</v>
      </c>
      <c r="DL28" s="44">
        <v>4</v>
      </c>
      <c r="DM28" s="44">
        <v>658</v>
      </c>
      <c r="DN28" s="44">
        <v>49</v>
      </c>
      <c r="DO28" s="265">
        <v>1</v>
      </c>
      <c r="DP28" s="265">
        <v>356</v>
      </c>
      <c r="DQ28" s="265">
        <v>24</v>
      </c>
      <c r="DR28" s="288">
        <v>100</v>
      </c>
      <c r="DS28" s="265" t="s">
        <v>420</v>
      </c>
      <c r="DT28" s="265" t="s">
        <v>420</v>
      </c>
      <c r="DU28" s="265" t="s">
        <v>420</v>
      </c>
      <c r="DV28" s="265" t="s">
        <v>420</v>
      </c>
    </row>
    <row r="29" spans="1:126" ht="16.5" customHeight="1">
      <c r="A29" s="11" t="s">
        <v>51</v>
      </c>
      <c r="B29" s="47">
        <v>37.9</v>
      </c>
      <c r="C29" s="107">
        <v>3204</v>
      </c>
      <c r="D29" s="107">
        <v>3191</v>
      </c>
      <c r="E29" s="129">
        <f>ROUND(G29/D29,1)</f>
        <v>3.1</v>
      </c>
      <c r="F29" s="44">
        <v>10086</v>
      </c>
      <c r="G29" s="44">
        <v>9967</v>
      </c>
      <c r="H29" s="130">
        <v>4805</v>
      </c>
      <c r="I29" s="130">
        <v>5162</v>
      </c>
      <c r="J29" s="129">
        <v>93.0840759395583</v>
      </c>
      <c r="K29" s="144">
        <f>ROUND((G29-F29)/F29*100,1)</f>
        <v>-1.2</v>
      </c>
      <c r="L29" s="129">
        <f t="shared" si="2"/>
        <v>262.98153034300793</v>
      </c>
      <c r="M29" s="156">
        <v>1128</v>
      </c>
      <c r="N29" s="156">
        <v>5809</v>
      </c>
      <c r="O29" s="156">
        <v>3030</v>
      </c>
      <c r="P29" s="157">
        <v>11.317347245911508</v>
      </c>
      <c r="Q29" s="157">
        <v>58.28233169459215</v>
      </c>
      <c r="R29" s="157">
        <v>30.40032105949634</v>
      </c>
      <c r="S29" s="69">
        <v>58</v>
      </c>
      <c r="T29" s="69">
        <v>114</v>
      </c>
      <c r="U29" s="144" t="s">
        <v>358</v>
      </c>
      <c r="V29" s="203">
        <v>199</v>
      </c>
      <c r="W29" s="203">
        <v>267</v>
      </c>
      <c r="X29" s="144">
        <v>-6.760115319614275</v>
      </c>
      <c r="Y29" s="193">
        <v>30</v>
      </c>
      <c r="Z29" s="193">
        <v>15</v>
      </c>
      <c r="AA29" s="459">
        <v>1.34</v>
      </c>
      <c r="AB29" s="479">
        <v>78.6</v>
      </c>
      <c r="AC29" s="479">
        <v>85.6</v>
      </c>
      <c r="AD29" s="56">
        <v>4914</v>
      </c>
      <c r="AE29" s="56">
        <v>877</v>
      </c>
      <c r="AF29" s="56">
        <v>1376</v>
      </c>
      <c r="AG29" s="56">
        <v>2621</v>
      </c>
      <c r="AH29" s="67">
        <v>395</v>
      </c>
      <c r="AI29" s="71">
        <v>2701</v>
      </c>
      <c r="AJ29" s="304">
        <v>773</v>
      </c>
      <c r="AK29" s="304">
        <v>191</v>
      </c>
      <c r="AL29" s="304">
        <v>158</v>
      </c>
      <c r="AM29" s="304">
        <v>424</v>
      </c>
      <c r="AN29" s="304">
        <v>1177</v>
      </c>
      <c r="AO29" s="304">
        <v>632</v>
      </c>
      <c r="AP29" s="304">
        <v>545</v>
      </c>
      <c r="AQ29" s="45">
        <v>902</v>
      </c>
      <c r="AR29" s="46">
        <v>445</v>
      </c>
      <c r="AS29" s="46">
        <v>86</v>
      </c>
      <c r="AT29" s="46">
        <v>0</v>
      </c>
      <c r="AU29" s="46">
        <v>371</v>
      </c>
      <c r="AV29" s="199">
        <v>1428</v>
      </c>
      <c r="AW29" s="69" t="s">
        <v>213</v>
      </c>
      <c r="AX29" s="69">
        <v>331</v>
      </c>
      <c r="AY29" s="69">
        <v>1097</v>
      </c>
      <c r="AZ29" s="69" t="s">
        <v>213</v>
      </c>
      <c r="BA29" s="208">
        <v>23</v>
      </c>
      <c r="BB29" s="208">
        <v>768</v>
      </c>
      <c r="BC29" s="208">
        <v>1104208</v>
      </c>
      <c r="BD29" s="407">
        <v>134</v>
      </c>
      <c r="BE29" s="443">
        <v>10</v>
      </c>
      <c r="BF29" s="443">
        <v>124</v>
      </c>
      <c r="BG29" s="443">
        <v>861</v>
      </c>
      <c r="BH29" s="443">
        <v>1135364</v>
      </c>
      <c r="BI29" s="229">
        <v>2323.6169597500916</v>
      </c>
      <c r="BJ29" s="229">
        <v>2201.457559741566</v>
      </c>
      <c r="BK29" s="229">
        <v>26495.718016276132</v>
      </c>
      <c r="BL29" s="229">
        <v>2321.2600627890697</v>
      </c>
      <c r="BM29" s="229">
        <v>8006.085507405653</v>
      </c>
      <c r="BN29" s="229">
        <v>16516.880476701797</v>
      </c>
      <c r="BO29" s="229">
        <v>348.5080306203844</v>
      </c>
      <c r="BP29" s="347">
        <v>4821480</v>
      </c>
      <c r="BQ29" s="351">
        <v>947393</v>
      </c>
      <c r="BR29" s="351">
        <v>66843</v>
      </c>
      <c r="BS29" s="351">
        <v>2185378</v>
      </c>
      <c r="BT29" s="351">
        <v>339859</v>
      </c>
      <c r="BU29" s="351">
        <v>175382</v>
      </c>
      <c r="BV29" s="351">
        <v>468770</v>
      </c>
      <c r="BW29" s="347">
        <v>4362815</v>
      </c>
      <c r="BX29" s="267">
        <v>84.78179082747661</v>
      </c>
      <c r="BY29" s="334">
        <v>0.34</v>
      </c>
      <c r="BZ29" s="44">
        <v>233523</v>
      </c>
      <c r="CA29" s="44">
        <v>183423</v>
      </c>
      <c r="CB29" s="357">
        <v>78.5</v>
      </c>
      <c r="CC29" s="69">
        <v>8249</v>
      </c>
      <c r="CD29" s="69">
        <v>3394</v>
      </c>
      <c r="CE29" s="69">
        <v>548</v>
      </c>
      <c r="CF29" s="69">
        <v>4035</v>
      </c>
      <c r="CG29" s="56">
        <v>257</v>
      </c>
      <c r="CH29" s="234">
        <v>8</v>
      </c>
      <c r="CI29" s="380">
        <v>7.8</v>
      </c>
      <c r="CJ29" s="234">
        <v>90069</v>
      </c>
      <c r="CK29" s="397"/>
      <c r="CL29" s="56">
        <v>17</v>
      </c>
      <c r="CM29" s="396"/>
      <c r="CN29" s="56" t="s">
        <v>42</v>
      </c>
      <c r="CO29" s="396"/>
      <c r="CP29" s="56">
        <v>20</v>
      </c>
      <c r="CQ29" s="380">
        <v>59</v>
      </c>
      <c r="CR29" s="234">
        <v>983</v>
      </c>
      <c r="CS29" s="56">
        <v>1</v>
      </c>
      <c r="CT29" s="56">
        <v>3</v>
      </c>
      <c r="CU29" s="56">
        <v>3</v>
      </c>
      <c r="CV29" s="422">
        <v>42</v>
      </c>
      <c r="CW29" s="422">
        <v>5</v>
      </c>
      <c r="CX29" s="422">
        <v>24</v>
      </c>
      <c r="CY29" s="412">
        <v>4838</v>
      </c>
      <c r="CZ29" s="56">
        <v>1323</v>
      </c>
      <c r="DA29" s="56">
        <v>3141</v>
      </c>
      <c r="DB29" s="412">
        <v>2000521</v>
      </c>
      <c r="DC29" s="56">
        <v>3204</v>
      </c>
      <c r="DD29" s="412">
        <v>773379</v>
      </c>
      <c r="DE29" s="54">
        <v>1</v>
      </c>
      <c r="DF29" s="56">
        <v>106</v>
      </c>
      <c r="DG29" s="422" t="s">
        <v>449</v>
      </c>
      <c r="DH29" s="264">
        <v>2</v>
      </c>
      <c r="DI29" s="265">
        <v>99</v>
      </c>
      <c r="DJ29" s="265">
        <v>10</v>
      </c>
      <c r="DK29" s="267">
        <v>87.32394366197182</v>
      </c>
      <c r="DL29" s="44">
        <v>4</v>
      </c>
      <c r="DM29" s="44">
        <v>485</v>
      </c>
      <c r="DN29" s="44">
        <v>43</v>
      </c>
      <c r="DO29" s="265">
        <v>1</v>
      </c>
      <c r="DP29" s="265">
        <v>286</v>
      </c>
      <c r="DQ29" s="265">
        <v>20</v>
      </c>
      <c r="DR29" s="288">
        <v>99</v>
      </c>
      <c r="DS29" s="265" t="s">
        <v>420</v>
      </c>
      <c r="DT29" s="265" t="s">
        <v>420</v>
      </c>
      <c r="DU29" s="265" t="s">
        <v>420</v>
      </c>
      <c r="DV29" s="265" t="s">
        <v>420</v>
      </c>
    </row>
    <row r="30" spans="1:126" ht="16.5" customHeight="1">
      <c r="A30" s="11" t="s">
        <v>52</v>
      </c>
      <c r="B30" s="47">
        <v>127.66</v>
      </c>
      <c r="C30" s="107">
        <v>5179</v>
      </c>
      <c r="D30" s="107">
        <v>5138</v>
      </c>
      <c r="E30" s="129">
        <f>ROUND(G30/D30,1)</f>
        <v>3</v>
      </c>
      <c r="F30" s="44">
        <v>15569</v>
      </c>
      <c r="G30" s="44">
        <v>15206</v>
      </c>
      <c r="H30" s="130">
        <v>7425</v>
      </c>
      <c r="I30" s="130">
        <v>7781</v>
      </c>
      <c r="J30" s="129">
        <v>95.42475260249326</v>
      </c>
      <c r="K30" s="144">
        <f>ROUND((G30-F30)/F30*100,1)</f>
        <v>-2.3</v>
      </c>
      <c r="L30" s="129">
        <f t="shared" si="2"/>
        <v>119.1132696224346</v>
      </c>
      <c r="M30" s="156">
        <v>1683</v>
      </c>
      <c r="N30" s="156">
        <v>8690</v>
      </c>
      <c r="O30" s="156">
        <v>4829</v>
      </c>
      <c r="P30" s="157">
        <v>11.070911722141824</v>
      </c>
      <c r="Q30" s="157">
        <v>57.16353111432706</v>
      </c>
      <c r="R30" s="157">
        <v>31.765557163531117</v>
      </c>
      <c r="S30" s="69">
        <v>103</v>
      </c>
      <c r="T30" s="69">
        <v>260</v>
      </c>
      <c r="U30" s="144" t="s">
        <v>359</v>
      </c>
      <c r="V30" s="202">
        <v>321</v>
      </c>
      <c r="W30" s="202">
        <v>415</v>
      </c>
      <c r="X30" s="144">
        <v>-6.05475040257649</v>
      </c>
      <c r="Y30" s="193">
        <v>52</v>
      </c>
      <c r="Z30" s="193">
        <v>17</v>
      </c>
      <c r="AA30" s="459">
        <v>1.51</v>
      </c>
      <c r="AB30" s="479">
        <v>78.3</v>
      </c>
      <c r="AC30" s="479">
        <v>85.1</v>
      </c>
      <c r="AD30" s="56">
        <v>7238</v>
      </c>
      <c r="AE30" s="56">
        <v>707</v>
      </c>
      <c r="AF30" s="56">
        <v>3048</v>
      </c>
      <c r="AG30" s="56">
        <v>3474</v>
      </c>
      <c r="AH30" s="67">
        <v>768</v>
      </c>
      <c r="AI30" s="71">
        <v>5843</v>
      </c>
      <c r="AJ30" s="304">
        <v>667</v>
      </c>
      <c r="AK30" s="304">
        <v>131</v>
      </c>
      <c r="AL30" s="304">
        <v>85</v>
      </c>
      <c r="AM30" s="304">
        <v>451</v>
      </c>
      <c r="AN30" s="304">
        <v>1037</v>
      </c>
      <c r="AO30" s="304">
        <v>550</v>
      </c>
      <c r="AP30" s="304">
        <v>487</v>
      </c>
      <c r="AQ30" s="45">
        <v>782</v>
      </c>
      <c r="AR30" s="46">
        <v>377</v>
      </c>
      <c r="AS30" s="46">
        <v>368</v>
      </c>
      <c r="AT30" s="46">
        <v>98</v>
      </c>
      <c r="AU30" s="46">
        <v>37</v>
      </c>
      <c r="AV30" s="199">
        <v>8471</v>
      </c>
      <c r="AW30" s="69">
        <v>831</v>
      </c>
      <c r="AX30" s="69">
        <v>724</v>
      </c>
      <c r="AY30" s="69">
        <v>6839</v>
      </c>
      <c r="AZ30" s="69">
        <v>77</v>
      </c>
      <c r="BA30" s="208">
        <v>57</v>
      </c>
      <c r="BB30" s="208">
        <v>1979</v>
      </c>
      <c r="BC30" s="208">
        <v>3837350</v>
      </c>
      <c r="BD30" s="407">
        <v>222</v>
      </c>
      <c r="BE30" s="443">
        <v>30</v>
      </c>
      <c r="BF30" s="443">
        <v>192</v>
      </c>
      <c r="BG30" s="443">
        <v>1110</v>
      </c>
      <c r="BH30" s="443">
        <v>1671427</v>
      </c>
      <c r="BI30" s="229">
        <v>2081.2741675787706</v>
      </c>
      <c r="BJ30" s="229">
        <v>1902.0700141928123</v>
      </c>
      <c r="BK30" s="229">
        <v>35767.45842429198</v>
      </c>
      <c r="BL30" s="229">
        <v>1874.5808073162711</v>
      </c>
      <c r="BM30" s="229">
        <v>11987.7034267373</v>
      </c>
      <c r="BN30" s="229">
        <v>22645.196467341368</v>
      </c>
      <c r="BO30" s="229">
        <v>740.0222771029577</v>
      </c>
      <c r="BP30" s="345">
        <v>7415253</v>
      </c>
      <c r="BQ30" s="351">
        <v>1179743</v>
      </c>
      <c r="BR30" s="350">
        <v>108532</v>
      </c>
      <c r="BS30" s="351">
        <v>2650050</v>
      </c>
      <c r="BT30" s="351">
        <v>1021088</v>
      </c>
      <c r="BU30" s="351">
        <v>700717</v>
      </c>
      <c r="BV30" s="351">
        <v>743800</v>
      </c>
      <c r="BW30" s="347">
        <v>7138368</v>
      </c>
      <c r="BX30" s="267">
        <v>135.52050918760042</v>
      </c>
      <c r="BY30" s="334">
        <v>0.35</v>
      </c>
      <c r="BZ30" s="44">
        <v>302968</v>
      </c>
      <c r="CA30" s="44">
        <v>218321</v>
      </c>
      <c r="CB30" s="357">
        <v>72.1</v>
      </c>
      <c r="CC30" s="69">
        <v>12311</v>
      </c>
      <c r="CD30" s="69">
        <v>5155</v>
      </c>
      <c r="CE30" s="69">
        <v>751</v>
      </c>
      <c r="CF30" s="69">
        <v>5941</v>
      </c>
      <c r="CG30" s="234">
        <v>540</v>
      </c>
      <c r="CH30" s="234">
        <v>7</v>
      </c>
      <c r="CI30" s="379">
        <v>4.4</v>
      </c>
      <c r="CJ30" s="56">
        <v>21279</v>
      </c>
      <c r="CK30" s="397"/>
      <c r="CL30" s="234">
        <v>46</v>
      </c>
      <c r="CM30" s="396"/>
      <c r="CN30" s="56">
        <v>1</v>
      </c>
      <c r="CO30" s="396"/>
      <c r="CP30" s="234">
        <v>53</v>
      </c>
      <c r="CQ30" s="380">
        <v>21</v>
      </c>
      <c r="CR30" s="407">
        <v>915</v>
      </c>
      <c r="CS30" s="56">
        <v>1</v>
      </c>
      <c r="CT30" s="56">
        <v>15</v>
      </c>
      <c r="CU30" s="56">
        <v>6</v>
      </c>
      <c r="CV30" s="422">
        <v>14</v>
      </c>
      <c r="CW30" s="422">
        <v>8</v>
      </c>
      <c r="CX30" s="422">
        <v>21</v>
      </c>
      <c r="CY30" s="412">
        <v>5214</v>
      </c>
      <c r="CZ30" s="56">
        <v>1970</v>
      </c>
      <c r="DA30" s="56">
        <v>4696</v>
      </c>
      <c r="DB30" s="412">
        <v>2965678</v>
      </c>
      <c r="DC30" s="56">
        <v>4421</v>
      </c>
      <c r="DD30" s="412">
        <v>1105642</v>
      </c>
      <c r="DE30" s="54">
        <v>1</v>
      </c>
      <c r="DF30" s="56">
        <v>130</v>
      </c>
      <c r="DG30" s="422" t="s">
        <v>449</v>
      </c>
      <c r="DH30" s="264">
        <v>5</v>
      </c>
      <c r="DI30" s="265">
        <v>152</v>
      </c>
      <c r="DJ30" s="265">
        <v>13</v>
      </c>
      <c r="DK30" s="267">
        <v>75.92592592592592</v>
      </c>
      <c r="DL30" s="44">
        <v>6</v>
      </c>
      <c r="DM30" s="44">
        <v>808</v>
      </c>
      <c r="DN30" s="44">
        <v>76</v>
      </c>
      <c r="DO30" s="265">
        <v>2</v>
      </c>
      <c r="DP30" s="265">
        <v>408</v>
      </c>
      <c r="DQ30" s="265">
        <v>37</v>
      </c>
      <c r="DR30" s="288">
        <v>99.4</v>
      </c>
      <c r="DS30" s="265">
        <v>1</v>
      </c>
      <c r="DT30" s="265">
        <v>303</v>
      </c>
      <c r="DU30" s="265">
        <v>36</v>
      </c>
      <c r="DV30" s="288">
        <v>16.2</v>
      </c>
    </row>
    <row r="31" spans="1:126" ht="16.5" customHeight="1">
      <c r="A31" s="11"/>
      <c r="B31" s="47"/>
      <c r="C31" s="107"/>
      <c r="D31" s="107"/>
      <c r="E31" s="129"/>
      <c r="F31" s="44"/>
      <c r="G31" s="44"/>
      <c r="H31" s="130"/>
      <c r="I31" s="130"/>
      <c r="J31" s="129"/>
      <c r="K31" s="144"/>
      <c r="L31" s="129"/>
      <c r="M31" s="156"/>
      <c r="N31" s="156"/>
      <c r="O31" s="156"/>
      <c r="P31" s="157"/>
      <c r="Q31" s="157"/>
      <c r="R31" s="157"/>
      <c r="S31" s="69"/>
      <c r="T31" s="69"/>
      <c r="U31" s="144"/>
      <c r="V31" s="202"/>
      <c r="W31" s="202"/>
      <c r="X31" s="144"/>
      <c r="Y31" s="193"/>
      <c r="Z31" s="193"/>
      <c r="AA31" s="462"/>
      <c r="AB31" s="481"/>
      <c r="AC31" s="481"/>
      <c r="AD31" s="56"/>
      <c r="AE31" s="56"/>
      <c r="AF31" s="56"/>
      <c r="AG31" s="56"/>
      <c r="AH31" s="67"/>
      <c r="AI31" s="71"/>
      <c r="AJ31" s="304"/>
      <c r="AK31" s="304"/>
      <c r="AL31" s="304"/>
      <c r="AM31" s="304"/>
      <c r="AN31" s="304"/>
      <c r="AO31" s="304"/>
      <c r="AP31" s="304"/>
      <c r="AQ31" s="45"/>
      <c r="AR31" s="46"/>
      <c r="AS31" s="46"/>
      <c r="AT31" s="46"/>
      <c r="AU31" s="46"/>
      <c r="AV31" s="199"/>
      <c r="AW31" s="69"/>
      <c r="AY31" s="69"/>
      <c r="AZ31" s="69"/>
      <c r="BA31" s="208"/>
      <c r="BB31" s="208"/>
      <c r="BC31" s="208"/>
      <c r="BD31" s="407"/>
      <c r="BE31" s="443"/>
      <c r="BF31" s="443"/>
      <c r="BG31" s="443"/>
      <c r="BH31" s="443"/>
      <c r="BI31" s="229"/>
      <c r="BJ31" s="229"/>
      <c r="BK31" s="229"/>
      <c r="BL31" s="229"/>
      <c r="BM31" s="229"/>
      <c r="BN31" s="229"/>
      <c r="BO31" s="229"/>
      <c r="BP31" s="345"/>
      <c r="BQ31" s="351"/>
      <c r="BR31" s="350"/>
      <c r="BS31" s="351"/>
      <c r="BT31" s="351"/>
      <c r="BU31" s="351"/>
      <c r="BV31" s="351"/>
      <c r="BW31" s="347"/>
      <c r="BX31" s="267"/>
      <c r="BY31" s="334"/>
      <c r="BZ31" s="44"/>
      <c r="CA31" s="44"/>
      <c r="CB31" s="358"/>
      <c r="CC31" s="69"/>
      <c r="CD31" s="69"/>
      <c r="CE31" s="69"/>
      <c r="CF31" s="69"/>
      <c r="CG31" s="234"/>
      <c r="CH31" s="234"/>
      <c r="CI31" s="379"/>
      <c r="CJ31" s="56"/>
      <c r="CK31" s="397"/>
      <c r="CL31" s="234"/>
      <c r="CM31" s="396"/>
      <c r="CN31" s="56"/>
      <c r="CO31" s="396"/>
      <c r="CP31" s="234"/>
      <c r="CQ31" s="380"/>
      <c r="CR31" s="407"/>
      <c r="CS31" s="56"/>
      <c r="CT31" s="56"/>
      <c r="CU31" s="56"/>
      <c r="CV31" s="422"/>
      <c r="CW31" s="422"/>
      <c r="CX31" s="422"/>
      <c r="CY31" s="412"/>
      <c r="CZ31" s="56"/>
      <c r="DA31" s="56"/>
      <c r="DB31" s="412"/>
      <c r="DC31" s="56"/>
      <c r="DD31" s="412"/>
      <c r="DE31" s="54"/>
      <c r="DF31" s="56"/>
      <c r="DG31" s="422"/>
      <c r="DH31" s="264"/>
      <c r="DI31" s="265"/>
      <c r="DJ31" s="265"/>
      <c r="DK31" s="162"/>
      <c r="DL31" s="44"/>
      <c r="DM31" s="44"/>
      <c r="DN31" s="44"/>
      <c r="DO31" s="265"/>
      <c r="DP31" s="265"/>
      <c r="DQ31" s="265"/>
      <c r="DR31" s="288"/>
      <c r="DS31" s="265"/>
      <c r="DT31" s="265"/>
      <c r="DU31" s="265"/>
      <c r="DV31" s="288"/>
    </row>
    <row r="32" spans="1:126" s="5" customFormat="1" ht="16.5" customHeight="1">
      <c r="A32" s="12" t="s">
        <v>127</v>
      </c>
      <c r="B32" s="89">
        <v>79.46</v>
      </c>
      <c r="C32" s="111">
        <v>2253</v>
      </c>
      <c r="D32" s="111">
        <v>2309</v>
      </c>
      <c r="E32" s="128">
        <f>ROUND(G32/D32,1)</f>
        <v>3.7</v>
      </c>
      <c r="F32" s="122">
        <v>8574</v>
      </c>
      <c r="G32" s="43">
        <v>8622</v>
      </c>
      <c r="H32" s="122">
        <v>4242</v>
      </c>
      <c r="I32" s="122">
        <v>4380</v>
      </c>
      <c r="J32" s="128">
        <v>96.84931506849314</v>
      </c>
      <c r="K32" s="143">
        <f>ROUND((G32-F32)/F32*100,1)</f>
        <v>0.6</v>
      </c>
      <c r="L32" s="128">
        <f t="shared" si="2"/>
        <v>108.50742511955701</v>
      </c>
      <c r="M32" s="122">
        <v>1208</v>
      </c>
      <c r="N32" s="122">
        <v>5454</v>
      </c>
      <c r="O32" s="122">
        <v>1955</v>
      </c>
      <c r="P32" s="154">
        <v>14.01880004641987</v>
      </c>
      <c r="Q32" s="155">
        <v>63.2934896135546</v>
      </c>
      <c r="R32" s="155">
        <v>22.68771034002553</v>
      </c>
      <c r="S32" s="49">
        <v>77</v>
      </c>
      <c r="T32" s="49">
        <v>85</v>
      </c>
      <c r="U32" s="143" t="s">
        <v>360</v>
      </c>
      <c r="V32" s="49">
        <v>279</v>
      </c>
      <c r="W32" s="49">
        <v>232</v>
      </c>
      <c r="X32" s="143">
        <v>5.460671546415708</v>
      </c>
      <c r="Y32" s="49">
        <v>53</v>
      </c>
      <c r="Z32" s="49">
        <v>11</v>
      </c>
      <c r="AA32" s="461"/>
      <c r="AB32" s="480"/>
      <c r="AC32" s="480"/>
      <c r="AD32" s="49">
        <v>4077</v>
      </c>
      <c r="AE32" s="49">
        <v>492</v>
      </c>
      <c r="AF32" s="49">
        <v>1462</v>
      </c>
      <c r="AG32" s="49">
        <v>2120</v>
      </c>
      <c r="AH32" s="49">
        <v>249</v>
      </c>
      <c r="AI32" s="49">
        <v>2331</v>
      </c>
      <c r="AJ32" s="49">
        <v>700</v>
      </c>
      <c r="AK32" s="49">
        <v>73</v>
      </c>
      <c r="AL32" s="49">
        <v>67</v>
      </c>
      <c r="AM32" s="49">
        <v>560</v>
      </c>
      <c r="AN32" s="49">
        <v>940</v>
      </c>
      <c r="AO32" s="49">
        <v>459</v>
      </c>
      <c r="AP32" s="49">
        <v>481</v>
      </c>
      <c r="AQ32" s="49"/>
      <c r="AR32" s="49"/>
      <c r="AS32" s="49"/>
      <c r="AT32" s="49"/>
      <c r="AU32" s="49"/>
      <c r="AV32" s="49"/>
      <c r="AW32" s="49"/>
      <c r="AX32" s="49"/>
      <c r="AY32" s="49"/>
      <c r="AZ32" s="49"/>
      <c r="BA32" s="211"/>
      <c r="BB32" s="211"/>
      <c r="BC32" s="211"/>
      <c r="BD32" s="444">
        <v>55</v>
      </c>
      <c r="BE32" s="211">
        <v>8</v>
      </c>
      <c r="BF32" s="211">
        <v>47</v>
      </c>
      <c r="BG32" s="211">
        <v>503</v>
      </c>
      <c r="BH32" s="211">
        <v>1099176</v>
      </c>
      <c r="BI32" s="231"/>
      <c r="BJ32" s="231"/>
      <c r="BK32" s="245"/>
      <c r="BL32" s="231"/>
      <c r="BM32" s="231"/>
      <c r="BN32" s="231"/>
      <c r="BO32" s="231"/>
      <c r="BP32" s="49">
        <f>SUM(BP33)</f>
        <v>4721557</v>
      </c>
      <c r="BQ32" s="49">
        <f aca="true" t="shared" si="4" ref="BQ32:BV32">SUM(BQ33)</f>
        <v>828380</v>
      </c>
      <c r="BR32" s="49">
        <f t="shared" si="4"/>
        <v>80545</v>
      </c>
      <c r="BS32" s="49">
        <f t="shared" si="4"/>
        <v>1533686</v>
      </c>
      <c r="BT32" s="49">
        <f t="shared" si="4"/>
        <v>692560</v>
      </c>
      <c r="BU32" s="49">
        <f t="shared" si="4"/>
        <v>182807</v>
      </c>
      <c r="BV32" s="49">
        <f t="shared" si="4"/>
        <v>458800</v>
      </c>
      <c r="BW32" s="49">
        <f>SUM(BW33)</f>
        <v>4311846</v>
      </c>
      <c r="BX32" s="266">
        <v>117.53315482847641</v>
      </c>
      <c r="BY32" s="333"/>
      <c r="BZ32" s="43"/>
      <c r="CA32" s="43"/>
      <c r="CB32" s="359"/>
      <c r="CC32" s="49">
        <v>8374</v>
      </c>
      <c r="CD32" s="49">
        <v>3489</v>
      </c>
      <c r="CE32" s="49">
        <v>884</v>
      </c>
      <c r="CF32" s="49">
        <v>3618</v>
      </c>
      <c r="CG32" s="49">
        <v>173</v>
      </c>
      <c r="CH32" s="49">
        <v>2</v>
      </c>
      <c r="CI32" s="375">
        <v>2.4</v>
      </c>
      <c r="CJ32" s="56" t="s">
        <v>42</v>
      </c>
      <c r="CK32" s="397"/>
      <c r="CL32" s="49">
        <v>27</v>
      </c>
      <c r="CM32" s="396"/>
      <c r="CN32" s="297" t="s">
        <v>125</v>
      </c>
      <c r="CO32" s="396"/>
      <c r="CP32" s="49">
        <v>34</v>
      </c>
      <c r="CQ32" s="380"/>
      <c r="CR32" s="407"/>
      <c r="CS32" s="297" t="s">
        <v>467</v>
      </c>
      <c r="CT32" s="297">
        <v>1</v>
      </c>
      <c r="CU32" s="49">
        <v>2</v>
      </c>
      <c r="CV32" s="297" t="s">
        <v>467</v>
      </c>
      <c r="CW32" s="49">
        <v>2</v>
      </c>
      <c r="CX32" s="49">
        <v>1</v>
      </c>
      <c r="CY32" s="49"/>
      <c r="CZ32" s="49"/>
      <c r="DA32" s="49"/>
      <c r="DB32" s="297"/>
      <c r="DC32" s="49">
        <v>2096</v>
      </c>
      <c r="DD32" s="49">
        <v>516120</v>
      </c>
      <c r="DE32" s="49">
        <v>1</v>
      </c>
      <c r="DF32" s="49">
        <v>140</v>
      </c>
      <c r="DG32" s="163" t="s">
        <v>461</v>
      </c>
      <c r="DH32" s="49">
        <v>2</v>
      </c>
      <c r="DI32" s="49">
        <v>176</v>
      </c>
      <c r="DJ32" s="49">
        <v>12</v>
      </c>
      <c r="DK32" s="266">
        <v>91.46341463414635</v>
      </c>
      <c r="DL32" s="43">
        <v>2</v>
      </c>
      <c r="DM32" s="43">
        <v>513</v>
      </c>
      <c r="DN32" s="43">
        <v>35</v>
      </c>
      <c r="DO32" s="49">
        <v>1</v>
      </c>
      <c r="DP32" s="49">
        <v>275</v>
      </c>
      <c r="DQ32" s="49">
        <v>20</v>
      </c>
      <c r="DR32" s="289">
        <v>100</v>
      </c>
      <c r="DS32" s="297" t="s">
        <v>125</v>
      </c>
      <c r="DT32" s="297" t="s">
        <v>474</v>
      </c>
      <c r="DU32" s="297" t="s">
        <v>125</v>
      </c>
      <c r="DV32" s="298" t="s">
        <v>125</v>
      </c>
    </row>
    <row r="33" spans="1:126" ht="16.5" customHeight="1">
      <c r="A33" s="11" t="s">
        <v>53</v>
      </c>
      <c r="B33" s="47">
        <v>79.46</v>
      </c>
      <c r="C33" s="107">
        <v>2253</v>
      </c>
      <c r="D33" s="107">
        <v>2309</v>
      </c>
      <c r="E33" s="129">
        <f>ROUND(G33/D33,1)</f>
        <v>3.7</v>
      </c>
      <c r="F33" s="44">
        <v>8574</v>
      </c>
      <c r="G33" s="43">
        <v>8622</v>
      </c>
      <c r="H33" s="122">
        <v>4242</v>
      </c>
      <c r="I33" s="122">
        <v>4380</v>
      </c>
      <c r="J33" s="129">
        <v>96.84931506849314</v>
      </c>
      <c r="K33" s="144">
        <f>ROUND((G33-F33)/F33*100,1)</f>
        <v>0.6</v>
      </c>
      <c r="L33" s="129">
        <f t="shared" si="2"/>
        <v>108.50742511955701</v>
      </c>
      <c r="M33" s="156">
        <v>1208</v>
      </c>
      <c r="N33" s="156">
        <v>5454</v>
      </c>
      <c r="O33" s="156">
        <v>1955</v>
      </c>
      <c r="P33" s="157">
        <v>14.01880004641987</v>
      </c>
      <c r="Q33" s="157">
        <v>63.2934896135546</v>
      </c>
      <c r="R33" s="157">
        <v>22.68771034002553</v>
      </c>
      <c r="S33" s="114">
        <v>77</v>
      </c>
      <c r="T33" s="114">
        <v>85</v>
      </c>
      <c r="U33" s="144" t="s">
        <v>360</v>
      </c>
      <c r="V33" s="114">
        <v>279</v>
      </c>
      <c r="W33" s="114">
        <v>232</v>
      </c>
      <c r="X33" s="144">
        <v>5.460671546415708</v>
      </c>
      <c r="Y33" s="193">
        <v>53</v>
      </c>
      <c r="Z33" s="193">
        <v>11</v>
      </c>
      <c r="AA33" s="459">
        <v>1.42</v>
      </c>
      <c r="AB33" s="479">
        <v>78.7</v>
      </c>
      <c r="AC33" s="479">
        <v>85.1</v>
      </c>
      <c r="AD33" s="56">
        <v>4077</v>
      </c>
      <c r="AE33" s="56">
        <v>492</v>
      </c>
      <c r="AF33" s="56">
        <v>1462</v>
      </c>
      <c r="AG33" s="56">
        <v>2120</v>
      </c>
      <c r="AH33" s="67">
        <v>249</v>
      </c>
      <c r="AI33" s="71">
        <v>2331</v>
      </c>
      <c r="AJ33" s="304">
        <v>700</v>
      </c>
      <c r="AK33" s="304">
        <v>73</v>
      </c>
      <c r="AL33" s="304">
        <v>67</v>
      </c>
      <c r="AM33" s="304">
        <v>560</v>
      </c>
      <c r="AN33" s="304">
        <v>940</v>
      </c>
      <c r="AO33" s="304">
        <v>459</v>
      </c>
      <c r="AP33" s="304">
        <v>481</v>
      </c>
      <c r="AQ33" s="45">
        <v>1353</v>
      </c>
      <c r="AR33" s="46">
        <v>1080</v>
      </c>
      <c r="AS33" s="46">
        <v>258</v>
      </c>
      <c r="AT33" s="46">
        <v>80</v>
      </c>
      <c r="AU33" s="46">
        <v>14</v>
      </c>
      <c r="AV33" s="199">
        <v>4911</v>
      </c>
      <c r="AW33" s="69">
        <v>2831</v>
      </c>
      <c r="AX33" s="69">
        <v>541</v>
      </c>
      <c r="AY33" s="69">
        <v>1539</v>
      </c>
      <c r="AZ33" s="69" t="s">
        <v>213</v>
      </c>
      <c r="BA33" s="208">
        <v>23</v>
      </c>
      <c r="BB33" s="208">
        <v>542</v>
      </c>
      <c r="BC33" s="208">
        <v>1019422</v>
      </c>
      <c r="BD33" s="407">
        <v>55</v>
      </c>
      <c r="BE33" s="443">
        <v>8</v>
      </c>
      <c r="BF33" s="443">
        <v>47</v>
      </c>
      <c r="BG33" s="443">
        <v>503</v>
      </c>
      <c r="BH33" s="443">
        <v>1099176</v>
      </c>
      <c r="BI33" s="229">
        <v>2306.700809675863</v>
      </c>
      <c r="BJ33" s="229">
        <v>2152.467178256902</v>
      </c>
      <c r="BK33" s="229">
        <v>20696.78668914108</v>
      </c>
      <c r="BL33" s="229">
        <v>1255.753913824444</v>
      </c>
      <c r="BM33" s="229">
        <v>4601.619751476795</v>
      </c>
      <c r="BN33" s="229">
        <v>14893.222835229448</v>
      </c>
      <c r="BO33" s="229">
        <v>53.809811389603276</v>
      </c>
      <c r="BP33" s="114">
        <v>4721557</v>
      </c>
      <c r="BQ33" s="163">
        <v>828380</v>
      </c>
      <c r="BR33" s="114">
        <v>80545</v>
      </c>
      <c r="BS33" s="163">
        <v>1533686</v>
      </c>
      <c r="BT33" s="163">
        <v>692560</v>
      </c>
      <c r="BU33" s="163">
        <v>182807</v>
      </c>
      <c r="BV33" s="163">
        <v>458800</v>
      </c>
      <c r="BW33" s="347">
        <v>4311846</v>
      </c>
      <c r="BX33" s="267">
        <v>117.53315482847641</v>
      </c>
      <c r="BY33" s="334">
        <v>0.39</v>
      </c>
      <c r="BZ33" s="44">
        <v>329569</v>
      </c>
      <c r="CA33" s="44">
        <v>196359</v>
      </c>
      <c r="CB33" s="357">
        <v>59.6</v>
      </c>
      <c r="CC33" s="69">
        <v>8374</v>
      </c>
      <c r="CD33" s="69">
        <v>3489</v>
      </c>
      <c r="CE33" s="69">
        <v>884</v>
      </c>
      <c r="CF33" s="69">
        <v>3618</v>
      </c>
      <c r="CG33" s="56">
        <v>173</v>
      </c>
      <c r="CH33" s="56">
        <v>2</v>
      </c>
      <c r="CI33" s="380">
        <v>2.4</v>
      </c>
      <c r="CJ33" s="56" t="s">
        <v>42</v>
      </c>
      <c r="CK33" s="397"/>
      <c r="CL33" s="56">
        <v>27</v>
      </c>
      <c r="CM33" s="396"/>
      <c r="CN33" s="56" t="s">
        <v>42</v>
      </c>
      <c r="CO33" s="396"/>
      <c r="CP33" s="56">
        <v>34</v>
      </c>
      <c r="CQ33" s="380">
        <v>74.9</v>
      </c>
      <c r="CR33" s="234">
        <v>649</v>
      </c>
      <c r="CS33" s="56" t="s">
        <v>468</v>
      </c>
      <c r="CT33" s="56">
        <v>1</v>
      </c>
      <c r="CU33" s="56">
        <v>2</v>
      </c>
      <c r="CV33" s="422" t="s">
        <v>42</v>
      </c>
      <c r="CW33" s="422">
        <v>2</v>
      </c>
      <c r="CX33" s="422">
        <v>1</v>
      </c>
      <c r="CY33" s="412">
        <v>4000</v>
      </c>
      <c r="CZ33" s="56">
        <v>1175</v>
      </c>
      <c r="DA33" s="56">
        <v>2017</v>
      </c>
      <c r="DB33" s="412">
        <v>1237656</v>
      </c>
      <c r="DC33" s="56">
        <v>2096</v>
      </c>
      <c r="DD33" s="412">
        <v>516120</v>
      </c>
      <c r="DE33" s="54">
        <v>1</v>
      </c>
      <c r="DF33" s="56">
        <v>140</v>
      </c>
      <c r="DG33" s="422" t="s">
        <v>449</v>
      </c>
      <c r="DH33" s="264">
        <v>2</v>
      </c>
      <c r="DI33" s="265">
        <v>176</v>
      </c>
      <c r="DJ33" s="265">
        <v>12</v>
      </c>
      <c r="DK33" s="267">
        <v>91.46341463414635</v>
      </c>
      <c r="DL33" s="44">
        <v>2</v>
      </c>
      <c r="DM33" s="44">
        <v>513</v>
      </c>
      <c r="DN33" s="44">
        <v>35</v>
      </c>
      <c r="DO33" s="265">
        <v>1</v>
      </c>
      <c r="DP33" s="265">
        <v>275</v>
      </c>
      <c r="DQ33" s="265">
        <v>20</v>
      </c>
      <c r="DR33" s="288">
        <v>100</v>
      </c>
      <c r="DS33" s="265" t="s">
        <v>42</v>
      </c>
      <c r="DT33" s="265" t="s">
        <v>42</v>
      </c>
      <c r="DU33" s="265" t="s">
        <v>42</v>
      </c>
      <c r="DV33" s="288" t="s">
        <v>42</v>
      </c>
    </row>
    <row r="34" spans="1:126" ht="16.5" customHeight="1">
      <c r="A34" s="11"/>
      <c r="B34" s="47"/>
      <c r="C34" s="112"/>
      <c r="D34" s="112"/>
      <c r="E34" s="129"/>
      <c r="F34" s="44"/>
      <c r="G34" s="44"/>
      <c r="H34" s="69"/>
      <c r="I34" s="69"/>
      <c r="J34" s="129"/>
      <c r="K34" s="144"/>
      <c r="L34" s="129"/>
      <c r="M34" s="114"/>
      <c r="N34" s="114"/>
      <c r="O34" s="114"/>
      <c r="P34" s="161"/>
      <c r="Q34" s="162"/>
      <c r="R34" s="162"/>
      <c r="S34" s="69"/>
      <c r="T34" s="69"/>
      <c r="U34" s="144"/>
      <c r="V34" s="202"/>
      <c r="W34" s="202"/>
      <c r="X34" s="144"/>
      <c r="Y34" s="69"/>
      <c r="Z34" s="69"/>
      <c r="AA34" s="458"/>
      <c r="AB34" s="477"/>
      <c r="AC34" s="477"/>
      <c r="AD34" s="55"/>
      <c r="AE34" s="55"/>
      <c r="AF34" s="55"/>
      <c r="AG34" s="55"/>
      <c r="AH34" s="72"/>
      <c r="AI34" s="72"/>
      <c r="AJ34" s="44"/>
      <c r="AK34" s="44"/>
      <c r="AL34" s="44"/>
      <c r="AM34" s="44"/>
      <c r="AN34" s="44"/>
      <c r="AO34" s="44"/>
      <c r="AP34" s="44"/>
      <c r="AQ34" s="45"/>
      <c r="AR34" s="48"/>
      <c r="AS34" s="48"/>
      <c r="AT34" s="48"/>
      <c r="AU34" s="48"/>
      <c r="AV34" s="199"/>
      <c r="AW34" s="69"/>
      <c r="AX34" s="69"/>
      <c r="AY34" s="69"/>
      <c r="AZ34" s="69"/>
      <c r="BA34" s="212"/>
      <c r="BB34" s="213"/>
      <c r="BC34" s="213"/>
      <c r="BD34" s="407"/>
      <c r="BE34" s="407"/>
      <c r="BF34" s="407"/>
      <c r="BG34" s="407"/>
      <c r="BH34" s="407"/>
      <c r="BI34" s="230"/>
      <c r="BJ34" s="230"/>
      <c r="BK34" s="234"/>
      <c r="BL34" s="234"/>
      <c r="BM34" s="234"/>
      <c r="BN34" s="234"/>
      <c r="BO34" s="234"/>
      <c r="BP34" s="346"/>
      <c r="BQ34" s="264"/>
      <c r="BR34" s="264"/>
      <c r="BS34" s="264"/>
      <c r="BT34" s="264"/>
      <c r="BU34" s="264"/>
      <c r="BV34" s="264"/>
      <c r="BW34" s="346"/>
      <c r="BX34" s="267"/>
      <c r="BY34" s="332"/>
      <c r="BZ34" s="44"/>
      <c r="CA34" s="44"/>
      <c r="CB34" s="358"/>
      <c r="CC34" s="69"/>
      <c r="CD34" s="69"/>
      <c r="CE34" s="69"/>
      <c r="CF34" s="69"/>
      <c r="CG34" s="234"/>
      <c r="CH34" s="234"/>
      <c r="CI34" s="379"/>
      <c r="CJ34" s="234"/>
      <c r="CK34" s="397"/>
      <c r="CL34" s="234"/>
      <c r="CM34" s="396"/>
      <c r="CN34" s="234"/>
      <c r="CO34" s="396"/>
      <c r="CP34" s="234"/>
      <c r="CQ34" s="380"/>
      <c r="CR34" s="407"/>
      <c r="CS34" s="56"/>
      <c r="CT34" s="56"/>
      <c r="CU34" s="56"/>
      <c r="CV34" s="422"/>
      <c r="CW34" s="422"/>
      <c r="CX34" s="422"/>
      <c r="CY34" s="412"/>
      <c r="CZ34" s="56"/>
      <c r="DA34" s="56"/>
      <c r="DB34" s="412"/>
      <c r="DC34" s="56"/>
      <c r="DD34" s="412"/>
      <c r="DE34" s="54"/>
      <c r="DF34" s="56"/>
      <c r="DG34" s="422"/>
      <c r="DH34" s="264"/>
      <c r="DI34" s="264"/>
      <c r="DJ34" s="264"/>
      <c r="DK34" s="162"/>
      <c r="DL34" s="44"/>
      <c r="DM34" s="44"/>
      <c r="DN34" s="44"/>
      <c r="DO34" s="265"/>
      <c r="DP34" s="265"/>
      <c r="DQ34" s="265"/>
      <c r="DR34" s="288"/>
      <c r="DS34" s="56"/>
      <c r="DT34" s="56"/>
      <c r="DU34" s="56"/>
      <c r="DV34" s="281"/>
    </row>
    <row r="35" spans="1:126" s="5" customFormat="1" ht="16.5" customHeight="1">
      <c r="A35" s="12" t="s">
        <v>128</v>
      </c>
      <c r="B35" s="89">
        <v>256.81</v>
      </c>
      <c r="C35" s="111">
        <v>5745</v>
      </c>
      <c r="D35" s="111">
        <v>5719</v>
      </c>
      <c r="E35" s="128">
        <f>ROUND(G35/D35,1)</f>
        <v>3.3</v>
      </c>
      <c r="F35" s="122">
        <v>19106</v>
      </c>
      <c r="G35" s="43">
        <v>18859</v>
      </c>
      <c r="H35" s="122">
        <v>9238</v>
      </c>
      <c r="I35" s="122">
        <v>9621</v>
      </c>
      <c r="J35" s="128">
        <v>96.01912483109864</v>
      </c>
      <c r="K35" s="143">
        <f>ROUND((G35-F35)/F35*100,1)</f>
        <v>-1.3</v>
      </c>
      <c r="L35" s="128">
        <f t="shared" si="2"/>
        <v>73.43561387796426</v>
      </c>
      <c r="M35" s="122">
        <v>2673</v>
      </c>
      <c r="N35" s="122">
        <v>11811</v>
      </c>
      <c r="O35" s="122">
        <v>4356</v>
      </c>
      <c r="P35" s="154">
        <v>14.187898089171973</v>
      </c>
      <c r="Q35" s="155">
        <v>62.69108280254777</v>
      </c>
      <c r="R35" s="155">
        <v>23.121019108280255</v>
      </c>
      <c r="S35" s="49">
        <v>159</v>
      </c>
      <c r="T35" s="49">
        <v>227</v>
      </c>
      <c r="U35" s="143">
        <v>-3.6</v>
      </c>
      <c r="V35" s="49">
        <v>711</v>
      </c>
      <c r="W35" s="49">
        <v>710</v>
      </c>
      <c r="X35" s="143">
        <v>0.052380702949033575</v>
      </c>
      <c r="Y35" s="76">
        <v>96</v>
      </c>
      <c r="Z35" s="76">
        <v>41</v>
      </c>
      <c r="AA35" s="461"/>
      <c r="AB35" s="480"/>
      <c r="AC35" s="480"/>
      <c r="AD35" s="50">
        <v>9374</v>
      </c>
      <c r="AE35" s="50">
        <v>1111</v>
      </c>
      <c r="AF35" s="50">
        <v>3319</v>
      </c>
      <c r="AG35" s="50">
        <v>4488</v>
      </c>
      <c r="AH35" s="73">
        <v>804</v>
      </c>
      <c r="AI35" s="73">
        <v>7072</v>
      </c>
      <c r="AJ35" s="50">
        <v>1093</v>
      </c>
      <c r="AK35" s="50">
        <v>149</v>
      </c>
      <c r="AL35" s="50">
        <v>224</v>
      </c>
      <c r="AM35" s="50">
        <v>720</v>
      </c>
      <c r="AN35" s="50">
        <v>1655</v>
      </c>
      <c r="AO35" s="50">
        <v>813</v>
      </c>
      <c r="AP35" s="50">
        <v>842</v>
      </c>
      <c r="AQ35" s="50"/>
      <c r="AR35" s="50"/>
      <c r="AS35" s="50"/>
      <c r="AT35" s="50"/>
      <c r="AU35" s="50"/>
      <c r="AV35" s="43"/>
      <c r="AW35" s="43"/>
      <c r="AX35" s="43"/>
      <c r="AY35" s="43"/>
      <c r="AZ35" s="43"/>
      <c r="BA35" s="211"/>
      <c r="BB35" s="211"/>
      <c r="BC35" s="211"/>
      <c r="BD35" s="444">
        <v>174</v>
      </c>
      <c r="BE35" s="103">
        <v>23</v>
      </c>
      <c r="BF35" s="103">
        <v>151</v>
      </c>
      <c r="BG35" s="103">
        <v>1176</v>
      </c>
      <c r="BH35" s="103">
        <v>2538995</v>
      </c>
      <c r="BI35" s="232"/>
      <c r="BJ35" s="232"/>
      <c r="BK35" s="234"/>
      <c r="BL35" s="73"/>
      <c r="BM35" s="232"/>
      <c r="BN35" s="232"/>
      <c r="BO35" s="232"/>
      <c r="BP35" s="73">
        <f>SUM(BP36:BP37)</f>
        <v>10503066</v>
      </c>
      <c r="BQ35" s="73">
        <f aca="true" t="shared" si="5" ref="BQ35:BV35">SUM(BQ36:BQ37)</f>
        <v>2195210</v>
      </c>
      <c r="BR35" s="73">
        <f t="shared" si="5"/>
        <v>185692</v>
      </c>
      <c r="BS35" s="73">
        <f t="shared" si="5"/>
        <v>3303033</v>
      </c>
      <c r="BT35" s="73">
        <f t="shared" si="5"/>
        <v>2187626</v>
      </c>
      <c r="BU35" s="73">
        <f t="shared" si="5"/>
        <v>553210</v>
      </c>
      <c r="BV35" s="73">
        <f t="shared" si="5"/>
        <v>998281</v>
      </c>
      <c r="BW35" s="73">
        <f>SUM(BW36:BW37)</f>
        <v>9927500</v>
      </c>
      <c r="BX35" s="266">
        <v>107.83935341793993</v>
      </c>
      <c r="BY35" s="335" t="s">
        <v>36</v>
      </c>
      <c r="BZ35" s="43"/>
      <c r="CA35" s="43"/>
      <c r="CB35" s="359"/>
      <c r="CC35" s="43">
        <v>16363</v>
      </c>
      <c r="CD35" s="43">
        <v>7844</v>
      </c>
      <c r="CE35" s="43">
        <v>1376</v>
      </c>
      <c r="CF35" s="43">
        <v>6529</v>
      </c>
      <c r="CG35" s="235">
        <v>397</v>
      </c>
      <c r="CH35" s="235">
        <v>11</v>
      </c>
      <c r="CI35" s="375">
        <v>5.8</v>
      </c>
      <c r="CJ35" s="235">
        <v>302</v>
      </c>
      <c r="CK35" s="397"/>
      <c r="CL35" s="235">
        <v>83</v>
      </c>
      <c r="CM35" s="396"/>
      <c r="CN35" s="235">
        <v>1</v>
      </c>
      <c r="CO35" s="396"/>
      <c r="CP35" s="235">
        <v>105</v>
      </c>
      <c r="CQ35" s="380"/>
      <c r="CR35" s="56"/>
      <c r="CS35" s="73" t="s">
        <v>467</v>
      </c>
      <c r="CT35" s="50">
        <v>13</v>
      </c>
      <c r="CU35" s="50">
        <v>5</v>
      </c>
      <c r="CV35" s="50">
        <v>13</v>
      </c>
      <c r="CW35" s="50">
        <v>7</v>
      </c>
      <c r="CX35" s="50">
        <v>17</v>
      </c>
      <c r="CY35" s="413"/>
      <c r="CZ35" s="50"/>
      <c r="DA35" s="50"/>
      <c r="DB35" s="50"/>
      <c r="DC35" s="50">
        <v>5842</v>
      </c>
      <c r="DD35" s="50">
        <v>1235534</v>
      </c>
      <c r="DE35" s="50">
        <v>3</v>
      </c>
      <c r="DF35" s="50">
        <v>295</v>
      </c>
      <c r="DG35" s="50">
        <v>1</v>
      </c>
      <c r="DH35" s="73">
        <v>5</v>
      </c>
      <c r="DI35" s="73">
        <v>441</v>
      </c>
      <c r="DJ35" s="50">
        <v>40</v>
      </c>
      <c r="DK35" s="266">
        <v>91.95979899497488</v>
      </c>
      <c r="DL35" s="43">
        <v>6</v>
      </c>
      <c r="DM35" s="43">
        <v>1170</v>
      </c>
      <c r="DN35" s="43">
        <v>85</v>
      </c>
      <c r="DO35" s="73">
        <v>3</v>
      </c>
      <c r="DP35" s="73">
        <v>570</v>
      </c>
      <c r="DQ35" s="73">
        <v>51</v>
      </c>
      <c r="DR35" s="289">
        <v>97.38219895287958</v>
      </c>
      <c r="DS35" s="73">
        <v>1</v>
      </c>
      <c r="DT35" s="73">
        <v>690</v>
      </c>
      <c r="DU35" s="73">
        <v>60</v>
      </c>
      <c r="DV35" s="298">
        <v>11</v>
      </c>
    </row>
    <row r="36" spans="1:126" ht="16.5" customHeight="1">
      <c r="A36" s="11" t="s">
        <v>54</v>
      </c>
      <c r="B36" s="47">
        <v>31.25</v>
      </c>
      <c r="C36" s="107">
        <v>4076</v>
      </c>
      <c r="D36" s="107">
        <v>4088</v>
      </c>
      <c r="E36" s="129">
        <f>ROUND(G36/D36,1)</f>
        <v>3.1</v>
      </c>
      <c r="F36" s="44">
        <v>12815</v>
      </c>
      <c r="G36" s="44">
        <v>12731</v>
      </c>
      <c r="H36" s="130">
        <v>6259</v>
      </c>
      <c r="I36" s="130">
        <v>6472</v>
      </c>
      <c r="J36" s="129">
        <v>96.7088998763906</v>
      </c>
      <c r="K36" s="144">
        <f>ROUND((G36-F36)/F36*100,1)</f>
        <v>-0.7</v>
      </c>
      <c r="L36" s="129">
        <f t="shared" si="2"/>
        <v>407.392</v>
      </c>
      <c r="M36" s="156">
        <v>1929</v>
      </c>
      <c r="N36" s="156">
        <v>8057</v>
      </c>
      <c r="O36" s="156">
        <v>2726</v>
      </c>
      <c r="P36" s="157">
        <v>15.174638137193202</v>
      </c>
      <c r="Q36" s="157">
        <v>63.381057268722465</v>
      </c>
      <c r="R36" s="157">
        <v>21.44430459408433</v>
      </c>
      <c r="S36" s="69">
        <v>117</v>
      </c>
      <c r="T36" s="69">
        <v>126</v>
      </c>
      <c r="U36" s="144" t="s">
        <v>361</v>
      </c>
      <c r="V36" s="203">
        <v>490</v>
      </c>
      <c r="W36" s="203">
        <v>460</v>
      </c>
      <c r="X36" s="144">
        <v>2.3399110833788317</v>
      </c>
      <c r="Y36" s="193">
        <v>75</v>
      </c>
      <c r="Z36" s="193">
        <v>33</v>
      </c>
      <c r="AA36" s="459">
        <v>1.55</v>
      </c>
      <c r="AB36" s="479">
        <v>78.2</v>
      </c>
      <c r="AC36" s="479">
        <v>85.4</v>
      </c>
      <c r="AD36" s="54">
        <v>6378</v>
      </c>
      <c r="AE36" s="54">
        <v>643</v>
      </c>
      <c r="AF36" s="54">
        <v>2256</v>
      </c>
      <c r="AG36" s="54">
        <v>3033</v>
      </c>
      <c r="AH36" s="67">
        <v>567</v>
      </c>
      <c r="AI36" s="71">
        <v>5022</v>
      </c>
      <c r="AJ36" s="304">
        <v>468</v>
      </c>
      <c r="AK36" s="304">
        <v>83</v>
      </c>
      <c r="AL36" s="304">
        <v>131</v>
      </c>
      <c r="AM36" s="304">
        <v>254</v>
      </c>
      <c r="AN36" s="304">
        <v>888</v>
      </c>
      <c r="AO36" s="304">
        <v>430</v>
      </c>
      <c r="AP36" s="304">
        <v>458</v>
      </c>
      <c r="AQ36" s="45">
        <v>1193</v>
      </c>
      <c r="AR36" s="46">
        <v>994</v>
      </c>
      <c r="AS36" s="46">
        <v>143</v>
      </c>
      <c r="AT36" s="46">
        <v>2</v>
      </c>
      <c r="AU36" s="46">
        <v>57</v>
      </c>
      <c r="AV36" s="199">
        <v>342</v>
      </c>
      <c r="AW36" s="69" t="s">
        <v>213</v>
      </c>
      <c r="AX36" s="69">
        <v>11</v>
      </c>
      <c r="AY36" s="69">
        <v>332</v>
      </c>
      <c r="AZ36" s="69" t="s">
        <v>213</v>
      </c>
      <c r="BA36" s="208">
        <v>69</v>
      </c>
      <c r="BB36" s="208">
        <v>1973</v>
      </c>
      <c r="BC36" s="208">
        <v>4433877</v>
      </c>
      <c r="BD36" s="407">
        <v>119</v>
      </c>
      <c r="BE36" s="443">
        <v>18</v>
      </c>
      <c r="BF36" s="443">
        <v>101</v>
      </c>
      <c r="BG36" s="443">
        <v>991</v>
      </c>
      <c r="BH36" s="443">
        <v>2265480</v>
      </c>
      <c r="BI36" s="229">
        <v>2580.7268840860233</v>
      </c>
      <c r="BJ36" s="229">
        <v>2376.953940499892</v>
      </c>
      <c r="BK36" s="229">
        <v>38448.37223560312</v>
      </c>
      <c r="BL36" s="229">
        <v>1099.8452252609832</v>
      </c>
      <c r="BM36" s="229">
        <v>17409.86096062576</v>
      </c>
      <c r="BN36" s="229">
        <v>20386.74705901174</v>
      </c>
      <c r="BO36" s="229">
        <v>448.0810092953631</v>
      </c>
      <c r="BP36" s="347">
        <v>4711372</v>
      </c>
      <c r="BQ36" s="351">
        <v>1539645</v>
      </c>
      <c r="BR36" s="351">
        <v>89611</v>
      </c>
      <c r="BS36" s="351">
        <v>1343340</v>
      </c>
      <c r="BT36" s="351">
        <v>370321</v>
      </c>
      <c r="BU36" s="351">
        <v>256754</v>
      </c>
      <c r="BV36" s="351">
        <v>458900</v>
      </c>
      <c r="BW36" s="347">
        <v>4578821</v>
      </c>
      <c r="BX36" s="267">
        <v>85.85996646473754</v>
      </c>
      <c r="BY36" s="334">
        <v>0.58</v>
      </c>
      <c r="BZ36" s="44">
        <v>244105</v>
      </c>
      <c r="CA36" s="44">
        <v>165041</v>
      </c>
      <c r="CB36" s="357">
        <v>67.6</v>
      </c>
      <c r="CC36" s="69">
        <v>10358</v>
      </c>
      <c r="CD36" s="69">
        <v>4993</v>
      </c>
      <c r="CE36" s="69">
        <v>934</v>
      </c>
      <c r="CF36" s="69">
        <v>4044</v>
      </c>
      <c r="CG36" s="234">
        <v>177</v>
      </c>
      <c r="CH36" s="234">
        <v>4</v>
      </c>
      <c r="CI36" s="379">
        <v>3.08951880744574</v>
      </c>
      <c r="CJ36" s="234">
        <v>292</v>
      </c>
      <c r="CK36" s="397"/>
      <c r="CL36" s="56">
        <v>68</v>
      </c>
      <c r="CM36" s="396"/>
      <c r="CN36" s="56">
        <v>1</v>
      </c>
      <c r="CO36" s="396"/>
      <c r="CP36" s="56">
        <v>86</v>
      </c>
      <c r="CQ36" s="380">
        <v>88.5</v>
      </c>
      <c r="CR36" s="234">
        <v>903</v>
      </c>
      <c r="CS36" s="56" t="s">
        <v>467</v>
      </c>
      <c r="CT36" s="56">
        <v>8</v>
      </c>
      <c r="CU36" s="56">
        <v>3</v>
      </c>
      <c r="CV36" s="422">
        <v>10</v>
      </c>
      <c r="CW36" s="422">
        <v>5</v>
      </c>
      <c r="CX36" s="422">
        <v>13</v>
      </c>
      <c r="CY36" s="412">
        <v>4000</v>
      </c>
      <c r="CZ36" s="56">
        <v>2017</v>
      </c>
      <c r="DA36" s="56">
        <v>2792</v>
      </c>
      <c r="DB36" s="412">
        <v>1753610</v>
      </c>
      <c r="DC36" s="56">
        <v>3988</v>
      </c>
      <c r="DD36" s="412">
        <v>825750</v>
      </c>
      <c r="DE36" s="54">
        <v>2</v>
      </c>
      <c r="DF36" s="56">
        <v>235</v>
      </c>
      <c r="DG36" s="422">
        <v>1</v>
      </c>
      <c r="DH36" s="264">
        <v>4</v>
      </c>
      <c r="DI36" s="265">
        <v>312</v>
      </c>
      <c r="DJ36" s="265">
        <v>31</v>
      </c>
      <c r="DK36" s="267">
        <v>93.57142857142857</v>
      </c>
      <c r="DL36" s="44">
        <v>2</v>
      </c>
      <c r="DM36" s="44">
        <v>839</v>
      </c>
      <c r="DN36" s="44">
        <v>46</v>
      </c>
      <c r="DO36" s="265">
        <v>1</v>
      </c>
      <c r="DP36" s="265">
        <v>406</v>
      </c>
      <c r="DQ36" s="265">
        <v>27</v>
      </c>
      <c r="DR36" s="288">
        <v>97</v>
      </c>
      <c r="DS36" s="265">
        <v>1</v>
      </c>
      <c r="DT36" s="265">
        <v>690</v>
      </c>
      <c r="DU36" s="265">
        <v>60</v>
      </c>
      <c r="DV36" s="288">
        <v>11</v>
      </c>
    </row>
    <row r="37" spans="1:126" ht="16.5" customHeight="1">
      <c r="A37" s="11" t="s">
        <v>55</v>
      </c>
      <c r="B37" s="47">
        <v>225.56</v>
      </c>
      <c r="C37" s="107">
        <v>1669</v>
      </c>
      <c r="D37" s="107">
        <v>1631</v>
      </c>
      <c r="E37" s="129">
        <f>ROUND(G37/D37,1)</f>
        <v>3.8</v>
      </c>
      <c r="F37" s="44">
        <v>6291</v>
      </c>
      <c r="G37" s="44">
        <v>6128</v>
      </c>
      <c r="H37" s="130">
        <v>2979</v>
      </c>
      <c r="I37" s="130">
        <v>3149</v>
      </c>
      <c r="J37" s="129">
        <v>94.60146078120039</v>
      </c>
      <c r="K37" s="144">
        <f>ROUND((G37-F37)/F37*100,1)</f>
        <v>-2.6</v>
      </c>
      <c r="L37" s="129">
        <f t="shared" si="2"/>
        <v>27.167937577584677</v>
      </c>
      <c r="M37" s="156">
        <v>744</v>
      </c>
      <c r="N37" s="156">
        <v>3754</v>
      </c>
      <c r="O37" s="156">
        <v>1630</v>
      </c>
      <c r="P37" s="157">
        <v>12.140992167101828</v>
      </c>
      <c r="Q37" s="157">
        <v>61.2597911227154</v>
      </c>
      <c r="R37" s="157">
        <v>26.599216710182766</v>
      </c>
      <c r="S37" s="69">
        <v>42</v>
      </c>
      <c r="T37" s="69">
        <v>101</v>
      </c>
      <c r="U37" s="144" t="s">
        <v>362</v>
      </c>
      <c r="V37" s="202">
        <v>221</v>
      </c>
      <c r="W37" s="202">
        <v>250</v>
      </c>
      <c r="X37" s="144">
        <v>-4.625199362041467</v>
      </c>
      <c r="Y37" s="193">
        <v>21</v>
      </c>
      <c r="Z37" s="193">
        <v>8</v>
      </c>
      <c r="AA37" s="459">
        <v>1.53</v>
      </c>
      <c r="AB37" s="479">
        <v>77.5</v>
      </c>
      <c r="AC37" s="479">
        <v>86</v>
      </c>
      <c r="AD37" s="54">
        <v>2996</v>
      </c>
      <c r="AE37" s="54">
        <v>468</v>
      </c>
      <c r="AF37" s="54">
        <v>1063</v>
      </c>
      <c r="AG37" s="54">
        <v>1455</v>
      </c>
      <c r="AH37" s="67">
        <v>237</v>
      </c>
      <c r="AI37" s="71">
        <v>2050</v>
      </c>
      <c r="AJ37" s="304">
        <v>625</v>
      </c>
      <c r="AK37" s="304">
        <v>66</v>
      </c>
      <c r="AL37" s="304">
        <v>93</v>
      </c>
      <c r="AM37" s="304">
        <v>466</v>
      </c>
      <c r="AN37" s="304">
        <v>767</v>
      </c>
      <c r="AO37" s="304">
        <v>383</v>
      </c>
      <c r="AP37" s="304">
        <v>384</v>
      </c>
      <c r="AQ37" s="45">
        <v>1159</v>
      </c>
      <c r="AR37" s="46">
        <v>1002</v>
      </c>
      <c r="AS37" s="46">
        <v>135</v>
      </c>
      <c r="AT37" s="46">
        <v>7</v>
      </c>
      <c r="AU37" s="46">
        <v>22</v>
      </c>
      <c r="AV37" s="199">
        <v>19183</v>
      </c>
      <c r="AW37" s="69">
        <v>14456</v>
      </c>
      <c r="AX37" s="69">
        <v>480</v>
      </c>
      <c r="AY37" s="69">
        <v>4247</v>
      </c>
      <c r="AZ37" s="69" t="s">
        <v>213</v>
      </c>
      <c r="BA37" s="208">
        <v>15</v>
      </c>
      <c r="BB37" s="208">
        <v>679</v>
      </c>
      <c r="BC37" s="208">
        <v>889344</v>
      </c>
      <c r="BD37" s="407">
        <v>55</v>
      </c>
      <c r="BE37" s="443">
        <v>5</v>
      </c>
      <c r="BF37" s="443">
        <v>50</v>
      </c>
      <c r="BG37" s="443">
        <v>185</v>
      </c>
      <c r="BH37" s="443">
        <v>273515</v>
      </c>
      <c r="BI37" s="229">
        <v>2335.762069786868</v>
      </c>
      <c r="BJ37" s="229">
        <v>2157.816368265804</v>
      </c>
      <c r="BK37" s="229">
        <v>19679.315766461023</v>
      </c>
      <c r="BL37" s="229">
        <v>1236.6300253005738</v>
      </c>
      <c r="BM37" s="229">
        <v>4393.947158049165</v>
      </c>
      <c r="BN37" s="229">
        <v>14164.216254176019</v>
      </c>
      <c r="BO37" s="229">
        <v>115.47767106473621</v>
      </c>
      <c r="BP37" s="345">
        <v>5791694</v>
      </c>
      <c r="BQ37" s="351">
        <v>655565</v>
      </c>
      <c r="BR37" s="350">
        <v>96081</v>
      </c>
      <c r="BS37" s="351">
        <v>1959693</v>
      </c>
      <c r="BT37" s="351">
        <v>1817305</v>
      </c>
      <c r="BU37" s="351">
        <v>296456</v>
      </c>
      <c r="BV37" s="351">
        <v>539381</v>
      </c>
      <c r="BW37" s="345">
        <v>5348679</v>
      </c>
      <c r="BX37" s="267">
        <v>138.10423583804402</v>
      </c>
      <c r="BY37" s="334">
        <v>0.31</v>
      </c>
      <c r="BZ37" s="44">
        <v>314548</v>
      </c>
      <c r="CA37" s="44">
        <v>176113</v>
      </c>
      <c r="CB37" s="357" t="s">
        <v>428</v>
      </c>
      <c r="CC37" s="69">
        <v>6005</v>
      </c>
      <c r="CD37" s="69">
        <v>2851</v>
      </c>
      <c r="CE37" s="69">
        <v>442</v>
      </c>
      <c r="CF37" s="69">
        <v>2485</v>
      </c>
      <c r="CG37" s="234">
        <v>220</v>
      </c>
      <c r="CH37" s="234">
        <v>7</v>
      </c>
      <c r="CI37" s="379">
        <v>11.1</v>
      </c>
      <c r="CJ37" s="234">
        <v>10</v>
      </c>
      <c r="CK37" s="397"/>
      <c r="CL37" s="234">
        <v>15</v>
      </c>
      <c r="CM37" s="396"/>
      <c r="CN37" s="56" t="s">
        <v>125</v>
      </c>
      <c r="CO37" s="396"/>
      <c r="CP37" s="234">
        <v>19</v>
      </c>
      <c r="CQ37" s="380">
        <v>95.1</v>
      </c>
      <c r="CR37" s="234">
        <v>742</v>
      </c>
      <c r="CS37" s="56" t="s">
        <v>469</v>
      </c>
      <c r="CT37" s="56">
        <v>5</v>
      </c>
      <c r="CU37" s="56">
        <v>2</v>
      </c>
      <c r="CV37" s="422">
        <v>3</v>
      </c>
      <c r="CW37" s="422">
        <v>2</v>
      </c>
      <c r="CX37" s="422">
        <v>4</v>
      </c>
      <c r="CY37" s="412">
        <v>4100</v>
      </c>
      <c r="CZ37" s="56">
        <v>935</v>
      </c>
      <c r="DA37" s="56">
        <v>1665</v>
      </c>
      <c r="DB37" s="412">
        <v>1048136</v>
      </c>
      <c r="DC37" s="56">
        <v>1854</v>
      </c>
      <c r="DD37" s="412">
        <v>409784</v>
      </c>
      <c r="DE37" s="54">
        <v>1</v>
      </c>
      <c r="DF37" s="56">
        <v>60</v>
      </c>
      <c r="DG37" s="422" t="s">
        <v>462</v>
      </c>
      <c r="DH37" s="264">
        <v>1</v>
      </c>
      <c r="DI37" s="265">
        <v>129</v>
      </c>
      <c r="DJ37" s="265">
        <v>9</v>
      </c>
      <c r="DK37" s="267">
        <v>88.13559322033898</v>
      </c>
      <c r="DL37" s="44">
        <v>4</v>
      </c>
      <c r="DM37" s="44">
        <v>331</v>
      </c>
      <c r="DN37" s="44">
        <v>39</v>
      </c>
      <c r="DO37" s="265">
        <v>2</v>
      </c>
      <c r="DP37" s="265">
        <v>164</v>
      </c>
      <c r="DQ37" s="265">
        <v>24</v>
      </c>
      <c r="DR37" s="288">
        <v>98.3</v>
      </c>
      <c r="DS37" s="265" t="s">
        <v>475</v>
      </c>
      <c r="DT37" s="265" t="s">
        <v>475</v>
      </c>
      <c r="DU37" s="265" t="s">
        <v>475</v>
      </c>
      <c r="DV37" s="288" t="s">
        <v>475</v>
      </c>
    </row>
    <row r="38" spans="1:126" ht="16.5" customHeight="1">
      <c r="A38" s="9"/>
      <c r="B38" s="90"/>
      <c r="C38" s="113"/>
      <c r="D38" s="113"/>
      <c r="E38" s="61"/>
      <c r="F38" s="61"/>
      <c r="G38" s="61"/>
      <c r="H38" s="61"/>
      <c r="I38" s="61"/>
      <c r="J38" s="145"/>
      <c r="K38" s="145"/>
      <c r="L38" s="145"/>
      <c r="M38" s="61"/>
      <c r="N38" s="61"/>
      <c r="O38" s="61"/>
      <c r="P38" s="61"/>
      <c r="Q38" s="61"/>
      <c r="R38" s="61"/>
      <c r="S38" s="190"/>
      <c r="T38" s="190"/>
      <c r="U38" s="145" t="s">
        <v>36</v>
      </c>
      <c r="V38" s="190"/>
      <c r="W38" s="190"/>
      <c r="X38" s="145"/>
      <c r="Y38" s="190"/>
      <c r="Z38" s="190"/>
      <c r="AA38" s="463"/>
      <c r="AB38" s="482"/>
      <c r="AC38" s="482"/>
      <c r="AD38" s="61"/>
      <c r="AE38" s="61"/>
      <c r="AF38" s="61"/>
      <c r="AG38" s="61"/>
      <c r="AH38" s="61"/>
      <c r="AI38" s="61"/>
      <c r="AJ38" s="61"/>
      <c r="AK38" s="61"/>
      <c r="AL38" s="61"/>
      <c r="AM38" s="61"/>
      <c r="AN38" s="61"/>
      <c r="AO38" s="61"/>
      <c r="AP38" s="61" t="s">
        <v>210</v>
      </c>
      <c r="AQ38" s="24"/>
      <c r="AR38" s="23"/>
      <c r="AS38" s="23"/>
      <c r="AT38" s="23"/>
      <c r="AU38" s="23"/>
      <c r="AV38" s="316"/>
      <c r="AW38" s="61"/>
      <c r="AX38" s="61"/>
      <c r="AY38" s="61"/>
      <c r="AZ38" s="61"/>
      <c r="BA38" s="61"/>
      <c r="BB38" s="215"/>
      <c r="BC38" s="61"/>
      <c r="BD38" s="61"/>
      <c r="BE38" s="61"/>
      <c r="BF38" s="61"/>
      <c r="BG38" s="61"/>
      <c r="BH38" s="61"/>
      <c r="BI38" s="61"/>
      <c r="BJ38" s="61"/>
      <c r="BK38" s="190"/>
      <c r="BL38" s="190"/>
      <c r="BM38" s="190"/>
      <c r="BN38" s="190"/>
      <c r="BO38" s="190"/>
      <c r="BP38" s="190"/>
      <c r="BQ38" s="190"/>
      <c r="BR38" s="190"/>
      <c r="BS38" s="190"/>
      <c r="BT38" s="190"/>
      <c r="BU38" s="190"/>
      <c r="BV38" s="292"/>
      <c r="BW38" s="61"/>
      <c r="BX38" s="353"/>
      <c r="BY38" s="336"/>
      <c r="BZ38" s="372"/>
      <c r="CA38" s="372"/>
      <c r="CB38" s="372"/>
      <c r="CC38" s="61" t="s">
        <v>142</v>
      </c>
      <c r="CD38" s="61"/>
      <c r="CE38" s="61"/>
      <c r="CF38" s="61"/>
      <c r="CG38" s="190"/>
      <c r="CH38" s="61"/>
      <c r="CI38" s="372"/>
      <c r="CJ38" s="292"/>
      <c r="CK38" s="398"/>
      <c r="CL38" s="61"/>
      <c r="CM38" s="398"/>
      <c r="CN38" s="61"/>
      <c r="CO38" s="399"/>
      <c r="CP38" s="61"/>
      <c r="CQ38" s="428"/>
      <c r="CR38" s="408"/>
      <c r="CS38" s="61"/>
      <c r="CT38" s="61"/>
      <c r="CU38" s="61"/>
      <c r="CV38" s="61"/>
      <c r="CW38" s="61"/>
      <c r="CX38" s="61"/>
      <c r="CY38" s="24"/>
      <c r="CZ38" s="190"/>
      <c r="DA38" s="190"/>
      <c r="DB38" s="190"/>
      <c r="DC38" s="190"/>
      <c r="DD38" s="190"/>
      <c r="DE38" s="190"/>
      <c r="DF38" s="61"/>
      <c r="DG38" s="190"/>
      <c r="DH38" s="61"/>
      <c r="DI38" s="278"/>
      <c r="DJ38" s="61"/>
      <c r="DK38" s="279"/>
      <c r="DL38" s="117"/>
      <c r="DM38" s="278"/>
      <c r="DN38" s="117"/>
      <c r="DO38" s="190"/>
      <c r="DP38" s="190"/>
      <c r="DQ38" s="190"/>
      <c r="DR38" s="190"/>
      <c r="DS38" s="292"/>
      <c r="DT38" s="190"/>
      <c r="DU38" s="190"/>
      <c r="DV38" s="302"/>
    </row>
    <row r="39" spans="1:126" ht="16.5" customHeight="1">
      <c r="A39" s="13" t="s">
        <v>331</v>
      </c>
      <c r="B39" s="13"/>
      <c r="C39" s="114"/>
      <c r="D39" s="114"/>
      <c r="E39" s="129"/>
      <c r="F39" s="44"/>
      <c r="G39" s="44"/>
      <c r="H39" s="44"/>
      <c r="I39" s="44"/>
      <c r="J39" s="129"/>
      <c r="K39" s="144"/>
      <c r="L39" s="129"/>
      <c r="M39" s="114"/>
      <c r="N39" s="114"/>
      <c r="O39" s="114"/>
      <c r="P39" s="176"/>
      <c r="Q39" s="4"/>
      <c r="R39" s="176"/>
      <c r="S39" s="44"/>
      <c r="T39" s="44"/>
      <c r="U39" s="144"/>
      <c r="V39" s="202"/>
      <c r="W39" s="44"/>
      <c r="X39" s="144"/>
      <c r="Y39" s="464" t="s">
        <v>464</v>
      </c>
      <c r="Z39" s="44"/>
      <c r="AB39" s="426"/>
      <c r="AC39" s="426"/>
      <c r="AE39" s="54"/>
      <c r="AF39" s="54"/>
      <c r="AG39" s="54"/>
      <c r="AH39" s="44"/>
      <c r="AI39" s="44"/>
      <c r="AJ39" s="44"/>
      <c r="AK39" s="44"/>
      <c r="AL39" s="44"/>
      <c r="AM39" s="44"/>
      <c r="AN39" s="44"/>
      <c r="AO39" s="44"/>
      <c r="AP39" s="44"/>
      <c r="AQ39" s="22"/>
      <c r="AR39" s="22"/>
      <c r="AS39" s="22"/>
      <c r="AT39" s="22"/>
      <c r="AU39" s="22"/>
      <c r="AV39" s="223" t="s">
        <v>214</v>
      </c>
      <c r="AW39" s="44"/>
      <c r="AX39" s="44"/>
      <c r="AY39" s="44"/>
      <c r="AZ39" s="44"/>
      <c r="BB39" s="224"/>
      <c r="BC39" s="44"/>
      <c r="BD39" s="201" t="s">
        <v>477</v>
      </c>
      <c r="BE39" s="44"/>
      <c r="BF39" s="44"/>
      <c r="BG39" s="44"/>
      <c r="BH39" s="44"/>
      <c r="BJ39" s="243"/>
      <c r="BK39" s="67"/>
      <c r="BM39" s="243"/>
      <c r="BN39" s="243"/>
      <c r="BO39" s="243"/>
      <c r="BP39" s="54"/>
      <c r="BQ39" s="54"/>
      <c r="BR39" s="348" t="s">
        <v>245</v>
      </c>
      <c r="BS39" s="54"/>
      <c r="BT39" s="54"/>
      <c r="BU39" s="54"/>
      <c r="BV39" s="54"/>
      <c r="BW39" s="348"/>
      <c r="BY39" s="337"/>
      <c r="BZ39" s="44"/>
      <c r="CA39" s="44"/>
      <c r="CB39" s="129"/>
      <c r="CC39" s="44"/>
      <c r="CD39" s="44"/>
      <c r="CE39" s="44"/>
      <c r="CF39" s="44"/>
      <c r="CG39" s="382" t="s">
        <v>281</v>
      </c>
      <c r="CH39" s="243"/>
      <c r="CI39" s="381"/>
      <c r="CJ39" s="243"/>
      <c r="CK39" s="382"/>
      <c r="CL39" s="243"/>
      <c r="CM39" s="382"/>
      <c r="CN39" s="243"/>
      <c r="CO39" s="382"/>
      <c r="CP39" s="243"/>
      <c r="CQ39" s="381"/>
      <c r="CR39" s="409"/>
      <c r="CS39" s="54"/>
      <c r="CT39" s="54"/>
      <c r="CU39" s="54"/>
      <c r="CV39" s="437"/>
      <c r="CW39" s="437"/>
      <c r="CX39" s="437"/>
      <c r="CY39" s="381" t="s">
        <v>436</v>
      </c>
      <c r="DA39" s="54"/>
      <c r="DB39" s="414"/>
      <c r="DC39" s="54"/>
      <c r="DD39" s="414"/>
      <c r="DE39" s="295"/>
      <c r="DF39" s="54"/>
      <c r="DG39" s="414"/>
      <c r="DH39" s="201" t="s">
        <v>313</v>
      </c>
      <c r="DI39" s="54"/>
      <c r="DJ39" s="54"/>
      <c r="DK39" s="280"/>
      <c r="DL39" s="54"/>
      <c r="DM39" s="54"/>
      <c r="DN39" s="54"/>
      <c r="DO39" s="290" t="s">
        <v>312</v>
      </c>
      <c r="DP39" s="294"/>
      <c r="DQ39" s="294"/>
      <c r="DR39" s="294"/>
      <c r="DS39" s="54"/>
      <c r="DT39" s="54"/>
      <c r="DU39" s="54"/>
      <c r="DV39" s="280"/>
    </row>
    <row r="40" spans="1:126" ht="16.5" customHeight="1">
      <c r="A40" s="13"/>
      <c r="B40" s="13"/>
      <c r="C40" s="114"/>
      <c r="D40" s="114"/>
      <c r="E40" s="129"/>
      <c r="F40" s="44"/>
      <c r="G40" s="44"/>
      <c r="H40" s="44"/>
      <c r="I40" s="44"/>
      <c r="J40" s="129"/>
      <c r="K40" s="144"/>
      <c r="L40" s="129"/>
      <c r="M40" s="114"/>
      <c r="N40" s="114"/>
      <c r="O40" s="114"/>
      <c r="P40" s="176"/>
      <c r="Q40" s="4"/>
      <c r="R40" s="176"/>
      <c r="S40" s="44"/>
      <c r="T40" s="44"/>
      <c r="U40" s="144"/>
      <c r="V40" s="202"/>
      <c r="W40" s="44"/>
      <c r="X40" s="144"/>
      <c r="Y40" s="464" t="s">
        <v>480</v>
      </c>
      <c r="Z40" s="44"/>
      <c r="AB40" s="426"/>
      <c r="AC40" s="426"/>
      <c r="AE40" s="54"/>
      <c r="AF40" s="54"/>
      <c r="AG40" s="54"/>
      <c r="AH40" s="44"/>
      <c r="AI40" s="44"/>
      <c r="AJ40" s="44"/>
      <c r="AK40" s="44"/>
      <c r="AL40" s="44"/>
      <c r="AM40" s="44"/>
      <c r="AN40" s="44"/>
      <c r="AO40" s="44"/>
      <c r="AP40" s="44"/>
      <c r="AQ40" s="22"/>
      <c r="AR40" s="22"/>
      <c r="AS40" s="22"/>
      <c r="AT40" s="22"/>
      <c r="AU40" s="22"/>
      <c r="AV40" s="223"/>
      <c r="AW40" s="44"/>
      <c r="AX40" s="44"/>
      <c r="AY40" s="44"/>
      <c r="AZ40" s="44"/>
      <c r="BB40" s="224"/>
      <c r="BC40" s="44"/>
      <c r="BD40" s="201" t="s">
        <v>476</v>
      </c>
      <c r="BE40" s="44"/>
      <c r="BF40" s="44"/>
      <c r="BG40" s="44"/>
      <c r="BH40" s="44"/>
      <c r="BI40" s="243"/>
      <c r="BJ40" s="243"/>
      <c r="BK40" s="67"/>
      <c r="BM40" s="243"/>
      <c r="BN40" s="243"/>
      <c r="BO40" s="243"/>
      <c r="BP40" s="54"/>
      <c r="BQ40" s="54"/>
      <c r="BR40" s="201"/>
      <c r="BS40" s="54"/>
      <c r="BT40" s="54"/>
      <c r="BU40" s="54"/>
      <c r="BV40" s="54"/>
      <c r="BW40" s="201"/>
      <c r="BY40" s="337"/>
      <c r="BZ40" s="44"/>
      <c r="CA40" s="44"/>
      <c r="CB40" s="129"/>
      <c r="CC40" s="44"/>
      <c r="CD40" s="44"/>
      <c r="CE40" s="44"/>
      <c r="CF40" s="44"/>
      <c r="CG40" s="382"/>
      <c r="CH40" s="243"/>
      <c r="CI40" s="381"/>
      <c r="CJ40" s="243"/>
      <c r="CL40" s="243"/>
      <c r="CM40" s="382"/>
      <c r="CN40" s="243"/>
      <c r="CO40" s="382"/>
      <c r="CP40" s="243"/>
      <c r="CQ40" s="381"/>
      <c r="CR40" s="409"/>
      <c r="CS40" s="54"/>
      <c r="CT40" s="54"/>
      <c r="CU40" s="54"/>
      <c r="CV40" s="437"/>
      <c r="CW40" s="437"/>
      <c r="CX40" s="437"/>
      <c r="CY40" s="295" t="s">
        <v>472</v>
      </c>
      <c r="DC40" s="54"/>
      <c r="DD40" s="414"/>
      <c r="DF40" s="56"/>
      <c r="DG40" s="421"/>
      <c r="DH40" s="56"/>
      <c r="DI40" s="56"/>
      <c r="DJ40" s="56"/>
      <c r="DK40" s="281"/>
      <c r="DL40" s="56"/>
      <c r="DM40" s="234"/>
      <c r="DN40" s="234"/>
      <c r="DO40" s="295" t="s">
        <v>311</v>
      </c>
      <c r="DP40" s="67"/>
      <c r="DQ40" s="67"/>
      <c r="DR40" s="288"/>
      <c r="DS40" s="56"/>
      <c r="DT40" s="56"/>
      <c r="DU40" s="56"/>
      <c r="DV40" s="281"/>
    </row>
    <row r="41" spans="1:126" ht="16.5" customHeight="1">
      <c r="A41" s="14"/>
      <c r="B41" s="47"/>
      <c r="C41" s="114"/>
      <c r="D41" s="114"/>
      <c r="E41" s="129"/>
      <c r="F41" s="44"/>
      <c r="G41" s="44"/>
      <c r="H41" s="69"/>
      <c r="I41" s="69"/>
      <c r="J41" s="129"/>
      <c r="K41" s="144"/>
      <c r="L41" s="151"/>
      <c r="M41" s="114"/>
      <c r="N41" s="114"/>
      <c r="O41" s="114"/>
      <c r="P41" s="176"/>
      <c r="Q41" s="176"/>
      <c r="R41" s="176"/>
      <c r="S41" s="69"/>
      <c r="T41" s="69"/>
      <c r="U41" s="144"/>
      <c r="V41" s="202"/>
      <c r="W41" s="69"/>
      <c r="X41" s="191"/>
      <c r="Y41" s="464" t="s">
        <v>481</v>
      </c>
      <c r="Z41" s="69"/>
      <c r="AA41" s="455"/>
      <c r="AB41" s="477"/>
      <c r="AC41" s="477"/>
      <c r="AD41" s="55"/>
      <c r="AE41" s="55"/>
      <c r="AF41" s="55"/>
      <c r="AG41" s="55"/>
      <c r="AH41" s="48"/>
      <c r="AI41" s="48"/>
      <c r="AJ41" s="44"/>
      <c r="AK41" s="48"/>
      <c r="AL41" s="48"/>
      <c r="AM41" s="48"/>
      <c r="AN41" s="44"/>
      <c r="AO41" s="48"/>
      <c r="AP41" s="48"/>
      <c r="AQ41" s="27"/>
      <c r="AR41" s="28"/>
      <c r="AS41" s="28"/>
      <c r="AT41" s="28"/>
      <c r="AU41" s="28"/>
      <c r="AV41" s="318"/>
      <c r="AW41" s="69"/>
      <c r="AX41" s="69"/>
      <c r="AY41" s="69"/>
      <c r="AZ41" s="69"/>
      <c r="BA41" s="69"/>
      <c r="BB41" s="207"/>
      <c r="BC41" s="69"/>
      <c r="BD41" s="44"/>
      <c r="BE41" s="48"/>
      <c r="BF41" s="48"/>
      <c r="BG41" s="48"/>
      <c r="BH41" s="44"/>
      <c r="BI41" s="234"/>
      <c r="BJ41" s="234"/>
      <c r="BK41" s="67"/>
      <c r="BL41" s="56"/>
      <c r="BM41" s="234"/>
      <c r="BN41" s="234"/>
      <c r="BO41" s="234"/>
      <c r="BP41" s="67"/>
      <c r="BQ41" s="67"/>
      <c r="BR41" s="67"/>
      <c r="BS41" s="67"/>
      <c r="BT41" s="67"/>
      <c r="BU41" s="67"/>
      <c r="BV41" s="67"/>
      <c r="BW41" s="67"/>
      <c r="BX41" s="354"/>
      <c r="BY41" s="338"/>
      <c r="BZ41" s="69"/>
      <c r="CA41" s="69"/>
      <c r="CB41" s="129"/>
      <c r="CC41" s="69"/>
      <c r="CD41" s="69"/>
      <c r="CE41" s="69"/>
      <c r="CF41" s="69"/>
      <c r="CG41" s="234"/>
      <c r="CH41" s="234"/>
      <c r="CI41" s="379"/>
      <c r="CJ41" s="234"/>
      <c r="CK41" s="397"/>
      <c r="CL41" s="234"/>
      <c r="CM41" s="397"/>
      <c r="CN41" s="234"/>
      <c r="CO41" s="397"/>
      <c r="CP41" s="234"/>
      <c r="CQ41" s="381"/>
      <c r="CR41" s="409"/>
      <c r="CS41" s="56"/>
      <c r="CT41" s="56"/>
      <c r="CU41" s="56"/>
      <c r="CV41" s="422"/>
      <c r="CW41" s="422"/>
      <c r="CX41" s="422"/>
      <c r="CY41" s="295" t="s">
        <v>305</v>
      </c>
      <c r="DC41" s="56"/>
      <c r="DD41" s="412"/>
      <c r="DE41" s="295"/>
      <c r="DF41" s="56"/>
      <c r="DG41" s="422"/>
      <c r="DH41" s="56"/>
      <c r="DI41" s="56"/>
      <c r="DJ41" s="56"/>
      <c r="DK41" s="281"/>
      <c r="DL41" s="56"/>
      <c r="DM41" s="234"/>
      <c r="DN41" s="234"/>
      <c r="DO41" s="295"/>
      <c r="DP41" s="67"/>
      <c r="DQ41" s="67"/>
      <c r="DR41" s="288"/>
      <c r="DS41" s="56"/>
      <c r="DT41" s="56"/>
      <c r="DU41" s="56"/>
      <c r="DV41" s="281"/>
    </row>
    <row r="42" spans="1:126" s="5" customFormat="1" ht="16.5" customHeight="1">
      <c r="A42" s="16" t="s">
        <v>129</v>
      </c>
      <c r="B42" s="58"/>
      <c r="C42" s="58"/>
      <c r="D42" s="58"/>
      <c r="E42" s="58"/>
      <c r="F42" s="58"/>
      <c r="G42" s="62"/>
      <c r="H42" s="58"/>
      <c r="I42" s="58"/>
      <c r="J42" s="58"/>
      <c r="K42" s="136"/>
      <c r="L42" s="148"/>
      <c r="M42" s="167"/>
      <c r="N42" s="167"/>
      <c r="O42" s="167"/>
      <c r="P42" s="62"/>
      <c r="Q42" s="167"/>
      <c r="R42" s="167"/>
      <c r="S42" s="58"/>
      <c r="T42" s="58"/>
      <c r="U42" s="58"/>
      <c r="V42" s="58"/>
      <c r="W42" s="58"/>
      <c r="X42" s="58"/>
      <c r="Y42" s="58"/>
      <c r="Z42" s="58"/>
      <c r="AA42" s="58"/>
      <c r="AB42" s="58"/>
      <c r="AC42" s="58"/>
      <c r="AD42" s="58"/>
      <c r="AE42" s="58"/>
      <c r="AF42" s="58"/>
      <c r="AG42" s="58"/>
      <c r="AH42" s="58"/>
      <c r="AI42" s="62"/>
      <c r="AJ42" s="58"/>
      <c r="AK42" s="58"/>
      <c r="AL42" s="58"/>
      <c r="AM42" s="58"/>
      <c r="AN42" s="58"/>
      <c r="AO42" s="58"/>
      <c r="AP42" s="58"/>
      <c r="AQ42" s="26"/>
      <c r="AR42" s="18"/>
      <c r="AS42" s="18"/>
      <c r="AT42" s="18"/>
      <c r="AU42" s="18"/>
      <c r="AV42" s="307"/>
      <c r="AW42" s="58"/>
      <c r="AX42" s="58"/>
      <c r="AY42" s="58"/>
      <c r="AZ42" s="58"/>
      <c r="BA42" s="58"/>
      <c r="BB42" s="58"/>
      <c r="BC42" s="58"/>
      <c r="BD42" s="58"/>
      <c r="BE42" s="58"/>
      <c r="BF42" s="58"/>
      <c r="BG42" s="58"/>
      <c r="BH42" s="58"/>
      <c r="BI42" s="236"/>
      <c r="BJ42" s="236"/>
      <c r="BK42" s="253"/>
      <c r="BL42" s="58"/>
      <c r="BM42" s="58"/>
      <c r="BN42" s="58"/>
      <c r="BO42" s="58"/>
      <c r="BP42" s="58"/>
      <c r="BQ42" s="58"/>
      <c r="BR42" s="58"/>
      <c r="BS42" s="58"/>
      <c r="BT42" s="58"/>
      <c r="BU42" s="58"/>
      <c r="BV42" s="58"/>
      <c r="BW42" s="236"/>
      <c r="BX42" s="58"/>
      <c r="BY42" s="62"/>
      <c r="BZ42" s="58"/>
      <c r="CA42" s="58"/>
      <c r="CB42" s="58"/>
      <c r="CC42" s="58"/>
      <c r="CD42" s="58"/>
      <c r="CE42" s="58"/>
      <c r="CF42" s="58"/>
      <c r="CG42" s="58"/>
      <c r="CH42" s="58"/>
      <c r="CI42" s="58"/>
      <c r="CJ42" s="58"/>
      <c r="CK42" s="58"/>
      <c r="CL42" s="58"/>
      <c r="CM42" s="58"/>
      <c r="CN42" s="58"/>
      <c r="CO42" s="58"/>
      <c r="CP42" s="253"/>
      <c r="CQ42" s="136"/>
      <c r="CR42" s="136"/>
      <c r="CS42" s="58"/>
      <c r="CT42" s="58"/>
      <c r="CU42" s="58"/>
      <c r="CV42" s="58"/>
      <c r="CW42" s="58"/>
      <c r="CX42" s="58"/>
      <c r="CY42" s="18"/>
      <c r="CZ42" s="58"/>
      <c r="DA42" s="58"/>
      <c r="DB42" s="58"/>
      <c r="DC42" s="58"/>
      <c r="DD42" s="58"/>
      <c r="DE42" s="58"/>
      <c r="DF42" s="58"/>
      <c r="DG42" s="62"/>
      <c r="DH42" s="268"/>
      <c r="DI42" s="269"/>
      <c r="DJ42" s="270"/>
      <c r="DK42" s="270"/>
      <c r="DL42" s="269"/>
      <c r="DM42" s="269"/>
      <c r="DN42" s="269"/>
      <c r="DO42" s="58"/>
      <c r="DP42" s="58"/>
      <c r="DQ42" s="58"/>
      <c r="DR42" s="58"/>
      <c r="DS42" s="58"/>
      <c r="DT42" s="58"/>
      <c r="DU42" s="58"/>
      <c r="DV42" s="62"/>
    </row>
    <row r="43" spans="1:126" s="3" customFormat="1" ht="16.5" customHeight="1">
      <c r="A43" s="17"/>
      <c r="B43" s="80" t="s">
        <v>0</v>
      </c>
      <c r="C43" s="100" t="s">
        <v>1</v>
      </c>
      <c r="D43" s="120"/>
      <c r="E43" s="63" t="s">
        <v>2</v>
      </c>
      <c r="F43" s="496" t="s">
        <v>99</v>
      </c>
      <c r="G43" s="493"/>
      <c r="H43" s="493"/>
      <c r="I43" s="493"/>
      <c r="J43" s="493"/>
      <c r="K43" s="500"/>
      <c r="L43" s="63" t="s">
        <v>3</v>
      </c>
      <c r="M43" s="168" t="s">
        <v>4</v>
      </c>
      <c r="N43" s="169" t="s">
        <v>5</v>
      </c>
      <c r="O43" s="169" t="s">
        <v>6</v>
      </c>
      <c r="P43" s="63" t="s">
        <v>7</v>
      </c>
      <c r="Q43" s="80" t="s">
        <v>8</v>
      </c>
      <c r="R43" s="169" t="s">
        <v>9</v>
      </c>
      <c r="S43" s="496" t="s">
        <v>145</v>
      </c>
      <c r="T43" s="493"/>
      <c r="U43" s="493"/>
      <c r="V43" s="493"/>
      <c r="W43" s="493"/>
      <c r="X43" s="493"/>
      <c r="Y43" s="493"/>
      <c r="Z43" s="500"/>
      <c r="AA43" s="450" t="s">
        <v>146</v>
      </c>
      <c r="AB43" s="506" t="s">
        <v>109</v>
      </c>
      <c r="AC43" s="507"/>
      <c r="AD43" s="496" t="s">
        <v>163</v>
      </c>
      <c r="AE43" s="493"/>
      <c r="AF43" s="493"/>
      <c r="AG43" s="500"/>
      <c r="AH43" s="63" t="s">
        <v>164</v>
      </c>
      <c r="AI43" s="63" t="s">
        <v>165</v>
      </c>
      <c r="AJ43" s="305" t="s">
        <v>166</v>
      </c>
      <c r="AK43" s="305"/>
      <c r="AL43" s="305"/>
      <c r="AM43" s="305"/>
      <c r="AN43" s="120"/>
      <c r="AO43" s="120"/>
      <c r="AP43" s="217"/>
      <c r="AQ43" s="496" t="s">
        <v>167</v>
      </c>
      <c r="AR43" s="501"/>
      <c r="AS43" s="501"/>
      <c r="AT43" s="501"/>
      <c r="AU43" s="502"/>
      <c r="AV43" s="308" t="s">
        <v>168</v>
      </c>
      <c r="AW43" s="120"/>
      <c r="AX43" s="120"/>
      <c r="AY43" s="120"/>
      <c r="AZ43" s="217"/>
      <c r="BA43" s="100" t="s">
        <v>169</v>
      </c>
      <c r="BB43" s="216"/>
      <c r="BC43" s="217"/>
      <c r="BD43" s="100" t="s">
        <v>170</v>
      </c>
      <c r="BE43" s="120"/>
      <c r="BF43" s="120"/>
      <c r="BG43" s="120"/>
      <c r="BH43" s="120"/>
      <c r="BI43" s="496" t="s">
        <v>215</v>
      </c>
      <c r="BJ43" s="493"/>
      <c r="BK43" s="493"/>
      <c r="BL43" s="493"/>
      <c r="BM43" s="493"/>
      <c r="BN43" s="493"/>
      <c r="BO43" s="500"/>
      <c r="BP43" s="496" t="s">
        <v>216</v>
      </c>
      <c r="BQ43" s="493"/>
      <c r="BR43" s="493"/>
      <c r="BS43" s="493"/>
      <c r="BT43" s="493"/>
      <c r="BU43" s="493"/>
      <c r="BV43" s="493"/>
      <c r="BW43" s="500"/>
      <c r="BX43" s="352" t="s">
        <v>217</v>
      </c>
      <c r="BY43" s="322" t="s">
        <v>218</v>
      </c>
      <c r="BZ43" s="496" t="s">
        <v>247</v>
      </c>
      <c r="CA43" s="494"/>
      <c r="CB43" s="495"/>
      <c r="CC43" s="100" t="s">
        <v>248</v>
      </c>
      <c r="CD43" s="120"/>
      <c r="CE43" s="120"/>
      <c r="CF43" s="217"/>
      <c r="CG43" s="100" t="s">
        <v>249</v>
      </c>
      <c r="CH43" s="120"/>
      <c r="CI43" s="120"/>
      <c r="CJ43" s="217"/>
      <c r="CK43" s="100" t="s">
        <v>250</v>
      </c>
      <c r="CL43" s="120"/>
      <c r="CM43" s="120"/>
      <c r="CN43" s="120"/>
      <c r="CO43" s="120"/>
      <c r="CP43" s="386"/>
      <c r="CQ43" s="424" t="s">
        <v>251</v>
      </c>
      <c r="CR43" s="402" t="s">
        <v>252</v>
      </c>
      <c r="CS43" s="485" t="s">
        <v>306</v>
      </c>
      <c r="CT43" s="486"/>
      <c r="CU43" s="486"/>
      <c r="CV43" s="486"/>
      <c r="CW43" s="486"/>
      <c r="CX43" s="487"/>
      <c r="CY43" s="419" t="s">
        <v>307</v>
      </c>
      <c r="CZ43" s="100" t="s">
        <v>443</v>
      </c>
      <c r="DA43" s="120"/>
      <c r="DB43" s="217"/>
      <c r="DC43" s="496" t="s">
        <v>308</v>
      </c>
      <c r="DD43" s="495"/>
      <c r="DE43" s="100" t="s">
        <v>309</v>
      </c>
      <c r="DF43" s="217"/>
      <c r="DG43" s="296" t="s">
        <v>310</v>
      </c>
      <c r="DH43" s="496" t="s">
        <v>407</v>
      </c>
      <c r="DI43" s="494"/>
      <c r="DJ43" s="494"/>
      <c r="DK43" s="495"/>
      <c r="DL43" s="100" t="s">
        <v>408</v>
      </c>
      <c r="DM43" s="120"/>
      <c r="DN43" s="217"/>
      <c r="DO43" s="100" t="s">
        <v>409</v>
      </c>
      <c r="DP43" s="120"/>
      <c r="DQ43" s="217"/>
      <c r="DR43" s="217"/>
      <c r="DS43" s="100" t="s">
        <v>410</v>
      </c>
      <c r="DT43" s="120"/>
      <c r="DU43" s="120"/>
      <c r="DV43" s="300"/>
    </row>
    <row r="44" spans="1:126" s="2" customFormat="1" ht="16.5" customHeight="1">
      <c r="A44" s="7"/>
      <c r="B44" s="81"/>
      <c r="C44" s="101" t="s">
        <v>143</v>
      </c>
      <c r="D44" s="101" t="s">
        <v>335</v>
      </c>
      <c r="E44" s="152"/>
      <c r="F44" s="123"/>
      <c r="G44" s="497" t="s">
        <v>341</v>
      </c>
      <c r="H44" s="498"/>
      <c r="I44" s="498"/>
      <c r="J44" s="499"/>
      <c r="K44" s="137"/>
      <c r="L44" s="64"/>
      <c r="M44" s="170"/>
      <c r="N44" s="171"/>
      <c r="O44" s="171"/>
      <c r="P44" s="172"/>
      <c r="Q44" s="137"/>
      <c r="R44" s="171"/>
      <c r="S44" s="180" t="s">
        <v>10</v>
      </c>
      <c r="T44" s="181"/>
      <c r="U44" s="182"/>
      <c r="V44" s="180" t="s">
        <v>11</v>
      </c>
      <c r="W44" s="181"/>
      <c r="X44" s="182"/>
      <c r="Y44" s="172"/>
      <c r="Z44" s="200"/>
      <c r="AA44" s="451"/>
      <c r="AB44" s="472"/>
      <c r="AC44" s="472"/>
      <c r="AD44" s="59"/>
      <c r="AE44" s="59"/>
      <c r="AF44" s="36"/>
      <c r="AG44" s="36"/>
      <c r="AH44" s="64"/>
      <c r="AI44" s="64"/>
      <c r="AJ44" s="36"/>
      <c r="AK44" s="36"/>
      <c r="AL44" s="255" t="s">
        <v>171</v>
      </c>
      <c r="AM44" s="35"/>
      <c r="AN44" s="503" t="s">
        <v>172</v>
      </c>
      <c r="AO44" s="508"/>
      <c r="AP44" s="509"/>
      <c r="AQ44" s="32"/>
      <c r="AR44" s="33"/>
      <c r="AS44" s="34"/>
      <c r="AT44" s="35"/>
      <c r="AU44" s="36"/>
      <c r="AV44" s="309"/>
      <c r="AW44" s="36"/>
      <c r="AX44" s="254" t="s">
        <v>173</v>
      </c>
      <c r="AY44" s="255"/>
      <c r="AZ44" s="35"/>
      <c r="BA44" s="218" t="s">
        <v>174</v>
      </c>
      <c r="BB44" s="219"/>
      <c r="BC44" s="36"/>
      <c r="BD44" s="254" t="s">
        <v>175</v>
      </c>
      <c r="BE44" s="255"/>
      <c r="BF44" s="35"/>
      <c r="BG44" s="33"/>
      <c r="BH44" s="32"/>
      <c r="BI44" s="237" t="s">
        <v>219</v>
      </c>
      <c r="BJ44" s="238" t="s">
        <v>220</v>
      </c>
      <c r="BK44" s="59"/>
      <c r="BL44" s="254" t="s">
        <v>221</v>
      </c>
      <c r="BM44" s="255"/>
      <c r="BN44" s="255"/>
      <c r="BO44" s="256"/>
      <c r="BP44" s="497" t="s">
        <v>222</v>
      </c>
      <c r="BQ44" s="498"/>
      <c r="BR44" s="498"/>
      <c r="BS44" s="498"/>
      <c r="BT44" s="498"/>
      <c r="BU44" s="498"/>
      <c r="BV44" s="499"/>
      <c r="BW44" s="123"/>
      <c r="BX44" s="152"/>
      <c r="BY44" s="323" t="s">
        <v>223</v>
      </c>
      <c r="BZ44" s="33"/>
      <c r="CA44" s="364"/>
      <c r="CB44" s="365"/>
      <c r="CC44" s="32"/>
      <c r="CD44" s="59"/>
      <c r="CE44" s="59"/>
      <c r="CF44" s="59"/>
      <c r="CG44" s="32"/>
      <c r="CH44" s="33"/>
      <c r="CI44" s="33"/>
      <c r="CJ44" s="33"/>
      <c r="CK44" s="387"/>
      <c r="CL44" s="33"/>
      <c r="CM44" s="364"/>
      <c r="CN44" s="33"/>
      <c r="CO44" s="364"/>
      <c r="CP44" s="200"/>
      <c r="CQ44" s="425"/>
      <c r="CR44" s="403"/>
      <c r="CS44" s="254" t="s">
        <v>288</v>
      </c>
      <c r="CT44" s="255"/>
      <c r="CU44" s="35"/>
      <c r="CV44" s="497" t="s">
        <v>289</v>
      </c>
      <c r="CW44" s="498"/>
      <c r="CX44" s="499"/>
      <c r="CY44" s="174" t="s">
        <v>290</v>
      </c>
      <c r="CZ44" s="32"/>
      <c r="DA44" s="423"/>
      <c r="DB44" s="33"/>
      <c r="DC44" s="32"/>
      <c r="DD44" s="364"/>
      <c r="DE44" s="32"/>
      <c r="DF44" s="33"/>
      <c r="DG44" s="387"/>
      <c r="DH44" s="33"/>
      <c r="DI44" s="33"/>
      <c r="DJ44" s="200"/>
      <c r="DK44" s="271"/>
      <c r="DL44" s="32"/>
      <c r="DM44" s="33"/>
      <c r="DN44" s="33"/>
      <c r="DO44" s="32"/>
      <c r="DP44" s="33"/>
      <c r="DQ44" s="33"/>
      <c r="DR44" s="33"/>
      <c r="DS44" s="33"/>
      <c r="DT44" s="33"/>
      <c r="DU44" s="33"/>
      <c r="DV44" s="301"/>
    </row>
    <row r="45" spans="1:126" ht="16.5" customHeight="1">
      <c r="A45" s="8" t="s">
        <v>12</v>
      </c>
      <c r="B45" s="82" t="s">
        <v>13</v>
      </c>
      <c r="C45" s="102"/>
      <c r="D45" s="102"/>
      <c r="E45" s="37" t="s">
        <v>14</v>
      </c>
      <c r="F45" s="39" t="s">
        <v>339</v>
      </c>
      <c r="G45" s="126"/>
      <c r="H45" s="126"/>
      <c r="I45" s="126"/>
      <c r="J45" s="138" t="s">
        <v>147</v>
      </c>
      <c r="K45" s="139" t="s">
        <v>93</v>
      </c>
      <c r="L45" s="149" t="s">
        <v>15</v>
      </c>
      <c r="M45" s="173" t="s">
        <v>16</v>
      </c>
      <c r="N45" s="173" t="s">
        <v>17</v>
      </c>
      <c r="O45" s="174" t="s">
        <v>18</v>
      </c>
      <c r="P45" s="174" t="s">
        <v>16</v>
      </c>
      <c r="Q45" s="175" t="s">
        <v>17</v>
      </c>
      <c r="R45" s="174" t="s">
        <v>18</v>
      </c>
      <c r="S45" s="183"/>
      <c r="T45" s="183"/>
      <c r="U45" s="183"/>
      <c r="V45" s="37" t="s">
        <v>19</v>
      </c>
      <c r="W45" s="205" t="s">
        <v>19</v>
      </c>
      <c r="X45" s="183"/>
      <c r="Y45" s="174" t="s">
        <v>20</v>
      </c>
      <c r="Z45" s="174" t="s">
        <v>21</v>
      </c>
      <c r="AA45" s="452" t="s">
        <v>105</v>
      </c>
      <c r="AB45" s="473" t="s">
        <v>107</v>
      </c>
      <c r="AC45" s="473" t="s">
        <v>108</v>
      </c>
      <c r="AD45" s="37" t="s">
        <v>22</v>
      </c>
      <c r="AE45" s="37" t="s">
        <v>176</v>
      </c>
      <c r="AF45" s="37" t="s">
        <v>177</v>
      </c>
      <c r="AG45" s="37" t="s">
        <v>178</v>
      </c>
      <c r="AH45" s="37" t="s">
        <v>179</v>
      </c>
      <c r="AI45" s="37" t="s">
        <v>180</v>
      </c>
      <c r="AJ45" s="39" t="s">
        <v>181</v>
      </c>
      <c r="AK45" s="38" t="s">
        <v>182</v>
      </c>
      <c r="AL45" s="37" t="s">
        <v>183</v>
      </c>
      <c r="AM45" s="37" t="s">
        <v>184</v>
      </c>
      <c r="AN45" s="183"/>
      <c r="AO45" s="183"/>
      <c r="AP45" s="183"/>
      <c r="AQ45" s="37" t="s">
        <v>22</v>
      </c>
      <c r="AR45" s="38" t="s">
        <v>185</v>
      </c>
      <c r="AS45" s="38" t="s">
        <v>186</v>
      </c>
      <c r="AT45" s="38" t="s">
        <v>187</v>
      </c>
      <c r="AU45" s="37" t="s">
        <v>188</v>
      </c>
      <c r="AV45" s="310" t="s">
        <v>22</v>
      </c>
      <c r="AW45" s="37" t="s">
        <v>189</v>
      </c>
      <c r="AX45" s="311"/>
      <c r="AY45" s="312"/>
      <c r="AZ45" s="37" t="s">
        <v>190</v>
      </c>
      <c r="BA45" s="37" t="s">
        <v>191</v>
      </c>
      <c r="BB45" s="220" t="s">
        <v>192</v>
      </c>
      <c r="BC45" s="37" t="s">
        <v>193</v>
      </c>
      <c r="BD45" s="126"/>
      <c r="BE45" s="440"/>
      <c r="BF45" s="440"/>
      <c r="BG45" s="37" t="s">
        <v>192</v>
      </c>
      <c r="BH45" s="441" t="s">
        <v>194</v>
      </c>
      <c r="BI45" s="239"/>
      <c r="BJ45" s="240"/>
      <c r="BK45" s="174" t="s">
        <v>224</v>
      </c>
      <c r="BL45" s="257"/>
      <c r="BM45" s="257"/>
      <c r="BN45" s="258"/>
      <c r="BO45" s="174" t="s">
        <v>225</v>
      </c>
      <c r="BP45" s="37" t="s">
        <v>226</v>
      </c>
      <c r="BQ45" s="205" t="s">
        <v>227</v>
      </c>
      <c r="BR45" s="349" t="s">
        <v>228</v>
      </c>
      <c r="BS45" s="205" t="s">
        <v>228</v>
      </c>
      <c r="BT45" s="205" t="s">
        <v>228</v>
      </c>
      <c r="BU45" s="184" t="s">
        <v>229</v>
      </c>
      <c r="BV45" s="37" t="s">
        <v>227</v>
      </c>
      <c r="BW45" s="205" t="s">
        <v>230</v>
      </c>
      <c r="BX45" s="152" t="s">
        <v>231</v>
      </c>
      <c r="BY45" s="323" t="s">
        <v>421</v>
      </c>
      <c r="BZ45" s="366" t="s">
        <v>253</v>
      </c>
      <c r="CA45" s="367" t="s">
        <v>254</v>
      </c>
      <c r="CB45" s="366"/>
      <c r="CC45" s="37" t="s">
        <v>23</v>
      </c>
      <c r="CD45" s="205" t="s">
        <v>227</v>
      </c>
      <c r="CE45" s="205" t="s">
        <v>229</v>
      </c>
      <c r="CF45" s="205" t="s">
        <v>255</v>
      </c>
      <c r="CG45" s="174" t="s">
        <v>256</v>
      </c>
      <c r="CH45" s="37" t="s">
        <v>257</v>
      </c>
      <c r="CI45" s="367" t="s">
        <v>258</v>
      </c>
      <c r="CJ45" s="174" t="s">
        <v>259</v>
      </c>
      <c r="CK45" s="388" t="s">
        <v>260</v>
      </c>
      <c r="CL45" s="312"/>
      <c r="CM45" s="388" t="s">
        <v>261</v>
      </c>
      <c r="CN45" s="312"/>
      <c r="CO45" s="388" t="s">
        <v>262</v>
      </c>
      <c r="CP45" s="312"/>
      <c r="CQ45" s="366" t="s">
        <v>263</v>
      </c>
      <c r="CR45" s="404" t="s">
        <v>264</v>
      </c>
      <c r="CS45" s="440"/>
      <c r="CT45" s="126"/>
      <c r="CU45" s="440"/>
      <c r="CV45" s="126"/>
      <c r="CW45" s="126"/>
      <c r="CX45" s="126"/>
      <c r="CY45" s="174" t="s">
        <v>291</v>
      </c>
      <c r="CZ45" s="174" t="s">
        <v>438</v>
      </c>
      <c r="DA45" s="174" t="s">
        <v>439</v>
      </c>
      <c r="DB45" s="174" t="s">
        <v>439</v>
      </c>
      <c r="DC45" s="174" t="s">
        <v>292</v>
      </c>
      <c r="DD45" s="173" t="s">
        <v>293</v>
      </c>
      <c r="DE45" s="433" t="s">
        <v>294</v>
      </c>
      <c r="DF45" s="37" t="s">
        <v>295</v>
      </c>
      <c r="DG45" s="173" t="s">
        <v>296</v>
      </c>
      <c r="DH45" s="205" t="s">
        <v>325</v>
      </c>
      <c r="DI45" s="174" t="s">
        <v>411</v>
      </c>
      <c r="DJ45" s="37" t="s">
        <v>319</v>
      </c>
      <c r="DK45" s="272" t="s">
        <v>324</v>
      </c>
      <c r="DL45" s="37" t="s">
        <v>321</v>
      </c>
      <c r="DM45" s="174" t="s">
        <v>323</v>
      </c>
      <c r="DN45" s="37" t="s">
        <v>319</v>
      </c>
      <c r="DO45" s="174" t="s">
        <v>321</v>
      </c>
      <c r="DP45" s="174" t="s">
        <v>320</v>
      </c>
      <c r="DQ45" s="174" t="s">
        <v>319</v>
      </c>
      <c r="DR45" s="175" t="s">
        <v>322</v>
      </c>
      <c r="DS45" s="174" t="s">
        <v>321</v>
      </c>
      <c r="DT45" s="174" t="s">
        <v>320</v>
      </c>
      <c r="DU45" s="174" t="s">
        <v>319</v>
      </c>
      <c r="DV45" s="272" t="s">
        <v>318</v>
      </c>
    </row>
    <row r="46" spans="1:126" ht="16.5" customHeight="1">
      <c r="A46" s="8"/>
      <c r="B46" s="83"/>
      <c r="C46" s="38" t="s">
        <v>22</v>
      </c>
      <c r="D46" s="38" t="s">
        <v>22</v>
      </c>
      <c r="E46" s="37" t="s">
        <v>24</v>
      </c>
      <c r="F46" s="39" t="s">
        <v>23</v>
      </c>
      <c r="G46" s="37" t="s">
        <v>22</v>
      </c>
      <c r="H46" s="37" t="s">
        <v>25</v>
      </c>
      <c r="I46" s="37" t="s">
        <v>26</v>
      </c>
      <c r="J46" s="138" t="s">
        <v>27</v>
      </c>
      <c r="K46" s="139" t="s">
        <v>94</v>
      </c>
      <c r="L46" s="149" t="s">
        <v>148</v>
      </c>
      <c r="M46" s="173"/>
      <c r="N46" s="173"/>
      <c r="O46" s="173"/>
      <c r="P46" s="174" t="s">
        <v>149</v>
      </c>
      <c r="Q46" s="175" t="s">
        <v>150</v>
      </c>
      <c r="R46" s="173" t="s">
        <v>151</v>
      </c>
      <c r="S46" s="174" t="s">
        <v>152</v>
      </c>
      <c r="T46" s="184" t="s">
        <v>153</v>
      </c>
      <c r="U46" s="185" t="s">
        <v>97</v>
      </c>
      <c r="V46" s="174" t="s">
        <v>28</v>
      </c>
      <c r="W46" s="184" t="s">
        <v>29</v>
      </c>
      <c r="X46" s="185" t="s">
        <v>96</v>
      </c>
      <c r="Y46" s="174"/>
      <c r="Z46" s="174"/>
      <c r="AA46" s="452" t="s">
        <v>106</v>
      </c>
      <c r="AC46" s="475"/>
      <c r="AD46" s="37"/>
      <c r="AE46" s="37"/>
      <c r="AF46" s="37"/>
      <c r="AG46" s="37"/>
      <c r="AH46" s="37" t="s">
        <v>195</v>
      </c>
      <c r="AI46" s="37" t="s">
        <v>195</v>
      </c>
      <c r="AJ46" s="39"/>
      <c r="AK46" s="38"/>
      <c r="AL46" s="37" t="s">
        <v>196</v>
      </c>
      <c r="AM46" s="37" t="s">
        <v>197</v>
      </c>
      <c r="AN46" s="37" t="s">
        <v>22</v>
      </c>
      <c r="AO46" s="205" t="s">
        <v>25</v>
      </c>
      <c r="AP46" s="205" t="s">
        <v>26</v>
      </c>
      <c r="AQ46" s="37"/>
      <c r="AR46" s="38"/>
      <c r="AS46" s="37"/>
      <c r="AT46" s="39" t="s">
        <v>198</v>
      </c>
      <c r="AU46" s="37"/>
      <c r="AV46" s="310"/>
      <c r="AW46" s="37"/>
      <c r="AX46" s="311" t="s">
        <v>199</v>
      </c>
      <c r="AY46" s="312" t="s">
        <v>200</v>
      </c>
      <c r="AZ46" s="37" t="s">
        <v>201</v>
      </c>
      <c r="BA46" s="37"/>
      <c r="BB46" s="220"/>
      <c r="BC46" s="37"/>
      <c r="BD46" s="37" t="s">
        <v>22</v>
      </c>
      <c r="BE46" s="205" t="s">
        <v>202</v>
      </c>
      <c r="BF46" s="205" t="s">
        <v>203</v>
      </c>
      <c r="BG46" s="37"/>
      <c r="BH46" s="441"/>
      <c r="BI46" s="123" t="s">
        <v>395</v>
      </c>
      <c r="BJ46" s="123" t="s">
        <v>397</v>
      </c>
      <c r="BK46" s="174" t="s">
        <v>232</v>
      </c>
      <c r="BL46" s="184" t="s">
        <v>176</v>
      </c>
      <c r="BM46" s="184" t="s">
        <v>177</v>
      </c>
      <c r="BN46" s="174" t="s">
        <v>178</v>
      </c>
      <c r="BO46" s="174" t="s">
        <v>233</v>
      </c>
      <c r="BP46" s="37" t="s">
        <v>234</v>
      </c>
      <c r="BQ46" s="205" t="s">
        <v>235</v>
      </c>
      <c r="BR46" s="37" t="s">
        <v>236</v>
      </c>
      <c r="BS46" s="205" t="s">
        <v>237</v>
      </c>
      <c r="BT46" s="205" t="s">
        <v>238</v>
      </c>
      <c r="BU46" s="184" t="s">
        <v>239</v>
      </c>
      <c r="BV46" s="37" t="s">
        <v>240</v>
      </c>
      <c r="BW46" s="205" t="s">
        <v>234</v>
      </c>
      <c r="BX46" s="37" t="s">
        <v>241</v>
      </c>
      <c r="BY46" s="324">
        <v>3</v>
      </c>
      <c r="BZ46" s="366"/>
      <c r="CA46" s="367" t="s">
        <v>265</v>
      </c>
      <c r="CB46" s="366" t="s">
        <v>266</v>
      </c>
      <c r="CC46" s="37"/>
      <c r="CD46" s="205" t="s">
        <v>267</v>
      </c>
      <c r="CE46" s="205" t="s">
        <v>268</v>
      </c>
      <c r="CF46" s="205" t="s">
        <v>434</v>
      </c>
      <c r="CG46" s="174"/>
      <c r="CH46" s="37"/>
      <c r="CI46" s="367" t="s">
        <v>269</v>
      </c>
      <c r="CJ46" s="174" t="s">
        <v>270</v>
      </c>
      <c r="CK46" s="388"/>
      <c r="CL46" s="312"/>
      <c r="CM46" s="388"/>
      <c r="CN46" s="312"/>
      <c r="CO46" s="388"/>
      <c r="CP46" s="312"/>
      <c r="CQ46" s="366" t="s">
        <v>271</v>
      </c>
      <c r="CR46" s="404"/>
      <c r="CS46" s="205" t="s">
        <v>297</v>
      </c>
      <c r="CT46" s="37" t="s">
        <v>298</v>
      </c>
      <c r="CU46" s="205" t="s">
        <v>299</v>
      </c>
      <c r="CV46" s="37" t="s">
        <v>300</v>
      </c>
      <c r="CW46" s="37" t="s">
        <v>301</v>
      </c>
      <c r="CX46" s="37" t="s">
        <v>302</v>
      </c>
      <c r="CY46" s="174" t="s">
        <v>303</v>
      </c>
      <c r="CZ46" s="174" t="s">
        <v>292</v>
      </c>
      <c r="DA46" s="174" t="s">
        <v>440</v>
      </c>
      <c r="DB46" s="174" t="s">
        <v>442</v>
      </c>
      <c r="DC46" s="174"/>
      <c r="DD46" s="175"/>
      <c r="DE46" s="434"/>
      <c r="DF46" s="37"/>
      <c r="DG46" s="173"/>
      <c r="DH46" s="205"/>
      <c r="DI46" s="273"/>
      <c r="DJ46" s="37" t="s">
        <v>316</v>
      </c>
      <c r="DK46" s="272"/>
      <c r="DL46" s="37"/>
      <c r="DM46" s="174"/>
      <c r="DN46" s="37" t="s">
        <v>316</v>
      </c>
      <c r="DO46" s="174"/>
      <c r="DP46" s="174"/>
      <c r="DQ46" s="174" t="s">
        <v>316</v>
      </c>
      <c r="DR46" s="175" t="s">
        <v>317</v>
      </c>
      <c r="DS46" s="174"/>
      <c r="DT46" s="174"/>
      <c r="DU46" s="174" t="s">
        <v>316</v>
      </c>
      <c r="DV46" s="272" t="s">
        <v>315</v>
      </c>
    </row>
    <row r="47" spans="1:126" ht="16.5" customHeight="1">
      <c r="A47" s="9"/>
      <c r="B47" s="84" t="s">
        <v>154</v>
      </c>
      <c r="C47" s="41" t="s">
        <v>30</v>
      </c>
      <c r="D47" s="41" t="s">
        <v>30</v>
      </c>
      <c r="E47" s="40" t="s">
        <v>31</v>
      </c>
      <c r="F47" s="124" t="s">
        <v>31</v>
      </c>
      <c r="G47" s="41" t="s">
        <v>31</v>
      </c>
      <c r="H47" s="40" t="s">
        <v>155</v>
      </c>
      <c r="I47" s="40" t="s">
        <v>31</v>
      </c>
      <c r="J47" s="140"/>
      <c r="K47" s="141" t="s">
        <v>32</v>
      </c>
      <c r="L47" s="150" t="s">
        <v>31</v>
      </c>
      <c r="M47" s="41" t="s">
        <v>31</v>
      </c>
      <c r="N47" s="41" t="s">
        <v>31</v>
      </c>
      <c r="O47" s="41" t="s">
        <v>31</v>
      </c>
      <c r="P47" s="40" t="s">
        <v>32</v>
      </c>
      <c r="Q47" s="124" t="s">
        <v>32</v>
      </c>
      <c r="R47" s="41" t="s">
        <v>32</v>
      </c>
      <c r="S47" s="186" t="s">
        <v>31</v>
      </c>
      <c r="T47" s="186" t="s">
        <v>31</v>
      </c>
      <c r="U47" s="150" t="s">
        <v>33</v>
      </c>
      <c r="V47" s="186" t="s">
        <v>31</v>
      </c>
      <c r="W47" s="186" t="s">
        <v>31</v>
      </c>
      <c r="X47" s="150" t="s">
        <v>33</v>
      </c>
      <c r="Y47" s="186" t="s">
        <v>34</v>
      </c>
      <c r="Z47" s="186" t="s">
        <v>34</v>
      </c>
      <c r="AA47" s="466" t="s">
        <v>156</v>
      </c>
      <c r="AB47" s="476" t="s">
        <v>111</v>
      </c>
      <c r="AC47" s="476" t="s">
        <v>111</v>
      </c>
      <c r="AD47" s="40" t="s">
        <v>31</v>
      </c>
      <c r="AE47" s="40" t="s">
        <v>31</v>
      </c>
      <c r="AF47" s="40" t="s">
        <v>31</v>
      </c>
      <c r="AG47" s="40" t="s">
        <v>31</v>
      </c>
      <c r="AH47" s="65"/>
      <c r="AI47" s="40" t="s">
        <v>31</v>
      </c>
      <c r="AJ47" s="124" t="s">
        <v>204</v>
      </c>
      <c r="AK47" s="41" t="s">
        <v>204</v>
      </c>
      <c r="AL47" s="41" t="s">
        <v>204</v>
      </c>
      <c r="AM47" s="41" t="s">
        <v>204</v>
      </c>
      <c r="AN47" s="40" t="s">
        <v>31</v>
      </c>
      <c r="AO47" s="41" t="s">
        <v>31</v>
      </c>
      <c r="AP47" s="40" t="s">
        <v>31</v>
      </c>
      <c r="AQ47" s="40" t="s">
        <v>205</v>
      </c>
      <c r="AR47" s="41" t="s">
        <v>205</v>
      </c>
      <c r="AS47" s="41" t="s">
        <v>205</v>
      </c>
      <c r="AT47" s="41" t="s">
        <v>205</v>
      </c>
      <c r="AU47" s="40" t="s">
        <v>205</v>
      </c>
      <c r="AV47" s="313" t="s">
        <v>205</v>
      </c>
      <c r="AW47" s="40" t="s">
        <v>205</v>
      </c>
      <c r="AX47" s="40" t="s">
        <v>205</v>
      </c>
      <c r="AY47" s="40" t="s">
        <v>205</v>
      </c>
      <c r="AZ47" s="40" t="s">
        <v>205</v>
      </c>
      <c r="BA47" s="40"/>
      <c r="BB47" s="221" t="s">
        <v>31</v>
      </c>
      <c r="BC47" s="40" t="s">
        <v>206</v>
      </c>
      <c r="BD47" s="40" t="s">
        <v>207</v>
      </c>
      <c r="BE47" s="40" t="s">
        <v>207</v>
      </c>
      <c r="BF47" s="40" t="s">
        <v>207</v>
      </c>
      <c r="BG47" s="40" t="s">
        <v>31</v>
      </c>
      <c r="BH47" s="40" t="s">
        <v>206</v>
      </c>
      <c r="BI47" s="241" t="s">
        <v>242</v>
      </c>
      <c r="BJ47" s="241" t="s">
        <v>242</v>
      </c>
      <c r="BK47" s="186" t="s">
        <v>243</v>
      </c>
      <c r="BL47" s="259" t="s">
        <v>243</v>
      </c>
      <c r="BM47" s="186" t="s">
        <v>243</v>
      </c>
      <c r="BN47" s="186" t="s">
        <v>243</v>
      </c>
      <c r="BO47" s="186" t="s">
        <v>243</v>
      </c>
      <c r="BP47" s="40" t="s">
        <v>242</v>
      </c>
      <c r="BQ47" s="40" t="s">
        <v>242</v>
      </c>
      <c r="BR47" s="40" t="s">
        <v>242</v>
      </c>
      <c r="BS47" s="40" t="s">
        <v>242</v>
      </c>
      <c r="BT47" s="40" t="s">
        <v>242</v>
      </c>
      <c r="BU47" s="40" t="s">
        <v>242</v>
      </c>
      <c r="BV47" s="40" t="s">
        <v>242</v>
      </c>
      <c r="BW47" s="40" t="s">
        <v>242</v>
      </c>
      <c r="BX47" s="40" t="s">
        <v>244</v>
      </c>
      <c r="BY47" s="325"/>
      <c r="BZ47" s="368" t="s">
        <v>272</v>
      </c>
      <c r="CA47" s="369" t="s">
        <v>272</v>
      </c>
      <c r="CB47" s="369" t="s">
        <v>273</v>
      </c>
      <c r="CC47" s="40" t="s">
        <v>274</v>
      </c>
      <c r="CD47" s="40" t="s">
        <v>274</v>
      </c>
      <c r="CE47" s="40" t="s">
        <v>274</v>
      </c>
      <c r="CF47" s="40" t="s">
        <v>274</v>
      </c>
      <c r="CG47" s="186" t="s">
        <v>31</v>
      </c>
      <c r="CH47" s="40" t="s">
        <v>34</v>
      </c>
      <c r="CI47" s="369"/>
      <c r="CJ47" s="186" t="s">
        <v>242</v>
      </c>
      <c r="CK47" s="389"/>
      <c r="CL47" s="241" t="s">
        <v>34</v>
      </c>
      <c r="CM47" s="389"/>
      <c r="CN47" s="241" t="s">
        <v>31</v>
      </c>
      <c r="CO47" s="389"/>
      <c r="CP47" s="241" t="s">
        <v>31</v>
      </c>
      <c r="CQ47" s="368" t="s">
        <v>275</v>
      </c>
      <c r="CR47" s="405" t="s">
        <v>276</v>
      </c>
      <c r="CS47" s="488"/>
      <c r="CT47" s="153"/>
      <c r="CU47" s="153"/>
      <c r="CV47" s="186" t="s">
        <v>31</v>
      </c>
      <c r="CW47" s="186" t="s">
        <v>31</v>
      </c>
      <c r="CX47" s="186" t="s">
        <v>31</v>
      </c>
      <c r="CY47" s="186" t="s">
        <v>304</v>
      </c>
      <c r="CZ47" s="186" t="s">
        <v>31</v>
      </c>
      <c r="DA47" s="186" t="s">
        <v>441</v>
      </c>
      <c r="DB47" s="186" t="s">
        <v>242</v>
      </c>
      <c r="DC47" s="186" t="s">
        <v>31</v>
      </c>
      <c r="DD47" s="292" t="s">
        <v>242</v>
      </c>
      <c r="DE47" s="435"/>
      <c r="DF47" s="40" t="s">
        <v>31</v>
      </c>
      <c r="DG47" s="439"/>
      <c r="DH47" s="274"/>
      <c r="DI47" s="186" t="s">
        <v>31</v>
      </c>
      <c r="DJ47" s="40" t="s">
        <v>31</v>
      </c>
      <c r="DK47" s="275" t="s">
        <v>32</v>
      </c>
      <c r="DL47" s="65"/>
      <c r="DM47" s="186" t="s">
        <v>31</v>
      </c>
      <c r="DN47" s="40" t="s">
        <v>31</v>
      </c>
      <c r="DO47" s="291"/>
      <c r="DP47" s="186" t="s">
        <v>31</v>
      </c>
      <c r="DQ47" s="186" t="s">
        <v>31</v>
      </c>
      <c r="DR47" s="292" t="s">
        <v>32</v>
      </c>
      <c r="DS47" s="291"/>
      <c r="DT47" s="186" t="s">
        <v>31</v>
      </c>
      <c r="DU47" s="186" t="s">
        <v>31</v>
      </c>
      <c r="DV47" s="275" t="s">
        <v>32</v>
      </c>
    </row>
    <row r="48" spans="1:126" ht="16.5" customHeight="1">
      <c r="A48" s="8" t="s">
        <v>35</v>
      </c>
      <c r="B48" s="60" t="s">
        <v>332</v>
      </c>
      <c r="C48" s="60" t="s">
        <v>141</v>
      </c>
      <c r="D48" s="60" t="s">
        <v>336</v>
      </c>
      <c r="E48" s="60" t="s">
        <v>329</v>
      </c>
      <c r="F48" s="60" t="s">
        <v>141</v>
      </c>
      <c r="G48" s="60" t="s">
        <v>340</v>
      </c>
      <c r="H48" s="142"/>
      <c r="I48" s="142"/>
      <c r="J48" s="142"/>
      <c r="K48" s="66"/>
      <c r="L48" s="60" t="s">
        <v>329</v>
      </c>
      <c r="M48" s="60" t="s">
        <v>329</v>
      </c>
      <c r="N48" s="60" t="s">
        <v>329</v>
      </c>
      <c r="O48" s="60" t="s">
        <v>329</v>
      </c>
      <c r="P48" s="60" t="s">
        <v>329</v>
      </c>
      <c r="Q48" s="60" t="s">
        <v>329</v>
      </c>
      <c r="R48" s="60" t="s">
        <v>329</v>
      </c>
      <c r="S48" s="187" t="s">
        <v>363</v>
      </c>
      <c r="T48" s="188"/>
      <c r="U48" s="189"/>
      <c r="V48" s="187"/>
      <c r="W48" s="188"/>
      <c r="X48" s="189"/>
      <c r="Y48" s="187" t="s">
        <v>392</v>
      </c>
      <c r="Z48" s="188"/>
      <c r="AA48" s="454" t="s">
        <v>112</v>
      </c>
      <c r="AB48" s="454" t="s">
        <v>110</v>
      </c>
      <c r="AC48" s="454" t="s">
        <v>110</v>
      </c>
      <c r="AD48" s="60" t="s">
        <v>327</v>
      </c>
      <c r="AE48" s="42"/>
      <c r="AF48" s="42" t="s">
        <v>19</v>
      </c>
      <c r="AG48" s="42"/>
      <c r="AH48" s="60" t="s">
        <v>208</v>
      </c>
      <c r="AI48" s="60" t="s">
        <v>208</v>
      </c>
      <c r="AJ48" s="60" t="s">
        <v>209</v>
      </c>
      <c r="AK48" s="42"/>
      <c r="AL48" s="42"/>
      <c r="AM48" s="42"/>
      <c r="AN48" s="42"/>
      <c r="AO48" s="42"/>
      <c r="AP48" s="118"/>
      <c r="AQ48" s="42" t="s">
        <v>326</v>
      </c>
      <c r="AR48" s="25"/>
      <c r="AS48" s="25"/>
      <c r="AT48" s="25"/>
      <c r="AU48" s="25" t="s">
        <v>36</v>
      </c>
      <c r="AV48" s="314" t="s">
        <v>211</v>
      </c>
      <c r="AW48" s="42"/>
      <c r="AX48" s="42"/>
      <c r="AY48" s="42"/>
      <c r="AZ48" s="42"/>
      <c r="BA48" s="60" t="s">
        <v>393</v>
      </c>
      <c r="BB48" s="222"/>
      <c r="BC48" s="42"/>
      <c r="BD48" s="60" t="s">
        <v>212</v>
      </c>
      <c r="BE48" s="42"/>
      <c r="BF48" s="42"/>
      <c r="BG48" s="42"/>
      <c r="BH48" s="42"/>
      <c r="BI48" s="242"/>
      <c r="BJ48" s="42" t="s">
        <v>36</v>
      </c>
      <c r="BK48" s="42" t="s">
        <v>400</v>
      </c>
      <c r="BL48" s="42" t="s">
        <v>400</v>
      </c>
      <c r="BM48" s="188"/>
      <c r="BN48" s="260"/>
      <c r="BO48" s="261"/>
      <c r="BP48" s="42" t="s">
        <v>418</v>
      </c>
      <c r="BR48" s="42"/>
      <c r="BS48" s="42"/>
      <c r="BT48" s="42"/>
      <c r="BU48" s="42"/>
      <c r="BV48" s="42"/>
      <c r="BW48" s="42"/>
      <c r="BX48" s="42" t="s">
        <v>423</v>
      </c>
      <c r="BY48" s="326"/>
      <c r="BZ48" s="60" t="s">
        <v>470</v>
      </c>
      <c r="CA48" s="370"/>
      <c r="CB48" s="370"/>
      <c r="CC48" s="60" t="s">
        <v>433</v>
      </c>
      <c r="CD48" s="42"/>
      <c r="CE48" s="42"/>
      <c r="CF48" s="42"/>
      <c r="CG48" s="60" t="s">
        <v>277</v>
      </c>
      <c r="CH48" s="42" t="s">
        <v>144</v>
      </c>
      <c r="CI48" s="39"/>
      <c r="CJ48" s="42"/>
      <c r="CK48" s="390" t="s">
        <v>278</v>
      </c>
      <c r="CL48" s="42"/>
      <c r="CM48" s="391"/>
      <c r="CN48" s="42"/>
      <c r="CO48" s="391"/>
      <c r="CP48" s="42"/>
      <c r="CQ48" s="60" t="s">
        <v>279</v>
      </c>
      <c r="CR48" s="406" t="s">
        <v>280</v>
      </c>
      <c r="CS48" s="60" t="s">
        <v>327</v>
      </c>
      <c r="CT48" s="42"/>
      <c r="CU48" s="42"/>
      <c r="CV48" s="60" t="s">
        <v>465</v>
      </c>
      <c r="CW48" s="242"/>
      <c r="CX48" s="242"/>
      <c r="CY48" s="187" t="s">
        <v>435</v>
      </c>
      <c r="CZ48" s="187" t="s">
        <v>437</v>
      </c>
      <c r="DA48" s="188"/>
      <c r="DB48" s="260"/>
      <c r="DC48" s="187" t="s">
        <v>444</v>
      </c>
      <c r="DD48" s="188"/>
      <c r="DE48" s="436" t="s">
        <v>445</v>
      </c>
      <c r="DF48" s="42"/>
      <c r="DG48" s="436" t="s">
        <v>445</v>
      </c>
      <c r="DH48" s="60" t="s">
        <v>413</v>
      </c>
      <c r="DI48" s="276"/>
      <c r="DJ48" s="42"/>
      <c r="DK48" s="284" t="s">
        <v>314</v>
      </c>
      <c r="DL48" s="60" t="s">
        <v>413</v>
      </c>
      <c r="DM48" s="260"/>
      <c r="DN48" s="42"/>
      <c r="DO48" s="60" t="s">
        <v>413</v>
      </c>
      <c r="DP48" s="260"/>
      <c r="DR48" s="260" t="s">
        <v>416</v>
      </c>
      <c r="DS48" s="60" t="s">
        <v>417</v>
      </c>
      <c r="DT48" s="260"/>
      <c r="DU48" s="60" t="s">
        <v>314</v>
      </c>
      <c r="DV48" s="276" t="s">
        <v>416</v>
      </c>
    </row>
    <row r="49" spans="1:126" ht="16.5" customHeight="1">
      <c r="A49" s="8"/>
      <c r="B49" s="60"/>
      <c r="C49" s="60"/>
      <c r="D49" s="60"/>
      <c r="E49" s="60"/>
      <c r="F49" s="60"/>
      <c r="G49" s="60"/>
      <c r="H49" s="142"/>
      <c r="I49" s="142"/>
      <c r="J49" s="142"/>
      <c r="K49" s="66"/>
      <c r="L49" s="60"/>
      <c r="M49" s="142"/>
      <c r="N49" s="142"/>
      <c r="O49" s="142"/>
      <c r="P49" s="142"/>
      <c r="Q49" s="142"/>
      <c r="R49" s="142"/>
      <c r="S49" s="187"/>
      <c r="T49" s="188"/>
      <c r="U49" s="189"/>
      <c r="V49" s="187"/>
      <c r="W49" s="188"/>
      <c r="X49" s="189"/>
      <c r="Y49" s="188"/>
      <c r="Z49" s="188"/>
      <c r="AA49" s="455"/>
      <c r="AB49" s="477"/>
      <c r="AC49" s="477"/>
      <c r="AD49" s="60"/>
      <c r="AE49" s="42"/>
      <c r="AF49" s="42"/>
      <c r="AG49" s="42"/>
      <c r="AH49" s="66"/>
      <c r="AI49" s="66"/>
      <c r="AJ49" s="60"/>
      <c r="AK49" s="42"/>
      <c r="AL49" s="42"/>
      <c r="AM49" s="42"/>
      <c r="AN49" s="42"/>
      <c r="AO49" s="42"/>
      <c r="AP49" s="42"/>
      <c r="AQ49" s="25"/>
      <c r="AR49" s="25"/>
      <c r="AS49" s="25"/>
      <c r="AT49" s="25"/>
      <c r="AU49" s="25"/>
      <c r="AV49" s="314"/>
      <c r="AW49" s="42"/>
      <c r="AX49" s="42"/>
      <c r="AY49" s="42"/>
      <c r="AZ49" s="42"/>
      <c r="BA49" s="42"/>
      <c r="BB49" s="222"/>
      <c r="BC49" s="42"/>
      <c r="BD49" s="42"/>
      <c r="BE49" s="42"/>
      <c r="BF49" s="42"/>
      <c r="BG49" s="42"/>
      <c r="BH49" s="42"/>
      <c r="BI49" s="242"/>
      <c r="BJ49" s="42"/>
      <c r="BK49" s="42"/>
      <c r="BL49" s="188"/>
      <c r="BM49" s="188"/>
      <c r="BN49" s="260"/>
      <c r="BO49" s="261"/>
      <c r="BP49" s="42"/>
      <c r="BQ49" s="42"/>
      <c r="BR49" s="42"/>
      <c r="BS49" s="42"/>
      <c r="BT49" s="42"/>
      <c r="BU49" s="42"/>
      <c r="BV49" s="42"/>
      <c r="BW49" s="242"/>
      <c r="BX49" s="42"/>
      <c r="BY49" s="326"/>
      <c r="BZ49" s="60"/>
      <c r="CA49" s="370"/>
      <c r="CB49" s="370"/>
      <c r="CC49" s="60"/>
      <c r="CD49" s="42"/>
      <c r="CE49" s="42"/>
      <c r="CF49" s="42"/>
      <c r="CG49" s="60"/>
      <c r="CH49" s="42"/>
      <c r="CI49" s="39"/>
      <c r="CJ49" s="42"/>
      <c r="CK49" s="391"/>
      <c r="CL49" s="42"/>
      <c r="CM49" s="391"/>
      <c r="CN49" s="42"/>
      <c r="CO49" s="391"/>
      <c r="CP49" s="42"/>
      <c r="CQ49" s="151"/>
      <c r="CR49" s="195"/>
      <c r="CS49" s="60"/>
      <c r="CT49" s="42"/>
      <c r="CU49" s="42"/>
      <c r="CV49" s="489"/>
      <c r="CW49" s="242"/>
      <c r="CX49" s="242"/>
      <c r="CY49" s="20"/>
      <c r="CZ49" s="187"/>
      <c r="DA49" s="188"/>
      <c r="DB49" s="260" t="s">
        <v>36</v>
      </c>
      <c r="DC49" s="187"/>
      <c r="DD49" s="188" t="s">
        <v>36</v>
      </c>
      <c r="DE49" s="436"/>
      <c r="DF49" s="42"/>
      <c r="DG49" s="260"/>
      <c r="DH49" s="66" t="s">
        <v>406</v>
      </c>
      <c r="DI49" s="187"/>
      <c r="DJ49" s="42"/>
      <c r="DK49" s="277"/>
      <c r="DL49" s="66" t="s">
        <v>406</v>
      </c>
      <c r="DM49" s="260"/>
      <c r="DN49" s="42"/>
      <c r="DO49" s="66" t="s">
        <v>406</v>
      </c>
      <c r="DP49" s="260"/>
      <c r="DR49" s="293" t="s">
        <v>406</v>
      </c>
      <c r="DS49" s="66" t="s">
        <v>36</v>
      </c>
      <c r="DT49" s="260"/>
      <c r="DU49" s="277"/>
      <c r="DV49" s="293" t="s">
        <v>36</v>
      </c>
    </row>
    <row r="50" spans="1:126" s="5" customFormat="1" ht="16.5" customHeight="1">
      <c r="A50" s="12" t="s">
        <v>130</v>
      </c>
      <c r="B50" s="91">
        <v>2341.64</v>
      </c>
      <c r="C50" s="115">
        <v>10682</v>
      </c>
      <c r="D50" s="115">
        <v>10645</v>
      </c>
      <c r="E50" s="128">
        <f>ROUND(G50/D50,1)</f>
        <v>2.8</v>
      </c>
      <c r="F50" s="43">
        <v>29893</v>
      </c>
      <c r="G50" s="43">
        <v>29416</v>
      </c>
      <c r="H50" s="132">
        <v>14289</v>
      </c>
      <c r="I50" s="132">
        <v>15127</v>
      </c>
      <c r="J50" s="128">
        <v>94.46023666292061</v>
      </c>
      <c r="K50" s="143">
        <f>ROUND((G50-F50)/F50*100,1)</f>
        <v>-1.6</v>
      </c>
      <c r="L50" s="128">
        <f aca="true" t="shared" si="6" ref="L50:L71">G50/B50</f>
        <v>12.562135938914608</v>
      </c>
      <c r="M50" s="132">
        <v>3317</v>
      </c>
      <c r="N50" s="132">
        <v>15308</v>
      </c>
      <c r="O50" s="132">
        <v>10779</v>
      </c>
      <c r="P50" s="154">
        <v>11.280778125425112</v>
      </c>
      <c r="Q50" s="155">
        <v>52.060944089239555</v>
      </c>
      <c r="R50" s="155">
        <v>36.65827778533533</v>
      </c>
      <c r="S50" s="49">
        <v>199</v>
      </c>
      <c r="T50" s="49">
        <v>477</v>
      </c>
      <c r="U50" s="143">
        <v>-9.3</v>
      </c>
      <c r="V50" s="49">
        <v>749</v>
      </c>
      <c r="W50" s="49">
        <v>1055</v>
      </c>
      <c r="X50" s="143">
        <v>-10.274662547847694</v>
      </c>
      <c r="Y50" s="197">
        <v>98</v>
      </c>
      <c r="Z50" s="197">
        <v>43</v>
      </c>
      <c r="AA50" s="461"/>
      <c r="AB50" s="480"/>
      <c r="AC50" s="480"/>
      <c r="AD50" s="50">
        <v>14516</v>
      </c>
      <c r="AE50" s="50">
        <v>2388</v>
      </c>
      <c r="AF50" s="50">
        <v>3959</v>
      </c>
      <c r="AG50" s="50">
        <v>8147</v>
      </c>
      <c r="AH50" s="73">
        <v>2071</v>
      </c>
      <c r="AI50" s="50">
        <v>11473</v>
      </c>
      <c r="AJ50" s="50">
        <v>1965</v>
      </c>
      <c r="AK50" s="50">
        <v>523</v>
      </c>
      <c r="AL50" s="50">
        <v>239</v>
      </c>
      <c r="AM50" s="50">
        <v>1203</v>
      </c>
      <c r="AN50" s="50">
        <v>3018</v>
      </c>
      <c r="AO50" s="50">
        <v>1469</v>
      </c>
      <c r="AP50" s="50">
        <v>1549</v>
      </c>
      <c r="AQ50" s="50"/>
      <c r="AR50" s="50"/>
      <c r="AS50" s="50"/>
      <c r="AT50" s="50"/>
      <c r="AU50" s="50"/>
      <c r="AV50" s="319"/>
      <c r="AW50" s="197"/>
      <c r="AX50" s="197"/>
      <c r="AY50" s="197"/>
      <c r="AZ50" s="197"/>
      <c r="BA50" s="211"/>
      <c r="BB50" s="211"/>
      <c r="BC50" s="211"/>
      <c r="BD50" s="103">
        <v>558</v>
      </c>
      <c r="BE50" s="445">
        <v>39</v>
      </c>
      <c r="BF50" s="445">
        <v>519</v>
      </c>
      <c r="BG50" s="445">
        <v>2137</v>
      </c>
      <c r="BH50" s="445">
        <v>2975707</v>
      </c>
      <c r="BI50" s="232"/>
      <c r="BJ50" s="232"/>
      <c r="BK50" s="234"/>
      <c r="BL50" s="250"/>
      <c r="BM50" s="250"/>
      <c r="BN50" s="250"/>
      <c r="BO50" s="249"/>
      <c r="BP50" s="197">
        <f>SUM(BP51:BP54)</f>
        <v>24802575</v>
      </c>
      <c r="BQ50" s="197">
        <f aca="true" t="shared" si="7" ref="BQ50:BV50">SUM(BQ51:BQ54)</f>
        <v>4236075</v>
      </c>
      <c r="BR50" s="197">
        <f t="shared" si="7"/>
        <v>373418</v>
      </c>
      <c r="BS50" s="197">
        <f t="shared" si="7"/>
        <v>11593528</v>
      </c>
      <c r="BT50" s="197">
        <f t="shared" si="7"/>
        <v>2329991</v>
      </c>
      <c r="BU50" s="197">
        <f t="shared" si="7"/>
        <v>1544018</v>
      </c>
      <c r="BV50" s="197">
        <f t="shared" si="7"/>
        <v>2495848</v>
      </c>
      <c r="BW50" s="197">
        <f>SUM(BW51:BW54)</f>
        <v>23692558</v>
      </c>
      <c r="BX50" s="266">
        <v>96.36749234807174</v>
      </c>
      <c r="BY50" s="339"/>
      <c r="BZ50" s="197"/>
      <c r="CA50" s="197"/>
      <c r="CB50" s="128"/>
      <c r="CC50" s="197">
        <v>24766</v>
      </c>
      <c r="CD50" s="197">
        <v>11138</v>
      </c>
      <c r="CE50" s="197">
        <v>2173</v>
      </c>
      <c r="CF50" s="197">
        <v>10133</v>
      </c>
      <c r="CG50" s="232">
        <v>1621</v>
      </c>
      <c r="CH50" s="232">
        <v>21</v>
      </c>
      <c r="CI50" s="375">
        <v>6.8</v>
      </c>
      <c r="CJ50" s="73">
        <v>2749</v>
      </c>
      <c r="CK50" s="401"/>
      <c r="CL50" s="232">
        <v>89</v>
      </c>
      <c r="CM50" s="401"/>
      <c r="CN50" s="232">
        <v>8</v>
      </c>
      <c r="CO50" s="401"/>
      <c r="CP50" s="232">
        <v>116</v>
      </c>
      <c r="CQ50" s="429"/>
      <c r="CR50" s="73"/>
      <c r="CS50" s="73">
        <v>1</v>
      </c>
      <c r="CT50" s="73">
        <v>21</v>
      </c>
      <c r="CU50" s="73">
        <v>11</v>
      </c>
      <c r="CV50" s="73">
        <v>33</v>
      </c>
      <c r="CW50" s="73">
        <v>19</v>
      </c>
      <c r="CX50" s="73">
        <v>25</v>
      </c>
      <c r="CY50" s="31"/>
      <c r="CZ50" s="73"/>
      <c r="DA50" s="73"/>
      <c r="DB50" s="73"/>
      <c r="DC50" s="73">
        <v>9554</v>
      </c>
      <c r="DD50" s="73">
        <v>2479826</v>
      </c>
      <c r="DE50" s="50">
        <v>10</v>
      </c>
      <c r="DF50" s="50">
        <v>780</v>
      </c>
      <c r="DG50" s="50">
        <v>1</v>
      </c>
      <c r="DH50" s="73">
        <v>2</v>
      </c>
      <c r="DI50" s="73">
        <v>83</v>
      </c>
      <c r="DJ50" s="73">
        <v>7</v>
      </c>
      <c r="DK50" s="266">
        <v>12.440191387559809</v>
      </c>
      <c r="DL50" s="43">
        <v>16</v>
      </c>
      <c r="DM50" s="43">
        <v>1448</v>
      </c>
      <c r="DN50" s="43">
        <v>178</v>
      </c>
      <c r="DO50" s="73">
        <v>9</v>
      </c>
      <c r="DP50" s="73">
        <v>812</v>
      </c>
      <c r="DQ50" s="73">
        <v>108</v>
      </c>
      <c r="DR50" s="289">
        <v>98.69706840390879</v>
      </c>
      <c r="DS50" s="73">
        <v>3</v>
      </c>
      <c r="DT50" s="73">
        <v>616</v>
      </c>
      <c r="DU50" s="73">
        <v>68</v>
      </c>
      <c r="DV50" s="298">
        <v>28.3</v>
      </c>
    </row>
    <row r="51" spans="1:126" ht="16.5" customHeight="1">
      <c r="A51" s="11" t="s">
        <v>81</v>
      </c>
      <c r="B51" s="88">
        <v>317.09</v>
      </c>
      <c r="C51" s="107">
        <v>2103</v>
      </c>
      <c r="D51" s="107">
        <v>2097</v>
      </c>
      <c r="E51" s="129">
        <f>ROUND(G51/D51,1)</f>
        <v>3</v>
      </c>
      <c r="F51" s="44">
        <v>6461</v>
      </c>
      <c r="G51" s="44">
        <v>6356</v>
      </c>
      <c r="H51" s="130">
        <v>3079</v>
      </c>
      <c r="I51" s="130">
        <v>3277</v>
      </c>
      <c r="J51" s="129">
        <v>93.95788831248093</v>
      </c>
      <c r="K51" s="144">
        <f>ROUND((G51-F51)/F51*100,1)</f>
        <v>-1.6</v>
      </c>
      <c r="L51" s="129">
        <f t="shared" si="6"/>
        <v>20.04478223848119</v>
      </c>
      <c r="M51" s="156">
        <v>707</v>
      </c>
      <c r="N51" s="156">
        <v>3293</v>
      </c>
      <c r="O51" s="156">
        <v>2356</v>
      </c>
      <c r="P51" s="157">
        <v>11.123348017621145</v>
      </c>
      <c r="Q51" s="157">
        <v>51.80931403398363</v>
      </c>
      <c r="R51" s="157">
        <v>37.06733794839522</v>
      </c>
      <c r="S51" s="69">
        <v>49</v>
      </c>
      <c r="T51" s="69">
        <v>110</v>
      </c>
      <c r="U51" s="144" t="s">
        <v>362</v>
      </c>
      <c r="V51" s="202">
        <v>102</v>
      </c>
      <c r="W51" s="202">
        <v>227</v>
      </c>
      <c r="X51" s="144">
        <v>-19.458281444582816</v>
      </c>
      <c r="Y51" s="193">
        <v>22</v>
      </c>
      <c r="Z51" s="193">
        <v>13</v>
      </c>
      <c r="AA51" s="459">
        <v>1.61</v>
      </c>
      <c r="AB51" s="479">
        <v>77.8</v>
      </c>
      <c r="AC51" s="479">
        <v>84.8</v>
      </c>
      <c r="AD51" s="56">
        <v>3184</v>
      </c>
      <c r="AE51" s="56">
        <v>685</v>
      </c>
      <c r="AF51" s="56">
        <v>802</v>
      </c>
      <c r="AG51" s="56">
        <v>1694</v>
      </c>
      <c r="AH51" s="67">
        <v>403</v>
      </c>
      <c r="AI51" s="68">
        <v>2271</v>
      </c>
      <c r="AJ51" s="304">
        <v>578</v>
      </c>
      <c r="AK51" s="304">
        <v>161</v>
      </c>
      <c r="AL51" s="304">
        <v>55</v>
      </c>
      <c r="AM51" s="304">
        <v>362</v>
      </c>
      <c r="AN51" s="304">
        <v>849</v>
      </c>
      <c r="AO51" s="304">
        <v>420</v>
      </c>
      <c r="AP51" s="304">
        <v>429</v>
      </c>
      <c r="AQ51" s="45">
        <v>823</v>
      </c>
      <c r="AR51" s="46">
        <v>546</v>
      </c>
      <c r="AS51" s="46">
        <v>260</v>
      </c>
      <c r="AT51" s="46">
        <v>6</v>
      </c>
      <c r="AU51" s="46">
        <v>17</v>
      </c>
      <c r="AV51" s="199">
        <v>27408</v>
      </c>
      <c r="AW51" s="69">
        <v>6171</v>
      </c>
      <c r="AX51" s="69">
        <v>3926</v>
      </c>
      <c r="AY51" s="69">
        <v>16660</v>
      </c>
      <c r="AZ51" s="69">
        <v>652</v>
      </c>
      <c r="BA51" s="208">
        <v>11</v>
      </c>
      <c r="BB51" s="208">
        <v>284</v>
      </c>
      <c r="BC51" s="208">
        <v>415744</v>
      </c>
      <c r="BD51" s="104">
        <v>124</v>
      </c>
      <c r="BE51" s="443">
        <v>4</v>
      </c>
      <c r="BF51" s="443">
        <v>120</v>
      </c>
      <c r="BG51" s="443">
        <v>434</v>
      </c>
      <c r="BH51" s="446">
        <v>439829</v>
      </c>
      <c r="BI51" s="229">
        <v>1978.2145036788907</v>
      </c>
      <c r="BJ51" s="229">
        <v>1881.9637824571857</v>
      </c>
      <c r="BK51" s="229">
        <v>17540.847162243368</v>
      </c>
      <c r="BL51" s="246">
        <v>1267.8183913813282</v>
      </c>
      <c r="BM51" s="246">
        <v>4052.0247412372782</v>
      </c>
      <c r="BN51" s="246">
        <v>12497.229505040052</v>
      </c>
      <c r="BO51" s="229">
        <v>276.2254754152885</v>
      </c>
      <c r="BP51" s="347">
        <v>4465195</v>
      </c>
      <c r="BQ51" s="351">
        <v>1211709</v>
      </c>
      <c r="BR51" s="351">
        <v>92767</v>
      </c>
      <c r="BS51" s="351">
        <v>1756335</v>
      </c>
      <c r="BT51" s="351">
        <v>297102</v>
      </c>
      <c r="BU51" s="351">
        <v>266184</v>
      </c>
      <c r="BV51" s="351">
        <v>488401</v>
      </c>
      <c r="BW51" s="347">
        <v>4306189</v>
      </c>
      <c r="BX51" s="267">
        <v>106.2096366832872</v>
      </c>
      <c r="BY51" s="334">
        <v>0.42</v>
      </c>
      <c r="BZ51" s="360">
        <v>390127</v>
      </c>
      <c r="CA51" s="360">
        <v>239945</v>
      </c>
      <c r="CB51" s="357">
        <v>61.5</v>
      </c>
      <c r="CC51" s="69">
        <v>5225</v>
      </c>
      <c r="CD51" s="69">
        <v>2357</v>
      </c>
      <c r="CE51" s="69">
        <v>438</v>
      </c>
      <c r="CF51" s="69">
        <v>2227</v>
      </c>
      <c r="CG51" s="56">
        <v>393</v>
      </c>
      <c r="CH51" s="234">
        <v>8</v>
      </c>
      <c r="CI51" s="380">
        <v>12.1</v>
      </c>
      <c r="CJ51" s="56" t="s">
        <v>42</v>
      </c>
      <c r="CK51" s="397"/>
      <c r="CL51" s="56">
        <v>30</v>
      </c>
      <c r="CM51" s="397"/>
      <c r="CN51" s="56">
        <v>1</v>
      </c>
      <c r="CO51" s="397"/>
      <c r="CP51" s="56">
        <v>43</v>
      </c>
      <c r="CQ51" s="380">
        <v>19.6</v>
      </c>
      <c r="CR51" s="234">
        <v>904</v>
      </c>
      <c r="CS51" s="56" t="s">
        <v>467</v>
      </c>
      <c r="CT51" s="56">
        <v>3</v>
      </c>
      <c r="CU51" s="56">
        <v>1</v>
      </c>
      <c r="CV51" s="422">
        <v>5</v>
      </c>
      <c r="CW51" s="422">
        <v>4</v>
      </c>
      <c r="CX51" s="422">
        <v>2</v>
      </c>
      <c r="CY51" s="412">
        <v>3900</v>
      </c>
      <c r="CZ51" s="56">
        <v>1001</v>
      </c>
      <c r="DA51" s="56">
        <v>2357</v>
      </c>
      <c r="DB51" s="412">
        <v>1463910</v>
      </c>
      <c r="DC51" s="56">
        <v>2267</v>
      </c>
      <c r="DD51" s="412">
        <v>605372</v>
      </c>
      <c r="DE51" s="54">
        <v>2</v>
      </c>
      <c r="DF51" s="56">
        <v>180</v>
      </c>
      <c r="DG51" s="422" t="s">
        <v>461</v>
      </c>
      <c r="DH51" s="56" t="s">
        <v>42</v>
      </c>
      <c r="DI51" s="56" t="s">
        <v>42</v>
      </c>
      <c r="DJ51" s="56" t="s">
        <v>42</v>
      </c>
      <c r="DK51" s="267" t="s">
        <v>42</v>
      </c>
      <c r="DL51" s="44">
        <v>3</v>
      </c>
      <c r="DM51" s="44">
        <v>304</v>
      </c>
      <c r="DN51" s="44">
        <v>34</v>
      </c>
      <c r="DO51" s="265">
        <v>1</v>
      </c>
      <c r="DP51" s="265">
        <v>164</v>
      </c>
      <c r="DQ51" s="265">
        <v>17</v>
      </c>
      <c r="DR51" s="288">
        <v>98.6</v>
      </c>
      <c r="DS51" s="265" t="s">
        <v>42</v>
      </c>
      <c r="DT51" s="265" t="s">
        <v>42</v>
      </c>
      <c r="DU51" s="265" t="s">
        <v>42</v>
      </c>
      <c r="DV51" s="288" t="s">
        <v>42</v>
      </c>
    </row>
    <row r="52" spans="1:126" ht="16.5" customHeight="1">
      <c r="A52" s="11" t="s">
        <v>82</v>
      </c>
      <c r="B52" s="92">
        <v>390.5</v>
      </c>
      <c r="C52" s="107">
        <v>221</v>
      </c>
      <c r="D52" s="107">
        <v>223</v>
      </c>
      <c r="E52" s="129">
        <f>ROUND(G52/D52,1)</f>
        <v>2.8</v>
      </c>
      <c r="F52" s="44">
        <v>636</v>
      </c>
      <c r="G52" s="44">
        <v>631</v>
      </c>
      <c r="H52" s="130">
        <v>316</v>
      </c>
      <c r="I52" s="130">
        <v>315</v>
      </c>
      <c r="J52" s="129">
        <v>100.31746031746032</v>
      </c>
      <c r="K52" s="144">
        <f>ROUND((G52-F52)/F52*100,1)</f>
        <v>-0.8</v>
      </c>
      <c r="L52" s="129">
        <f t="shared" si="6"/>
        <v>1.6158770806658131</v>
      </c>
      <c r="M52" s="156">
        <v>79</v>
      </c>
      <c r="N52" s="156">
        <v>345</v>
      </c>
      <c r="O52" s="156">
        <v>207</v>
      </c>
      <c r="P52" s="157">
        <v>12.519809825673534</v>
      </c>
      <c r="Q52" s="157">
        <v>54.67511885895404</v>
      </c>
      <c r="R52" s="157">
        <v>32.80507131537242</v>
      </c>
      <c r="S52" s="44">
        <v>7</v>
      </c>
      <c r="T52" s="44">
        <v>9</v>
      </c>
      <c r="U52" s="144" t="s">
        <v>364</v>
      </c>
      <c r="V52" s="202">
        <v>13</v>
      </c>
      <c r="W52" s="202">
        <v>26</v>
      </c>
      <c r="X52" s="206">
        <v>-20.50473186119874</v>
      </c>
      <c r="Y52" s="193">
        <v>2</v>
      </c>
      <c r="Z52" s="198" t="s">
        <v>42</v>
      </c>
      <c r="AA52" s="459">
        <v>1.41</v>
      </c>
      <c r="AB52" s="479">
        <v>78.1</v>
      </c>
      <c r="AC52" s="479">
        <v>85.8</v>
      </c>
      <c r="AD52" s="56">
        <v>351</v>
      </c>
      <c r="AE52" s="56">
        <v>10</v>
      </c>
      <c r="AF52" s="56">
        <v>13</v>
      </c>
      <c r="AG52" s="56">
        <v>328</v>
      </c>
      <c r="AH52" s="67">
        <v>89</v>
      </c>
      <c r="AI52" s="68">
        <v>345</v>
      </c>
      <c r="AJ52" s="304" t="s">
        <v>42</v>
      </c>
      <c r="AK52" s="304" t="s">
        <v>42</v>
      </c>
      <c r="AL52" s="304" t="s">
        <v>42</v>
      </c>
      <c r="AM52" s="304" t="s">
        <v>42</v>
      </c>
      <c r="AN52" s="304" t="s">
        <v>42</v>
      </c>
      <c r="AO52" s="304" t="s">
        <v>42</v>
      </c>
      <c r="AP52" s="304" t="s">
        <v>42</v>
      </c>
      <c r="AQ52" s="44" t="s">
        <v>42</v>
      </c>
      <c r="AR52" s="46" t="s">
        <v>42</v>
      </c>
      <c r="AS52" s="46" t="s">
        <v>42</v>
      </c>
      <c r="AT52" s="46" t="s">
        <v>42</v>
      </c>
      <c r="AU52" s="46" t="s">
        <v>42</v>
      </c>
      <c r="AV52" s="44">
        <v>38214</v>
      </c>
      <c r="AW52" s="44">
        <v>36365</v>
      </c>
      <c r="AX52" s="44">
        <v>1474</v>
      </c>
      <c r="AY52" s="44">
        <v>375</v>
      </c>
      <c r="AZ52" s="44" t="s">
        <v>213</v>
      </c>
      <c r="BA52" s="208" t="s">
        <v>482</v>
      </c>
      <c r="BB52" s="208" t="s">
        <v>482</v>
      </c>
      <c r="BC52" s="214" t="s">
        <v>483</v>
      </c>
      <c r="BD52" s="104">
        <v>7</v>
      </c>
      <c r="BE52" s="443" t="s">
        <v>213</v>
      </c>
      <c r="BF52" s="443">
        <v>7</v>
      </c>
      <c r="BG52" s="443">
        <v>20</v>
      </c>
      <c r="BH52" s="446">
        <v>30123</v>
      </c>
      <c r="BI52" s="229">
        <v>3047.2398983171743</v>
      </c>
      <c r="BJ52" s="229">
        <v>2865.0956072879903</v>
      </c>
      <c r="BK52" s="229">
        <v>6052.0788636358175</v>
      </c>
      <c r="BL52" s="246">
        <v>67.10909732134586</v>
      </c>
      <c r="BM52" s="246">
        <v>392.6518621956507</v>
      </c>
      <c r="BN52" s="246">
        <v>5624.251024462317</v>
      </c>
      <c r="BO52" s="229">
        <v>31.933120343496956</v>
      </c>
      <c r="BP52" s="347">
        <v>1673569</v>
      </c>
      <c r="BQ52" s="351">
        <v>573129</v>
      </c>
      <c r="BR52" s="351">
        <v>10261</v>
      </c>
      <c r="BS52" s="351">
        <v>408729</v>
      </c>
      <c r="BT52" s="351">
        <v>67345</v>
      </c>
      <c r="BU52" s="351">
        <v>135494</v>
      </c>
      <c r="BV52" s="351">
        <v>184760</v>
      </c>
      <c r="BW52" s="347">
        <v>1552913</v>
      </c>
      <c r="BX52" s="267">
        <v>131.74280124810605</v>
      </c>
      <c r="BY52" s="334">
        <v>0.53</v>
      </c>
      <c r="BZ52" s="360">
        <v>44070</v>
      </c>
      <c r="CA52" s="360">
        <v>8450</v>
      </c>
      <c r="CB52" s="357">
        <v>19.2</v>
      </c>
      <c r="CC52" s="44">
        <v>434</v>
      </c>
      <c r="CD52" s="44">
        <v>243</v>
      </c>
      <c r="CE52" s="44">
        <v>15</v>
      </c>
      <c r="CF52" s="44">
        <v>159</v>
      </c>
      <c r="CG52" s="54">
        <v>74</v>
      </c>
      <c r="CH52" s="54" t="s">
        <v>42</v>
      </c>
      <c r="CI52" s="383" t="s">
        <v>42</v>
      </c>
      <c r="CJ52" s="56" t="s">
        <v>125</v>
      </c>
      <c r="CK52" s="382"/>
      <c r="CL52" s="54">
        <v>2</v>
      </c>
      <c r="CM52" s="382"/>
      <c r="CN52" s="56">
        <v>1</v>
      </c>
      <c r="CO52" s="382"/>
      <c r="CP52" s="54">
        <v>2</v>
      </c>
      <c r="CQ52" s="383">
        <v>100</v>
      </c>
      <c r="CR52" s="234">
        <v>1326</v>
      </c>
      <c r="CS52" s="54" t="s">
        <v>468</v>
      </c>
      <c r="CT52" s="54">
        <v>1</v>
      </c>
      <c r="CU52" s="54" t="s">
        <v>467</v>
      </c>
      <c r="CV52" s="437" t="s">
        <v>42</v>
      </c>
      <c r="CW52" s="437" t="s">
        <v>42</v>
      </c>
      <c r="CX52" s="437" t="s">
        <v>42</v>
      </c>
      <c r="CY52" s="414">
        <v>2880</v>
      </c>
      <c r="CZ52" s="54">
        <v>105</v>
      </c>
      <c r="DA52" s="54">
        <v>203</v>
      </c>
      <c r="DB52" s="414">
        <v>136377</v>
      </c>
      <c r="DC52" s="54">
        <v>228</v>
      </c>
      <c r="DD52" s="414">
        <v>47228</v>
      </c>
      <c r="DE52" s="54" t="s">
        <v>449</v>
      </c>
      <c r="DF52" s="54" t="s">
        <v>449</v>
      </c>
      <c r="DG52" s="422">
        <v>1</v>
      </c>
      <c r="DH52" s="56" t="s">
        <v>42</v>
      </c>
      <c r="DI52" s="56" t="s">
        <v>42</v>
      </c>
      <c r="DJ52" s="56" t="s">
        <v>42</v>
      </c>
      <c r="DK52" s="267" t="s">
        <v>42</v>
      </c>
      <c r="DL52" s="44">
        <v>1</v>
      </c>
      <c r="DM52" s="44">
        <v>38</v>
      </c>
      <c r="DN52" s="44">
        <v>7</v>
      </c>
      <c r="DO52" s="265">
        <v>1</v>
      </c>
      <c r="DP52" s="265">
        <v>22</v>
      </c>
      <c r="DQ52" s="265">
        <v>9</v>
      </c>
      <c r="DR52" s="288">
        <v>80</v>
      </c>
      <c r="DS52" s="265" t="s">
        <v>42</v>
      </c>
      <c r="DT52" s="265" t="s">
        <v>42</v>
      </c>
      <c r="DU52" s="265" t="s">
        <v>42</v>
      </c>
      <c r="DV52" s="288" t="s">
        <v>42</v>
      </c>
    </row>
    <row r="53" spans="1:126" ht="16.5" customHeight="1">
      <c r="A53" s="11" t="s">
        <v>83</v>
      </c>
      <c r="B53" s="47">
        <v>747.53</v>
      </c>
      <c r="C53" s="107">
        <v>1851</v>
      </c>
      <c r="D53" s="107">
        <v>1839</v>
      </c>
      <c r="E53" s="129">
        <f>ROUND(G53/D53,1)</f>
        <v>2.6</v>
      </c>
      <c r="F53" s="44">
        <v>4932</v>
      </c>
      <c r="G53" s="44">
        <v>4848</v>
      </c>
      <c r="H53" s="130">
        <v>2334</v>
      </c>
      <c r="I53" s="130">
        <v>2514</v>
      </c>
      <c r="J53" s="129">
        <v>92.84009546539379</v>
      </c>
      <c r="K53" s="144">
        <f>ROUND((G53-F53)/F53*100,1)</f>
        <v>-1.7</v>
      </c>
      <c r="L53" s="129">
        <f t="shared" si="6"/>
        <v>6.485358447152623</v>
      </c>
      <c r="M53" s="156">
        <v>518</v>
      </c>
      <c r="N53" s="156">
        <v>2342</v>
      </c>
      <c r="O53" s="156">
        <v>1987</v>
      </c>
      <c r="P53" s="159">
        <v>10.687022900763358</v>
      </c>
      <c r="Q53" s="159">
        <v>48.31854755518878</v>
      </c>
      <c r="R53" s="159">
        <v>40.99442954404787</v>
      </c>
      <c r="S53" s="69">
        <v>28</v>
      </c>
      <c r="T53" s="69">
        <v>101</v>
      </c>
      <c r="U53" s="144" t="s">
        <v>365</v>
      </c>
      <c r="V53" s="202">
        <v>132</v>
      </c>
      <c r="W53" s="202">
        <v>163</v>
      </c>
      <c r="X53" s="144">
        <v>-6.314931757995518</v>
      </c>
      <c r="Y53" s="193">
        <v>9</v>
      </c>
      <c r="Z53" s="193">
        <v>4</v>
      </c>
      <c r="AA53" s="459">
        <v>1.71</v>
      </c>
      <c r="AB53" s="479">
        <v>79</v>
      </c>
      <c r="AC53" s="479">
        <v>86</v>
      </c>
      <c r="AD53" s="56">
        <v>2315</v>
      </c>
      <c r="AE53" s="56">
        <v>373</v>
      </c>
      <c r="AF53" s="56">
        <v>770</v>
      </c>
      <c r="AG53" s="56">
        <v>1164</v>
      </c>
      <c r="AH53" s="67">
        <v>322</v>
      </c>
      <c r="AI53" s="68">
        <v>1803</v>
      </c>
      <c r="AJ53" s="304">
        <v>398</v>
      </c>
      <c r="AK53" s="304">
        <v>106</v>
      </c>
      <c r="AL53" s="304">
        <v>46</v>
      </c>
      <c r="AM53" s="304">
        <v>246</v>
      </c>
      <c r="AN53" s="304">
        <v>611</v>
      </c>
      <c r="AO53" s="304">
        <v>282</v>
      </c>
      <c r="AP53" s="304">
        <v>329</v>
      </c>
      <c r="AQ53" s="45">
        <v>470</v>
      </c>
      <c r="AR53" s="46">
        <v>409</v>
      </c>
      <c r="AS53" s="46">
        <v>60</v>
      </c>
      <c r="AT53" s="46">
        <v>0</v>
      </c>
      <c r="AU53" s="46">
        <v>0</v>
      </c>
      <c r="AV53" s="199">
        <v>70223</v>
      </c>
      <c r="AW53" s="69">
        <v>49273</v>
      </c>
      <c r="AX53" s="69">
        <v>9800</v>
      </c>
      <c r="AY53" s="69">
        <v>11104</v>
      </c>
      <c r="AZ53" s="69">
        <v>47</v>
      </c>
      <c r="BA53" s="208">
        <v>14</v>
      </c>
      <c r="BB53" s="208">
        <v>324</v>
      </c>
      <c r="BC53" s="208">
        <v>343277</v>
      </c>
      <c r="BD53" s="104">
        <v>93</v>
      </c>
      <c r="BE53" s="443">
        <v>5</v>
      </c>
      <c r="BF53" s="443">
        <v>88</v>
      </c>
      <c r="BG53" s="443">
        <v>269</v>
      </c>
      <c r="BH53" s="446">
        <v>352382</v>
      </c>
      <c r="BI53" s="229">
        <v>2038.1990349784044</v>
      </c>
      <c r="BJ53" s="229">
        <v>1900.4346292659661</v>
      </c>
      <c r="BK53" s="229">
        <v>15946.224583110525</v>
      </c>
      <c r="BL53" s="246">
        <v>686.7685806881461</v>
      </c>
      <c r="BM53" s="246">
        <v>3410.0510510730182</v>
      </c>
      <c r="BN53" s="246">
        <v>12179.613535252935</v>
      </c>
      <c r="BO53" s="229">
        <v>330.2085839035762</v>
      </c>
      <c r="BP53" s="347">
        <v>5243586</v>
      </c>
      <c r="BQ53" s="351">
        <v>952710</v>
      </c>
      <c r="BR53" s="351">
        <v>72822</v>
      </c>
      <c r="BS53" s="351">
        <v>2448339</v>
      </c>
      <c r="BT53" s="351">
        <v>545120</v>
      </c>
      <c r="BU53" s="351">
        <v>360748</v>
      </c>
      <c r="BV53" s="351">
        <v>476000</v>
      </c>
      <c r="BW53" s="347">
        <v>4951830</v>
      </c>
      <c r="BX53" s="267">
        <v>127.0076463690263</v>
      </c>
      <c r="BY53" s="334">
        <v>0.28</v>
      </c>
      <c r="BZ53" s="360">
        <v>319148</v>
      </c>
      <c r="CA53" s="360">
        <v>140592</v>
      </c>
      <c r="CB53" s="357">
        <v>44.1</v>
      </c>
      <c r="CC53" s="69">
        <v>4125</v>
      </c>
      <c r="CD53" s="69">
        <v>1762</v>
      </c>
      <c r="CE53" s="69">
        <v>334</v>
      </c>
      <c r="CF53" s="69">
        <v>1817</v>
      </c>
      <c r="CG53" s="56">
        <v>314</v>
      </c>
      <c r="CH53" s="234">
        <v>4</v>
      </c>
      <c r="CI53" s="379">
        <v>7.9</v>
      </c>
      <c r="CJ53" s="56">
        <v>2542</v>
      </c>
      <c r="CK53" s="397"/>
      <c r="CL53" s="234">
        <v>2</v>
      </c>
      <c r="CM53" s="397"/>
      <c r="CN53" s="56">
        <v>1</v>
      </c>
      <c r="CO53" s="397"/>
      <c r="CP53" s="234">
        <v>2</v>
      </c>
      <c r="CQ53" s="380">
        <v>97.3</v>
      </c>
      <c r="CR53" s="234">
        <v>947</v>
      </c>
      <c r="CS53" s="56" t="s">
        <v>125</v>
      </c>
      <c r="CT53" s="56">
        <v>2</v>
      </c>
      <c r="CU53" s="56">
        <v>1</v>
      </c>
      <c r="CV53" s="422">
        <v>3</v>
      </c>
      <c r="CW53" s="422">
        <v>2</v>
      </c>
      <c r="CX53" s="422">
        <v>2</v>
      </c>
      <c r="CY53" s="412">
        <v>3578</v>
      </c>
      <c r="CZ53" s="56">
        <v>522</v>
      </c>
      <c r="DA53" s="56">
        <v>1996</v>
      </c>
      <c r="DB53" s="412">
        <v>1346764</v>
      </c>
      <c r="DC53" s="56">
        <v>1480</v>
      </c>
      <c r="DD53" s="412">
        <v>386839</v>
      </c>
      <c r="DE53" s="54">
        <v>3</v>
      </c>
      <c r="DF53" s="56">
        <v>180</v>
      </c>
      <c r="DG53" s="422" t="s">
        <v>449</v>
      </c>
      <c r="DH53" s="56" t="s">
        <v>42</v>
      </c>
      <c r="DI53" s="56" t="s">
        <v>42</v>
      </c>
      <c r="DJ53" s="56" t="s">
        <v>42</v>
      </c>
      <c r="DK53" s="267" t="s">
        <v>42</v>
      </c>
      <c r="DL53" s="44">
        <v>3</v>
      </c>
      <c r="DM53" s="44">
        <v>224</v>
      </c>
      <c r="DN53" s="44">
        <v>34</v>
      </c>
      <c r="DO53" s="265">
        <v>1</v>
      </c>
      <c r="DP53" s="265">
        <v>115</v>
      </c>
      <c r="DQ53" s="265">
        <v>13</v>
      </c>
      <c r="DR53" s="288">
        <v>100</v>
      </c>
      <c r="DS53" s="265">
        <v>1</v>
      </c>
      <c r="DT53" s="265">
        <v>135</v>
      </c>
      <c r="DU53" s="265">
        <v>18</v>
      </c>
      <c r="DV53" s="288">
        <v>24.5</v>
      </c>
    </row>
    <row r="54" spans="1:126" ht="16.5" customHeight="1">
      <c r="A54" s="11" t="s">
        <v>103</v>
      </c>
      <c r="B54" s="47">
        <v>886.52</v>
      </c>
      <c r="C54" s="109">
        <v>6507</v>
      </c>
      <c r="D54" s="109">
        <v>6486</v>
      </c>
      <c r="E54" s="133">
        <f>ROUND(G54/D54,1)</f>
        <v>2.7</v>
      </c>
      <c r="F54" s="44">
        <v>17864</v>
      </c>
      <c r="G54" s="44">
        <v>17581</v>
      </c>
      <c r="H54" s="130">
        <v>8560</v>
      </c>
      <c r="I54" s="130">
        <v>9021</v>
      </c>
      <c r="J54" s="133">
        <v>94.88970180689502</v>
      </c>
      <c r="K54" s="146">
        <f>ROUND((G54-F54)/F54*100,1)</f>
        <v>-1.6</v>
      </c>
      <c r="L54" s="133">
        <f t="shared" si="6"/>
        <v>19.831475883228805</v>
      </c>
      <c r="M54" s="156">
        <v>2013</v>
      </c>
      <c r="N54" s="156">
        <v>9328</v>
      </c>
      <c r="O54" s="156">
        <v>6229</v>
      </c>
      <c r="P54" s="157">
        <v>11.457029026750142</v>
      </c>
      <c r="Q54" s="157">
        <v>53.090495162208306</v>
      </c>
      <c r="R54" s="157">
        <v>35.45247581104155</v>
      </c>
      <c r="S54" s="74">
        <v>115</v>
      </c>
      <c r="T54" s="74">
        <v>257</v>
      </c>
      <c r="U54" s="144" t="s">
        <v>366</v>
      </c>
      <c r="V54" s="74">
        <v>502</v>
      </c>
      <c r="W54" s="74">
        <v>639</v>
      </c>
      <c r="X54" s="204">
        <v>-7.690148751052484</v>
      </c>
      <c r="Y54" s="74">
        <v>65</v>
      </c>
      <c r="Z54" s="74">
        <v>26</v>
      </c>
      <c r="AA54" s="465">
        <v>1.73</v>
      </c>
      <c r="AB54" s="426">
        <v>78.1</v>
      </c>
      <c r="AC54" s="426">
        <v>86</v>
      </c>
      <c r="AD54" s="54">
        <v>8666</v>
      </c>
      <c r="AE54" s="54">
        <v>1320</v>
      </c>
      <c r="AF54" s="54">
        <v>2374</v>
      </c>
      <c r="AG54" s="54">
        <v>4961</v>
      </c>
      <c r="AH54" s="74">
        <v>1257</v>
      </c>
      <c r="AI54" s="74">
        <v>7054</v>
      </c>
      <c r="AJ54" s="51">
        <v>989</v>
      </c>
      <c r="AK54" s="51">
        <v>256</v>
      </c>
      <c r="AL54" s="51">
        <v>138</v>
      </c>
      <c r="AM54" s="51">
        <v>595</v>
      </c>
      <c r="AN54" s="51">
        <v>1558</v>
      </c>
      <c r="AO54" s="51">
        <v>767</v>
      </c>
      <c r="AP54" s="51">
        <v>791</v>
      </c>
      <c r="AQ54" s="51">
        <v>1411</v>
      </c>
      <c r="AR54" s="51">
        <v>1129</v>
      </c>
      <c r="AS54" s="51">
        <v>260</v>
      </c>
      <c r="AT54" s="51">
        <v>1</v>
      </c>
      <c r="AU54" s="51">
        <v>22</v>
      </c>
      <c r="AV54" s="233">
        <v>80942</v>
      </c>
      <c r="AW54" s="233">
        <v>25086</v>
      </c>
      <c r="AX54" s="233">
        <v>14227</v>
      </c>
      <c r="AY54" s="233">
        <v>38329</v>
      </c>
      <c r="AZ54" s="233">
        <v>3299</v>
      </c>
      <c r="BA54" s="74">
        <v>54</v>
      </c>
      <c r="BB54" s="74">
        <v>1168</v>
      </c>
      <c r="BC54" s="74">
        <v>1349713</v>
      </c>
      <c r="BD54" s="104">
        <v>334</v>
      </c>
      <c r="BE54" s="74">
        <v>30</v>
      </c>
      <c r="BF54" s="74">
        <v>304</v>
      </c>
      <c r="BG54" s="74">
        <v>1414</v>
      </c>
      <c r="BH54" s="74">
        <v>2153373</v>
      </c>
      <c r="BI54" s="233">
        <v>2139.036858716783</v>
      </c>
      <c r="BJ54" s="233">
        <v>2055.2103102962697</v>
      </c>
      <c r="BK54" s="233">
        <v>56961.14108679192</v>
      </c>
      <c r="BL54" s="233">
        <v>2490.4444667376642</v>
      </c>
      <c r="BM54" s="233">
        <v>12083.007078641338</v>
      </c>
      <c r="BN54" s="233">
        <v>43888.52076643857</v>
      </c>
      <c r="BO54" s="121">
        <v>1500.8312250256492</v>
      </c>
      <c r="BP54" s="233">
        <v>13420225</v>
      </c>
      <c r="BQ54" s="233">
        <v>1498527</v>
      </c>
      <c r="BR54" s="233">
        <v>197568</v>
      </c>
      <c r="BS54" s="233">
        <v>6980125</v>
      </c>
      <c r="BT54" s="233">
        <v>1420424</v>
      </c>
      <c r="BU54" s="233">
        <v>781592</v>
      </c>
      <c r="BV54" s="233">
        <v>1346687</v>
      </c>
      <c r="BW54" s="233">
        <v>12881626</v>
      </c>
      <c r="BX54" s="267">
        <v>83.35669463573548</v>
      </c>
      <c r="BY54" s="47">
        <v>0.24</v>
      </c>
      <c r="BZ54" s="74">
        <v>773072</v>
      </c>
      <c r="CA54" s="74">
        <v>352190</v>
      </c>
      <c r="CB54" s="357">
        <v>45.6</v>
      </c>
      <c r="CC54" s="69">
        <v>14982</v>
      </c>
      <c r="CD54" s="69">
        <v>6776</v>
      </c>
      <c r="CE54" s="69">
        <v>1386</v>
      </c>
      <c r="CF54" s="69">
        <v>5930</v>
      </c>
      <c r="CG54" s="54">
        <v>840</v>
      </c>
      <c r="CH54" s="54">
        <v>9</v>
      </c>
      <c r="CI54" s="384">
        <v>4.8</v>
      </c>
      <c r="CJ54" s="54">
        <v>207</v>
      </c>
      <c r="CK54" s="397"/>
      <c r="CL54" s="54">
        <v>55</v>
      </c>
      <c r="CM54" s="397"/>
      <c r="CN54" s="56">
        <v>5</v>
      </c>
      <c r="CO54" s="397"/>
      <c r="CP54" s="56">
        <v>69</v>
      </c>
      <c r="CQ54" s="380">
        <v>65.4</v>
      </c>
      <c r="CR54" s="56">
        <v>1042</v>
      </c>
      <c r="CS54" s="56">
        <v>1</v>
      </c>
      <c r="CT54" s="56">
        <v>15</v>
      </c>
      <c r="CU54" s="56">
        <v>9</v>
      </c>
      <c r="CV54" s="56">
        <v>25</v>
      </c>
      <c r="CW54" s="56">
        <v>13</v>
      </c>
      <c r="CX54" s="56">
        <v>21</v>
      </c>
      <c r="CY54" s="56">
        <v>4000</v>
      </c>
      <c r="CZ54" s="56">
        <v>2309</v>
      </c>
      <c r="DA54" s="56">
        <v>6276</v>
      </c>
      <c r="DB54" s="56">
        <v>4114905</v>
      </c>
      <c r="DC54" s="56">
        <v>5579</v>
      </c>
      <c r="DD54" s="56">
        <v>1440387</v>
      </c>
      <c r="DE54" s="56">
        <v>5</v>
      </c>
      <c r="DF54" s="56">
        <v>420</v>
      </c>
      <c r="DG54" s="422" t="s">
        <v>449</v>
      </c>
      <c r="DH54" s="56">
        <v>2</v>
      </c>
      <c r="DI54" s="265">
        <v>83</v>
      </c>
      <c r="DJ54" s="265">
        <v>7</v>
      </c>
      <c r="DK54" s="267">
        <v>20.155038759689923</v>
      </c>
      <c r="DL54" s="44">
        <v>9</v>
      </c>
      <c r="DM54" s="44">
        <v>882</v>
      </c>
      <c r="DN54" s="44">
        <v>103</v>
      </c>
      <c r="DO54" s="265">
        <v>6</v>
      </c>
      <c r="DP54" s="265">
        <v>511</v>
      </c>
      <c r="DQ54" s="265">
        <v>69</v>
      </c>
      <c r="DR54" s="288">
        <v>98.9</v>
      </c>
      <c r="DS54" s="265">
        <v>2</v>
      </c>
      <c r="DT54" s="265">
        <v>481</v>
      </c>
      <c r="DU54" s="265">
        <v>50</v>
      </c>
      <c r="DV54" s="288">
        <v>29.5</v>
      </c>
    </row>
    <row r="55" spans="1:126" ht="16.5" customHeight="1">
      <c r="A55" s="11"/>
      <c r="B55" s="47"/>
      <c r="C55" s="110"/>
      <c r="D55" s="110"/>
      <c r="E55" s="129"/>
      <c r="F55" s="44"/>
      <c r="G55" s="44"/>
      <c r="H55" s="69"/>
      <c r="I55" s="69"/>
      <c r="J55" s="129"/>
      <c r="K55" s="144"/>
      <c r="L55" s="129"/>
      <c r="M55" s="114"/>
      <c r="N55" s="114"/>
      <c r="O55" s="114"/>
      <c r="P55" s="161"/>
      <c r="Q55" s="162"/>
      <c r="R55" s="162"/>
      <c r="S55" s="69"/>
      <c r="T55" s="69"/>
      <c r="U55" s="144"/>
      <c r="V55" s="202"/>
      <c r="W55" s="202"/>
      <c r="X55" s="144"/>
      <c r="Y55" s="69"/>
      <c r="Z55" s="69"/>
      <c r="AA55" s="455"/>
      <c r="AB55" s="477"/>
      <c r="AC55" s="477"/>
      <c r="AD55" s="54"/>
      <c r="AE55" s="54"/>
      <c r="AF55" s="54"/>
      <c r="AG55" s="54"/>
      <c r="AH55" s="72"/>
      <c r="AI55" s="75"/>
      <c r="AJ55" s="44"/>
      <c r="AK55" s="44"/>
      <c r="AL55" s="44"/>
      <c r="AM55" s="44"/>
      <c r="AN55" s="44"/>
      <c r="AO55" s="44"/>
      <c r="AP55" s="44"/>
      <c r="AQ55" s="45"/>
      <c r="AR55" s="48"/>
      <c r="AS55" s="48"/>
      <c r="AT55" s="48"/>
      <c r="AU55" s="48"/>
      <c r="AV55" s="199"/>
      <c r="AW55" s="69"/>
      <c r="AX55" s="69"/>
      <c r="AY55" s="69"/>
      <c r="AZ55" s="69"/>
      <c r="BA55" s="209"/>
      <c r="BB55" s="210"/>
      <c r="BC55" s="210"/>
      <c r="BD55" s="407"/>
      <c r="BE55" s="407"/>
      <c r="BF55" s="407"/>
      <c r="BG55" s="407"/>
      <c r="BH55" s="407"/>
      <c r="BI55" s="234"/>
      <c r="BJ55" s="234"/>
      <c r="BK55" s="234"/>
      <c r="BL55" s="247"/>
      <c r="BM55" s="247"/>
      <c r="BN55" s="247"/>
      <c r="BO55" s="248"/>
      <c r="BP55" s="346"/>
      <c r="BQ55" s="264"/>
      <c r="BR55" s="264"/>
      <c r="BS55" s="264"/>
      <c r="BT55" s="264"/>
      <c r="BU55" s="264"/>
      <c r="BV55" s="264"/>
      <c r="BW55" s="264"/>
      <c r="BX55" s="267"/>
      <c r="BY55" s="332"/>
      <c r="BZ55" s="69"/>
      <c r="CA55" s="69"/>
      <c r="CB55" s="358"/>
      <c r="CC55" s="69"/>
      <c r="CD55" s="69"/>
      <c r="CE55" s="69"/>
      <c r="CF55" s="69"/>
      <c r="CG55" s="234"/>
      <c r="CH55" s="234"/>
      <c r="CI55" s="379"/>
      <c r="CJ55" s="56"/>
      <c r="CK55" s="397"/>
      <c r="CL55" s="234"/>
      <c r="CM55" s="397"/>
      <c r="CN55" s="234"/>
      <c r="CO55" s="397"/>
      <c r="CP55" s="234"/>
      <c r="CQ55" s="380"/>
      <c r="CR55" s="407"/>
      <c r="CS55" s="56"/>
      <c r="CT55" s="56"/>
      <c r="CU55" s="56"/>
      <c r="CV55" s="422"/>
      <c r="CW55" s="422"/>
      <c r="CX55" s="422"/>
      <c r="CY55" s="412"/>
      <c r="CZ55" s="56"/>
      <c r="DA55" s="56"/>
      <c r="DB55" s="421"/>
      <c r="DC55" s="56"/>
      <c r="DD55" s="412"/>
      <c r="DE55" s="54"/>
      <c r="DF55" s="56"/>
      <c r="DG55" s="422"/>
      <c r="DH55" s="56"/>
      <c r="DI55" s="56"/>
      <c r="DJ55" s="56"/>
      <c r="DK55" s="162"/>
      <c r="DL55" s="44"/>
      <c r="DM55" s="44"/>
      <c r="DN55" s="44"/>
      <c r="DO55" s="265"/>
      <c r="DP55" s="265"/>
      <c r="DQ55" s="265"/>
      <c r="DR55" s="288"/>
      <c r="DS55" s="264"/>
      <c r="DT55" s="264"/>
      <c r="DU55" s="264"/>
      <c r="DV55" s="299"/>
    </row>
    <row r="56" spans="1:126" ht="16.5" customHeight="1">
      <c r="A56" s="12" t="s">
        <v>131</v>
      </c>
      <c r="B56" s="93">
        <v>986.76</v>
      </c>
      <c r="C56" s="115">
        <v>9790</v>
      </c>
      <c r="D56" s="115">
        <v>9817</v>
      </c>
      <c r="E56" s="128">
        <f>ROUND(G56/D56,1)</f>
        <v>3</v>
      </c>
      <c r="F56" s="43">
        <v>30117</v>
      </c>
      <c r="G56" s="43">
        <v>29794</v>
      </c>
      <c r="H56" s="132">
        <v>14323</v>
      </c>
      <c r="I56" s="132">
        <v>15471</v>
      </c>
      <c r="J56" s="128">
        <v>92.57966518001423</v>
      </c>
      <c r="K56" s="143">
        <f aca="true" t="shared" si="8" ref="K56:K77">ROUND((G56-F56)/F56*100,1)</f>
        <v>-1.1</v>
      </c>
      <c r="L56" s="128">
        <f t="shared" si="6"/>
        <v>30.193765454619157</v>
      </c>
      <c r="M56" s="132">
        <v>3511</v>
      </c>
      <c r="N56" s="132">
        <v>16458</v>
      </c>
      <c r="O56" s="132">
        <v>9809</v>
      </c>
      <c r="P56" s="154">
        <v>11.790583652360803</v>
      </c>
      <c r="Q56" s="155">
        <v>55.26899052992141</v>
      </c>
      <c r="R56" s="155">
        <v>32.94042581771778</v>
      </c>
      <c r="S56" s="49">
        <v>200</v>
      </c>
      <c r="T56" s="49">
        <v>535</v>
      </c>
      <c r="U56" s="143">
        <v>-11.1</v>
      </c>
      <c r="V56" s="49">
        <v>886</v>
      </c>
      <c r="W56" s="49">
        <v>978</v>
      </c>
      <c r="X56" s="143">
        <v>-3.0624812755900273</v>
      </c>
      <c r="Y56" s="197">
        <v>117</v>
      </c>
      <c r="Z56" s="197">
        <v>61</v>
      </c>
      <c r="AA56" s="461"/>
      <c r="AB56" s="480"/>
      <c r="AC56" s="480"/>
      <c r="AD56" s="50">
        <v>14589</v>
      </c>
      <c r="AE56" s="50">
        <v>2146</v>
      </c>
      <c r="AF56" s="50">
        <v>3631</v>
      </c>
      <c r="AG56" s="50">
        <v>8690</v>
      </c>
      <c r="AH56" s="76">
        <v>1753</v>
      </c>
      <c r="AI56" s="43">
        <v>11770</v>
      </c>
      <c r="AJ56" s="43">
        <v>1923</v>
      </c>
      <c r="AK56" s="43">
        <v>367</v>
      </c>
      <c r="AL56" s="43">
        <v>353</v>
      </c>
      <c r="AM56" s="43">
        <v>1203</v>
      </c>
      <c r="AN56" s="43">
        <v>2835</v>
      </c>
      <c r="AO56" s="43">
        <v>1412</v>
      </c>
      <c r="AP56" s="43">
        <v>1423</v>
      </c>
      <c r="AQ56" s="43"/>
      <c r="AR56" s="43"/>
      <c r="AS56" s="43"/>
      <c r="AT56" s="43"/>
      <c r="AU56" s="43"/>
      <c r="AV56" s="319"/>
      <c r="AW56" s="197"/>
      <c r="AX56" s="197"/>
      <c r="AY56" s="197"/>
      <c r="AZ56" s="197"/>
      <c r="BA56" s="211"/>
      <c r="BB56" s="211"/>
      <c r="BC56" s="211"/>
      <c r="BD56" s="103">
        <v>441</v>
      </c>
      <c r="BE56" s="445">
        <v>40</v>
      </c>
      <c r="BF56" s="445">
        <v>401</v>
      </c>
      <c r="BG56" s="445">
        <v>2057</v>
      </c>
      <c r="BH56" s="445">
        <v>3140916</v>
      </c>
      <c r="BI56" s="232"/>
      <c r="BJ56" s="232"/>
      <c r="BK56" s="234"/>
      <c r="BL56" s="232"/>
      <c r="BM56" s="232"/>
      <c r="BN56" s="232"/>
      <c r="BO56" s="249"/>
      <c r="BP56" s="197">
        <f>SUM(BP57:BP60)</f>
        <v>20543855</v>
      </c>
      <c r="BQ56" s="197">
        <f aca="true" t="shared" si="9" ref="BQ56:BV56">SUM(BQ57:BQ60)</f>
        <v>3725218</v>
      </c>
      <c r="BR56" s="197">
        <f t="shared" si="9"/>
        <v>255753</v>
      </c>
      <c r="BS56" s="197">
        <f t="shared" si="9"/>
        <v>8912600</v>
      </c>
      <c r="BT56" s="197">
        <f t="shared" si="9"/>
        <v>1803228</v>
      </c>
      <c r="BU56" s="197">
        <f t="shared" si="9"/>
        <v>1218223</v>
      </c>
      <c r="BV56" s="197">
        <f t="shared" si="9"/>
        <v>2283497</v>
      </c>
      <c r="BW56" s="197">
        <f>SUM(BW57:BW60)</f>
        <v>19676781</v>
      </c>
      <c r="BX56" s="266">
        <v>84.87106868473742</v>
      </c>
      <c r="BY56" s="335"/>
      <c r="BZ56" s="197"/>
      <c r="CA56" s="197"/>
      <c r="CB56" s="359"/>
      <c r="CC56" s="197">
        <v>24690</v>
      </c>
      <c r="CD56" s="197">
        <v>11206</v>
      </c>
      <c r="CE56" s="197">
        <v>1684</v>
      </c>
      <c r="CF56" s="197">
        <v>10491</v>
      </c>
      <c r="CG56" s="232">
        <v>1370</v>
      </c>
      <c r="CH56" s="232">
        <v>9</v>
      </c>
      <c r="CI56" s="375">
        <v>2.9</v>
      </c>
      <c r="CJ56" s="232">
        <v>17522</v>
      </c>
      <c r="CK56" s="397"/>
      <c r="CL56" s="232">
        <v>131</v>
      </c>
      <c r="CM56" s="397"/>
      <c r="CN56" s="232">
        <v>3</v>
      </c>
      <c r="CO56" s="397"/>
      <c r="CP56" s="232">
        <v>223</v>
      </c>
      <c r="CQ56" s="429"/>
      <c r="CR56" s="73"/>
      <c r="CS56" s="73">
        <v>1</v>
      </c>
      <c r="CT56" s="73">
        <v>19</v>
      </c>
      <c r="CU56" s="73">
        <v>8</v>
      </c>
      <c r="CV56" s="73">
        <v>22</v>
      </c>
      <c r="CW56" s="73">
        <v>11</v>
      </c>
      <c r="CX56" s="73">
        <v>14</v>
      </c>
      <c r="CY56" s="415"/>
      <c r="CZ56" s="73"/>
      <c r="DA56" s="73"/>
      <c r="DB56" s="73"/>
      <c r="DC56" s="73">
        <v>9210</v>
      </c>
      <c r="DD56" s="73">
        <v>2230860</v>
      </c>
      <c r="DE56" s="50">
        <v>6</v>
      </c>
      <c r="DF56" s="50">
        <v>315</v>
      </c>
      <c r="DG56" s="50">
        <v>4</v>
      </c>
      <c r="DH56" s="73">
        <v>9</v>
      </c>
      <c r="DI56" s="73">
        <v>325</v>
      </c>
      <c r="DJ56" s="50">
        <v>36</v>
      </c>
      <c r="DK56" s="266">
        <v>64.48979591836735</v>
      </c>
      <c r="DL56" s="43">
        <v>17</v>
      </c>
      <c r="DM56" s="43">
        <v>1561</v>
      </c>
      <c r="DN56" s="43">
        <v>158</v>
      </c>
      <c r="DO56" s="73">
        <v>7</v>
      </c>
      <c r="DP56" s="73">
        <v>871</v>
      </c>
      <c r="DQ56" s="73">
        <v>88</v>
      </c>
      <c r="DR56" s="289">
        <v>99</v>
      </c>
      <c r="DS56" s="73">
        <v>2</v>
      </c>
      <c r="DT56" s="73">
        <v>326</v>
      </c>
      <c r="DU56" s="73">
        <v>45</v>
      </c>
      <c r="DV56" s="298">
        <v>15.8</v>
      </c>
    </row>
    <row r="57" spans="1:126" s="5" customFormat="1" ht="16.5" customHeight="1">
      <c r="A57" s="11" t="s">
        <v>71</v>
      </c>
      <c r="B57" s="94">
        <v>233.94</v>
      </c>
      <c r="C57" s="107">
        <v>1052</v>
      </c>
      <c r="D57" s="107">
        <v>1051</v>
      </c>
      <c r="E57" s="129">
        <f>ROUND(G57/D57,1)</f>
        <v>3</v>
      </c>
      <c r="F57" s="44">
        <v>3185</v>
      </c>
      <c r="G57" s="44">
        <v>3151</v>
      </c>
      <c r="H57" s="130">
        <v>1580</v>
      </c>
      <c r="I57" s="130">
        <v>1571</v>
      </c>
      <c r="J57" s="129">
        <v>100.57288351368554</v>
      </c>
      <c r="K57" s="144">
        <f t="shared" si="8"/>
        <v>-1.1</v>
      </c>
      <c r="L57" s="129">
        <f t="shared" si="6"/>
        <v>13.469265623664187</v>
      </c>
      <c r="M57" s="156">
        <v>414</v>
      </c>
      <c r="N57" s="156">
        <v>1876</v>
      </c>
      <c r="O57" s="156">
        <v>861</v>
      </c>
      <c r="P57" s="159">
        <v>13.138686131386862</v>
      </c>
      <c r="Q57" s="159">
        <v>59.536655030149156</v>
      </c>
      <c r="R57" s="159">
        <v>27.32465883846398</v>
      </c>
      <c r="S57" s="44">
        <v>17</v>
      </c>
      <c r="T57" s="44">
        <v>44</v>
      </c>
      <c r="U57" s="144" t="s">
        <v>367</v>
      </c>
      <c r="V57" s="202">
        <v>115</v>
      </c>
      <c r="W57" s="202">
        <v>119</v>
      </c>
      <c r="X57" s="144">
        <v>-1.2511729746637474</v>
      </c>
      <c r="Y57" s="193">
        <v>9</v>
      </c>
      <c r="Z57" s="193">
        <v>11</v>
      </c>
      <c r="AA57" s="459">
        <v>1.43</v>
      </c>
      <c r="AB57" s="479">
        <v>77.3</v>
      </c>
      <c r="AC57" s="479">
        <v>85.6</v>
      </c>
      <c r="AD57" s="54">
        <v>1720</v>
      </c>
      <c r="AE57" s="54">
        <v>233</v>
      </c>
      <c r="AF57" s="54">
        <v>341</v>
      </c>
      <c r="AG57" s="54">
        <v>1067</v>
      </c>
      <c r="AH57" s="67">
        <v>307</v>
      </c>
      <c r="AI57" s="68">
        <v>1616</v>
      </c>
      <c r="AJ57" s="304">
        <v>208</v>
      </c>
      <c r="AK57" s="304">
        <v>31</v>
      </c>
      <c r="AL57" s="304">
        <v>37</v>
      </c>
      <c r="AM57" s="304">
        <v>140</v>
      </c>
      <c r="AN57" s="304">
        <v>336</v>
      </c>
      <c r="AO57" s="304">
        <v>164</v>
      </c>
      <c r="AP57" s="304">
        <v>172</v>
      </c>
      <c r="AQ57" s="45">
        <v>341</v>
      </c>
      <c r="AR57" s="46">
        <v>242</v>
      </c>
      <c r="AS57" s="46">
        <v>97</v>
      </c>
      <c r="AT57" s="46" t="s">
        <v>42</v>
      </c>
      <c r="AU57" s="46">
        <v>2</v>
      </c>
      <c r="AV57" s="44">
        <v>20155</v>
      </c>
      <c r="AW57" s="44">
        <v>13820</v>
      </c>
      <c r="AX57" s="44">
        <v>875</v>
      </c>
      <c r="AY57" s="44">
        <v>5415</v>
      </c>
      <c r="AZ57" s="44">
        <v>45</v>
      </c>
      <c r="BA57" s="208">
        <v>9</v>
      </c>
      <c r="BB57" s="208">
        <v>118</v>
      </c>
      <c r="BC57" s="208">
        <v>126483</v>
      </c>
      <c r="BD57" s="104">
        <v>43</v>
      </c>
      <c r="BE57" s="443">
        <v>2</v>
      </c>
      <c r="BF57" s="443">
        <v>41</v>
      </c>
      <c r="BG57" s="446">
        <v>184</v>
      </c>
      <c r="BH57" s="446">
        <v>212455</v>
      </c>
      <c r="BI57" s="229">
        <v>2188.5437555579465</v>
      </c>
      <c r="BJ57" s="229">
        <v>2075.258040030206</v>
      </c>
      <c r="BK57" s="229">
        <v>13908.501981733476</v>
      </c>
      <c r="BL57" s="229">
        <v>512.5263475892958</v>
      </c>
      <c r="BM57" s="229">
        <v>1878.5812338456994</v>
      </c>
      <c r="BN57" s="229">
        <v>11614.836830951883</v>
      </c>
      <c r="BO57" s="229">
        <v>97.44243065340278</v>
      </c>
      <c r="BP57" s="347">
        <v>3185570</v>
      </c>
      <c r="BQ57" s="351">
        <v>541458</v>
      </c>
      <c r="BR57" s="351">
        <v>30863</v>
      </c>
      <c r="BS57" s="351">
        <v>1445580</v>
      </c>
      <c r="BT57" s="351">
        <v>330132</v>
      </c>
      <c r="BU57" s="351">
        <v>120758</v>
      </c>
      <c r="BV57" s="351">
        <v>366200</v>
      </c>
      <c r="BW57" s="347">
        <v>2926934</v>
      </c>
      <c r="BX57" s="267">
        <v>78.52858738454199</v>
      </c>
      <c r="BY57" s="334">
        <v>0.29</v>
      </c>
      <c r="BZ57" s="360">
        <v>93240</v>
      </c>
      <c r="CA57" s="360">
        <v>82519</v>
      </c>
      <c r="CB57" s="357">
        <v>88.5</v>
      </c>
      <c r="CC57" s="44">
        <v>2887</v>
      </c>
      <c r="CD57" s="44">
        <v>1335</v>
      </c>
      <c r="CE57" s="44">
        <v>200</v>
      </c>
      <c r="CF57" s="44">
        <v>1151</v>
      </c>
      <c r="CG57" s="54">
        <v>202</v>
      </c>
      <c r="CH57" s="54">
        <v>2</v>
      </c>
      <c r="CI57" s="383">
        <v>5.8</v>
      </c>
      <c r="CJ57" s="54" t="s">
        <v>42</v>
      </c>
      <c r="CK57" s="397"/>
      <c r="CL57" s="54">
        <v>14</v>
      </c>
      <c r="CM57" s="397"/>
      <c r="CN57" s="56" t="s">
        <v>125</v>
      </c>
      <c r="CO57" s="397"/>
      <c r="CP57" s="54">
        <v>19</v>
      </c>
      <c r="CQ57" s="383">
        <v>99.4</v>
      </c>
      <c r="CR57" s="234">
        <v>1143</v>
      </c>
      <c r="CS57" s="54" t="s">
        <v>467</v>
      </c>
      <c r="CT57" s="54">
        <v>2</v>
      </c>
      <c r="CU57" s="54" t="s">
        <v>468</v>
      </c>
      <c r="CV57" s="437" t="s">
        <v>42</v>
      </c>
      <c r="CW57" s="437" t="s">
        <v>42</v>
      </c>
      <c r="CX57" s="437" t="s">
        <v>42</v>
      </c>
      <c r="CY57" s="414">
        <v>4500</v>
      </c>
      <c r="CZ57" s="54">
        <v>563</v>
      </c>
      <c r="DA57" s="54">
        <v>932</v>
      </c>
      <c r="DB57" s="414">
        <v>553836</v>
      </c>
      <c r="DC57" s="54">
        <v>1139</v>
      </c>
      <c r="DD57" s="414">
        <v>243792</v>
      </c>
      <c r="DE57" s="54">
        <v>1</v>
      </c>
      <c r="DF57" s="54">
        <v>30</v>
      </c>
      <c r="DG57" s="422">
        <v>2</v>
      </c>
      <c r="DH57" s="264">
        <v>2</v>
      </c>
      <c r="DI57" s="265">
        <v>76</v>
      </c>
      <c r="DJ57" s="265">
        <v>10</v>
      </c>
      <c r="DK57" s="267">
        <v>94.73684210526315</v>
      </c>
      <c r="DL57" s="44">
        <v>2</v>
      </c>
      <c r="DM57" s="44">
        <v>186</v>
      </c>
      <c r="DN57" s="44">
        <v>20</v>
      </c>
      <c r="DO57" s="265">
        <v>2</v>
      </c>
      <c r="DP57" s="265">
        <v>82</v>
      </c>
      <c r="DQ57" s="265">
        <v>18</v>
      </c>
      <c r="DR57" s="288">
        <v>100</v>
      </c>
      <c r="DS57" s="265" t="s">
        <v>42</v>
      </c>
      <c r="DT57" s="265" t="s">
        <v>42</v>
      </c>
      <c r="DU57" s="265" t="s">
        <v>42</v>
      </c>
      <c r="DV57" s="288" t="s">
        <v>42</v>
      </c>
    </row>
    <row r="58" spans="1:126" ht="16.5" customHeight="1">
      <c r="A58" s="11" t="s">
        <v>72</v>
      </c>
      <c r="B58" s="47">
        <v>298.13</v>
      </c>
      <c r="C58" s="107">
        <v>2653</v>
      </c>
      <c r="D58" s="107">
        <v>2622</v>
      </c>
      <c r="E58" s="129">
        <f>ROUND(G58/D58,1)</f>
        <v>2.8</v>
      </c>
      <c r="F58" s="44">
        <v>7366</v>
      </c>
      <c r="G58" s="44">
        <v>7211</v>
      </c>
      <c r="H58" s="130">
        <v>3460</v>
      </c>
      <c r="I58" s="130">
        <v>3751</v>
      </c>
      <c r="J58" s="129">
        <v>92.24206878165823</v>
      </c>
      <c r="K58" s="144">
        <f t="shared" si="8"/>
        <v>-2.1</v>
      </c>
      <c r="L58" s="129">
        <f t="shared" si="6"/>
        <v>24.187435011572134</v>
      </c>
      <c r="M58" s="156">
        <v>693</v>
      </c>
      <c r="N58" s="156">
        <v>3566</v>
      </c>
      <c r="O58" s="156">
        <v>2952</v>
      </c>
      <c r="P58" s="157">
        <v>9.610317570378587</v>
      </c>
      <c r="Q58" s="157">
        <v>49.452225766190544</v>
      </c>
      <c r="R58" s="157">
        <v>40.93745666343087</v>
      </c>
      <c r="S58" s="69">
        <v>34</v>
      </c>
      <c r="T58" s="69">
        <v>172</v>
      </c>
      <c r="U58" s="144" t="s">
        <v>368</v>
      </c>
      <c r="V58" s="202">
        <v>139</v>
      </c>
      <c r="W58" s="202">
        <v>200</v>
      </c>
      <c r="X58" s="144">
        <v>-8.333333333333334</v>
      </c>
      <c r="Y58" s="193">
        <v>19</v>
      </c>
      <c r="Z58" s="193">
        <v>10</v>
      </c>
      <c r="AA58" s="459">
        <v>1.69</v>
      </c>
      <c r="AB58" s="479">
        <v>77.9</v>
      </c>
      <c r="AC58" s="479">
        <v>85.5</v>
      </c>
      <c r="AD58" s="54">
        <v>3504</v>
      </c>
      <c r="AE58" s="54">
        <v>679</v>
      </c>
      <c r="AF58" s="54">
        <v>1269</v>
      </c>
      <c r="AG58" s="54">
        <v>1537</v>
      </c>
      <c r="AH58" s="67">
        <v>401</v>
      </c>
      <c r="AI58" s="68">
        <v>2362</v>
      </c>
      <c r="AJ58" s="304">
        <v>647</v>
      </c>
      <c r="AK58" s="304">
        <v>191</v>
      </c>
      <c r="AL58" s="304">
        <v>70</v>
      </c>
      <c r="AM58" s="304">
        <v>386</v>
      </c>
      <c r="AN58" s="304">
        <v>928</v>
      </c>
      <c r="AO58" s="304">
        <v>444</v>
      </c>
      <c r="AP58" s="304">
        <v>484</v>
      </c>
      <c r="AQ58" s="45">
        <v>925</v>
      </c>
      <c r="AR58" s="46">
        <v>734</v>
      </c>
      <c r="AS58" s="46">
        <v>183</v>
      </c>
      <c r="AT58" s="46">
        <v>1</v>
      </c>
      <c r="AU58" s="46">
        <v>7</v>
      </c>
      <c r="AV58" s="199">
        <v>25504</v>
      </c>
      <c r="AW58" s="69">
        <v>5110</v>
      </c>
      <c r="AX58" s="69">
        <v>2069</v>
      </c>
      <c r="AY58" s="69">
        <v>18258</v>
      </c>
      <c r="AZ58" s="69">
        <v>68</v>
      </c>
      <c r="BA58" s="208">
        <v>21</v>
      </c>
      <c r="BB58" s="208">
        <v>611</v>
      </c>
      <c r="BC58" s="208">
        <v>604067</v>
      </c>
      <c r="BD58" s="104">
        <v>115</v>
      </c>
      <c r="BE58" s="443">
        <v>11</v>
      </c>
      <c r="BF58" s="443">
        <v>104</v>
      </c>
      <c r="BG58" s="446">
        <v>428</v>
      </c>
      <c r="BH58" s="446">
        <v>675214</v>
      </c>
      <c r="BI58" s="229">
        <v>1917.8446332594972</v>
      </c>
      <c r="BJ58" s="229">
        <v>1806.4491973751435</v>
      </c>
      <c r="BK58" s="229">
        <v>20298.215235635445</v>
      </c>
      <c r="BL58" s="229">
        <v>1018.5655189525635</v>
      </c>
      <c r="BM58" s="229">
        <v>4649.320988338434</v>
      </c>
      <c r="BN58" s="229">
        <v>15148.183897350666</v>
      </c>
      <c r="BO58" s="229">
        <v>517.8551690062204</v>
      </c>
      <c r="BP58" s="347">
        <v>6081777</v>
      </c>
      <c r="BQ58" s="351">
        <v>604319</v>
      </c>
      <c r="BR58" s="351">
        <v>101457</v>
      </c>
      <c r="BS58" s="351">
        <v>3011604</v>
      </c>
      <c r="BT58" s="351">
        <v>701762</v>
      </c>
      <c r="BU58" s="351">
        <v>385139</v>
      </c>
      <c r="BV58" s="351">
        <v>639100</v>
      </c>
      <c r="BW58" s="347">
        <v>5871329</v>
      </c>
      <c r="BX58" s="267">
        <v>87.17417674683787</v>
      </c>
      <c r="BY58" s="334">
        <v>0.21</v>
      </c>
      <c r="BZ58" s="360">
        <v>408394</v>
      </c>
      <c r="CA58" s="360">
        <v>161603</v>
      </c>
      <c r="CB58" s="357">
        <v>39.6</v>
      </c>
      <c r="CC58" s="69">
        <v>5642</v>
      </c>
      <c r="CD58" s="69">
        <v>2331</v>
      </c>
      <c r="CE58" s="69">
        <v>405</v>
      </c>
      <c r="CF58" s="69">
        <v>2638</v>
      </c>
      <c r="CG58" s="56">
        <v>453</v>
      </c>
      <c r="CH58" s="234">
        <v>3</v>
      </c>
      <c r="CI58" s="379">
        <v>3.9</v>
      </c>
      <c r="CJ58" s="56">
        <v>9332</v>
      </c>
      <c r="CK58" s="397"/>
      <c r="CL58" s="56">
        <v>16</v>
      </c>
      <c r="CM58" s="397"/>
      <c r="CN58" s="56">
        <v>1</v>
      </c>
      <c r="CO58" s="397"/>
      <c r="CP58" s="56">
        <v>21</v>
      </c>
      <c r="CQ58" s="380">
        <v>67.3</v>
      </c>
      <c r="CR58" s="234">
        <v>670</v>
      </c>
      <c r="CS58" s="56" t="s">
        <v>467</v>
      </c>
      <c r="CT58" s="56">
        <v>6</v>
      </c>
      <c r="CU58" s="56">
        <v>2</v>
      </c>
      <c r="CV58" s="422">
        <v>3</v>
      </c>
      <c r="CW58" s="422">
        <v>3</v>
      </c>
      <c r="CX58" s="422">
        <v>2</v>
      </c>
      <c r="CY58" s="412">
        <v>4350</v>
      </c>
      <c r="CZ58" s="56">
        <v>1059</v>
      </c>
      <c r="DA58" s="56">
        <v>3049</v>
      </c>
      <c r="DB58" s="421">
        <v>1902992</v>
      </c>
      <c r="DC58" s="56">
        <v>2542</v>
      </c>
      <c r="DD58" s="412">
        <v>658928</v>
      </c>
      <c r="DE58" s="54">
        <v>1</v>
      </c>
      <c r="DF58" s="56">
        <v>90</v>
      </c>
      <c r="DG58" s="422" t="s">
        <v>449</v>
      </c>
      <c r="DH58" s="56" t="s">
        <v>42</v>
      </c>
      <c r="DI58" s="56" t="s">
        <v>42</v>
      </c>
      <c r="DJ58" s="56" t="s">
        <v>42</v>
      </c>
      <c r="DK58" s="267" t="s">
        <v>42</v>
      </c>
      <c r="DL58" s="44">
        <v>7</v>
      </c>
      <c r="DM58" s="44">
        <v>298</v>
      </c>
      <c r="DN58" s="44">
        <v>44</v>
      </c>
      <c r="DO58" s="265">
        <v>1</v>
      </c>
      <c r="DP58" s="265">
        <v>214</v>
      </c>
      <c r="DQ58" s="265">
        <v>17</v>
      </c>
      <c r="DR58" s="288">
        <v>100</v>
      </c>
      <c r="DS58" s="265">
        <v>1</v>
      </c>
      <c r="DT58" s="265">
        <v>115</v>
      </c>
      <c r="DU58" s="265">
        <v>21</v>
      </c>
      <c r="DV58" s="288">
        <v>9.1</v>
      </c>
    </row>
    <row r="59" spans="1:126" ht="16.5" customHeight="1">
      <c r="A59" s="11" t="s">
        <v>73</v>
      </c>
      <c r="B59" s="88">
        <v>59.69</v>
      </c>
      <c r="C59" s="107">
        <v>1131</v>
      </c>
      <c r="D59" s="107">
        <v>1122</v>
      </c>
      <c r="E59" s="129">
        <f>ROUND(G59/D59,1)</f>
        <v>3.3</v>
      </c>
      <c r="F59" s="44">
        <v>3761</v>
      </c>
      <c r="G59" s="44">
        <v>3741</v>
      </c>
      <c r="H59" s="130">
        <v>1776</v>
      </c>
      <c r="I59" s="130">
        <v>1965</v>
      </c>
      <c r="J59" s="129">
        <v>90.38167938931298</v>
      </c>
      <c r="K59" s="144">
        <f t="shared" si="8"/>
        <v>-0.5</v>
      </c>
      <c r="L59" s="129">
        <f t="shared" si="6"/>
        <v>62.67381470933155</v>
      </c>
      <c r="M59" s="156">
        <v>475</v>
      </c>
      <c r="N59" s="156">
        <v>2080</v>
      </c>
      <c r="O59" s="156">
        <v>1186</v>
      </c>
      <c r="P59" s="157">
        <v>12.697139802191929</v>
      </c>
      <c r="Q59" s="157">
        <v>55.600106923282546</v>
      </c>
      <c r="R59" s="157">
        <v>31.70275327452553</v>
      </c>
      <c r="S59" s="69">
        <v>32</v>
      </c>
      <c r="T59" s="69">
        <v>53</v>
      </c>
      <c r="U59" s="144" t="s">
        <v>358</v>
      </c>
      <c r="V59" s="202">
        <v>159</v>
      </c>
      <c r="W59" s="202">
        <v>119</v>
      </c>
      <c r="X59" s="144">
        <v>10.672358591248667</v>
      </c>
      <c r="Y59" s="193">
        <v>10</v>
      </c>
      <c r="Z59" s="193">
        <v>3</v>
      </c>
      <c r="AA59" s="459">
        <v>1.56</v>
      </c>
      <c r="AB59" s="479">
        <v>77.9</v>
      </c>
      <c r="AC59" s="479">
        <v>85.9</v>
      </c>
      <c r="AD59" s="54">
        <v>1781</v>
      </c>
      <c r="AE59" s="54">
        <v>308</v>
      </c>
      <c r="AF59" s="54">
        <v>499</v>
      </c>
      <c r="AG59" s="54">
        <v>974</v>
      </c>
      <c r="AH59" s="67">
        <v>147</v>
      </c>
      <c r="AI59" s="68">
        <v>1853</v>
      </c>
      <c r="AJ59" s="304">
        <v>252</v>
      </c>
      <c r="AK59" s="304">
        <v>40</v>
      </c>
      <c r="AL59" s="304">
        <v>45</v>
      </c>
      <c r="AM59" s="304">
        <v>167</v>
      </c>
      <c r="AN59" s="304">
        <v>414</v>
      </c>
      <c r="AO59" s="304">
        <v>204</v>
      </c>
      <c r="AP59" s="304">
        <v>210</v>
      </c>
      <c r="AQ59" s="45">
        <v>710</v>
      </c>
      <c r="AR59" s="46">
        <v>543</v>
      </c>
      <c r="AS59" s="46">
        <v>162</v>
      </c>
      <c r="AT59" s="46">
        <v>3</v>
      </c>
      <c r="AU59" s="46">
        <v>5</v>
      </c>
      <c r="AV59" s="199">
        <v>3825</v>
      </c>
      <c r="AW59" s="69">
        <v>428</v>
      </c>
      <c r="AX59" s="69">
        <v>492</v>
      </c>
      <c r="AY59" s="69">
        <v>2790</v>
      </c>
      <c r="AZ59" s="69">
        <v>115</v>
      </c>
      <c r="BA59" s="208">
        <v>12</v>
      </c>
      <c r="BB59" s="208">
        <v>1051</v>
      </c>
      <c r="BC59" s="208">
        <v>3410975</v>
      </c>
      <c r="BD59" s="104">
        <v>37</v>
      </c>
      <c r="BE59" s="443">
        <v>2</v>
      </c>
      <c r="BF59" s="443">
        <v>35</v>
      </c>
      <c r="BG59" s="446">
        <v>150</v>
      </c>
      <c r="BH59" s="446">
        <v>264761</v>
      </c>
      <c r="BI59" s="229">
        <v>3171.691440740117</v>
      </c>
      <c r="BJ59" s="229">
        <v>2818.843291840494</v>
      </c>
      <c r="BK59" s="229">
        <v>22446.353870056053</v>
      </c>
      <c r="BL59" s="229">
        <v>608.1075896730922</v>
      </c>
      <c r="BM59" s="229">
        <v>15347.791521343066</v>
      </c>
      <c r="BN59" s="229">
        <v>6490.152303904171</v>
      </c>
      <c r="BO59" s="229">
        <v>-0.30245513572421623</v>
      </c>
      <c r="BP59" s="345">
        <v>3797184</v>
      </c>
      <c r="BQ59" s="351">
        <v>709618</v>
      </c>
      <c r="BR59" s="351">
        <v>28319</v>
      </c>
      <c r="BS59" s="351">
        <v>1388024</v>
      </c>
      <c r="BT59" s="351">
        <v>221685</v>
      </c>
      <c r="BU59" s="351">
        <v>252731</v>
      </c>
      <c r="BV59" s="351">
        <v>698697</v>
      </c>
      <c r="BW59" s="347">
        <v>3612924</v>
      </c>
      <c r="BX59" s="267">
        <v>99.89090014294128</v>
      </c>
      <c r="BY59" s="334">
        <v>0.45</v>
      </c>
      <c r="BZ59" s="360">
        <v>87008</v>
      </c>
      <c r="CA59" s="360">
        <v>71361</v>
      </c>
      <c r="CB59" s="357" t="s">
        <v>429</v>
      </c>
      <c r="CC59" s="69">
        <v>3045</v>
      </c>
      <c r="CD59" s="69">
        <v>1461</v>
      </c>
      <c r="CE59" s="69">
        <v>169</v>
      </c>
      <c r="CF59" s="69">
        <v>1249</v>
      </c>
      <c r="CG59" s="56">
        <v>180</v>
      </c>
      <c r="CH59" s="234">
        <v>2</v>
      </c>
      <c r="CI59" s="379">
        <v>5.2</v>
      </c>
      <c r="CJ59" s="56">
        <v>8190</v>
      </c>
      <c r="CK59" s="397"/>
      <c r="CL59" s="234">
        <v>17</v>
      </c>
      <c r="CM59" s="397"/>
      <c r="CN59" s="56" t="s">
        <v>42</v>
      </c>
      <c r="CO59" s="397"/>
      <c r="CP59" s="234">
        <v>25</v>
      </c>
      <c r="CQ59" s="380">
        <v>97.4</v>
      </c>
      <c r="CR59" s="234">
        <v>1016</v>
      </c>
      <c r="CS59" s="56" t="s">
        <v>467</v>
      </c>
      <c r="CT59" s="56">
        <v>1</v>
      </c>
      <c r="CU59" s="56" t="s">
        <v>467</v>
      </c>
      <c r="CV59" s="422">
        <v>4</v>
      </c>
      <c r="CW59" s="422">
        <v>1</v>
      </c>
      <c r="CX59" s="422">
        <v>4</v>
      </c>
      <c r="CY59" s="412">
        <v>5093</v>
      </c>
      <c r="CZ59" s="56">
        <v>474</v>
      </c>
      <c r="DA59" s="56">
        <v>1100</v>
      </c>
      <c r="DB59" s="412">
        <v>665183</v>
      </c>
      <c r="DC59" s="56">
        <v>1059</v>
      </c>
      <c r="DD59" s="412">
        <v>266879</v>
      </c>
      <c r="DE59" s="54">
        <v>1</v>
      </c>
      <c r="DF59" s="56">
        <v>50</v>
      </c>
      <c r="DG59" s="422">
        <v>1</v>
      </c>
      <c r="DH59" s="264">
        <v>1</v>
      </c>
      <c r="DI59" s="265">
        <v>73</v>
      </c>
      <c r="DJ59" s="265">
        <v>5</v>
      </c>
      <c r="DK59" s="267">
        <v>104.54545454545455</v>
      </c>
      <c r="DL59" s="44">
        <v>2</v>
      </c>
      <c r="DM59" s="44">
        <v>203</v>
      </c>
      <c r="DN59" s="44">
        <v>17</v>
      </c>
      <c r="DO59" s="265">
        <v>1</v>
      </c>
      <c r="DP59" s="265">
        <v>101</v>
      </c>
      <c r="DQ59" s="265">
        <v>10</v>
      </c>
      <c r="DR59" s="288">
        <v>100</v>
      </c>
      <c r="DS59" s="265" t="s">
        <v>42</v>
      </c>
      <c r="DT59" s="265" t="s">
        <v>42</v>
      </c>
      <c r="DU59" s="265" t="s">
        <v>42</v>
      </c>
      <c r="DV59" s="288" t="s">
        <v>42</v>
      </c>
    </row>
    <row r="60" spans="1:126" ht="16.5" customHeight="1">
      <c r="A60" s="11" t="s">
        <v>74</v>
      </c>
      <c r="B60" s="88">
        <v>395</v>
      </c>
      <c r="C60" s="107">
        <v>4954</v>
      </c>
      <c r="D60" s="107">
        <v>5022</v>
      </c>
      <c r="E60" s="129">
        <f>ROUND(G60/D60,1)</f>
        <v>3.1</v>
      </c>
      <c r="F60" s="44">
        <v>15805</v>
      </c>
      <c r="G60" s="44">
        <v>15691</v>
      </c>
      <c r="H60" s="130">
        <v>7507</v>
      </c>
      <c r="I60" s="130">
        <v>8184</v>
      </c>
      <c r="J60" s="129">
        <v>91.727761485826</v>
      </c>
      <c r="K60" s="144">
        <f t="shared" si="8"/>
        <v>-0.7</v>
      </c>
      <c r="L60" s="129">
        <f t="shared" si="6"/>
        <v>39.72405063291139</v>
      </c>
      <c r="M60" s="156">
        <v>1929</v>
      </c>
      <c r="N60" s="156">
        <v>8936</v>
      </c>
      <c r="O60" s="156">
        <v>4810</v>
      </c>
      <c r="P60" s="159">
        <v>12.30622009569378</v>
      </c>
      <c r="Q60" s="159">
        <v>57.0079744816587</v>
      </c>
      <c r="R60" s="159">
        <v>30.685805422647526</v>
      </c>
      <c r="S60" s="69">
        <v>117</v>
      </c>
      <c r="T60" s="69">
        <v>266</v>
      </c>
      <c r="U60" s="144" t="s">
        <v>362</v>
      </c>
      <c r="V60" s="202">
        <v>473</v>
      </c>
      <c r="W60" s="202">
        <v>540</v>
      </c>
      <c r="X60" s="144">
        <v>-4.246957403651116</v>
      </c>
      <c r="Y60" s="193">
        <v>79</v>
      </c>
      <c r="Z60" s="193">
        <v>37</v>
      </c>
      <c r="AA60" s="459">
        <v>1.59</v>
      </c>
      <c r="AB60" s="479">
        <v>77.8</v>
      </c>
      <c r="AC60" s="479">
        <v>86.6</v>
      </c>
      <c r="AD60" s="54">
        <v>7584</v>
      </c>
      <c r="AE60" s="54">
        <v>926</v>
      </c>
      <c r="AF60" s="54">
        <v>1522</v>
      </c>
      <c r="AG60" s="54">
        <v>5112</v>
      </c>
      <c r="AH60" s="67">
        <v>898</v>
      </c>
      <c r="AI60" s="68">
        <v>5939</v>
      </c>
      <c r="AJ60" s="304">
        <v>816</v>
      </c>
      <c r="AK60" s="304">
        <v>105</v>
      </c>
      <c r="AL60" s="304">
        <v>201</v>
      </c>
      <c r="AM60" s="304">
        <v>510</v>
      </c>
      <c r="AN60" s="304">
        <v>1157</v>
      </c>
      <c r="AO60" s="304">
        <v>600</v>
      </c>
      <c r="AP60" s="304">
        <v>557</v>
      </c>
      <c r="AQ60" s="45">
        <v>2759</v>
      </c>
      <c r="AR60" s="46">
        <v>2529</v>
      </c>
      <c r="AS60" s="46">
        <v>226</v>
      </c>
      <c r="AT60" s="46">
        <v>3</v>
      </c>
      <c r="AU60" s="46">
        <v>4</v>
      </c>
      <c r="AV60" s="199">
        <v>27066</v>
      </c>
      <c r="AW60" s="69">
        <v>11595</v>
      </c>
      <c r="AX60" s="69">
        <v>7692</v>
      </c>
      <c r="AY60" s="69">
        <v>7594</v>
      </c>
      <c r="AZ60" s="69">
        <v>185</v>
      </c>
      <c r="BA60" s="208">
        <v>27</v>
      </c>
      <c r="BB60" s="208">
        <v>529</v>
      </c>
      <c r="BC60" s="208">
        <v>566125</v>
      </c>
      <c r="BD60" s="104">
        <v>246</v>
      </c>
      <c r="BE60" s="443">
        <v>25</v>
      </c>
      <c r="BF60" s="443">
        <v>221</v>
      </c>
      <c r="BG60" s="446">
        <v>1295</v>
      </c>
      <c r="BH60" s="446">
        <v>1988486</v>
      </c>
      <c r="BI60" s="229">
        <v>2318.2710713701986</v>
      </c>
      <c r="BJ60" s="229">
        <v>2210.367899209116</v>
      </c>
      <c r="BK60" s="229">
        <v>44673.62031418421</v>
      </c>
      <c r="BL60" s="229">
        <v>2752.417259684169</v>
      </c>
      <c r="BM60" s="229">
        <v>4973.235256560969</v>
      </c>
      <c r="BN60" s="229">
        <v>37768.46634845804</v>
      </c>
      <c r="BO60" s="229">
        <v>820.4985505189637</v>
      </c>
      <c r="BP60" s="345">
        <v>7479324</v>
      </c>
      <c r="BQ60" s="351">
        <v>1869823</v>
      </c>
      <c r="BR60" s="351">
        <v>95114</v>
      </c>
      <c r="BS60" s="351">
        <v>3067392</v>
      </c>
      <c r="BT60" s="351">
        <v>549649</v>
      </c>
      <c r="BU60" s="351">
        <v>459595</v>
      </c>
      <c r="BV60" s="351">
        <v>579500</v>
      </c>
      <c r="BW60" s="347">
        <v>7265594</v>
      </c>
      <c r="BX60" s="267">
        <v>79.79732148936964</v>
      </c>
      <c r="BY60" s="334">
        <v>0.41</v>
      </c>
      <c r="BZ60" s="360">
        <v>229092</v>
      </c>
      <c r="CA60" s="360">
        <v>173268</v>
      </c>
      <c r="CB60" s="357">
        <v>75.6</v>
      </c>
      <c r="CC60" s="69">
        <v>13116</v>
      </c>
      <c r="CD60" s="69">
        <v>6079</v>
      </c>
      <c r="CE60" s="69">
        <v>910</v>
      </c>
      <c r="CF60" s="69">
        <v>5453</v>
      </c>
      <c r="CG60" s="56">
        <v>535</v>
      </c>
      <c r="CH60" s="234">
        <v>2</v>
      </c>
      <c r="CI60" s="379">
        <v>1.2</v>
      </c>
      <c r="CJ60" s="56" t="s">
        <v>42</v>
      </c>
      <c r="CK60" s="397"/>
      <c r="CL60" s="234">
        <v>84</v>
      </c>
      <c r="CM60" s="397"/>
      <c r="CN60" s="234">
        <v>2</v>
      </c>
      <c r="CO60" s="397"/>
      <c r="CP60" s="234">
        <v>158</v>
      </c>
      <c r="CQ60" s="380">
        <v>77.9</v>
      </c>
      <c r="CR60" s="234">
        <v>1066</v>
      </c>
      <c r="CS60" s="56">
        <v>1</v>
      </c>
      <c r="CT60" s="56">
        <v>10</v>
      </c>
      <c r="CU60" s="56">
        <v>6</v>
      </c>
      <c r="CV60" s="422">
        <v>15</v>
      </c>
      <c r="CW60" s="422">
        <v>7</v>
      </c>
      <c r="CX60" s="422">
        <v>8</v>
      </c>
      <c r="CY60" s="412">
        <v>3790</v>
      </c>
      <c r="CZ60" s="56">
        <v>2206</v>
      </c>
      <c r="DA60" s="56">
        <v>4819</v>
      </c>
      <c r="DB60" s="421">
        <v>2978727</v>
      </c>
      <c r="DC60" s="56">
        <v>4470</v>
      </c>
      <c r="DD60" s="412">
        <v>1061261</v>
      </c>
      <c r="DE60" s="54">
        <v>3</v>
      </c>
      <c r="DF60" s="56">
        <v>145</v>
      </c>
      <c r="DG60" s="422">
        <v>1</v>
      </c>
      <c r="DH60" s="264">
        <v>6</v>
      </c>
      <c r="DI60" s="265">
        <v>176</v>
      </c>
      <c r="DJ60" s="265">
        <v>21</v>
      </c>
      <c r="DK60" s="267">
        <v>69.23076923076923</v>
      </c>
      <c r="DL60" s="44">
        <v>6</v>
      </c>
      <c r="DM60" s="44">
        <v>874</v>
      </c>
      <c r="DN60" s="44">
        <v>77</v>
      </c>
      <c r="DO60" s="265">
        <v>3</v>
      </c>
      <c r="DP60" s="265">
        <v>474</v>
      </c>
      <c r="DQ60" s="265">
        <v>43</v>
      </c>
      <c r="DR60" s="288">
        <v>98.1</v>
      </c>
      <c r="DS60" s="265">
        <v>1</v>
      </c>
      <c r="DT60" s="265">
        <v>211</v>
      </c>
      <c r="DU60" s="265">
        <v>24</v>
      </c>
      <c r="DV60" s="288">
        <v>21.3</v>
      </c>
    </row>
    <row r="61" spans="1:126" ht="16.5" customHeight="1">
      <c r="A61" s="11"/>
      <c r="B61" s="88"/>
      <c r="C61" s="107"/>
      <c r="D61" s="107"/>
      <c r="E61" s="129"/>
      <c r="F61" s="44"/>
      <c r="G61" s="44"/>
      <c r="H61" s="130"/>
      <c r="I61" s="130"/>
      <c r="J61" s="129"/>
      <c r="K61" s="144"/>
      <c r="L61" s="129"/>
      <c r="M61" s="156"/>
      <c r="N61" s="156"/>
      <c r="O61" s="156"/>
      <c r="P61" s="159"/>
      <c r="Q61" s="159"/>
      <c r="R61" s="159"/>
      <c r="S61" s="69"/>
      <c r="T61" s="69"/>
      <c r="U61" s="144"/>
      <c r="V61" s="202"/>
      <c r="W61" s="202"/>
      <c r="X61" s="144"/>
      <c r="Y61" s="193"/>
      <c r="Z61" s="193"/>
      <c r="AA61" s="467"/>
      <c r="AB61" s="481"/>
      <c r="AC61" s="481"/>
      <c r="AD61" s="54"/>
      <c r="AE61" s="54"/>
      <c r="AF61" s="54"/>
      <c r="AG61" s="54"/>
      <c r="AH61" s="67"/>
      <c r="AI61" s="68"/>
      <c r="AJ61" s="304"/>
      <c r="AK61" s="304"/>
      <c r="AL61" s="304"/>
      <c r="AM61" s="304"/>
      <c r="AN61" s="304"/>
      <c r="AO61" s="304"/>
      <c r="AP61" s="304"/>
      <c r="AQ61" s="45"/>
      <c r="AR61" s="46"/>
      <c r="AS61" s="46"/>
      <c r="AT61" s="46"/>
      <c r="AU61" s="46"/>
      <c r="AV61" s="199"/>
      <c r="AW61" s="69"/>
      <c r="AX61" s="69"/>
      <c r="AY61" s="69"/>
      <c r="AZ61" s="69"/>
      <c r="BA61" s="208"/>
      <c r="BB61" s="208"/>
      <c r="BC61" s="208"/>
      <c r="BD61" s="104"/>
      <c r="BE61" s="443"/>
      <c r="BF61" s="443"/>
      <c r="BG61" s="446"/>
      <c r="BH61" s="446"/>
      <c r="BI61" s="229"/>
      <c r="BJ61" s="229"/>
      <c r="BK61" s="229"/>
      <c r="BL61" s="229"/>
      <c r="BM61" s="229"/>
      <c r="BN61" s="229"/>
      <c r="BO61" s="229"/>
      <c r="BP61" s="345"/>
      <c r="BQ61" s="351"/>
      <c r="BR61" s="351"/>
      <c r="BS61" s="351"/>
      <c r="BT61" s="351"/>
      <c r="BU61" s="351"/>
      <c r="BV61" s="351"/>
      <c r="BW61" s="347"/>
      <c r="BX61" s="267"/>
      <c r="BY61" s="334"/>
      <c r="BZ61" s="360"/>
      <c r="CA61" s="360"/>
      <c r="CB61" s="358"/>
      <c r="CC61" s="69"/>
      <c r="CD61" s="69"/>
      <c r="CE61" s="69"/>
      <c r="CF61" s="69"/>
      <c r="CG61" s="56"/>
      <c r="CH61" s="234"/>
      <c r="CI61" s="379"/>
      <c r="CJ61" s="234"/>
      <c r="CK61" s="397"/>
      <c r="CL61" s="234"/>
      <c r="CM61" s="397"/>
      <c r="CN61" s="234"/>
      <c r="CO61" s="397"/>
      <c r="CP61" s="234"/>
      <c r="CQ61" s="380"/>
      <c r="CR61" s="407"/>
      <c r="CS61" s="56"/>
      <c r="CT61" s="56"/>
      <c r="CU61" s="56"/>
      <c r="CV61" s="422"/>
      <c r="CW61" s="422"/>
      <c r="CX61" s="422"/>
      <c r="CY61" s="412"/>
      <c r="CZ61" s="56"/>
      <c r="DA61" s="56"/>
      <c r="DB61" s="421"/>
      <c r="DC61" s="56"/>
      <c r="DD61" s="412"/>
      <c r="DE61" s="54"/>
      <c r="DF61" s="56"/>
      <c r="DG61" s="422"/>
      <c r="DH61" s="264"/>
      <c r="DI61" s="265"/>
      <c r="DJ61" s="265"/>
      <c r="DK61" s="162"/>
      <c r="DL61" s="44"/>
      <c r="DM61" s="44"/>
      <c r="DN61" s="44"/>
      <c r="DO61" s="265"/>
      <c r="DP61" s="265"/>
      <c r="DQ61" s="265"/>
      <c r="DR61" s="288"/>
      <c r="DS61" s="265"/>
      <c r="DT61" s="265"/>
      <c r="DU61" s="265"/>
      <c r="DV61" s="288"/>
    </row>
    <row r="62" spans="1:126" ht="16.5" customHeight="1">
      <c r="A62" s="12" t="s">
        <v>132</v>
      </c>
      <c r="B62" s="93">
        <v>284.08</v>
      </c>
      <c r="C62" s="115">
        <v>7545</v>
      </c>
      <c r="D62" s="115">
        <v>7535</v>
      </c>
      <c r="E62" s="128">
        <f>ROUND(G62/D62,1)</f>
        <v>3.2</v>
      </c>
      <c r="F62" s="43">
        <v>24733</v>
      </c>
      <c r="G62" s="43">
        <v>24385</v>
      </c>
      <c r="H62" s="132">
        <v>11651</v>
      </c>
      <c r="I62" s="132">
        <v>12734</v>
      </c>
      <c r="J62" s="128">
        <v>91.49520967488614</v>
      </c>
      <c r="K62" s="143">
        <f t="shared" si="8"/>
        <v>-1.4</v>
      </c>
      <c r="L62" s="128">
        <f t="shared" si="6"/>
        <v>85.83849619825402</v>
      </c>
      <c r="M62" s="132">
        <v>3123</v>
      </c>
      <c r="N62" s="132">
        <v>13806</v>
      </c>
      <c r="O62" s="132">
        <v>7442</v>
      </c>
      <c r="P62" s="154">
        <v>12.814410569939682</v>
      </c>
      <c r="Q62" s="155">
        <v>56.649296294776576</v>
      </c>
      <c r="R62" s="155">
        <v>30.53629313528374</v>
      </c>
      <c r="S62" s="49">
        <v>196</v>
      </c>
      <c r="T62" s="49">
        <v>384</v>
      </c>
      <c r="U62" s="143">
        <v>-7.6</v>
      </c>
      <c r="V62" s="49">
        <v>635</v>
      </c>
      <c r="W62" s="49">
        <v>734</v>
      </c>
      <c r="X62" s="143">
        <v>-4.0150869935515265</v>
      </c>
      <c r="Y62" s="197">
        <v>76</v>
      </c>
      <c r="Z62" s="197">
        <v>36</v>
      </c>
      <c r="AA62" s="461"/>
      <c r="AB62" s="480"/>
      <c r="AC62" s="480"/>
      <c r="AD62" s="50">
        <v>12258</v>
      </c>
      <c r="AE62" s="50">
        <v>2160</v>
      </c>
      <c r="AF62" s="50">
        <v>3260</v>
      </c>
      <c r="AG62" s="50">
        <v>6805</v>
      </c>
      <c r="AH62" s="50">
        <v>1355</v>
      </c>
      <c r="AI62" s="50">
        <v>8207</v>
      </c>
      <c r="AJ62" s="50">
        <v>2042</v>
      </c>
      <c r="AK62" s="50">
        <v>369</v>
      </c>
      <c r="AL62" s="50">
        <v>347</v>
      </c>
      <c r="AM62" s="50">
        <v>1326</v>
      </c>
      <c r="AN62" s="50">
        <v>3259</v>
      </c>
      <c r="AO62" s="50">
        <v>1558</v>
      </c>
      <c r="AP62" s="50">
        <v>1701</v>
      </c>
      <c r="AQ62" s="47"/>
      <c r="AR62" s="47"/>
      <c r="AS62" s="47"/>
      <c r="AT62" s="47"/>
      <c r="AU62" s="47"/>
      <c r="AV62" s="319"/>
      <c r="AW62" s="197"/>
      <c r="AX62" s="197"/>
      <c r="AY62" s="197"/>
      <c r="AZ62" s="197"/>
      <c r="BA62" s="211"/>
      <c r="BB62" s="211"/>
      <c r="BC62" s="211"/>
      <c r="BD62" s="103">
        <v>444</v>
      </c>
      <c r="BE62" s="445">
        <v>55</v>
      </c>
      <c r="BF62" s="445">
        <v>389</v>
      </c>
      <c r="BG62" s="445">
        <v>1880</v>
      </c>
      <c r="BH62" s="445">
        <v>3285348</v>
      </c>
      <c r="BI62" s="232"/>
      <c r="BJ62" s="232"/>
      <c r="BK62" s="232"/>
      <c r="BL62" s="73"/>
      <c r="BM62" s="232"/>
      <c r="BN62" s="232"/>
      <c r="BO62" s="249"/>
      <c r="BP62" s="197">
        <f>SUM(BP63:BP65)</f>
        <v>14624045</v>
      </c>
      <c r="BQ62" s="197">
        <f aca="true" t="shared" si="10" ref="BQ62:BV62">SUM(BQ63:BQ65)</f>
        <v>2199779</v>
      </c>
      <c r="BR62" s="197">
        <f t="shared" si="10"/>
        <v>218875</v>
      </c>
      <c r="BS62" s="197">
        <f t="shared" si="10"/>
        <v>6397183</v>
      </c>
      <c r="BT62" s="197">
        <f t="shared" si="10"/>
        <v>1458222</v>
      </c>
      <c r="BU62" s="197">
        <f t="shared" si="10"/>
        <v>837004</v>
      </c>
      <c r="BV62" s="197">
        <f t="shared" si="10"/>
        <v>1878339</v>
      </c>
      <c r="BW62" s="197">
        <f>SUM(BW63:BW65)</f>
        <v>13808112</v>
      </c>
      <c r="BX62" s="266">
        <v>100.41381821973883</v>
      </c>
      <c r="BY62" s="340"/>
      <c r="BZ62" s="197"/>
      <c r="CA62" s="197"/>
      <c r="CB62" s="359"/>
      <c r="CC62" s="197">
        <v>19829</v>
      </c>
      <c r="CD62" s="197">
        <v>8483</v>
      </c>
      <c r="CE62" s="197">
        <v>1294</v>
      </c>
      <c r="CF62" s="197">
        <v>9267</v>
      </c>
      <c r="CG62" s="232">
        <v>1010</v>
      </c>
      <c r="CH62" s="232">
        <v>14</v>
      </c>
      <c r="CI62" s="375">
        <v>5.6</v>
      </c>
      <c r="CJ62" s="232">
        <v>138</v>
      </c>
      <c r="CK62" s="397"/>
      <c r="CL62" s="232">
        <v>93</v>
      </c>
      <c r="CM62" s="397"/>
      <c r="CN62" s="232">
        <v>2</v>
      </c>
      <c r="CO62" s="397"/>
      <c r="CP62" s="232">
        <v>134</v>
      </c>
      <c r="CQ62" s="429"/>
      <c r="CR62" s="73"/>
      <c r="CS62" s="73">
        <v>1</v>
      </c>
      <c r="CT62" s="73">
        <v>13</v>
      </c>
      <c r="CU62" s="73">
        <v>8</v>
      </c>
      <c r="CV62" s="73">
        <v>28</v>
      </c>
      <c r="CW62" s="73">
        <v>11</v>
      </c>
      <c r="CX62" s="73">
        <v>9</v>
      </c>
      <c r="CY62" s="415"/>
      <c r="CZ62" s="73"/>
      <c r="DA62" s="73"/>
      <c r="DB62" s="73"/>
      <c r="DC62" s="73">
        <v>7279</v>
      </c>
      <c r="DD62" s="73">
        <v>1889960</v>
      </c>
      <c r="DE62" s="50">
        <v>4</v>
      </c>
      <c r="DF62" s="50">
        <v>365</v>
      </c>
      <c r="DG62" s="420" t="s">
        <v>473</v>
      </c>
      <c r="DH62" s="73">
        <v>5</v>
      </c>
      <c r="DI62" s="73">
        <v>332</v>
      </c>
      <c r="DJ62" s="73">
        <v>21</v>
      </c>
      <c r="DK62" s="266">
        <v>70.89201877934272</v>
      </c>
      <c r="DL62" s="43">
        <v>8</v>
      </c>
      <c r="DM62" s="43">
        <v>1404</v>
      </c>
      <c r="DN62" s="43">
        <v>103</v>
      </c>
      <c r="DO62" s="50">
        <v>5</v>
      </c>
      <c r="DP62" s="50">
        <v>758</v>
      </c>
      <c r="DQ62" s="73">
        <v>66</v>
      </c>
      <c r="DR62" s="289">
        <v>98.96193771626297</v>
      </c>
      <c r="DS62" s="73">
        <v>2</v>
      </c>
      <c r="DT62" s="73">
        <v>641</v>
      </c>
      <c r="DU62" s="73">
        <v>54</v>
      </c>
      <c r="DV62" s="298">
        <v>11.6</v>
      </c>
    </row>
    <row r="63" spans="1:126" ht="16.5" customHeight="1">
      <c r="A63" s="11" t="s">
        <v>75</v>
      </c>
      <c r="B63" s="47">
        <v>91.65</v>
      </c>
      <c r="C63" s="107">
        <v>5371</v>
      </c>
      <c r="D63" s="107">
        <v>5378</v>
      </c>
      <c r="E63" s="129">
        <f>ROUND(G63/D63,1)</f>
        <v>3.2</v>
      </c>
      <c r="F63" s="44">
        <v>17360</v>
      </c>
      <c r="G63" s="44">
        <v>17168</v>
      </c>
      <c r="H63" s="130">
        <v>8209</v>
      </c>
      <c r="I63" s="130">
        <v>8959</v>
      </c>
      <c r="J63" s="129">
        <v>91.62852996986271</v>
      </c>
      <c r="K63" s="144">
        <f t="shared" si="8"/>
        <v>-1.1</v>
      </c>
      <c r="L63" s="129">
        <f t="shared" si="6"/>
        <v>187.3213311511184</v>
      </c>
      <c r="M63" s="156">
        <v>2211</v>
      </c>
      <c r="N63" s="156">
        <v>9920</v>
      </c>
      <c r="O63" s="156">
        <v>5023</v>
      </c>
      <c r="P63" s="157">
        <v>12.889122070654075</v>
      </c>
      <c r="Q63" s="157">
        <v>57.82907776611869</v>
      </c>
      <c r="R63" s="157">
        <v>29.281800163227235</v>
      </c>
      <c r="S63" s="69">
        <v>143</v>
      </c>
      <c r="T63" s="69">
        <v>248</v>
      </c>
      <c r="U63" s="144" t="s">
        <v>369</v>
      </c>
      <c r="V63" s="202">
        <v>481</v>
      </c>
      <c r="W63" s="202">
        <v>539</v>
      </c>
      <c r="X63" s="144">
        <v>-3.3502772643253236</v>
      </c>
      <c r="Y63" s="193">
        <v>55</v>
      </c>
      <c r="Z63" s="193">
        <v>28</v>
      </c>
      <c r="AA63" s="468">
        <v>1.66</v>
      </c>
      <c r="AB63" s="479">
        <v>77.9</v>
      </c>
      <c r="AC63" s="479">
        <v>85.5</v>
      </c>
      <c r="AD63" s="54">
        <v>8618</v>
      </c>
      <c r="AE63" s="54">
        <v>1367</v>
      </c>
      <c r="AF63" s="54">
        <v>2283</v>
      </c>
      <c r="AG63" s="54">
        <v>4938</v>
      </c>
      <c r="AH63" s="67">
        <v>1042</v>
      </c>
      <c r="AI63" s="68">
        <v>6234</v>
      </c>
      <c r="AJ63" s="304">
        <v>1230</v>
      </c>
      <c r="AK63" s="304">
        <v>204</v>
      </c>
      <c r="AL63" s="304">
        <v>239</v>
      </c>
      <c r="AM63" s="304">
        <v>787</v>
      </c>
      <c r="AN63" s="304">
        <v>2056</v>
      </c>
      <c r="AO63" s="304">
        <v>987</v>
      </c>
      <c r="AP63" s="304">
        <v>1069</v>
      </c>
      <c r="AQ63" s="45">
        <v>3074</v>
      </c>
      <c r="AR63" s="46">
        <v>2677</v>
      </c>
      <c r="AS63" s="46">
        <v>340</v>
      </c>
      <c r="AT63" s="46">
        <v>0</v>
      </c>
      <c r="AU63" s="46">
        <v>56</v>
      </c>
      <c r="AV63" s="199">
        <v>3056</v>
      </c>
      <c r="AW63" s="69">
        <v>590</v>
      </c>
      <c r="AX63" s="69">
        <v>79</v>
      </c>
      <c r="AY63" s="69">
        <v>2387</v>
      </c>
      <c r="AZ63" s="69" t="s">
        <v>213</v>
      </c>
      <c r="BA63" s="208">
        <v>49</v>
      </c>
      <c r="BB63" s="208">
        <v>1530</v>
      </c>
      <c r="BC63" s="208">
        <v>1542451</v>
      </c>
      <c r="BD63" s="104">
        <v>335</v>
      </c>
      <c r="BE63" s="443">
        <v>45</v>
      </c>
      <c r="BF63" s="443">
        <v>290</v>
      </c>
      <c r="BG63" s="447">
        <v>1488</v>
      </c>
      <c r="BH63" s="446">
        <v>2296596</v>
      </c>
      <c r="BI63" s="229">
        <v>2226.877463705758</v>
      </c>
      <c r="BJ63" s="229">
        <v>2116.4750631265056</v>
      </c>
      <c r="BK63" s="229">
        <v>41249.16829913702</v>
      </c>
      <c r="BL63" s="246">
        <v>2665.6544572271446</v>
      </c>
      <c r="BM63" s="246">
        <v>9498.398903532841</v>
      </c>
      <c r="BN63" s="246">
        <v>29924.884088523588</v>
      </c>
      <c r="BO63" s="229">
        <v>839.7691501465588</v>
      </c>
      <c r="BP63" s="345">
        <v>7949268</v>
      </c>
      <c r="BQ63" s="351">
        <v>1481370</v>
      </c>
      <c r="BR63" s="350">
        <v>124025</v>
      </c>
      <c r="BS63" s="350">
        <v>2963473</v>
      </c>
      <c r="BT63" s="350">
        <v>630100</v>
      </c>
      <c r="BU63" s="351">
        <v>508955</v>
      </c>
      <c r="BV63" s="351">
        <v>1198792</v>
      </c>
      <c r="BW63" s="347">
        <v>7549397</v>
      </c>
      <c r="BX63" s="267">
        <v>87.08133458017619</v>
      </c>
      <c r="BY63" s="341">
        <v>0.36</v>
      </c>
      <c r="BZ63" s="360">
        <v>351214</v>
      </c>
      <c r="CA63" s="360">
        <v>262517</v>
      </c>
      <c r="CB63" s="357">
        <v>74.7</v>
      </c>
      <c r="CC63" s="69">
        <v>13788</v>
      </c>
      <c r="CD63" s="69">
        <v>5907</v>
      </c>
      <c r="CE63" s="69">
        <v>944</v>
      </c>
      <c r="CF63" s="69">
        <v>6392</v>
      </c>
      <c r="CG63" s="234">
        <v>546</v>
      </c>
      <c r="CH63" s="234">
        <v>10</v>
      </c>
      <c r="CI63" s="379">
        <v>5.6</v>
      </c>
      <c r="CJ63" s="234">
        <v>78</v>
      </c>
      <c r="CK63" s="397"/>
      <c r="CL63" s="234">
        <v>69</v>
      </c>
      <c r="CM63" s="397"/>
      <c r="CN63" s="56">
        <v>2</v>
      </c>
      <c r="CO63" s="397"/>
      <c r="CP63" s="234">
        <v>94</v>
      </c>
      <c r="CQ63" s="380">
        <v>43.5</v>
      </c>
      <c r="CR63" s="234">
        <v>831</v>
      </c>
      <c r="CS63" s="56">
        <v>1</v>
      </c>
      <c r="CT63" s="56">
        <v>10</v>
      </c>
      <c r="CU63" s="56">
        <v>7</v>
      </c>
      <c r="CV63" s="422">
        <v>27</v>
      </c>
      <c r="CW63" s="422">
        <v>10</v>
      </c>
      <c r="CX63" s="422">
        <v>9</v>
      </c>
      <c r="CY63" s="412">
        <v>4697</v>
      </c>
      <c r="CZ63" s="56">
        <v>2550</v>
      </c>
      <c r="DA63" s="56">
        <v>5217</v>
      </c>
      <c r="DB63" s="421">
        <v>3188182</v>
      </c>
      <c r="DC63" s="56">
        <v>5181</v>
      </c>
      <c r="DD63" s="412">
        <v>1302616</v>
      </c>
      <c r="DE63" s="54">
        <v>1</v>
      </c>
      <c r="DF63" s="56">
        <v>150</v>
      </c>
      <c r="DG63" s="422" t="s">
        <v>449</v>
      </c>
      <c r="DH63" s="264">
        <v>4</v>
      </c>
      <c r="DI63" s="265">
        <v>236</v>
      </c>
      <c r="DJ63" s="265">
        <v>15</v>
      </c>
      <c r="DK63" s="267">
        <v>79.72027972027972</v>
      </c>
      <c r="DL63" s="44">
        <v>4</v>
      </c>
      <c r="DM63" s="44">
        <v>1001</v>
      </c>
      <c r="DN63" s="44">
        <v>62</v>
      </c>
      <c r="DO63" s="265">
        <v>2</v>
      </c>
      <c r="DP63" s="265">
        <v>561</v>
      </c>
      <c r="DQ63" s="265">
        <v>40</v>
      </c>
      <c r="DR63" s="288">
        <v>99</v>
      </c>
      <c r="DS63" s="265">
        <v>2</v>
      </c>
      <c r="DT63" s="265">
        <v>641</v>
      </c>
      <c r="DU63" s="265">
        <v>54</v>
      </c>
      <c r="DV63" s="288">
        <v>11.6</v>
      </c>
    </row>
    <row r="64" spans="1:126" s="5" customFormat="1" ht="16.5" customHeight="1">
      <c r="A64" s="11" t="s">
        <v>76</v>
      </c>
      <c r="B64" s="95">
        <v>16.36</v>
      </c>
      <c r="C64" s="107">
        <v>915</v>
      </c>
      <c r="D64" s="107">
        <v>914</v>
      </c>
      <c r="E64" s="129">
        <f>ROUND(G64/D64,1)</f>
        <v>3.6</v>
      </c>
      <c r="F64" s="44">
        <v>3364</v>
      </c>
      <c r="G64" s="44">
        <v>3300</v>
      </c>
      <c r="H64" s="130">
        <v>1541</v>
      </c>
      <c r="I64" s="130">
        <v>1759</v>
      </c>
      <c r="J64" s="129">
        <v>87.60659465605458</v>
      </c>
      <c r="K64" s="144">
        <f t="shared" si="8"/>
        <v>-1.9</v>
      </c>
      <c r="L64" s="129">
        <f t="shared" si="6"/>
        <v>201.7114914425428</v>
      </c>
      <c r="M64" s="158">
        <v>483</v>
      </c>
      <c r="N64" s="158">
        <v>1862</v>
      </c>
      <c r="O64" s="158">
        <v>955</v>
      </c>
      <c r="P64" s="159">
        <v>14.636363636363637</v>
      </c>
      <c r="Q64" s="159">
        <v>56.42424242424242</v>
      </c>
      <c r="R64" s="159">
        <v>28.939393939393938</v>
      </c>
      <c r="S64" s="69">
        <v>29</v>
      </c>
      <c r="T64" s="69">
        <v>49</v>
      </c>
      <c r="U64" s="144" t="s">
        <v>370</v>
      </c>
      <c r="V64" s="202">
        <v>66</v>
      </c>
      <c r="W64" s="202">
        <v>95</v>
      </c>
      <c r="X64" s="144">
        <v>-8.656716417910447</v>
      </c>
      <c r="Y64" s="193">
        <v>12</v>
      </c>
      <c r="Z64" s="193">
        <v>5</v>
      </c>
      <c r="AA64" s="468">
        <v>1.62</v>
      </c>
      <c r="AB64" s="479">
        <v>77.8</v>
      </c>
      <c r="AC64" s="479">
        <v>85.5</v>
      </c>
      <c r="AD64" s="54">
        <v>1739</v>
      </c>
      <c r="AE64" s="54">
        <v>399</v>
      </c>
      <c r="AF64" s="54">
        <v>422</v>
      </c>
      <c r="AG64" s="54">
        <v>916</v>
      </c>
      <c r="AH64" s="67">
        <v>96</v>
      </c>
      <c r="AI64" s="68">
        <v>800</v>
      </c>
      <c r="AJ64" s="304">
        <v>397</v>
      </c>
      <c r="AK64" s="304">
        <v>70</v>
      </c>
      <c r="AL64" s="304">
        <v>76</v>
      </c>
      <c r="AM64" s="304">
        <v>251</v>
      </c>
      <c r="AN64" s="304">
        <v>555</v>
      </c>
      <c r="AO64" s="304">
        <v>283</v>
      </c>
      <c r="AP64" s="304">
        <v>272</v>
      </c>
      <c r="AQ64" s="45">
        <v>1061</v>
      </c>
      <c r="AR64" s="46">
        <v>987</v>
      </c>
      <c r="AS64" s="46">
        <v>72</v>
      </c>
      <c r="AT64" s="46">
        <v>1</v>
      </c>
      <c r="AU64" s="46">
        <v>2</v>
      </c>
      <c r="AV64" s="199" t="s">
        <v>213</v>
      </c>
      <c r="AW64" s="69" t="s">
        <v>213</v>
      </c>
      <c r="AX64" s="69" t="s">
        <v>213</v>
      </c>
      <c r="AY64" s="69" t="s">
        <v>213</v>
      </c>
      <c r="AZ64" s="69" t="s">
        <v>213</v>
      </c>
      <c r="BA64" s="208">
        <v>8</v>
      </c>
      <c r="BB64" s="208">
        <v>336</v>
      </c>
      <c r="BC64" s="208">
        <v>625871</v>
      </c>
      <c r="BD64" s="104">
        <v>31</v>
      </c>
      <c r="BE64" s="443">
        <v>7</v>
      </c>
      <c r="BF64" s="443">
        <v>24</v>
      </c>
      <c r="BG64" s="447">
        <v>150</v>
      </c>
      <c r="BH64" s="446">
        <v>732841</v>
      </c>
      <c r="BI64" s="229">
        <v>2538.1497913915723</v>
      </c>
      <c r="BJ64" s="229">
        <v>2360.2419963759985</v>
      </c>
      <c r="BK64" s="229">
        <v>8842.654886378097</v>
      </c>
      <c r="BL64" s="246">
        <v>698.7320359531905</v>
      </c>
      <c r="BM64" s="246">
        <v>3378.253006298303</v>
      </c>
      <c r="BN64" s="246">
        <v>4816.630313592534</v>
      </c>
      <c r="BO64" s="229">
        <v>50.9604694659305</v>
      </c>
      <c r="BP64" s="345">
        <v>2567310</v>
      </c>
      <c r="BQ64" s="351">
        <v>329894</v>
      </c>
      <c r="BR64" s="350">
        <v>28957</v>
      </c>
      <c r="BS64" s="350">
        <v>1300835</v>
      </c>
      <c r="BT64" s="350">
        <v>299394</v>
      </c>
      <c r="BU64" s="351">
        <v>109004</v>
      </c>
      <c r="BV64" s="351">
        <v>194300</v>
      </c>
      <c r="BW64" s="347">
        <v>2431621</v>
      </c>
      <c r="BX64" s="267">
        <v>136.1973399291798</v>
      </c>
      <c r="BY64" s="341">
        <v>0.23</v>
      </c>
      <c r="BZ64" s="360">
        <v>91872</v>
      </c>
      <c r="CA64" s="360">
        <v>86830</v>
      </c>
      <c r="CB64" s="357">
        <v>94.5</v>
      </c>
      <c r="CC64" s="69">
        <v>2862</v>
      </c>
      <c r="CD64" s="69">
        <v>1247</v>
      </c>
      <c r="CE64" s="69">
        <v>153</v>
      </c>
      <c r="CF64" s="69">
        <v>1355</v>
      </c>
      <c r="CG64" s="234">
        <v>200</v>
      </c>
      <c r="CH64" s="56" t="s">
        <v>125</v>
      </c>
      <c r="CI64" s="56" t="s">
        <v>125</v>
      </c>
      <c r="CJ64" s="56" t="s">
        <v>125</v>
      </c>
      <c r="CK64" s="397"/>
      <c r="CL64" s="234">
        <v>12</v>
      </c>
      <c r="CM64" s="397"/>
      <c r="CN64" s="56" t="s">
        <v>125</v>
      </c>
      <c r="CO64" s="397"/>
      <c r="CP64" s="234">
        <v>20</v>
      </c>
      <c r="CQ64" s="380">
        <v>100</v>
      </c>
      <c r="CR64" s="234">
        <v>652</v>
      </c>
      <c r="CS64" s="56" t="s">
        <v>467</v>
      </c>
      <c r="CT64" s="56" t="s">
        <v>467</v>
      </c>
      <c r="CU64" s="56" t="s">
        <v>467</v>
      </c>
      <c r="CV64" s="422" t="s">
        <v>42</v>
      </c>
      <c r="CW64" s="422" t="s">
        <v>42</v>
      </c>
      <c r="CX64" s="422" t="s">
        <v>42</v>
      </c>
      <c r="CY64" s="412">
        <v>3940</v>
      </c>
      <c r="CZ64" s="56">
        <v>365</v>
      </c>
      <c r="DA64" s="56">
        <v>994</v>
      </c>
      <c r="DB64" s="412">
        <v>641518</v>
      </c>
      <c r="DC64" s="56">
        <v>827</v>
      </c>
      <c r="DD64" s="412">
        <v>255508</v>
      </c>
      <c r="DE64" s="54">
        <v>1</v>
      </c>
      <c r="DF64" s="56">
        <v>50</v>
      </c>
      <c r="DG64" s="422" t="s">
        <v>449</v>
      </c>
      <c r="DH64" s="264">
        <v>1</v>
      </c>
      <c r="DI64" s="265">
        <v>96</v>
      </c>
      <c r="DJ64" s="265">
        <v>6</v>
      </c>
      <c r="DK64" s="267">
        <v>92.5</v>
      </c>
      <c r="DL64" s="44">
        <v>2</v>
      </c>
      <c r="DM64" s="44">
        <v>213</v>
      </c>
      <c r="DN64" s="44">
        <v>23</v>
      </c>
      <c r="DO64" s="265">
        <v>1</v>
      </c>
      <c r="DP64" s="265">
        <v>95</v>
      </c>
      <c r="DQ64" s="265">
        <v>10</v>
      </c>
      <c r="DR64" s="288">
        <v>97.9</v>
      </c>
      <c r="DS64" s="265" t="s">
        <v>42</v>
      </c>
      <c r="DT64" s="265" t="s">
        <v>42</v>
      </c>
      <c r="DU64" s="265" t="s">
        <v>42</v>
      </c>
      <c r="DV64" s="288" t="s">
        <v>42</v>
      </c>
    </row>
    <row r="65" spans="1:126" ht="16.5" customHeight="1">
      <c r="A65" s="11" t="s">
        <v>77</v>
      </c>
      <c r="B65" s="95">
        <v>176.07</v>
      </c>
      <c r="C65" s="107">
        <v>1259</v>
      </c>
      <c r="D65" s="107">
        <v>1243</v>
      </c>
      <c r="E65" s="129">
        <f>ROUND(G65/D65,1)</f>
        <v>3.2</v>
      </c>
      <c r="F65" s="44">
        <v>4009</v>
      </c>
      <c r="G65" s="44">
        <v>3917</v>
      </c>
      <c r="H65" s="130">
        <v>1901</v>
      </c>
      <c r="I65" s="130">
        <v>2016</v>
      </c>
      <c r="J65" s="129">
        <v>94.29563492063492</v>
      </c>
      <c r="K65" s="144">
        <f t="shared" si="8"/>
        <v>-2.3</v>
      </c>
      <c r="L65" s="129">
        <f t="shared" si="6"/>
        <v>22.246833645709096</v>
      </c>
      <c r="M65" s="158">
        <v>429</v>
      </c>
      <c r="N65" s="158">
        <v>2024</v>
      </c>
      <c r="O65" s="158">
        <v>1464</v>
      </c>
      <c r="P65" s="159">
        <v>10.952259382180241</v>
      </c>
      <c r="Q65" s="159">
        <v>51.67219811079909</v>
      </c>
      <c r="R65" s="159">
        <v>37.37554250702068</v>
      </c>
      <c r="S65" s="69">
        <v>24</v>
      </c>
      <c r="T65" s="69">
        <v>87</v>
      </c>
      <c r="U65" s="144" t="s">
        <v>371</v>
      </c>
      <c r="V65" s="202">
        <v>88</v>
      </c>
      <c r="W65" s="202">
        <v>100</v>
      </c>
      <c r="X65" s="144">
        <v>-3.0037546933667083</v>
      </c>
      <c r="Y65" s="193">
        <v>9</v>
      </c>
      <c r="Z65" s="193">
        <v>3</v>
      </c>
      <c r="AA65" s="468">
        <v>1.58</v>
      </c>
      <c r="AB65" s="479">
        <v>77.7</v>
      </c>
      <c r="AC65" s="479">
        <v>86.1</v>
      </c>
      <c r="AD65" s="54">
        <v>1901</v>
      </c>
      <c r="AE65" s="54">
        <v>394</v>
      </c>
      <c r="AF65" s="54">
        <v>555</v>
      </c>
      <c r="AG65" s="54">
        <v>951</v>
      </c>
      <c r="AH65" s="67">
        <v>217</v>
      </c>
      <c r="AI65" s="68">
        <v>1173</v>
      </c>
      <c r="AJ65" s="304">
        <v>415</v>
      </c>
      <c r="AK65" s="304">
        <v>95</v>
      </c>
      <c r="AL65" s="304">
        <v>32</v>
      </c>
      <c r="AM65" s="304">
        <v>288</v>
      </c>
      <c r="AN65" s="304">
        <v>648</v>
      </c>
      <c r="AO65" s="304">
        <v>288</v>
      </c>
      <c r="AP65" s="304">
        <v>360</v>
      </c>
      <c r="AQ65" s="45">
        <v>512</v>
      </c>
      <c r="AR65" s="46">
        <v>382</v>
      </c>
      <c r="AS65" s="46">
        <v>128</v>
      </c>
      <c r="AT65" s="46" t="s">
        <v>42</v>
      </c>
      <c r="AU65" s="46">
        <v>2</v>
      </c>
      <c r="AV65" s="320">
        <v>15248</v>
      </c>
      <c r="AW65" s="55">
        <v>3562</v>
      </c>
      <c r="AX65" s="55">
        <v>1489</v>
      </c>
      <c r="AY65" s="55">
        <v>10011</v>
      </c>
      <c r="AZ65" s="55">
        <v>185</v>
      </c>
      <c r="BA65" s="208">
        <v>7</v>
      </c>
      <c r="BB65" s="208">
        <v>205</v>
      </c>
      <c r="BC65" s="208">
        <v>218339</v>
      </c>
      <c r="BD65" s="104">
        <v>78</v>
      </c>
      <c r="BE65" s="443">
        <v>3</v>
      </c>
      <c r="BF65" s="443">
        <v>75</v>
      </c>
      <c r="BG65" s="448">
        <v>242</v>
      </c>
      <c r="BH65" s="446">
        <v>255911</v>
      </c>
      <c r="BI65" s="229">
        <v>1882.4104433995938</v>
      </c>
      <c r="BJ65" s="229">
        <v>1754.7114194352152</v>
      </c>
      <c r="BK65" s="229">
        <v>11448.611344905852</v>
      </c>
      <c r="BL65" s="246">
        <v>564.8457437476201</v>
      </c>
      <c r="BM65" s="246">
        <v>2072.42734412142</v>
      </c>
      <c r="BN65" s="246">
        <v>8971.9922006021</v>
      </c>
      <c r="BO65" s="229">
        <v>160.6539435652889</v>
      </c>
      <c r="BP65" s="345">
        <v>4107467</v>
      </c>
      <c r="BQ65" s="351">
        <v>388515</v>
      </c>
      <c r="BR65" s="350">
        <v>65893</v>
      </c>
      <c r="BS65" s="350">
        <v>2132875</v>
      </c>
      <c r="BT65" s="350">
        <v>528728</v>
      </c>
      <c r="BU65" s="351">
        <v>219045</v>
      </c>
      <c r="BV65" s="351">
        <v>485247</v>
      </c>
      <c r="BW65" s="347">
        <v>3827094</v>
      </c>
      <c r="BX65" s="267">
        <v>116.09645203153183</v>
      </c>
      <c r="BY65" s="341">
        <v>0.19</v>
      </c>
      <c r="BZ65" s="360">
        <v>303017</v>
      </c>
      <c r="CA65" s="360">
        <v>119168</v>
      </c>
      <c r="CB65" s="357">
        <v>39.3</v>
      </c>
      <c r="CC65" s="69">
        <v>3179</v>
      </c>
      <c r="CD65" s="69">
        <v>1329</v>
      </c>
      <c r="CE65" s="69">
        <v>197</v>
      </c>
      <c r="CF65" s="69">
        <v>1520</v>
      </c>
      <c r="CG65" s="234">
        <v>264</v>
      </c>
      <c r="CH65" s="56">
        <v>4</v>
      </c>
      <c r="CI65" s="380">
        <v>10.1</v>
      </c>
      <c r="CJ65" s="56">
        <v>60</v>
      </c>
      <c r="CK65" s="397"/>
      <c r="CL65" s="234">
        <v>12</v>
      </c>
      <c r="CM65" s="397"/>
      <c r="CN65" s="56" t="s">
        <v>125</v>
      </c>
      <c r="CO65" s="397"/>
      <c r="CP65" s="234">
        <v>20</v>
      </c>
      <c r="CQ65" s="380">
        <v>84</v>
      </c>
      <c r="CR65" s="234">
        <v>685</v>
      </c>
      <c r="CS65" s="56" t="s">
        <v>468</v>
      </c>
      <c r="CT65" s="56">
        <v>3</v>
      </c>
      <c r="CU65" s="56">
        <v>1</v>
      </c>
      <c r="CV65" s="422">
        <v>1</v>
      </c>
      <c r="CW65" s="422">
        <v>1</v>
      </c>
      <c r="CX65" s="422" t="s">
        <v>42</v>
      </c>
      <c r="CY65" s="412">
        <v>3900</v>
      </c>
      <c r="CZ65" s="56">
        <v>543</v>
      </c>
      <c r="DA65" s="56">
        <v>1493</v>
      </c>
      <c r="DB65" s="421">
        <v>945511</v>
      </c>
      <c r="DC65" s="56">
        <v>1271</v>
      </c>
      <c r="DD65" s="412">
        <v>331836</v>
      </c>
      <c r="DE65" s="54">
        <v>2</v>
      </c>
      <c r="DF65" s="56">
        <v>165</v>
      </c>
      <c r="DG65" s="422" t="s">
        <v>449</v>
      </c>
      <c r="DH65" s="56" t="s">
        <v>42</v>
      </c>
      <c r="DI65" s="56" t="s">
        <v>42</v>
      </c>
      <c r="DJ65" s="56" t="s">
        <v>42</v>
      </c>
      <c r="DK65" s="267" t="s">
        <v>42</v>
      </c>
      <c r="DL65" s="44">
        <v>2</v>
      </c>
      <c r="DM65" s="44">
        <v>190</v>
      </c>
      <c r="DN65" s="44">
        <v>18</v>
      </c>
      <c r="DO65" s="265">
        <v>2</v>
      </c>
      <c r="DP65" s="265">
        <v>102</v>
      </c>
      <c r="DQ65" s="265">
        <v>16</v>
      </c>
      <c r="DR65" s="288">
        <v>100</v>
      </c>
      <c r="DS65" s="265" t="s">
        <v>42</v>
      </c>
      <c r="DT65" s="265" t="s">
        <v>42</v>
      </c>
      <c r="DU65" s="265" t="s">
        <v>42</v>
      </c>
      <c r="DV65" s="288" t="s">
        <v>42</v>
      </c>
    </row>
    <row r="66" spans="1:126" ht="16.5" customHeight="1">
      <c r="A66" s="11"/>
      <c r="B66" s="47"/>
      <c r="C66" s="116"/>
      <c r="D66" s="116"/>
      <c r="E66" s="129"/>
      <c r="F66" s="116"/>
      <c r="G66" s="116"/>
      <c r="H66" s="116"/>
      <c r="I66" s="116"/>
      <c r="J66" s="129"/>
      <c r="K66" s="129"/>
      <c r="L66" s="129"/>
      <c r="M66" s="163"/>
      <c r="N66" s="163"/>
      <c r="O66" s="163"/>
      <c r="P66" s="164"/>
      <c r="Q66" s="164"/>
      <c r="R66" s="164"/>
      <c r="S66" s="44"/>
      <c r="T66" s="44"/>
      <c r="U66" s="144"/>
      <c r="V66" s="203"/>
      <c r="W66" s="203"/>
      <c r="X66" s="144"/>
      <c r="Y66" s="131"/>
      <c r="Z66" s="69"/>
      <c r="AA66" s="455"/>
      <c r="AB66" s="477"/>
      <c r="AC66" s="477"/>
      <c r="AD66" s="54"/>
      <c r="AE66" s="54"/>
      <c r="AF66" s="54"/>
      <c r="AG66" s="54"/>
      <c r="AH66" s="67"/>
      <c r="AI66" s="68"/>
      <c r="AJ66" s="304"/>
      <c r="AK66" s="304"/>
      <c r="AL66" s="304"/>
      <c r="AM66" s="304"/>
      <c r="AN66" s="304"/>
      <c r="AO66" s="304"/>
      <c r="AP66" s="304"/>
      <c r="AQ66" s="45"/>
      <c r="AR66" s="46"/>
      <c r="AS66" s="46"/>
      <c r="AT66" s="46"/>
      <c r="AU66" s="46"/>
      <c r="AV66" s="44"/>
      <c r="AW66" s="44"/>
      <c r="AX66" s="44"/>
      <c r="AY66" s="44"/>
      <c r="AZ66" s="44"/>
      <c r="BA66" s="69"/>
      <c r="BB66" s="69"/>
      <c r="BC66" s="69"/>
      <c r="BD66" s="104"/>
      <c r="BE66" s="443"/>
      <c r="BF66" s="443"/>
      <c r="BG66" s="448"/>
      <c r="BH66" s="446"/>
      <c r="BI66" s="47"/>
      <c r="BJ66" s="47"/>
      <c r="BK66" s="47"/>
      <c r="BL66" s="233"/>
      <c r="BM66" s="233"/>
      <c r="BN66" s="233"/>
      <c r="BO66" s="121"/>
      <c r="BP66" s="347"/>
      <c r="BQ66" s="351"/>
      <c r="BR66" s="351"/>
      <c r="BS66" s="351"/>
      <c r="BT66" s="351"/>
      <c r="BU66" s="351"/>
      <c r="BV66" s="351"/>
      <c r="BW66" s="347"/>
      <c r="BX66" s="267"/>
      <c r="BY66" s="334"/>
      <c r="BZ66" s="360"/>
      <c r="CA66" s="360"/>
      <c r="CB66" s="358"/>
      <c r="CC66" s="47"/>
      <c r="CD66" s="47"/>
      <c r="CE66" s="47"/>
      <c r="CF66" s="47"/>
      <c r="CG66" s="54"/>
      <c r="CH66" s="54"/>
      <c r="CI66" s="383"/>
      <c r="CJ66" s="54"/>
      <c r="CK66" s="397"/>
      <c r="CL66" s="54"/>
      <c r="CM66" s="397"/>
      <c r="CN66" s="56"/>
      <c r="CO66" s="397"/>
      <c r="CP66" s="54"/>
      <c r="CQ66" s="383"/>
      <c r="CR66" s="407"/>
      <c r="CS66" s="54"/>
      <c r="CT66" s="54"/>
      <c r="CU66" s="54"/>
      <c r="CV66" s="437"/>
      <c r="CW66" s="437"/>
      <c r="CX66" s="437"/>
      <c r="CY66" s="414"/>
      <c r="CZ66" s="54"/>
      <c r="DA66" s="54"/>
      <c r="DB66" s="414"/>
      <c r="DC66" s="54"/>
      <c r="DD66" s="414"/>
      <c r="DE66" s="54"/>
      <c r="DF66" s="54"/>
      <c r="DG66" s="422"/>
      <c r="DH66" s="56"/>
      <c r="DI66" s="56"/>
      <c r="DJ66" s="56"/>
      <c r="DK66" s="267"/>
      <c r="DL66" s="44"/>
      <c r="DM66" s="44"/>
      <c r="DN66" s="44"/>
      <c r="DO66" s="47"/>
      <c r="DP66" s="47"/>
      <c r="DQ66" s="47"/>
      <c r="DR66" s="47"/>
      <c r="DS66" s="47"/>
      <c r="DT66" s="47"/>
      <c r="DU66" s="47"/>
      <c r="DV66" s="47"/>
    </row>
    <row r="67" spans="1:126" ht="16.5" customHeight="1">
      <c r="A67" s="12" t="s">
        <v>133</v>
      </c>
      <c r="B67" s="96">
        <v>870.51</v>
      </c>
      <c r="C67" s="115">
        <v>9241</v>
      </c>
      <c r="D67" s="115">
        <v>9194</v>
      </c>
      <c r="E67" s="128">
        <f>ROUND(G67/D67,1)</f>
        <v>3.1</v>
      </c>
      <c r="F67" s="43">
        <v>28625</v>
      </c>
      <c r="G67" s="43">
        <v>28198</v>
      </c>
      <c r="H67" s="132">
        <v>13379</v>
      </c>
      <c r="I67" s="132">
        <v>14819</v>
      </c>
      <c r="J67" s="128">
        <v>90.28274512450233</v>
      </c>
      <c r="K67" s="143">
        <f t="shared" si="8"/>
        <v>-1.5</v>
      </c>
      <c r="L67" s="128">
        <f t="shared" si="6"/>
        <v>32.392505542727825</v>
      </c>
      <c r="M67" s="132">
        <v>2986</v>
      </c>
      <c r="N67" s="132">
        <v>15098</v>
      </c>
      <c r="O67" s="132">
        <v>10109</v>
      </c>
      <c r="P67" s="154">
        <v>10.591281523782499</v>
      </c>
      <c r="Q67" s="155">
        <v>53.552300216365765</v>
      </c>
      <c r="R67" s="155">
        <v>35.856418259851736</v>
      </c>
      <c r="S67" s="49">
        <v>129</v>
      </c>
      <c r="T67" s="49">
        <v>525</v>
      </c>
      <c r="U67" s="143">
        <v>-13.8</v>
      </c>
      <c r="V67" s="49">
        <v>679</v>
      </c>
      <c r="W67" s="49">
        <v>930</v>
      </c>
      <c r="X67" s="143">
        <v>-8.803002139375023</v>
      </c>
      <c r="Y67" s="197">
        <v>108</v>
      </c>
      <c r="Z67" s="197">
        <v>37</v>
      </c>
      <c r="AA67" s="461"/>
      <c r="AB67" s="480"/>
      <c r="AC67" s="480"/>
      <c r="AD67" s="52">
        <v>13387</v>
      </c>
      <c r="AE67" s="52">
        <v>2558</v>
      </c>
      <c r="AF67" s="52">
        <v>3388</v>
      </c>
      <c r="AG67" s="52">
        <v>7411</v>
      </c>
      <c r="AH67" s="77">
        <v>1340</v>
      </c>
      <c r="AI67" s="52">
        <v>7030</v>
      </c>
      <c r="AJ67" s="52">
        <v>1990</v>
      </c>
      <c r="AK67" s="52">
        <v>481</v>
      </c>
      <c r="AL67" s="52">
        <v>358</v>
      </c>
      <c r="AM67" s="52">
        <v>1151</v>
      </c>
      <c r="AN67" s="52">
        <v>3147</v>
      </c>
      <c r="AO67" s="52">
        <v>1578</v>
      </c>
      <c r="AP67" s="52">
        <v>1569</v>
      </c>
      <c r="AQ67" s="52"/>
      <c r="AR67" s="52"/>
      <c r="AS67" s="52"/>
      <c r="AT67" s="52"/>
      <c r="AU67" s="52"/>
      <c r="AV67" s="319"/>
      <c r="AW67" s="197"/>
      <c r="AX67" s="5"/>
      <c r="AY67" s="197"/>
      <c r="AZ67" s="197"/>
      <c r="BA67" s="211"/>
      <c r="BB67" s="211"/>
      <c r="BC67" s="211"/>
      <c r="BD67" s="103">
        <v>411</v>
      </c>
      <c r="BE67" s="445">
        <v>36</v>
      </c>
      <c r="BF67" s="445">
        <v>375</v>
      </c>
      <c r="BG67" s="445">
        <v>1352</v>
      </c>
      <c r="BH67" s="445">
        <v>1516017</v>
      </c>
      <c r="BI67" s="232"/>
      <c r="BJ67" s="232"/>
      <c r="BK67" s="234"/>
      <c r="BL67" s="250"/>
      <c r="BM67" s="250"/>
      <c r="BN67" s="250"/>
      <c r="BO67" s="249"/>
      <c r="BP67" s="197">
        <f>SUM(BP68:BP71)</f>
        <v>20387306</v>
      </c>
      <c r="BQ67" s="197">
        <f aca="true" t="shared" si="11" ref="BQ67:BV67">SUM(BQ68:BQ71)</f>
        <v>2221011</v>
      </c>
      <c r="BR67" s="197">
        <f t="shared" si="11"/>
        <v>221585</v>
      </c>
      <c r="BS67" s="197">
        <f t="shared" si="11"/>
        <v>10217059</v>
      </c>
      <c r="BT67" s="197">
        <f t="shared" si="11"/>
        <v>2119846</v>
      </c>
      <c r="BU67" s="197">
        <f t="shared" si="11"/>
        <v>1366170</v>
      </c>
      <c r="BV67" s="197">
        <f t="shared" si="11"/>
        <v>1885171</v>
      </c>
      <c r="BW67" s="197">
        <f>SUM(BW68:BW71)</f>
        <v>19528974</v>
      </c>
      <c r="BX67" s="266">
        <v>101.13616107564398</v>
      </c>
      <c r="BY67" s="339"/>
      <c r="BZ67" s="197"/>
      <c r="CA67" s="197"/>
      <c r="CB67" s="359"/>
      <c r="CC67" s="197">
        <v>22720</v>
      </c>
      <c r="CD67" s="197">
        <v>9914</v>
      </c>
      <c r="CE67" s="197">
        <v>1367</v>
      </c>
      <c r="CF67" s="197">
        <v>10577</v>
      </c>
      <c r="CG67" s="197">
        <v>1446</v>
      </c>
      <c r="CH67" s="197">
        <v>8</v>
      </c>
      <c r="CI67" s="375">
        <v>2.7</v>
      </c>
      <c r="CJ67" s="197">
        <v>8443</v>
      </c>
      <c r="CK67" s="397"/>
      <c r="CL67" s="232">
        <v>51</v>
      </c>
      <c r="CM67" s="397"/>
      <c r="CN67" s="73" t="s">
        <v>42</v>
      </c>
      <c r="CO67" s="397"/>
      <c r="CP67" s="232">
        <v>61</v>
      </c>
      <c r="CQ67" s="429"/>
      <c r="CR67" s="73"/>
      <c r="CS67" s="73">
        <v>2</v>
      </c>
      <c r="CT67" s="73">
        <v>17</v>
      </c>
      <c r="CU67" s="73">
        <v>8</v>
      </c>
      <c r="CV67" s="73">
        <v>21</v>
      </c>
      <c r="CW67" s="73">
        <v>14</v>
      </c>
      <c r="CX67" s="73">
        <v>17</v>
      </c>
      <c r="CY67" s="415"/>
      <c r="CZ67" s="73"/>
      <c r="DA67" s="73"/>
      <c r="DB67" s="73"/>
      <c r="DC67" s="73">
        <v>8920</v>
      </c>
      <c r="DD67" s="73">
        <v>2143024</v>
      </c>
      <c r="DE67" s="50">
        <v>9</v>
      </c>
      <c r="DF67" s="50">
        <v>560</v>
      </c>
      <c r="DG67" s="50">
        <v>4</v>
      </c>
      <c r="DH67" s="73">
        <v>4</v>
      </c>
      <c r="DI67" s="73">
        <v>172</v>
      </c>
      <c r="DJ67" s="73">
        <v>14</v>
      </c>
      <c r="DK67" s="266">
        <v>26.45739910313901</v>
      </c>
      <c r="DL67" s="43">
        <v>10</v>
      </c>
      <c r="DM67" s="43">
        <v>1405</v>
      </c>
      <c r="DN67" s="43">
        <v>104</v>
      </c>
      <c r="DO67" s="73">
        <v>7</v>
      </c>
      <c r="DP67" s="73">
        <v>808</v>
      </c>
      <c r="DQ67" s="73">
        <v>83</v>
      </c>
      <c r="DR67" s="289">
        <v>98.06949806949807</v>
      </c>
      <c r="DS67" s="73">
        <v>2</v>
      </c>
      <c r="DT67" s="73">
        <v>448</v>
      </c>
      <c r="DU67" s="73">
        <v>46</v>
      </c>
      <c r="DV67" s="298">
        <v>28.3</v>
      </c>
    </row>
    <row r="68" spans="1:126" ht="16.5" customHeight="1">
      <c r="A68" s="11" t="s">
        <v>78</v>
      </c>
      <c r="B68" s="97">
        <v>90.83</v>
      </c>
      <c r="C68" s="107">
        <v>747</v>
      </c>
      <c r="D68" s="107">
        <v>736</v>
      </c>
      <c r="E68" s="129">
        <f>ROUND(G68/D68,1)</f>
        <v>2.6</v>
      </c>
      <c r="F68" s="44">
        <v>1926</v>
      </c>
      <c r="G68" s="44">
        <v>1880</v>
      </c>
      <c r="H68" s="130">
        <v>880</v>
      </c>
      <c r="I68" s="130">
        <v>1000</v>
      </c>
      <c r="J68" s="129">
        <v>88</v>
      </c>
      <c r="K68" s="144">
        <f t="shared" si="8"/>
        <v>-2.4</v>
      </c>
      <c r="L68" s="129">
        <f t="shared" si="6"/>
        <v>20.6980072663217</v>
      </c>
      <c r="M68" s="156">
        <v>134</v>
      </c>
      <c r="N68" s="156">
        <v>855</v>
      </c>
      <c r="O68" s="156">
        <v>890</v>
      </c>
      <c r="P68" s="157">
        <v>7.131452900478978</v>
      </c>
      <c r="Q68" s="157">
        <v>45.50292708887706</v>
      </c>
      <c r="R68" s="157">
        <v>47.36562001064396</v>
      </c>
      <c r="S68" s="44">
        <v>1</v>
      </c>
      <c r="T68" s="44">
        <v>38</v>
      </c>
      <c r="U68" s="144" t="s">
        <v>372</v>
      </c>
      <c r="V68" s="202">
        <v>41</v>
      </c>
      <c r="W68" s="202">
        <v>81</v>
      </c>
      <c r="X68" s="144">
        <v>-20.909566126502874</v>
      </c>
      <c r="Y68" s="193">
        <v>7</v>
      </c>
      <c r="Z68" s="193">
        <v>1</v>
      </c>
      <c r="AA68" s="468">
        <v>1.5</v>
      </c>
      <c r="AB68" s="479">
        <v>77.9</v>
      </c>
      <c r="AC68" s="479">
        <v>86.1</v>
      </c>
      <c r="AD68" s="54">
        <v>735</v>
      </c>
      <c r="AE68" s="54">
        <v>100</v>
      </c>
      <c r="AF68" s="54">
        <v>206</v>
      </c>
      <c r="AG68" s="54">
        <v>424</v>
      </c>
      <c r="AH68" s="67">
        <v>128</v>
      </c>
      <c r="AI68" s="68">
        <v>615</v>
      </c>
      <c r="AJ68" s="304">
        <v>67</v>
      </c>
      <c r="AK68" s="304">
        <v>23</v>
      </c>
      <c r="AL68" s="304">
        <v>8</v>
      </c>
      <c r="AM68" s="304">
        <v>36</v>
      </c>
      <c r="AN68" s="304">
        <v>109</v>
      </c>
      <c r="AO68" s="304">
        <v>59</v>
      </c>
      <c r="AP68" s="304">
        <v>50</v>
      </c>
      <c r="AQ68" s="45">
        <v>69</v>
      </c>
      <c r="AR68" s="46">
        <v>33</v>
      </c>
      <c r="AS68" s="46">
        <v>35</v>
      </c>
      <c r="AT68" s="46">
        <v>4</v>
      </c>
      <c r="AU68" s="46">
        <v>1</v>
      </c>
      <c r="AV68" s="44">
        <v>7983</v>
      </c>
      <c r="AW68" s="44">
        <v>1469</v>
      </c>
      <c r="AX68" s="69">
        <v>279</v>
      </c>
      <c r="AY68" s="44">
        <v>6202</v>
      </c>
      <c r="AZ68" s="44">
        <v>33</v>
      </c>
      <c r="BA68" s="208">
        <v>5</v>
      </c>
      <c r="BB68" s="208">
        <v>79</v>
      </c>
      <c r="BC68" s="214" t="s">
        <v>394</v>
      </c>
      <c r="BD68" s="104">
        <v>39</v>
      </c>
      <c r="BE68" s="443">
        <v>3</v>
      </c>
      <c r="BF68" s="443">
        <v>36</v>
      </c>
      <c r="BG68" s="448">
        <v>107</v>
      </c>
      <c r="BH68" s="446">
        <v>96007</v>
      </c>
      <c r="BI68" s="229">
        <v>1979.692624532099</v>
      </c>
      <c r="BJ68" s="229">
        <v>1897.676181580153</v>
      </c>
      <c r="BK68" s="229">
        <v>7807.868605038404</v>
      </c>
      <c r="BL68" s="246">
        <v>278.19362047143534</v>
      </c>
      <c r="BM68" s="246">
        <v>1343.8101495576332</v>
      </c>
      <c r="BN68" s="246">
        <v>6324.093007576724</v>
      </c>
      <c r="BO68" s="229">
        <v>138.22817256738855</v>
      </c>
      <c r="BP68" s="345">
        <v>2356018</v>
      </c>
      <c r="BQ68" s="351">
        <v>145609</v>
      </c>
      <c r="BR68" s="351">
        <v>14206</v>
      </c>
      <c r="BS68" s="351">
        <v>1246846</v>
      </c>
      <c r="BT68" s="351">
        <v>193050</v>
      </c>
      <c r="BU68" s="351">
        <v>178260</v>
      </c>
      <c r="BV68" s="351">
        <v>199432</v>
      </c>
      <c r="BW68" s="347">
        <v>2226926</v>
      </c>
      <c r="BX68" s="267">
        <v>127.86381104235723</v>
      </c>
      <c r="BY68" s="334">
        <v>0.12</v>
      </c>
      <c r="BZ68" s="360">
        <v>51312</v>
      </c>
      <c r="CA68" s="360">
        <v>38144</v>
      </c>
      <c r="CB68" s="357">
        <v>74.3</v>
      </c>
      <c r="CC68" s="44">
        <v>1500</v>
      </c>
      <c r="CD68" s="44">
        <v>631</v>
      </c>
      <c r="CE68" s="44">
        <v>92</v>
      </c>
      <c r="CF68" s="44">
        <v>682</v>
      </c>
      <c r="CG68" s="54">
        <v>161</v>
      </c>
      <c r="CH68" s="56" t="s">
        <v>42</v>
      </c>
      <c r="CI68" s="380" t="s">
        <v>42</v>
      </c>
      <c r="CJ68" s="56" t="s">
        <v>42</v>
      </c>
      <c r="CK68" s="382"/>
      <c r="CL68" s="243">
        <v>2</v>
      </c>
      <c r="CM68" s="397"/>
      <c r="CN68" s="56" t="s">
        <v>42</v>
      </c>
      <c r="CO68" s="397"/>
      <c r="CP68" s="243">
        <v>3</v>
      </c>
      <c r="CQ68" s="383">
        <v>71.2</v>
      </c>
      <c r="CR68" s="234">
        <v>780</v>
      </c>
      <c r="CS68" s="54">
        <v>1</v>
      </c>
      <c r="CT68" s="54">
        <v>2</v>
      </c>
      <c r="CU68" s="54">
        <v>1</v>
      </c>
      <c r="CV68" s="437">
        <v>5</v>
      </c>
      <c r="CW68" s="437">
        <v>1</v>
      </c>
      <c r="CX68" s="437">
        <v>4</v>
      </c>
      <c r="CY68" s="414">
        <v>4960</v>
      </c>
      <c r="CZ68" s="54">
        <v>214</v>
      </c>
      <c r="DA68" s="54">
        <v>903</v>
      </c>
      <c r="DB68" s="414">
        <v>590247</v>
      </c>
      <c r="DC68" s="54">
        <v>581</v>
      </c>
      <c r="DD68" s="414">
        <v>148908</v>
      </c>
      <c r="DE68" s="54">
        <v>1</v>
      </c>
      <c r="DF68" s="54">
        <v>50</v>
      </c>
      <c r="DG68" s="422">
        <v>2</v>
      </c>
      <c r="DH68" s="56" t="s">
        <v>42</v>
      </c>
      <c r="DI68" s="56" t="s">
        <v>42</v>
      </c>
      <c r="DJ68" s="56" t="s">
        <v>42</v>
      </c>
      <c r="DK68" s="267" t="s">
        <v>42</v>
      </c>
      <c r="DL68" s="44">
        <v>1</v>
      </c>
      <c r="DM68" s="44">
        <v>68</v>
      </c>
      <c r="DN68" s="44">
        <v>11</v>
      </c>
      <c r="DO68" s="265">
        <v>1</v>
      </c>
      <c r="DP68" s="265">
        <v>28</v>
      </c>
      <c r="DQ68" s="265">
        <v>9</v>
      </c>
      <c r="DR68" s="288">
        <v>100</v>
      </c>
      <c r="DS68" s="265" t="s">
        <v>42</v>
      </c>
      <c r="DT68" s="265" t="s">
        <v>42</v>
      </c>
      <c r="DU68" s="265" t="s">
        <v>42</v>
      </c>
      <c r="DV68" s="288" t="s">
        <v>42</v>
      </c>
    </row>
    <row r="69" spans="1:126" ht="16.5" customHeight="1">
      <c r="A69" s="11" t="s">
        <v>79</v>
      </c>
      <c r="B69" s="47">
        <v>293.97</v>
      </c>
      <c r="C69" s="107">
        <v>1042</v>
      </c>
      <c r="D69" s="107">
        <v>1035</v>
      </c>
      <c r="E69" s="129">
        <f>ROUND(G69/D69,1)</f>
        <v>2.3</v>
      </c>
      <c r="F69" s="44">
        <v>2462</v>
      </c>
      <c r="G69" s="44">
        <v>2409</v>
      </c>
      <c r="H69" s="130">
        <v>1131</v>
      </c>
      <c r="I69" s="130">
        <v>1278</v>
      </c>
      <c r="J69" s="129">
        <v>88.49765258215963</v>
      </c>
      <c r="K69" s="144">
        <f t="shared" si="8"/>
        <v>-2.2</v>
      </c>
      <c r="L69" s="129">
        <f t="shared" si="6"/>
        <v>8.194713746300643</v>
      </c>
      <c r="M69" s="156">
        <v>135</v>
      </c>
      <c r="N69" s="156">
        <v>953</v>
      </c>
      <c r="O69" s="156">
        <v>1321</v>
      </c>
      <c r="P69" s="157">
        <v>5.603985056039851</v>
      </c>
      <c r="Q69" s="157">
        <v>39.559983395599836</v>
      </c>
      <c r="R69" s="157">
        <v>54.83603154836032</v>
      </c>
      <c r="S69" s="69">
        <v>3</v>
      </c>
      <c r="T69" s="69">
        <v>63</v>
      </c>
      <c r="U69" s="144" t="s">
        <v>373</v>
      </c>
      <c r="V69" s="202">
        <v>76</v>
      </c>
      <c r="W69" s="202">
        <v>69</v>
      </c>
      <c r="X69" s="144">
        <v>2.8548123980424145</v>
      </c>
      <c r="Y69" s="193">
        <v>5</v>
      </c>
      <c r="Z69" s="193">
        <v>5</v>
      </c>
      <c r="AA69" s="468">
        <v>1.5</v>
      </c>
      <c r="AB69" s="479">
        <v>77.8</v>
      </c>
      <c r="AC69" s="479">
        <v>86.1</v>
      </c>
      <c r="AD69" s="54">
        <v>1006</v>
      </c>
      <c r="AE69" s="54">
        <v>206</v>
      </c>
      <c r="AF69" s="54">
        <v>231</v>
      </c>
      <c r="AG69" s="54">
        <v>566</v>
      </c>
      <c r="AH69" s="67">
        <v>183</v>
      </c>
      <c r="AI69" s="68">
        <v>707</v>
      </c>
      <c r="AJ69" s="304">
        <v>156</v>
      </c>
      <c r="AK69" s="304">
        <v>60</v>
      </c>
      <c r="AL69" s="304">
        <v>9</v>
      </c>
      <c r="AM69" s="304">
        <v>87</v>
      </c>
      <c r="AN69" s="304">
        <v>215</v>
      </c>
      <c r="AO69" s="304">
        <v>108</v>
      </c>
      <c r="AP69" s="304">
        <v>107</v>
      </c>
      <c r="AQ69" s="45">
        <v>128</v>
      </c>
      <c r="AR69" s="46">
        <v>97</v>
      </c>
      <c r="AS69" s="46">
        <v>29</v>
      </c>
      <c r="AT69" s="46" t="s">
        <v>42</v>
      </c>
      <c r="AU69" s="46">
        <v>3</v>
      </c>
      <c r="AV69" s="199">
        <v>26795</v>
      </c>
      <c r="AW69" s="69">
        <v>16866</v>
      </c>
      <c r="AX69" s="69">
        <v>2368</v>
      </c>
      <c r="AY69" s="69">
        <v>7230</v>
      </c>
      <c r="AZ69" s="69">
        <v>331</v>
      </c>
      <c r="BA69" s="208">
        <v>6</v>
      </c>
      <c r="BB69" s="208">
        <v>46</v>
      </c>
      <c r="BC69" s="208">
        <v>12472</v>
      </c>
      <c r="BD69" s="104">
        <v>60</v>
      </c>
      <c r="BE69" s="443">
        <v>7</v>
      </c>
      <c r="BF69" s="443">
        <v>53</v>
      </c>
      <c r="BG69" s="448">
        <v>148</v>
      </c>
      <c r="BH69" s="446">
        <v>174676</v>
      </c>
      <c r="BI69" s="229">
        <v>1818.4255097781838</v>
      </c>
      <c r="BJ69" s="229">
        <v>1746.2457311036987</v>
      </c>
      <c r="BK69" s="229">
        <v>10114.75522372728</v>
      </c>
      <c r="BL69" s="246">
        <v>300.391567423444</v>
      </c>
      <c r="BM69" s="246">
        <v>1181.9750592959974</v>
      </c>
      <c r="BN69" s="246">
        <v>8846.006156547786</v>
      </c>
      <c r="BO69" s="229">
        <v>213.6175595399487</v>
      </c>
      <c r="BP69" s="345">
        <v>3928964</v>
      </c>
      <c r="BQ69" s="351">
        <v>450447</v>
      </c>
      <c r="BR69" s="351">
        <v>33510</v>
      </c>
      <c r="BS69" s="351">
        <v>1502590</v>
      </c>
      <c r="BT69" s="351">
        <v>470111</v>
      </c>
      <c r="BU69" s="351">
        <v>280602</v>
      </c>
      <c r="BV69" s="351">
        <v>567491</v>
      </c>
      <c r="BW69" s="347">
        <v>3894711</v>
      </c>
      <c r="BX69" s="267">
        <v>159.11392094780922</v>
      </c>
      <c r="BY69" s="334">
        <v>0.22</v>
      </c>
      <c r="BZ69" s="360">
        <v>140094</v>
      </c>
      <c r="CA69" s="360">
        <v>70915</v>
      </c>
      <c r="CB69" s="357">
        <v>50.6</v>
      </c>
      <c r="CC69" s="69">
        <v>2006</v>
      </c>
      <c r="CD69" s="69">
        <v>823</v>
      </c>
      <c r="CE69" s="69">
        <v>180</v>
      </c>
      <c r="CF69" s="69">
        <v>888</v>
      </c>
      <c r="CG69" s="234">
        <v>186</v>
      </c>
      <c r="CH69" s="56" t="s">
        <v>42</v>
      </c>
      <c r="CI69" s="380" t="s">
        <v>42</v>
      </c>
      <c r="CJ69" s="56" t="s">
        <v>42</v>
      </c>
      <c r="CK69" s="397"/>
      <c r="CL69" s="234">
        <v>8</v>
      </c>
      <c r="CM69" s="397"/>
      <c r="CN69" s="56" t="s">
        <v>42</v>
      </c>
      <c r="CO69" s="397"/>
      <c r="CP69" s="234">
        <v>11</v>
      </c>
      <c r="CQ69" s="380">
        <v>30</v>
      </c>
      <c r="CR69" s="234">
        <v>686</v>
      </c>
      <c r="CS69" s="56" t="s">
        <v>467</v>
      </c>
      <c r="CT69" s="56">
        <v>4</v>
      </c>
      <c r="CU69" s="56" t="s">
        <v>468</v>
      </c>
      <c r="CV69" s="422">
        <v>1</v>
      </c>
      <c r="CW69" s="422">
        <v>1</v>
      </c>
      <c r="CX69" s="422">
        <v>2</v>
      </c>
      <c r="CY69" s="412">
        <v>4850</v>
      </c>
      <c r="CZ69" s="56">
        <v>291</v>
      </c>
      <c r="DA69" s="56">
        <v>1296</v>
      </c>
      <c r="DB69" s="412">
        <v>914600</v>
      </c>
      <c r="DC69" s="56">
        <v>911</v>
      </c>
      <c r="DD69" s="412">
        <v>233992</v>
      </c>
      <c r="DE69" s="54">
        <v>2</v>
      </c>
      <c r="DF69" s="56">
        <v>60</v>
      </c>
      <c r="DG69" s="422" t="s">
        <v>449</v>
      </c>
      <c r="DH69" s="56" t="s">
        <v>42</v>
      </c>
      <c r="DI69" s="56" t="s">
        <v>42</v>
      </c>
      <c r="DJ69" s="56" t="s">
        <v>42</v>
      </c>
      <c r="DK69" s="267" t="s">
        <v>42</v>
      </c>
      <c r="DL69" s="44">
        <v>2</v>
      </c>
      <c r="DM69" s="44">
        <v>59</v>
      </c>
      <c r="DN69" s="44">
        <v>13</v>
      </c>
      <c r="DO69" s="265">
        <v>1</v>
      </c>
      <c r="DP69" s="265">
        <v>48</v>
      </c>
      <c r="DQ69" s="265">
        <v>9</v>
      </c>
      <c r="DR69" s="288">
        <v>100</v>
      </c>
      <c r="DS69" s="265">
        <v>1</v>
      </c>
      <c r="DT69" s="265">
        <v>104</v>
      </c>
      <c r="DU69" s="265">
        <v>20</v>
      </c>
      <c r="DV69" s="288">
        <v>33.3</v>
      </c>
    </row>
    <row r="70" spans="1:126" ht="16.5" customHeight="1">
      <c r="A70" s="11" t="s">
        <v>80</v>
      </c>
      <c r="B70" s="95">
        <v>209.34</v>
      </c>
      <c r="C70" s="107">
        <v>646</v>
      </c>
      <c r="D70" s="107">
        <v>639</v>
      </c>
      <c r="E70" s="129">
        <f>ROUND(G70/D70,1)</f>
        <v>2.3</v>
      </c>
      <c r="F70" s="44">
        <v>1500</v>
      </c>
      <c r="G70" s="44">
        <v>1480</v>
      </c>
      <c r="H70" s="130">
        <v>716</v>
      </c>
      <c r="I70" s="130">
        <v>764</v>
      </c>
      <c r="J70" s="129">
        <v>93.717277486911</v>
      </c>
      <c r="K70" s="144">
        <f t="shared" si="8"/>
        <v>-1.3</v>
      </c>
      <c r="L70" s="129">
        <f t="shared" si="6"/>
        <v>7.06983854017388</v>
      </c>
      <c r="M70" s="156">
        <v>106</v>
      </c>
      <c r="N70" s="156">
        <v>590</v>
      </c>
      <c r="O70" s="156">
        <v>784</v>
      </c>
      <c r="P70" s="159">
        <v>7.162162162162162</v>
      </c>
      <c r="Q70" s="159">
        <v>39.86486486486486</v>
      </c>
      <c r="R70" s="159">
        <v>52.972972972972975</v>
      </c>
      <c r="S70" s="69">
        <v>7</v>
      </c>
      <c r="T70" s="69">
        <v>36</v>
      </c>
      <c r="U70" s="144" t="s">
        <v>374</v>
      </c>
      <c r="V70" s="202">
        <v>45</v>
      </c>
      <c r="W70" s="202">
        <v>47</v>
      </c>
      <c r="X70" s="144">
        <v>-1.3404825737265416</v>
      </c>
      <c r="Y70" s="193">
        <v>4</v>
      </c>
      <c r="Z70" s="69">
        <v>2</v>
      </c>
      <c r="AA70" s="468">
        <v>1.56</v>
      </c>
      <c r="AB70" s="479">
        <v>78.2</v>
      </c>
      <c r="AC70" s="479">
        <v>85.6</v>
      </c>
      <c r="AD70" s="54">
        <v>677</v>
      </c>
      <c r="AE70" s="54">
        <v>276</v>
      </c>
      <c r="AF70" s="54">
        <v>92</v>
      </c>
      <c r="AG70" s="54">
        <v>307</v>
      </c>
      <c r="AH70" s="67">
        <v>100</v>
      </c>
      <c r="AI70" s="68">
        <v>339</v>
      </c>
      <c r="AJ70" s="304">
        <v>197</v>
      </c>
      <c r="AK70" s="304">
        <v>88</v>
      </c>
      <c r="AL70" s="304">
        <v>25</v>
      </c>
      <c r="AM70" s="304">
        <v>84</v>
      </c>
      <c r="AN70" s="304">
        <v>285</v>
      </c>
      <c r="AO70" s="304">
        <v>160</v>
      </c>
      <c r="AP70" s="304">
        <v>125</v>
      </c>
      <c r="AQ70" s="45">
        <v>228</v>
      </c>
      <c r="AR70" s="46">
        <v>161</v>
      </c>
      <c r="AS70" s="46">
        <v>67</v>
      </c>
      <c r="AT70" s="46" t="s">
        <v>42</v>
      </c>
      <c r="AU70" s="46">
        <v>0</v>
      </c>
      <c r="AV70" s="199">
        <v>19227</v>
      </c>
      <c r="AW70" s="69">
        <v>14525</v>
      </c>
      <c r="AX70" s="44">
        <v>197</v>
      </c>
      <c r="AY70" s="69">
        <v>4505</v>
      </c>
      <c r="AZ70" s="69" t="s">
        <v>213</v>
      </c>
      <c r="BA70" s="208">
        <v>2</v>
      </c>
      <c r="BB70" s="208">
        <v>16</v>
      </c>
      <c r="BC70" s="214" t="s">
        <v>394</v>
      </c>
      <c r="BD70" s="104">
        <v>33</v>
      </c>
      <c r="BE70" s="443">
        <v>2</v>
      </c>
      <c r="BF70" s="443">
        <v>31</v>
      </c>
      <c r="BG70" s="448">
        <v>64</v>
      </c>
      <c r="BH70" s="446">
        <v>50709</v>
      </c>
      <c r="BI70" s="229">
        <v>1348.887587886369</v>
      </c>
      <c r="BJ70" s="229">
        <v>1445.284796909793</v>
      </c>
      <c r="BK70" s="229">
        <v>4368.405608293199</v>
      </c>
      <c r="BL70" s="246">
        <v>616.5628810545699</v>
      </c>
      <c r="BM70" s="246">
        <v>588.9722111421563</v>
      </c>
      <c r="BN70" s="246">
        <v>3286.2464195018392</v>
      </c>
      <c r="BO70" s="229">
        <v>123.37590340536617</v>
      </c>
      <c r="BP70" s="345">
        <v>2315521</v>
      </c>
      <c r="BQ70" s="351">
        <v>79502</v>
      </c>
      <c r="BR70" s="351">
        <v>36411</v>
      </c>
      <c r="BS70" s="351">
        <v>1365271</v>
      </c>
      <c r="BT70" s="351">
        <v>315080</v>
      </c>
      <c r="BU70" s="351">
        <v>114482</v>
      </c>
      <c r="BV70" s="351">
        <v>228148</v>
      </c>
      <c r="BW70" s="347">
        <v>2163694</v>
      </c>
      <c r="BX70" s="267">
        <v>147.6980690046855</v>
      </c>
      <c r="BY70" s="334">
        <v>0.09</v>
      </c>
      <c r="BZ70" s="360">
        <v>130117</v>
      </c>
      <c r="CA70" s="360">
        <v>60501</v>
      </c>
      <c r="CB70" s="357">
        <v>46.5</v>
      </c>
      <c r="CC70" s="69">
        <v>1250</v>
      </c>
      <c r="CD70" s="69">
        <v>471</v>
      </c>
      <c r="CE70" s="69">
        <v>94</v>
      </c>
      <c r="CF70" s="69">
        <v>628</v>
      </c>
      <c r="CG70" s="234">
        <v>163</v>
      </c>
      <c r="CH70" s="56">
        <v>1</v>
      </c>
      <c r="CI70" s="380">
        <v>6.8</v>
      </c>
      <c r="CJ70" s="56">
        <v>4200</v>
      </c>
      <c r="CK70" s="397"/>
      <c r="CL70" s="56" t="s">
        <v>42</v>
      </c>
      <c r="CM70" s="397"/>
      <c r="CN70" s="56" t="s">
        <v>42</v>
      </c>
      <c r="CO70" s="397"/>
      <c r="CP70" s="56" t="s">
        <v>42</v>
      </c>
      <c r="CQ70" s="380">
        <v>83.8</v>
      </c>
      <c r="CR70" s="234">
        <v>625</v>
      </c>
      <c r="CS70" s="56" t="s">
        <v>42</v>
      </c>
      <c r="CT70" s="56">
        <v>2</v>
      </c>
      <c r="CU70" s="56" t="s">
        <v>467</v>
      </c>
      <c r="CV70" s="422">
        <v>1</v>
      </c>
      <c r="CW70" s="422">
        <v>1</v>
      </c>
      <c r="CX70" s="422">
        <v>1</v>
      </c>
      <c r="CY70" s="412">
        <v>4400</v>
      </c>
      <c r="CZ70" s="56">
        <v>198</v>
      </c>
      <c r="DA70" s="56">
        <v>792</v>
      </c>
      <c r="DB70" s="412">
        <v>516568</v>
      </c>
      <c r="DC70" s="56">
        <v>566</v>
      </c>
      <c r="DD70" s="412">
        <v>168393</v>
      </c>
      <c r="DE70" s="54">
        <v>1</v>
      </c>
      <c r="DF70" s="56">
        <v>45</v>
      </c>
      <c r="DG70" s="422">
        <v>1</v>
      </c>
      <c r="DH70" s="56" t="s">
        <v>42</v>
      </c>
      <c r="DI70" s="56" t="s">
        <v>42</v>
      </c>
      <c r="DJ70" s="56" t="s">
        <v>42</v>
      </c>
      <c r="DK70" s="267" t="s">
        <v>42</v>
      </c>
      <c r="DL70" s="44">
        <v>2</v>
      </c>
      <c r="DM70" s="44">
        <v>41</v>
      </c>
      <c r="DN70" s="44">
        <v>7</v>
      </c>
      <c r="DO70" s="265">
        <v>2</v>
      </c>
      <c r="DP70" s="265">
        <v>24</v>
      </c>
      <c r="DQ70" s="265">
        <v>11</v>
      </c>
      <c r="DR70" s="288">
        <v>100</v>
      </c>
      <c r="DS70" s="265" t="s">
        <v>42</v>
      </c>
      <c r="DT70" s="265" t="s">
        <v>42</v>
      </c>
      <c r="DU70" s="265" t="s">
        <v>42</v>
      </c>
      <c r="DV70" s="288" t="s">
        <v>42</v>
      </c>
    </row>
    <row r="71" spans="1:126" ht="16.5" customHeight="1">
      <c r="A71" s="11" t="s">
        <v>100</v>
      </c>
      <c r="B71" s="88">
        <v>276.37</v>
      </c>
      <c r="C71" s="107">
        <v>6806</v>
      </c>
      <c r="D71" s="107">
        <v>6784</v>
      </c>
      <c r="E71" s="129">
        <f>ROUND(G71/D71,1)</f>
        <v>3.3</v>
      </c>
      <c r="F71" s="44">
        <v>22737</v>
      </c>
      <c r="G71" s="44">
        <v>22429</v>
      </c>
      <c r="H71" s="130">
        <v>10652</v>
      </c>
      <c r="I71" s="130">
        <v>11777</v>
      </c>
      <c r="J71" s="129">
        <v>90.44748238091195</v>
      </c>
      <c r="K71" s="144">
        <f t="shared" si="8"/>
        <v>-1.4</v>
      </c>
      <c r="L71" s="129">
        <f t="shared" si="6"/>
        <v>81.15569707276477</v>
      </c>
      <c r="M71" s="158">
        <v>2611</v>
      </c>
      <c r="N71" s="158">
        <v>12700</v>
      </c>
      <c r="O71" s="158">
        <v>7114</v>
      </c>
      <c r="P71" s="159">
        <v>11.643255295429208</v>
      </c>
      <c r="Q71" s="159">
        <v>56.63322185061316</v>
      </c>
      <c r="R71" s="159">
        <v>31.723522853957636</v>
      </c>
      <c r="S71" s="69">
        <v>118</v>
      </c>
      <c r="T71" s="69">
        <v>388</v>
      </c>
      <c r="U71" s="144" t="s">
        <v>375</v>
      </c>
      <c r="V71" s="69">
        <v>517</v>
      </c>
      <c r="W71" s="69">
        <v>733</v>
      </c>
      <c r="X71" s="144">
        <v>-9.533898305084746</v>
      </c>
      <c r="Y71" s="193">
        <v>92</v>
      </c>
      <c r="Z71" s="193">
        <v>29</v>
      </c>
      <c r="AA71" s="465">
        <v>1.6</v>
      </c>
      <c r="AB71" s="426">
        <v>77.3</v>
      </c>
      <c r="AC71" s="426">
        <v>85.3</v>
      </c>
      <c r="AD71" s="54">
        <v>10969</v>
      </c>
      <c r="AE71" s="54">
        <v>1976</v>
      </c>
      <c r="AF71" s="54">
        <v>2859</v>
      </c>
      <c r="AG71" s="54">
        <v>6114</v>
      </c>
      <c r="AH71" s="78">
        <v>929</v>
      </c>
      <c r="AI71" s="79">
        <v>5369</v>
      </c>
      <c r="AJ71" s="48">
        <v>1570</v>
      </c>
      <c r="AK71" s="48">
        <v>310</v>
      </c>
      <c r="AL71" s="48">
        <v>316</v>
      </c>
      <c r="AM71" s="48">
        <v>944</v>
      </c>
      <c r="AN71" s="48">
        <v>2538</v>
      </c>
      <c r="AO71" s="48">
        <v>1251</v>
      </c>
      <c r="AP71" s="48">
        <v>1287</v>
      </c>
      <c r="AQ71" s="45">
        <v>3561</v>
      </c>
      <c r="AR71" s="45">
        <v>2946</v>
      </c>
      <c r="AS71" s="45">
        <v>416</v>
      </c>
      <c r="AT71" s="45">
        <v>9</v>
      </c>
      <c r="AU71" s="45">
        <v>199</v>
      </c>
      <c r="AV71" s="69">
        <v>20220</v>
      </c>
      <c r="AW71" s="69">
        <v>1168</v>
      </c>
      <c r="AX71" s="69">
        <v>5242</v>
      </c>
      <c r="AY71" s="69">
        <v>13031</v>
      </c>
      <c r="AZ71" s="69">
        <v>778</v>
      </c>
      <c r="BA71" s="208">
        <v>38</v>
      </c>
      <c r="BB71" s="208">
        <v>884</v>
      </c>
      <c r="BC71" s="208">
        <v>1033819</v>
      </c>
      <c r="BD71" s="105">
        <v>279</v>
      </c>
      <c r="BE71" s="407">
        <v>24</v>
      </c>
      <c r="BF71" s="407">
        <v>255</v>
      </c>
      <c r="BG71" s="407">
        <v>1033</v>
      </c>
      <c r="BH71" s="407">
        <v>1194625</v>
      </c>
      <c r="BI71" s="229">
        <v>2000.8996460260678</v>
      </c>
      <c r="BJ71" s="229">
        <v>1903.2206759700098</v>
      </c>
      <c r="BK71" s="229">
        <v>38465.28050861092</v>
      </c>
      <c r="BL71" s="246">
        <v>4401.383663989203</v>
      </c>
      <c r="BM71" s="246">
        <v>7830.45248346269</v>
      </c>
      <c r="BN71" s="246">
        <v>27168.07006819312</v>
      </c>
      <c r="BO71" s="229">
        <v>934.6257070340836</v>
      </c>
      <c r="BP71" s="233">
        <v>11786803</v>
      </c>
      <c r="BQ71" s="233">
        <v>1545453</v>
      </c>
      <c r="BR71" s="233">
        <v>137458</v>
      </c>
      <c r="BS71" s="233">
        <v>6102352</v>
      </c>
      <c r="BT71" s="233">
        <v>1141605</v>
      </c>
      <c r="BU71" s="233">
        <v>792826</v>
      </c>
      <c r="BV71" s="233">
        <v>890100</v>
      </c>
      <c r="BW71" s="233">
        <v>11243643</v>
      </c>
      <c r="BX71" s="267">
        <v>82.33932392171715</v>
      </c>
      <c r="BY71" s="47">
        <v>0.27</v>
      </c>
      <c r="BZ71" s="69">
        <v>360097</v>
      </c>
      <c r="CA71" s="69">
        <v>289187</v>
      </c>
      <c r="CB71" s="357">
        <v>80.3</v>
      </c>
      <c r="CC71" s="69">
        <v>17964</v>
      </c>
      <c r="CD71" s="69">
        <v>7989</v>
      </c>
      <c r="CE71" s="69">
        <v>1001</v>
      </c>
      <c r="CF71" s="69">
        <v>8379</v>
      </c>
      <c r="CG71" s="233">
        <v>936</v>
      </c>
      <c r="CH71" s="233">
        <v>7</v>
      </c>
      <c r="CI71" s="160">
        <v>3</v>
      </c>
      <c r="CJ71" s="233">
        <v>4243</v>
      </c>
      <c r="CK71" s="397"/>
      <c r="CL71" s="233">
        <v>41</v>
      </c>
      <c r="CM71" s="397"/>
      <c r="CN71" s="233" t="s">
        <v>125</v>
      </c>
      <c r="CO71" s="397"/>
      <c r="CP71" s="233">
        <v>47</v>
      </c>
      <c r="CQ71" s="380">
        <v>57.4</v>
      </c>
      <c r="CR71" s="56">
        <v>846</v>
      </c>
      <c r="CS71" s="56">
        <v>1</v>
      </c>
      <c r="CT71" s="56">
        <v>9</v>
      </c>
      <c r="CU71" s="56">
        <v>7</v>
      </c>
      <c r="CV71" s="422">
        <v>14</v>
      </c>
      <c r="CW71" s="422">
        <v>11</v>
      </c>
      <c r="CX71" s="422">
        <v>10</v>
      </c>
      <c r="CY71" s="412">
        <v>4910</v>
      </c>
      <c r="CZ71" s="422">
        <v>3166</v>
      </c>
      <c r="DA71" s="422">
        <v>7149</v>
      </c>
      <c r="DB71" s="422">
        <v>4379219</v>
      </c>
      <c r="DC71" s="422">
        <v>6862</v>
      </c>
      <c r="DD71" s="422">
        <v>1591731</v>
      </c>
      <c r="DE71" s="54">
        <v>5</v>
      </c>
      <c r="DF71" s="56">
        <v>405</v>
      </c>
      <c r="DG71" s="422">
        <v>1</v>
      </c>
      <c r="DH71" s="56">
        <v>4</v>
      </c>
      <c r="DI71" s="265">
        <v>172</v>
      </c>
      <c r="DJ71" s="265">
        <v>14</v>
      </c>
      <c r="DK71" s="267">
        <v>30.102040816326532</v>
      </c>
      <c r="DL71" s="44">
        <v>5</v>
      </c>
      <c r="DM71" s="44">
        <v>1237</v>
      </c>
      <c r="DN71" s="44">
        <v>73</v>
      </c>
      <c r="DO71" s="265">
        <v>3</v>
      </c>
      <c r="DP71" s="265">
        <v>708</v>
      </c>
      <c r="DQ71" s="265">
        <v>54</v>
      </c>
      <c r="DR71" s="288">
        <v>97.8</v>
      </c>
      <c r="DS71" s="265">
        <v>1</v>
      </c>
      <c r="DT71" s="265">
        <v>344</v>
      </c>
      <c r="DU71" s="265">
        <v>26</v>
      </c>
      <c r="DV71" s="288">
        <v>27</v>
      </c>
    </row>
    <row r="72" spans="1:126" ht="16.5" customHeight="1">
      <c r="A72" s="8"/>
      <c r="B72" s="60"/>
      <c r="C72" s="60"/>
      <c r="D72" s="60"/>
      <c r="E72" s="60"/>
      <c r="F72" s="60"/>
      <c r="G72" s="60"/>
      <c r="H72" s="142"/>
      <c r="I72" s="142"/>
      <c r="J72" s="142"/>
      <c r="K72" s="66"/>
      <c r="L72" s="60"/>
      <c r="M72" s="142"/>
      <c r="N72" s="142"/>
      <c r="O72" s="142"/>
      <c r="P72" s="142"/>
      <c r="Q72" s="142"/>
      <c r="R72" s="142"/>
      <c r="S72" s="187"/>
      <c r="T72" s="188"/>
      <c r="U72" s="189"/>
      <c r="V72" s="187"/>
      <c r="W72" s="188"/>
      <c r="X72" s="189"/>
      <c r="Y72" s="188"/>
      <c r="Z72" s="188"/>
      <c r="AA72" s="455"/>
      <c r="AB72" s="477"/>
      <c r="AC72" s="477"/>
      <c r="AD72" s="60"/>
      <c r="AE72" s="42"/>
      <c r="AF72" s="42"/>
      <c r="AG72" s="42"/>
      <c r="AH72" s="66"/>
      <c r="AI72" s="66"/>
      <c r="AJ72" s="60"/>
      <c r="AK72" s="42"/>
      <c r="AL72" s="42"/>
      <c r="AM72" s="42"/>
      <c r="AN72" s="42"/>
      <c r="AO72" s="42"/>
      <c r="AP72" s="42"/>
      <c r="AQ72" s="25"/>
      <c r="AR72" s="25"/>
      <c r="AS72" s="25"/>
      <c r="AT72" s="25"/>
      <c r="AU72" s="25"/>
      <c r="AV72" s="314"/>
      <c r="AW72" s="42"/>
      <c r="AX72" s="42"/>
      <c r="AY72" s="42"/>
      <c r="AZ72" s="42"/>
      <c r="BA72" s="42"/>
      <c r="BB72" s="222"/>
      <c r="BC72" s="42"/>
      <c r="BD72" s="42"/>
      <c r="BE72" s="42"/>
      <c r="BF72" s="42"/>
      <c r="BG72" s="42"/>
      <c r="BH72" s="42"/>
      <c r="BI72" s="242"/>
      <c r="BJ72" s="42"/>
      <c r="BK72" s="42"/>
      <c r="BL72" s="188"/>
      <c r="BM72" s="188"/>
      <c r="BN72" s="260"/>
      <c r="BO72" s="261"/>
      <c r="BP72" s="42"/>
      <c r="BQ72" s="42"/>
      <c r="BR72" s="42"/>
      <c r="BS72" s="42"/>
      <c r="BT72" s="42"/>
      <c r="BU72" s="42"/>
      <c r="BV72" s="42"/>
      <c r="BW72" s="42"/>
      <c r="BX72" s="42"/>
      <c r="BY72" s="326"/>
      <c r="BZ72" s="60"/>
      <c r="CA72" s="370"/>
      <c r="CB72" s="370"/>
      <c r="CC72" s="60"/>
      <c r="CD72" s="260"/>
      <c r="CE72" s="42"/>
      <c r="CF72" s="42"/>
      <c r="CG72" s="60"/>
      <c r="CH72" s="42"/>
      <c r="CI72" s="39"/>
      <c r="CJ72" s="42"/>
      <c r="CK72" s="391"/>
      <c r="CL72" s="42"/>
      <c r="CM72" s="391"/>
      <c r="CN72" s="42"/>
      <c r="CO72" s="391"/>
      <c r="CP72" s="42"/>
      <c r="CQ72" s="151"/>
      <c r="CR72" s="195"/>
      <c r="CS72" s="60"/>
      <c r="CT72" s="42"/>
      <c r="CU72" s="42"/>
      <c r="CV72" s="489"/>
      <c r="CW72" s="242"/>
      <c r="CX72" s="242"/>
      <c r="CY72" s="20"/>
      <c r="CZ72" s="187"/>
      <c r="DA72" s="188"/>
      <c r="DB72" s="260" t="s">
        <v>36</v>
      </c>
      <c r="DC72" s="187"/>
      <c r="DD72" s="188" t="s">
        <v>36</v>
      </c>
      <c r="DE72" s="436"/>
      <c r="DF72" s="42"/>
      <c r="DG72" s="260"/>
      <c r="DH72" s="66" t="s">
        <v>406</v>
      </c>
      <c r="DI72" s="187"/>
      <c r="DJ72" s="42"/>
      <c r="DK72" s="277"/>
      <c r="DL72" s="66" t="s">
        <v>406</v>
      </c>
      <c r="DM72" s="260"/>
      <c r="DN72" s="42"/>
      <c r="DO72" s="66" t="s">
        <v>406</v>
      </c>
      <c r="DP72" s="260"/>
      <c r="DR72" s="293" t="s">
        <v>406</v>
      </c>
      <c r="DS72" s="66" t="s">
        <v>36</v>
      </c>
      <c r="DT72" s="260"/>
      <c r="DU72" s="277" t="s">
        <v>314</v>
      </c>
      <c r="DV72" s="293" t="s">
        <v>36</v>
      </c>
    </row>
    <row r="73" spans="1:126" ht="16.5" customHeight="1">
      <c r="A73" s="12" t="s">
        <v>135</v>
      </c>
      <c r="B73" s="89">
        <v>307</v>
      </c>
      <c r="C73" s="111">
        <v>16047</v>
      </c>
      <c r="D73" s="111">
        <v>16079</v>
      </c>
      <c r="E73" s="128">
        <f>ROUND(G73/D73,1)</f>
        <v>3.1</v>
      </c>
      <c r="F73" s="43">
        <v>50130</v>
      </c>
      <c r="G73" s="43">
        <v>49629</v>
      </c>
      <c r="H73" s="122">
        <v>24755</v>
      </c>
      <c r="I73" s="122">
        <v>24874</v>
      </c>
      <c r="J73" s="128">
        <v>99.52158880759026</v>
      </c>
      <c r="K73" s="143">
        <f t="shared" si="8"/>
        <v>-1</v>
      </c>
      <c r="L73" s="128">
        <f>G73/B73</f>
        <v>161.65798045602605</v>
      </c>
      <c r="M73" s="122">
        <v>7092</v>
      </c>
      <c r="N73" s="122">
        <v>31489</v>
      </c>
      <c r="O73" s="122">
        <v>10761</v>
      </c>
      <c r="P73" s="154">
        <v>14.373150662721415</v>
      </c>
      <c r="Q73" s="155">
        <v>63.817842811397995</v>
      </c>
      <c r="R73" s="155">
        <v>21.80900652588059</v>
      </c>
      <c r="S73" s="49">
        <v>430</v>
      </c>
      <c r="T73" s="49">
        <v>511</v>
      </c>
      <c r="U73" s="143">
        <v>-1.6</v>
      </c>
      <c r="V73" s="49">
        <v>1857</v>
      </c>
      <c r="W73" s="49">
        <v>1931</v>
      </c>
      <c r="X73" s="143">
        <v>-1.4790534058202751</v>
      </c>
      <c r="Y73" s="76">
        <v>257</v>
      </c>
      <c r="Z73" s="76">
        <v>99</v>
      </c>
      <c r="AA73" s="461"/>
      <c r="AB73" s="480"/>
      <c r="AC73" s="480"/>
      <c r="AD73" s="50">
        <v>24624</v>
      </c>
      <c r="AE73" s="50">
        <v>2754</v>
      </c>
      <c r="AF73" s="50">
        <v>9113</v>
      </c>
      <c r="AG73" s="50">
        <v>11950</v>
      </c>
      <c r="AH73" s="76">
        <v>2045</v>
      </c>
      <c r="AI73" s="43">
        <v>22591</v>
      </c>
      <c r="AJ73" s="43">
        <v>2311</v>
      </c>
      <c r="AK73" s="43">
        <v>350</v>
      </c>
      <c r="AL73" s="43">
        <v>399</v>
      </c>
      <c r="AM73" s="43">
        <v>1562</v>
      </c>
      <c r="AN73" s="43">
        <v>3710</v>
      </c>
      <c r="AO73" s="43">
        <v>1782</v>
      </c>
      <c r="AP73" s="43">
        <v>1928</v>
      </c>
      <c r="AQ73" s="53"/>
      <c r="AR73" s="53"/>
      <c r="AS73" s="53"/>
      <c r="AT73" s="53"/>
      <c r="AU73" s="53"/>
      <c r="AV73" s="43"/>
      <c r="AW73" s="43"/>
      <c r="AX73" s="43"/>
      <c r="AY73" s="43"/>
      <c r="AZ73" s="43"/>
      <c r="BA73" s="211"/>
      <c r="BB73" s="211"/>
      <c r="BC73" s="211"/>
      <c r="BD73" s="444">
        <v>465</v>
      </c>
      <c r="BE73" s="103">
        <v>67</v>
      </c>
      <c r="BF73" s="103">
        <v>398</v>
      </c>
      <c r="BG73" s="449">
        <v>3027</v>
      </c>
      <c r="BH73" s="449">
        <v>7129266</v>
      </c>
      <c r="BI73" s="232"/>
      <c r="BJ73" s="232"/>
      <c r="BK73" s="234"/>
      <c r="BL73" s="73"/>
      <c r="BM73" s="232"/>
      <c r="BN73" s="232"/>
      <c r="BO73" s="249"/>
      <c r="BP73" s="73">
        <f>SUM(BP74:BP77)</f>
        <v>22017706</v>
      </c>
      <c r="BQ73" s="73">
        <f aca="true" t="shared" si="12" ref="BQ73:BV73">SUM(BQ74:BQ77)</f>
        <v>7596459</v>
      </c>
      <c r="BR73" s="73">
        <f t="shared" si="12"/>
        <v>322165</v>
      </c>
      <c r="BS73" s="73">
        <f t="shared" si="12"/>
        <v>4895771</v>
      </c>
      <c r="BT73" s="73">
        <f t="shared" si="12"/>
        <v>3143815</v>
      </c>
      <c r="BU73" s="73">
        <f t="shared" si="12"/>
        <v>1150742</v>
      </c>
      <c r="BV73" s="73">
        <f t="shared" si="12"/>
        <v>2016153</v>
      </c>
      <c r="BW73" s="73">
        <f>SUM(BW74:BW77)</f>
        <v>20734567</v>
      </c>
      <c r="BX73" s="266">
        <v>98.8071886244556</v>
      </c>
      <c r="BY73" s="335" t="s">
        <v>36</v>
      </c>
      <c r="BZ73" s="43"/>
      <c r="CA73" s="43"/>
      <c r="CB73" s="359"/>
      <c r="CC73" s="43">
        <v>42641</v>
      </c>
      <c r="CD73" s="43">
        <v>20971</v>
      </c>
      <c r="CE73" s="43">
        <v>3749</v>
      </c>
      <c r="CF73" s="43">
        <v>16464</v>
      </c>
      <c r="CG73" s="235">
        <v>1043</v>
      </c>
      <c r="CH73" s="235">
        <v>38</v>
      </c>
      <c r="CI73" s="375">
        <v>7.6</v>
      </c>
      <c r="CJ73" s="235">
        <v>25021</v>
      </c>
      <c r="CK73" s="391"/>
      <c r="CL73" s="235">
        <v>178</v>
      </c>
      <c r="CM73" s="391"/>
      <c r="CN73" s="235">
        <v>3</v>
      </c>
      <c r="CO73" s="391"/>
      <c r="CP73" s="235">
        <v>241</v>
      </c>
      <c r="CQ73" s="430"/>
      <c r="CR73" s="50"/>
      <c r="CS73" s="50">
        <v>4</v>
      </c>
      <c r="CT73" s="50">
        <v>17</v>
      </c>
      <c r="CU73" s="50">
        <v>22</v>
      </c>
      <c r="CV73" s="50">
        <v>35</v>
      </c>
      <c r="CW73" s="50">
        <v>30</v>
      </c>
      <c r="CX73" s="50">
        <v>47</v>
      </c>
      <c r="CY73" s="30"/>
      <c r="CZ73" s="50"/>
      <c r="DA73" s="50"/>
      <c r="DB73" s="50"/>
      <c r="DC73" s="50">
        <v>14165</v>
      </c>
      <c r="DD73" s="50">
        <v>3089665</v>
      </c>
      <c r="DE73" s="50">
        <v>8</v>
      </c>
      <c r="DF73" s="50">
        <v>745</v>
      </c>
      <c r="DG73" s="50">
        <v>3</v>
      </c>
      <c r="DH73" s="73">
        <v>9</v>
      </c>
      <c r="DI73" s="73">
        <v>811</v>
      </c>
      <c r="DJ73" s="50">
        <v>80</v>
      </c>
      <c r="DK73" s="266">
        <v>65.69506726457399</v>
      </c>
      <c r="DL73" s="43">
        <v>13</v>
      </c>
      <c r="DM73" s="43">
        <v>2982</v>
      </c>
      <c r="DN73" s="43">
        <v>201</v>
      </c>
      <c r="DO73" s="73">
        <v>6</v>
      </c>
      <c r="DP73" s="73">
        <v>1541</v>
      </c>
      <c r="DQ73" s="73">
        <v>120</v>
      </c>
      <c r="DR73" s="289">
        <v>97.131931166348</v>
      </c>
      <c r="DS73" s="73">
        <v>1</v>
      </c>
      <c r="DT73" s="73">
        <v>718</v>
      </c>
      <c r="DU73" s="73">
        <v>65</v>
      </c>
      <c r="DV73" s="298">
        <v>29.5</v>
      </c>
    </row>
    <row r="74" spans="1:126" ht="16.5" customHeight="1">
      <c r="A74" s="11" t="s">
        <v>63</v>
      </c>
      <c r="B74" s="47">
        <v>192.32</v>
      </c>
      <c r="C74" s="107">
        <v>6711</v>
      </c>
      <c r="D74" s="107">
        <v>6787</v>
      </c>
      <c r="E74" s="129">
        <f>ROUND(G74/D74,1)</f>
        <v>2.9</v>
      </c>
      <c r="F74" s="44">
        <v>19767</v>
      </c>
      <c r="G74" s="44">
        <v>19704</v>
      </c>
      <c r="H74" s="130">
        <v>9922</v>
      </c>
      <c r="I74" s="130">
        <v>9782</v>
      </c>
      <c r="J74" s="129">
        <v>101.43120016356573</v>
      </c>
      <c r="K74" s="144">
        <f t="shared" si="8"/>
        <v>-0.3</v>
      </c>
      <c r="L74" s="129">
        <f>G74/B74</f>
        <v>102.45424292845259</v>
      </c>
      <c r="M74" s="156">
        <v>2981</v>
      </c>
      <c r="N74" s="156">
        <v>12969</v>
      </c>
      <c r="O74" s="156">
        <v>3610</v>
      </c>
      <c r="P74" s="157">
        <v>15.240286298568506</v>
      </c>
      <c r="Q74" s="157">
        <v>66.3036809815951</v>
      </c>
      <c r="R74" s="157">
        <v>18.4560327198364</v>
      </c>
      <c r="S74" s="69">
        <v>182</v>
      </c>
      <c r="T74" s="69">
        <v>191</v>
      </c>
      <c r="U74" s="144" t="s">
        <v>348</v>
      </c>
      <c r="V74" s="202">
        <v>921</v>
      </c>
      <c r="W74" s="202">
        <v>913</v>
      </c>
      <c r="X74" s="144">
        <v>0.4052890217336238</v>
      </c>
      <c r="Y74" s="193">
        <v>107</v>
      </c>
      <c r="Z74" s="193">
        <v>39</v>
      </c>
      <c r="AA74" s="459">
        <v>1.67</v>
      </c>
      <c r="AB74" s="479">
        <v>77.9</v>
      </c>
      <c r="AC74" s="479">
        <v>85.1</v>
      </c>
      <c r="AD74" s="56">
        <v>9623</v>
      </c>
      <c r="AE74" s="56">
        <v>702</v>
      </c>
      <c r="AF74" s="56">
        <v>3714</v>
      </c>
      <c r="AG74" s="56">
        <v>5104</v>
      </c>
      <c r="AH74" s="67">
        <v>797</v>
      </c>
      <c r="AI74" s="68">
        <v>10326</v>
      </c>
      <c r="AJ74" s="304">
        <v>556</v>
      </c>
      <c r="AK74" s="304">
        <v>75</v>
      </c>
      <c r="AL74" s="304">
        <v>57</v>
      </c>
      <c r="AM74" s="304">
        <v>424</v>
      </c>
      <c r="AN74" s="304">
        <v>870</v>
      </c>
      <c r="AO74" s="304">
        <v>396</v>
      </c>
      <c r="AP74" s="304">
        <v>474</v>
      </c>
      <c r="AQ74" s="45">
        <v>1254</v>
      </c>
      <c r="AR74" s="46">
        <v>937</v>
      </c>
      <c r="AS74" s="46">
        <v>315</v>
      </c>
      <c r="AT74" s="46">
        <v>143</v>
      </c>
      <c r="AU74" s="46">
        <v>2</v>
      </c>
      <c r="AV74" s="199">
        <v>12925</v>
      </c>
      <c r="AW74" s="69">
        <v>5542</v>
      </c>
      <c r="AX74" s="69">
        <v>705</v>
      </c>
      <c r="AY74" s="69">
        <v>6678</v>
      </c>
      <c r="AZ74" s="69" t="s">
        <v>213</v>
      </c>
      <c r="BA74" s="208">
        <v>55</v>
      </c>
      <c r="BB74" s="208">
        <v>3182</v>
      </c>
      <c r="BC74" s="208">
        <v>20136479</v>
      </c>
      <c r="BD74" s="407">
        <v>158</v>
      </c>
      <c r="BE74" s="443">
        <v>28</v>
      </c>
      <c r="BF74" s="443">
        <v>130</v>
      </c>
      <c r="BG74" s="446">
        <v>1285</v>
      </c>
      <c r="BH74" s="446">
        <v>3091168</v>
      </c>
      <c r="BI74" s="229">
        <v>3217.4123218445066</v>
      </c>
      <c r="BJ74" s="229">
        <v>2901.4373874666635</v>
      </c>
      <c r="BK74" s="229">
        <v>102247.18876200201</v>
      </c>
      <c r="BL74" s="229">
        <v>2489.5578029488615</v>
      </c>
      <c r="BM74" s="229">
        <v>54275.009862536885</v>
      </c>
      <c r="BN74" s="229">
        <v>45570.68230674886</v>
      </c>
      <c r="BO74" s="229">
        <v>88.06121023257688</v>
      </c>
      <c r="BP74" s="345">
        <v>7966283</v>
      </c>
      <c r="BQ74" s="350">
        <v>3817176</v>
      </c>
      <c r="BR74" s="350">
        <v>126965</v>
      </c>
      <c r="BS74" s="350">
        <v>693994</v>
      </c>
      <c r="BT74" s="350">
        <v>803383</v>
      </c>
      <c r="BU74" s="350">
        <v>495022</v>
      </c>
      <c r="BV74" s="350">
        <v>755200</v>
      </c>
      <c r="BW74" s="347">
        <v>7614599</v>
      </c>
      <c r="BX74" s="267">
        <v>115.03332894224796</v>
      </c>
      <c r="BY74" s="341">
        <v>1.27</v>
      </c>
      <c r="BZ74" s="360">
        <v>345987</v>
      </c>
      <c r="CA74" s="360">
        <v>247047</v>
      </c>
      <c r="CB74" s="357">
        <v>71.4</v>
      </c>
      <c r="CC74" s="69">
        <v>16561</v>
      </c>
      <c r="CD74" s="69">
        <v>8705</v>
      </c>
      <c r="CE74" s="69">
        <v>1377</v>
      </c>
      <c r="CF74" s="69">
        <v>5947</v>
      </c>
      <c r="CG74" s="234">
        <v>309</v>
      </c>
      <c r="CH74" s="234">
        <v>13</v>
      </c>
      <c r="CI74" s="379">
        <v>6.6</v>
      </c>
      <c r="CJ74" s="234">
        <v>2873</v>
      </c>
      <c r="CK74" s="391"/>
      <c r="CL74" s="234">
        <v>61</v>
      </c>
      <c r="CM74" s="391"/>
      <c r="CN74" s="56">
        <v>1</v>
      </c>
      <c r="CO74" s="391"/>
      <c r="CP74" s="234">
        <v>92</v>
      </c>
      <c r="CQ74" s="380">
        <v>81.5</v>
      </c>
      <c r="CR74" s="234">
        <v>833</v>
      </c>
      <c r="CS74" s="56">
        <v>1</v>
      </c>
      <c r="CT74" s="56">
        <v>4</v>
      </c>
      <c r="CU74" s="56">
        <v>6</v>
      </c>
      <c r="CV74" s="422">
        <v>8</v>
      </c>
      <c r="CW74" s="422">
        <v>8</v>
      </c>
      <c r="CX74" s="422">
        <v>13</v>
      </c>
      <c r="CY74" s="412">
        <v>5495</v>
      </c>
      <c r="CZ74" s="56">
        <v>2725</v>
      </c>
      <c r="DA74" s="56">
        <v>3620</v>
      </c>
      <c r="DB74" s="421">
        <v>2197876</v>
      </c>
      <c r="DC74" s="56">
        <v>4997</v>
      </c>
      <c r="DD74" s="412">
        <v>1026812</v>
      </c>
      <c r="DE74" s="54">
        <v>3</v>
      </c>
      <c r="DF74" s="56">
        <v>360</v>
      </c>
      <c r="DG74" s="422">
        <v>2</v>
      </c>
      <c r="DH74" s="264">
        <v>2</v>
      </c>
      <c r="DI74" s="265">
        <v>151</v>
      </c>
      <c r="DJ74" s="265">
        <v>11</v>
      </c>
      <c r="DK74" s="267">
        <v>40.77669902912621</v>
      </c>
      <c r="DL74" s="44">
        <v>5</v>
      </c>
      <c r="DM74" s="44">
        <v>1234</v>
      </c>
      <c r="DN74" s="44">
        <v>80</v>
      </c>
      <c r="DO74" s="265">
        <v>3</v>
      </c>
      <c r="DP74" s="265">
        <v>637</v>
      </c>
      <c r="DQ74" s="265">
        <v>56</v>
      </c>
      <c r="DR74" s="288">
        <v>97.2</v>
      </c>
      <c r="DS74" s="265" t="s">
        <v>42</v>
      </c>
      <c r="DT74" s="265" t="s">
        <v>42</v>
      </c>
      <c r="DU74" s="265" t="s">
        <v>42</v>
      </c>
      <c r="DV74" s="288" t="s">
        <v>42</v>
      </c>
    </row>
    <row r="75" spans="1:126" ht="16.5" customHeight="1">
      <c r="A75" s="11" t="s">
        <v>64</v>
      </c>
      <c r="B75" s="47">
        <v>35.4</v>
      </c>
      <c r="C75" s="107">
        <v>2006</v>
      </c>
      <c r="D75" s="107">
        <v>2001</v>
      </c>
      <c r="E75" s="129">
        <f>ROUND(G75/D75,1)</f>
        <v>3.3</v>
      </c>
      <c r="F75" s="44">
        <v>6802</v>
      </c>
      <c r="G75" s="44">
        <v>6680</v>
      </c>
      <c r="H75" s="130">
        <v>3264</v>
      </c>
      <c r="I75" s="130">
        <v>3416</v>
      </c>
      <c r="J75" s="129">
        <v>95.5503512880562</v>
      </c>
      <c r="K75" s="144">
        <f t="shared" si="8"/>
        <v>-1.8</v>
      </c>
      <c r="L75" s="129">
        <f>G75/B75</f>
        <v>188.70056497175142</v>
      </c>
      <c r="M75" s="156">
        <v>924</v>
      </c>
      <c r="N75" s="156">
        <v>4131</v>
      </c>
      <c r="O75" s="156">
        <v>1622</v>
      </c>
      <c r="P75" s="157">
        <v>13.838550247116968</v>
      </c>
      <c r="Q75" s="157">
        <v>61.86910289051969</v>
      </c>
      <c r="R75" s="157">
        <v>24.29234686236334</v>
      </c>
      <c r="S75" s="69">
        <v>42</v>
      </c>
      <c r="T75" s="69">
        <v>81</v>
      </c>
      <c r="U75" s="144" t="s">
        <v>376</v>
      </c>
      <c r="V75" s="202">
        <v>211</v>
      </c>
      <c r="W75" s="203">
        <v>231</v>
      </c>
      <c r="X75" s="144">
        <v>-2.946810078090467</v>
      </c>
      <c r="Y75" s="193">
        <v>35</v>
      </c>
      <c r="Z75" s="193">
        <v>14</v>
      </c>
      <c r="AA75" s="459">
        <v>1.63</v>
      </c>
      <c r="AB75" s="479">
        <v>78</v>
      </c>
      <c r="AC75" s="479">
        <v>85.6</v>
      </c>
      <c r="AD75" s="56">
        <v>3325</v>
      </c>
      <c r="AE75" s="56">
        <v>466</v>
      </c>
      <c r="AF75" s="56">
        <v>1336</v>
      </c>
      <c r="AG75" s="56">
        <v>1515</v>
      </c>
      <c r="AH75" s="67">
        <v>262</v>
      </c>
      <c r="AI75" s="68">
        <v>3681</v>
      </c>
      <c r="AJ75" s="304">
        <v>462</v>
      </c>
      <c r="AK75" s="304">
        <v>61</v>
      </c>
      <c r="AL75" s="304">
        <v>63</v>
      </c>
      <c r="AM75" s="304">
        <v>338</v>
      </c>
      <c r="AN75" s="304">
        <v>528</v>
      </c>
      <c r="AO75" s="304">
        <v>273</v>
      </c>
      <c r="AP75" s="304">
        <v>255</v>
      </c>
      <c r="AQ75" s="45">
        <v>840</v>
      </c>
      <c r="AR75" s="46">
        <v>665</v>
      </c>
      <c r="AS75" s="46">
        <v>169</v>
      </c>
      <c r="AT75" s="46">
        <v>2</v>
      </c>
      <c r="AU75" s="46">
        <v>6</v>
      </c>
      <c r="AV75" s="199">
        <v>1127</v>
      </c>
      <c r="AW75" s="69" t="s">
        <v>213</v>
      </c>
      <c r="AX75" s="69">
        <v>78</v>
      </c>
      <c r="AY75" s="69">
        <v>1049</v>
      </c>
      <c r="AZ75" s="69" t="s">
        <v>213</v>
      </c>
      <c r="BA75" s="208">
        <v>45</v>
      </c>
      <c r="BB75" s="208">
        <v>2580</v>
      </c>
      <c r="BC75" s="208">
        <v>7901863</v>
      </c>
      <c r="BD75" s="407">
        <v>67</v>
      </c>
      <c r="BE75" s="443">
        <v>11</v>
      </c>
      <c r="BF75" s="443">
        <v>56</v>
      </c>
      <c r="BG75" s="446">
        <v>370</v>
      </c>
      <c r="BH75" s="446">
        <v>1324778</v>
      </c>
      <c r="BI75" s="229">
        <v>3091.964916011746</v>
      </c>
      <c r="BJ75" s="229">
        <v>2896.5520956790792</v>
      </c>
      <c r="BK75" s="229">
        <v>41541.03453983386</v>
      </c>
      <c r="BL75" s="229">
        <v>1184.837700502885</v>
      </c>
      <c r="BM75" s="229">
        <v>27783.284122229954</v>
      </c>
      <c r="BN75" s="229">
        <v>12554.723876329628</v>
      </c>
      <c r="BO75" s="229">
        <v>-18.188840771392016</v>
      </c>
      <c r="BP75" s="347">
        <v>3886740</v>
      </c>
      <c r="BQ75" s="351">
        <v>1329453</v>
      </c>
      <c r="BR75" s="351">
        <v>45157</v>
      </c>
      <c r="BS75" s="351">
        <v>952367</v>
      </c>
      <c r="BT75" s="351">
        <v>367705</v>
      </c>
      <c r="BU75" s="351">
        <v>167012</v>
      </c>
      <c r="BV75" s="351">
        <v>446253</v>
      </c>
      <c r="BW75" s="347">
        <v>3789355</v>
      </c>
      <c r="BX75" s="267">
        <v>83.1167871187849</v>
      </c>
      <c r="BY75" s="334">
        <v>0.61</v>
      </c>
      <c r="BZ75" s="360">
        <v>156995</v>
      </c>
      <c r="CA75" s="360">
        <v>108605</v>
      </c>
      <c r="CB75" s="357">
        <v>69.2</v>
      </c>
      <c r="CC75" s="69">
        <v>6331</v>
      </c>
      <c r="CD75" s="69">
        <v>3011</v>
      </c>
      <c r="CE75" s="69">
        <v>551</v>
      </c>
      <c r="CF75" s="69">
        <v>2568</v>
      </c>
      <c r="CG75" s="56">
        <v>212</v>
      </c>
      <c r="CH75" s="56">
        <v>8</v>
      </c>
      <c r="CI75" s="379">
        <v>12.1</v>
      </c>
      <c r="CJ75" s="234">
        <v>10320</v>
      </c>
      <c r="CK75" s="391"/>
      <c r="CL75" s="56">
        <v>33</v>
      </c>
      <c r="CM75" s="391"/>
      <c r="CN75" s="56">
        <v>1</v>
      </c>
      <c r="CO75" s="391"/>
      <c r="CP75" s="56">
        <v>43</v>
      </c>
      <c r="CQ75" s="380">
        <v>98.7</v>
      </c>
      <c r="CR75" s="234">
        <v>581</v>
      </c>
      <c r="CS75" s="56" t="s">
        <v>467</v>
      </c>
      <c r="CT75" s="56">
        <v>2</v>
      </c>
      <c r="CU75" s="56">
        <v>3</v>
      </c>
      <c r="CV75" s="422">
        <v>1</v>
      </c>
      <c r="CW75" s="422">
        <v>3</v>
      </c>
      <c r="CX75" s="422">
        <v>5</v>
      </c>
      <c r="CY75" s="412">
        <v>3850</v>
      </c>
      <c r="CZ75" s="56">
        <v>935</v>
      </c>
      <c r="DA75" s="56">
        <v>1609</v>
      </c>
      <c r="DB75" s="412">
        <v>967752</v>
      </c>
      <c r="DC75" s="56">
        <v>1893</v>
      </c>
      <c r="DD75" s="412">
        <v>453369</v>
      </c>
      <c r="DE75" s="54">
        <v>1</v>
      </c>
      <c r="DF75" s="56">
        <v>50</v>
      </c>
      <c r="DG75" s="422">
        <v>1</v>
      </c>
      <c r="DH75" s="264">
        <v>1</v>
      </c>
      <c r="DI75" s="265">
        <v>181</v>
      </c>
      <c r="DJ75" s="265">
        <v>15</v>
      </c>
      <c r="DK75" s="267">
        <v>101.88679245283019</v>
      </c>
      <c r="DL75" s="44">
        <v>2</v>
      </c>
      <c r="DM75" s="44">
        <v>411</v>
      </c>
      <c r="DN75" s="44">
        <v>31</v>
      </c>
      <c r="DO75" s="265">
        <v>1</v>
      </c>
      <c r="DP75" s="265">
        <v>202</v>
      </c>
      <c r="DQ75" s="265">
        <v>17</v>
      </c>
      <c r="DR75" s="288">
        <v>100</v>
      </c>
      <c r="DS75" s="265" t="s">
        <v>42</v>
      </c>
      <c r="DT75" s="265" t="s">
        <v>42</v>
      </c>
      <c r="DU75" s="265" t="s">
        <v>42</v>
      </c>
      <c r="DV75" s="288" t="s">
        <v>42</v>
      </c>
    </row>
    <row r="76" spans="1:126" ht="16.5" customHeight="1">
      <c r="A76" s="11" t="s">
        <v>65</v>
      </c>
      <c r="B76" s="47">
        <v>18.91</v>
      </c>
      <c r="C76" s="107">
        <v>1387</v>
      </c>
      <c r="D76" s="107">
        <v>1399</v>
      </c>
      <c r="E76" s="129">
        <f>ROUND(G76/D76,1)</f>
        <v>3.7</v>
      </c>
      <c r="F76" s="44">
        <v>5154</v>
      </c>
      <c r="G76" s="44">
        <v>5107</v>
      </c>
      <c r="H76" s="130">
        <v>2518</v>
      </c>
      <c r="I76" s="130">
        <v>2589</v>
      </c>
      <c r="J76" s="129">
        <v>97.25762842796446</v>
      </c>
      <c r="K76" s="144">
        <f t="shared" si="8"/>
        <v>-0.9</v>
      </c>
      <c r="L76" s="129">
        <f>G76/B76</f>
        <v>270.0687466948704</v>
      </c>
      <c r="M76" s="156">
        <v>771</v>
      </c>
      <c r="N76" s="156">
        <v>3200</v>
      </c>
      <c r="O76" s="156">
        <v>1126</v>
      </c>
      <c r="P76" s="159">
        <v>15.126545026486168</v>
      </c>
      <c r="Q76" s="159">
        <v>62.78202864430057</v>
      </c>
      <c r="R76" s="159">
        <v>22.091426329213263</v>
      </c>
      <c r="S76" s="69">
        <v>46</v>
      </c>
      <c r="T76" s="69">
        <v>43</v>
      </c>
      <c r="U76" s="144">
        <v>0.6</v>
      </c>
      <c r="V76" s="202">
        <v>116</v>
      </c>
      <c r="W76" s="203">
        <v>188</v>
      </c>
      <c r="X76" s="144">
        <v>-14.0405616224649</v>
      </c>
      <c r="Y76" s="193">
        <v>22</v>
      </c>
      <c r="Z76" s="193">
        <v>12</v>
      </c>
      <c r="AA76" s="459">
        <v>1.6</v>
      </c>
      <c r="AB76" s="479">
        <v>77.9</v>
      </c>
      <c r="AC76" s="479">
        <v>85.4</v>
      </c>
      <c r="AD76" s="56">
        <v>2788</v>
      </c>
      <c r="AE76" s="56">
        <v>476</v>
      </c>
      <c r="AF76" s="56">
        <v>975</v>
      </c>
      <c r="AG76" s="56">
        <v>1107</v>
      </c>
      <c r="AH76" s="67">
        <v>184</v>
      </c>
      <c r="AI76" s="68">
        <v>1473</v>
      </c>
      <c r="AJ76" s="304">
        <v>417</v>
      </c>
      <c r="AK76" s="304">
        <v>52</v>
      </c>
      <c r="AL76" s="304">
        <v>91</v>
      </c>
      <c r="AM76" s="304">
        <v>274</v>
      </c>
      <c r="AN76" s="304">
        <v>689</v>
      </c>
      <c r="AO76" s="304">
        <v>335</v>
      </c>
      <c r="AP76" s="304">
        <v>354</v>
      </c>
      <c r="AQ76" s="45">
        <v>824</v>
      </c>
      <c r="AR76" s="46">
        <v>584</v>
      </c>
      <c r="AS76" s="46">
        <v>231</v>
      </c>
      <c r="AT76" s="46">
        <v>7</v>
      </c>
      <c r="AU76" s="46">
        <v>9</v>
      </c>
      <c r="AV76" s="199">
        <v>328</v>
      </c>
      <c r="AW76" s="69" t="s">
        <v>213</v>
      </c>
      <c r="AX76" s="69" t="s">
        <v>213</v>
      </c>
      <c r="AY76" s="69">
        <v>328</v>
      </c>
      <c r="AZ76" s="69" t="s">
        <v>213</v>
      </c>
      <c r="BA76" s="208">
        <v>22</v>
      </c>
      <c r="BB76" s="208">
        <v>909</v>
      </c>
      <c r="BC76" s="208">
        <v>1614959</v>
      </c>
      <c r="BD76" s="407">
        <v>34</v>
      </c>
      <c r="BE76" s="443">
        <v>4</v>
      </c>
      <c r="BF76" s="443">
        <v>30</v>
      </c>
      <c r="BG76" s="446">
        <v>136</v>
      </c>
      <c r="BH76" s="446">
        <v>370622</v>
      </c>
      <c r="BI76" s="229">
        <v>2432.537678874101</v>
      </c>
      <c r="BJ76" s="229">
        <v>2313.6970916206396</v>
      </c>
      <c r="BK76" s="229">
        <v>13018.020114491626</v>
      </c>
      <c r="BL76" s="229">
        <v>976.1753460819245</v>
      </c>
      <c r="BM76" s="229">
        <v>5945.22804147843</v>
      </c>
      <c r="BN76" s="229">
        <v>6169.512993302599</v>
      </c>
      <c r="BO76" s="229">
        <v>72.89626637132604</v>
      </c>
      <c r="BP76" s="347">
        <v>2470877</v>
      </c>
      <c r="BQ76" s="351">
        <v>446696</v>
      </c>
      <c r="BR76" s="351">
        <v>30793</v>
      </c>
      <c r="BS76" s="351">
        <v>1258788</v>
      </c>
      <c r="BT76" s="351">
        <v>292062</v>
      </c>
      <c r="BU76" s="351">
        <v>97884</v>
      </c>
      <c r="BV76" s="351">
        <v>89000</v>
      </c>
      <c r="BW76" s="347">
        <v>2249889</v>
      </c>
      <c r="BX76" s="267">
        <v>96.13020517334199</v>
      </c>
      <c r="BY76" s="334">
        <v>0.29</v>
      </c>
      <c r="BZ76" s="360">
        <v>77183</v>
      </c>
      <c r="CA76" s="360">
        <v>72072</v>
      </c>
      <c r="CB76" s="357">
        <v>93.4</v>
      </c>
      <c r="CC76" s="69">
        <v>4749</v>
      </c>
      <c r="CD76" s="69">
        <v>2166</v>
      </c>
      <c r="CE76" s="69">
        <v>425</v>
      </c>
      <c r="CF76" s="69">
        <v>1989</v>
      </c>
      <c r="CG76" s="56">
        <v>201</v>
      </c>
      <c r="CH76" s="56">
        <v>4</v>
      </c>
      <c r="CI76" s="380">
        <v>7.9</v>
      </c>
      <c r="CJ76" s="56">
        <v>10613</v>
      </c>
      <c r="CK76" s="391"/>
      <c r="CL76" s="56">
        <v>17</v>
      </c>
      <c r="CM76" s="391"/>
      <c r="CN76" s="56">
        <v>1</v>
      </c>
      <c r="CO76" s="391"/>
      <c r="CP76" s="56">
        <v>26</v>
      </c>
      <c r="CQ76" s="380">
        <v>99.1</v>
      </c>
      <c r="CR76" s="234">
        <v>411</v>
      </c>
      <c r="CS76" s="56" t="s">
        <v>468</v>
      </c>
      <c r="CT76" s="56">
        <v>2</v>
      </c>
      <c r="CU76" s="56">
        <v>3</v>
      </c>
      <c r="CV76" s="422">
        <v>1</v>
      </c>
      <c r="CW76" s="422">
        <v>4</v>
      </c>
      <c r="CX76" s="422" t="s">
        <v>42</v>
      </c>
      <c r="CY76" s="412">
        <v>3373</v>
      </c>
      <c r="CZ76" s="56">
        <v>833</v>
      </c>
      <c r="DA76" s="56">
        <v>1217</v>
      </c>
      <c r="DB76" s="412">
        <v>760976</v>
      </c>
      <c r="DC76" s="56">
        <v>1629</v>
      </c>
      <c r="DD76" s="412">
        <v>337640</v>
      </c>
      <c r="DE76" s="54">
        <v>1</v>
      </c>
      <c r="DF76" s="56">
        <v>55</v>
      </c>
      <c r="DG76" s="422" t="s">
        <v>461</v>
      </c>
      <c r="DH76" s="264">
        <v>1</v>
      </c>
      <c r="DI76" s="265">
        <v>143</v>
      </c>
      <c r="DJ76" s="265">
        <v>13</v>
      </c>
      <c r="DK76" s="267">
        <v>104.44444444444446</v>
      </c>
      <c r="DL76" s="44">
        <v>2</v>
      </c>
      <c r="DM76" s="44">
        <v>337</v>
      </c>
      <c r="DN76" s="44">
        <v>24</v>
      </c>
      <c r="DO76" s="265">
        <v>1</v>
      </c>
      <c r="DP76" s="265">
        <v>195</v>
      </c>
      <c r="DQ76" s="265">
        <v>16</v>
      </c>
      <c r="DR76" s="288">
        <v>98.1</v>
      </c>
      <c r="DS76" s="265" t="s">
        <v>42</v>
      </c>
      <c r="DT76" s="265" t="s">
        <v>42</v>
      </c>
      <c r="DU76" s="265" t="s">
        <v>42</v>
      </c>
      <c r="DV76" s="288" t="s">
        <v>42</v>
      </c>
    </row>
    <row r="77" spans="1:126" ht="16.5" customHeight="1">
      <c r="A77" s="11" t="s">
        <v>66</v>
      </c>
      <c r="B77" s="47">
        <v>60.37</v>
      </c>
      <c r="C77" s="107">
        <v>5943</v>
      </c>
      <c r="D77" s="107">
        <v>5892</v>
      </c>
      <c r="E77" s="129">
        <f>ROUND(G77/D77,1)</f>
        <v>3.1</v>
      </c>
      <c r="F77" s="44">
        <v>18407</v>
      </c>
      <c r="G77" s="44">
        <v>18138</v>
      </c>
      <c r="H77" s="130">
        <v>9051</v>
      </c>
      <c r="I77" s="130">
        <v>9087</v>
      </c>
      <c r="J77" s="129">
        <v>99.6038296467481</v>
      </c>
      <c r="K77" s="144">
        <f t="shared" si="8"/>
        <v>-1.5</v>
      </c>
      <c r="L77" s="129">
        <f>G77/B77</f>
        <v>300.4472420076197</v>
      </c>
      <c r="M77" s="156">
        <v>2416</v>
      </c>
      <c r="N77" s="156">
        <v>11189</v>
      </c>
      <c r="O77" s="156">
        <v>4403</v>
      </c>
      <c r="P77" s="157">
        <v>13.41625944024878</v>
      </c>
      <c r="Q77" s="157">
        <v>62.13349622390049</v>
      </c>
      <c r="R77" s="157">
        <v>24.450244335850734</v>
      </c>
      <c r="S77" s="69">
        <v>160</v>
      </c>
      <c r="T77" s="69">
        <v>196</v>
      </c>
      <c r="U77" s="144" t="s">
        <v>377</v>
      </c>
      <c r="V77" s="202">
        <v>609</v>
      </c>
      <c r="W77" s="203">
        <v>599</v>
      </c>
      <c r="X77" s="144">
        <v>0.5441288497116117</v>
      </c>
      <c r="Y77" s="193">
        <v>93</v>
      </c>
      <c r="Z77" s="193">
        <v>34</v>
      </c>
      <c r="AA77" s="459">
        <v>1.53</v>
      </c>
      <c r="AB77" s="479">
        <v>77.9</v>
      </c>
      <c r="AC77" s="479">
        <v>86.2</v>
      </c>
      <c r="AD77" s="56">
        <v>8888</v>
      </c>
      <c r="AE77" s="56">
        <v>1110</v>
      </c>
      <c r="AF77" s="56">
        <v>3088</v>
      </c>
      <c r="AG77" s="56">
        <v>4224</v>
      </c>
      <c r="AH77" s="67">
        <v>802</v>
      </c>
      <c r="AI77" s="68">
        <v>7111</v>
      </c>
      <c r="AJ77" s="304">
        <v>876</v>
      </c>
      <c r="AK77" s="304">
        <v>162</v>
      </c>
      <c r="AL77" s="304">
        <v>188</v>
      </c>
      <c r="AM77" s="304">
        <v>526</v>
      </c>
      <c r="AN77" s="304">
        <v>1623</v>
      </c>
      <c r="AO77" s="304">
        <v>778</v>
      </c>
      <c r="AP77" s="304">
        <v>845</v>
      </c>
      <c r="AQ77" s="45">
        <v>2079</v>
      </c>
      <c r="AR77" s="46">
        <v>1516</v>
      </c>
      <c r="AS77" s="46">
        <v>533</v>
      </c>
      <c r="AT77" s="46">
        <v>35</v>
      </c>
      <c r="AU77" s="46">
        <v>30</v>
      </c>
      <c r="AV77" s="199">
        <v>1144</v>
      </c>
      <c r="AW77" s="69">
        <v>29</v>
      </c>
      <c r="AX77" s="69">
        <v>21</v>
      </c>
      <c r="AY77" s="69">
        <v>1094</v>
      </c>
      <c r="AZ77" s="69" t="s">
        <v>213</v>
      </c>
      <c r="BA77" s="208">
        <v>55</v>
      </c>
      <c r="BB77" s="208">
        <v>2325</v>
      </c>
      <c r="BC77" s="208">
        <v>5551529</v>
      </c>
      <c r="BD77" s="407">
        <v>206</v>
      </c>
      <c r="BE77" s="443">
        <v>24</v>
      </c>
      <c r="BF77" s="443">
        <v>182</v>
      </c>
      <c r="BG77" s="446">
        <v>1236</v>
      </c>
      <c r="BH77" s="446">
        <v>2342698</v>
      </c>
      <c r="BI77" s="229">
        <v>2443.5771839544477</v>
      </c>
      <c r="BJ77" s="229">
        <v>2263.844094542301</v>
      </c>
      <c r="BK77" s="229">
        <v>57845.116586380085</v>
      </c>
      <c r="BL77" s="229">
        <v>2068.2493419639504</v>
      </c>
      <c r="BM77" s="229">
        <v>18297.113458092066</v>
      </c>
      <c r="BN77" s="229">
        <v>38132.470340431624</v>
      </c>
      <c r="BO77" s="229">
        <v>652.7165541075484</v>
      </c>
      <c r="BP77" s="347">
        <v>7693806</v>
      </c>
      <c r="BQ77" s="351">
        <v>2003134</v>
      </c>
      <c r="BR77" s="351">
        <v>119250</v>
      </c>
      <c r="BS77" s="351">
        <v>1990622</v>
      </c>
      <c r="BT77" s="351">
        <v>1680665</v>
      </c>
      <c r="BU77" s="351">
        <v>390824</v>
      </c>
      <c r="BV77" s="351">
        <v>725700</v>
      </c>
      <c r="BW77" s="347">
        <v>7080724</v>
      </c>
      <c r="BX77" s="267">
        <v>94.84121881543108</v>
      </c>
      <c r="BY77" s="334">
        <v>0.52</v>
      </c>
      <c r="BZ77" s="360">
        <v>348091</v>
      </c>
      <c r="CA77" s="360">
        <v>194608</v>
      </c>
      <c r="CB77" s="357">
        <v>55.9</v>
      </c>
      <c r="CC77" s="69">
        <v>15000</v>
      </c>
      <c r="CD77" s="69">
        <v>7089</v>
      </c>
      <c r="CE77" s="69">
        <v>1396</v>
      </c>
      <c r="CF77" s="69">
        <v>5960</v>
      </c>
      <c r="CG77" s="56">
        <v>321</v>
      </c>
      <c r="CH77" s="56">
        <v>13</v>
      </c>
      <c r="CI77" s="379">
        <v>7</v>
      </c>
      <c r="CJ77" s="234">
        <v>1215</v>
      </c>
      <c r="CK77" s="391"/>
      <c r="CL77" s="56">
        <v>67</v>
      </c>
      <c r="CM77" s="391"/>
      <c r="CN77" s="56" t="s">
        <v>42</v>
      </c>
      <c r="CO77" s="391"/>
      <c r="CP77" s="56">
        <v>80</v>
      </c>
      <c r="CQ77" s="380">
        <v>87.3</v>
      </c>
      <c r="CR77" s="234">
        <v>738</v>
      </c>
      <c r="CS77" s="56">
        <v>3</v>
      </c>
      <c r="CT77" s="56">
        <v>9</v>
      </c>
      <c r="CU77" s="56">
        <v>10</v>
      </c>
      <c r="CV77" s="422">
        <v>25</v>
      </c>
      <c r="CW77" s="422">
        <v>15</v>
      </c>
      <c r="CX77" s="422">
        <v>29</v>
      </c>
      <c r="CY77" s="412">
        <v>3931</v>
      </c>
      <c r="CZ77" s="56">
        <v>2823</v>
      </c>
      <c r="DA77" s="56">
        <v>4279</v>
      </c>
      <c r="DB77" s="421">
        <v>2627233</v>
      </c>
      <c r="DC77" s="56">
        <v>5646</v>
      </c>
      <c r="DD77" s="412">
        <v>1271844</v>
      </c>
      <c r="DE77" s="54">
        <v>3</v>
      </c>
      <c r="DF77" s="56">
        <v>280</v>
      </c>
      <c r="DG77" s="422" t="s">
        <v>125</v>
      </c>
      <c r="DH77" s="264">
        <v>5</v>
      </c>
      <c r="DI77" s="265">
        <v>336</v>
      </c>
      <c r="DJ77" s="265">
        <v>41</v>
      </c>
      <c r="DK77" s="267">
        <v>76.05633802816901</v>
      </c>
      <c r="DL77" s="44">
        <v>4</v>
      </c>
      <c r="DM77" s="44">
        <v>1000</v>
      </c>
      <c r="DN77" s="44">
        <v>66</v>
      </c>
      <c r="DO77" s="265">
        <v>1</v>
      </c>
      <c r="DP77" s="265">
        <v>507</v>
      </c>
      <c r="DQ77" s="265">
        <v>31</v>
      </c>
      <c r="DR77" s="288">
        <v>95.7</v>
      </c>
      <c r="DS77" s="265">
        <v>1</v>
      </c>
      <c r="DT77" s="265">
        <v>718</v>
      </c>
      <c r="DU77" s="265">
        <v>65</v>
      </c>
      <c r="DV77" s="288">
        <v>29.5</v>
      </c>
    </row>
    <row r="78" spans="1:126" ht="16.5" customHeight="1">
      <c r="A78" s="9"/>
      <c r="B78" s="90"/>
      <c r="C78" s="117"/>
      <c r="D78" s="117"/>
      <c r="E78" s="61"/>
      <c r="F78" s="61"/>
      <c r="G78" s="61"/>
      <c r="H78" s="117"/>
      <c r="I78" s="117"/>
      <c r="J78" s="145"/>
      <c r="K78" s="145"/>
      <c r="L78" s="145"/>
      <c r="M78" s="61"/>
      <c r="N78" s="61"/>
      <c r="O78" s="61"/>
      <c r="P78" s="61"/>
      <c r="Q78" s="61"/>
      <c r="R78" s="61"/>
      <c r="S78" s="190"/>
      <c r="T78" s="190"/>
      <c r="U78" s="145"/>
      <c r="V78" s="190"/>
      <c r="W78" s="190"/>
      <c r="X78" s="145"/>
      <c r="Y78" s="190"/>
      <c r="Z78" s="190"/>
      <c r="AA78" s="469"/>
      <c r="AB78" s="482"/>
      <c r="AC78" s="482"/>
      <c r="AD78" s="61"/>
      <c r="AE78" s="61"/>
      <c r="AF78" s="61"/>
      <c r="AG78" s="61"/>
      <c r="AH78" s="61"/>
      <c r="AI78" s="61"/>
      <c r="AJ78" s="61"/>
      <c r="AK78" s="61"/>
      <c r="AL78" s="61"/>
      <c r="AM78" s="61"/>
      <c r="AN78" s="61"/>
      <c r="AO78" s="61"/>
      <c r="AP78" s="61"/>
      <c r="AQ78" s="24"/>
      <c r="AR78" s="23"/>
      <c r="AS78" s="23"/>
      <c r="AT78" s="23"/>
      <c r="AU78" s="23"/>
      <c r="AV78" s="316"/>
      <c r="AW78" s="61"/>
      <c r="AX78" s="61"/>
      <c r="AY78" s="61"/>
      <c r="AZ78" s="61"/>
      <c r="BA78" s="61"/>
      <c r="BB78" s="215"/>
      <c r="BC78" s="61"/>
      <c r="BD78" s="61"/>
      <c r="BE78" s="61"/>
      <c r="BF78" s="61"/>
      <c r="BG78" s="61"/>
      <c r="BH78" s="61"/>
      <c r="BI78" s="61"/>
      <c r="BJ78" s="61"/>
      <c r="BK78" s="190"/>
      <c r="BL78" s="190"/>
      <c r="BM78" s="190"/>
      <c r="BN78" s="190"/>
      <c r="BO78" s="262"/>
      <c r="BP78" s="190"/>
      <c r="BQ78" s="190"/>
      <c r="BR78" s="190"/>
      <c r="BS78" s="190"/>
      <c r="BT78" s="190"/>
      <c r="BU78" s="190"/>
      <c r="BV78" s="190"/>
      <c r="BW78" s="61"/>
      <c r="BX78" s="355"/>
      <c r="BY78" s="336"/>
      <c r="BZ78" s="372"/>
      <c r="CA78" s="372"/>
      <c r="CB78" s="372"/>
      <c r="CC78" s="61"/>
      <c r="CD78" s="61"/>
      <c r="CE78" s="61"/>
      <c r="CF78" s="61"/>
      <c r="CG78" s="190"/>
      <c r="CH78" s="61"/>
      <c r="CI78" s="372"/>
      <c r="CJ78" s="292"/>
      <c r="CK78" s="398"/>
      <c r="CL78" s="61"/>
      <c r="CM78" s="398"/>
      <c r="CN78" s="61"/>
      <c r="CO78" s="484"/>
      <c r="CP78" s="61"/>
      <c r="CQ78" s="428"/>
      <c r="CR78" s="408"/>
      <c r="CS78" s="61"/>
      <c r="CT78" s="61"/>
      <c r="CU78" s="61"/>
      <c r="CV78" s="61"/>
      <c r="CW78" s="61"/>
      <c r="CX78" s="61"/>
      <c r="CY78" s="24"/>
      <c r="CZ78" s="190"/>
      <c r="DA78" s="190"/>
      <c r="DB78" s="190"/>
      <c r="DC78" s="190"/>
      <c r="DD78" s="190"/>
      <c r="DE78" s="190"/>
      <c r="DF78" s="61"/>
      <c r="DG78" s="190"/>
      <c r="DH78" s="61"/>
      <c r="DI78" s="278"/>
      <c r="DJ78" s="61"/>
      <c r="DK78" s="279"/>
      <c r="DL78" s="117"/>
      <c r="DM78" s="278"/>
      <c r="DN78" s="117"/>
      <c r="DO78" s="190"/>
      <c r="DP78" s="190"/>
      <c r="DQ78" s="190"/>
      <c r="DR78" s="190"/>
      <c r="DS78" s="292"/>
      <c r="DT78" s="190"/>
      <c r="DU78" s="190"/>
      <c r="DV78" s="302"/>
    </row>
    <row r="79" spans="1:126" ht="16.5" customHeight="1">
      <c r="A79" s="13" t="s">
        <v>331</v>
      </c>
      <c r="B79" s="13"/>
      <c r="C79" s="114"/>
      <c r="D79" s="114"/>
      <c r="E79" s="129"/>
      <c r="F79" s="44"/>
      <c r="G79" s="44"/>
      <c r="H79" s="44"/>
      <c r="I79" s="44"/>
      <c r="J79" s="129"/>
      <c r="K79" s="144"/>
      <c r="L79" s="129"/>
      <c r="M79" s="114"/>
      <c r="N79" s="114"/>
      <c r="O79" s="114"/>
      <c r="P79" s="176"/>
      <c r="Q79" s="4"/>
      <c r="R79" s="176"/>
      <c r="S79" s="44"/>
      <c r="T79" s="44"/>
      <c r="U79" s="144"/>
      <c r="V79" s="202"/>
      <c r="W79" s="44"/>
      <c r="X79" s="144"/>
      <c r="Y79" s="201" t="s">
        <v>478</v>
      </c>
      <c r="Z79" s="44"/>
      <c r="AA79" s="464"/>
      <c r="AB79" s="426"/>
      <c r="AC79" s="426"/>
      <c r="AE79" s="54"/>
      <c r="AF79" s="54"/>
      <c r="AG79" s="54"/>
      <c r="AH79" s="44"/>
      <c r="AI79" s="44"/>
      <c r="AJ79" s="44"/>
      <c r="AK79" s="44"/>
      <c r="AL79" s="44"/>
      <c r="AM79" s="44"/>
      <c r="AN79" s="44"/>
      <c r="AO79" s="44"/>
      <c r="AP79" s="44"/>
      <c r="AQ79" s="22"/>
      <c r="AR79" s="22"/>
      <c r="AS79" s="22"/>
      <c r="AT79" s="22"/>
      <c r="AU79" s="22"/>
      <c r="AV79" s="223" t="s">
        <v>214</v>
      </c>
      <c r="AW79" s="44"/>
      <c r="AX79" s="44"/>
      <c r="AY79" s="44"/>
      <c r="AZ79" s="44"/>
      <c r="BB79" s="224"/>
      <c r="BC79" s="44"/>
      <c r="BD79" s="201" t="s">
        <v>399</v>
      </c>
      <c r="BE79" s="44"/>
      <c r="BF79" s="44"/>
      <c r="BG79" s="44"/>
      <c r="BH79" s="44"/>
      <c r="BI79" s="201"/>
      <c r="BJ79" s="243"/>
      <c r="BK79" s="67"/>
      <c r="BM79" s="243"/>
      <c r="BN79" s="243"/>
      <c r="BO79" s="243"/>
      <c r="BP79" s="54"/>
      <c r="BQ79" s="54"/>
      <c r="BR79" s="348" t="s">
        <v>245</v>
      </c>
      <c r="BS79" s="54"/>
      <c r="BT79" s="54"/>
      <c r="BU79" s="54"/>
      <c r="BV79" s="54"/>
      <c r="BW79" s="348"/>
      <c r="BY79" s="337"/>
      <c r="BZ79" s="223"/>
      <c r="CA79" s="44"/>
      <c r="CB79" s="129"/>
      <c r="CC79" s="44"/>
      <c r="CD79" s="44"/>
      <c r="CE79" s="44"/>
      <c r="CF79" s="44"/>
      <c r="CG79" s="382" t="s">
        <v>281</v>
      </c>
      <c r="CH79" s="243"/>
      <c r="CI79" s="381"/>
      <c r="CJ79" s="243"/>
      <c r="CK79" s="382"/>
      <c r="CL79" s="243"/>
      <c r="CM79" s="382"/>
      <c r="CN79" s="243"/>
      <c r="CO79" s="382"/>
      <c r="CP79" s="243"/>
      <c r="CQ79" s="381"/>
      <c r="CR79" s="409"/>
      <c r="CS79" s="54"/>
      <c r="CT79" s="54"/>
      <c r="CU79" s="54"/>
      <c r="CV79" s="437"/>
      <c r="CW79" s="437"/>
      <c r="CX79" s="437"/>
      <c r="CY79" s="381" t="s">
        <v>436</v>
      </c>
      <c r="DA79" s="54"/>
      <c r="DB79" s="414"/>
      <c r="DC79" s="54"/>
      <c r="DD79" s="414"/>
      <c r="DE79" s="295"/>
      <c r="DF79" s="54"/>
      <c r="DG79" s="414"/>
      <c r="DH79" s="201" t="s">
        <v>313</v>
      </c>
      <c r="DI79" s="54"/>
      <c r="DJ79" s="54"/>
      <c r="DK79" s="280"/>
      <c r="DL79" s="54"/>
      <c r="DM79" s="54"/>
      <c r="DN79" s="54"/>
      <c r="DO79" s="290" t="s">
        <v>312</v>
      </c>
      <c r="DP79" s="294"/>
      <c r="DQ79" s="294"/>
      <c r="DR79" s="294"/>
      <c r="DS79" s="54"/>
      <c r="DT79" s="54"/>
      <c r="DU79" s="54"/>
      <c r="DV79" s="280"/>
    </row>
    <row r="80" spans="1:126" ht="16.5" customHeight="1">
      <c r="A80" s="13"/>
      <c r="B80" s="13"/>
      <c r="C80" s="114"/>
      <c r="D80" s="114"/>
      <c r="E80" s="129"/>
      <c r="F80" s="44"/>
      <c r="G80" s="44"/>
      <c r="H80" s="44"/>
      <c r="I80" s="44"/>
      <c r="J80" s="129"/>
      <c r="K80" s="144"/>
      <c r="L80" s="129"/>
      <c r="M80" s="114"/>
      <c r="N80" s="114"/>
      <c r="O80" s="114"/>
      <c r="P80" s="176"/>
      <c r="Q80" s="4"/>
      <c r="R80" s="176"/>
      <c r="S80" s="44"/>
      <c r="T80" s="44"/>
      <c r="U80" s="144"/>
      <c r="V80" s="202"/>
      <c r="W80" s="44"/>
      <c r="X80" s="144"/>
      <c r="Y80" s="201"/>
      <c r="Z80" s="44"/>
      <c r="AA80" s="465"/>
      <c r="AB80" s="426"/>
      <c r="AC80" s="426"/>
      <c r="AE80" s="54"/>
      <c r="AF80" s="54"/>
      <c r="AG80" s="54"/>
      <c r="AH80" s="44"/>
      <c r="AI80" s="44"/>
      <c r="AJ80" s="44"/>
      <c r="AK80" s="44"/>
      <c r="AL80" s="44"/>
      <c r="AM80" s="44"/>
      <c r="AN80" s="44"/>
      <c r="AO80" s="44"/>
      <c r="AP80" s="44"/>
      <c r="AQ80" s="22"/>
      <c r="AR80" s="22"/>
      <c r="AS80" s="22"/>
      <c r="AT80" s="22"/>
      <c r="AU80" s="22"/>
      <c r="AV80" s="223"/>
      <c r="AW80" s="44"/>
      <c r="AX80" s="44"/>
      <c r="AY80" s="44"/>
      <c r="AZ80" s="44"/>
      <c r="BB80" s="224"/>
      <c r="BC80" s="44"/>
      <c r="BD80" s="201"/>
      <c r="BE80" s="44"/>
      <c r="BF80" s="44"/>
      <c r="BG80" s="44"/>
      <c r="BH80" s="44"/>
      <c r="BI80" s="243"/>
      <c r="BJ80" s="243"/>
      <c r="BK80" s="67"/>
      <c r="BM80" s="243"/>
      <c r="BN80" s="243"/>
      <c r="BO80" s="243"/>
      <c r="BP80" s="54"/>
      <c r="BQ80" s="54"/>
      <c r="BR80" s="201"/>
      <c r="BS80" s="54"/>
      <c r="BT80" s="54"/>
      <c r="BU80" s="54"/>
      <c r="BV80" s="54"/>
      <c r="BW80" s="201"/>
      <c r="BY80" s="337"/>
      <c r="BZ80" s="44"/>
      <c r="CA80" s="44"/>
      <c r="CB80" s="129"/>
      <c r="CC80" s="44"/>
      <c r="CD80" s="44"/>
      <c r="CE80" s="44"/>
      <c r="CF80" s="44"/>
      <c r="CG80" s="382"/>
      <c r="CH80" s="243"/>
      <c r="CI80" s="381"/>
      <c r="CJ80" s="243"/>
      <c r="CL80" s="243"/>
      <c r="CM80" s="382"/>
      <c r="CN80" s="243"/>
      <c r="CO80" s="382"/>
      <c r="CP80" s="243"/>
      <c r="CQ80" s="381"/>
      <c r="CR80" s="409"/>
      <c r="CS80" s="54"/>
      <c r="CT80" s="54"/>
      <c r="CU80" s="54"/>
      <c r="CV80" s="437"/>
      <c r="CW80" s="437"/>
      <c r="CX80" s="437"/>
      <c r="CY80" s="295" t="s">
        <v>472</v>
      </c>
      <c r="DC80" s="54"/>
      <c r="DD80" s="414"/>
      <c r="DF80" s="56"/>
      <c r="DG80" s="421"/>
      <c r="DH80" s="56"/>
      <c r="DI80" s="56"/>
      <c r="DJ80" s="56"/>
      <c r="DK80" s="281"/>
      <c r="DL80" s="56"/>
      <c r="DM80" s="234"/>
      <c r="DN80" s="234"/>
      <c r="DO80" s="295" t="s">
        <v>311</v>
      </c>
      <c r="DP80" s="67"/>
      <c r="DQ80" s="67"/>
      <c r="DR80" s="288"/>
      <c r="DS80" s="56"/>
      <c r="DT80" s="56"/>
      <c r="DU80" s="56"/>
      <c r="DV80" s="281"/>
    </row>
    <row r="81" spans="1:126" ht="16.5" customHeight="1">
      <c r="A81" s="14"/>
      <c r="B81" s="47"/>
      <c r="C81" s="114"/>
      <c r="D81" s="114"/>
      <c r="E81" s="129"/>
      <c r="F81" s="44"/>
      <c r="G81" s="44"/>
      <c r="H81" s="69"/>
      <c r="I81" s="69"/>
      <c r="J81" s="129"/>
      <c r="K81" s="144"/>
      <c r="L81" s="151"/>
      <c r="M81" s="114"/>
      <c r="N81" s="114"/>
      <c r="O81" s="114"/>
      <c r="P81" s="176"/>
      <c r="Q81" s="176"/>
      <c r="R81" s="176"/>
      <c r="S81" s="69"/>
      <c r="T81" s="69"/>
      <c r="U81" s="191"/>
      <c r="V81" s="202"/>
      <c r="W81" s="69"/>
      <c r="X81" s="191"/>
      <c r="Y81" s="201"/>
      <c r="Z81" s="69"/>
      <c r="AA81" s="455"/>
      <c r="AB81" s="477"/>
      <c r="AC81" s="477"/>
      <c r="AD81" s="55"/>
      <c r="AE81" s="55"/>
      <c r="AF81" s="55"/>
      <c r="AG81" s="55"/>
      <c r="AH81" s="48"/>
      <c r="AI81" s="48"/>
      <c r="AJ81" s="44"/>
      <c r="AK81" s="48"/>
      <c r="AL81" s="48"/>
      <c r="AM81" s="48"/>
      <c r="AN81" s="44"/>
      <c r="AO81" s="48"/>
      <c r="AP81" s="48"/>
      <c r="AQ81" s="27"/>
      <c r="AR81" s="28"/>
      <c r="AS81" s="28"/>
      <c r="AT81" s="28"/>
      <c r="AU81" s="28"/>
      <c r="AV81" s="318"/>
      <c r="AW81" s="69"/>
      <c r="AX81" s="69"/>
      <c r="AY81" s="69"/>
      <c r="AZ81" s="69"/>
      <c r="BA81" s="69"/>
      <c r="BB81" s="207"/>
      <c r="BC81" s="69"/>
      <c r="BD81" s="44"/>
      <c r="BE81" s="48"/>
      <c r="BF81" s="48"/>
      <c r="BG81" s="48"/>
      <c r="BH81" s="44"/>
      <c r="BI81" s="234"/>
      <c r="BJ81" s="234"/>
      <c r="BK81" s="67"/>
      <c r="BL81" s="56"/>
      <c r="BM81" s="234"/>
      <c r="BN81" s="234"/>
      <c r="BO81" s="234"/>
      <c r="BP81" s="67"/>
      <c r="BQ81" s="67"/>
      <c r="BR81" s="67"/>
      <c r="BS81" s="67"/>
      <c r="BT81" s="67"/>
      <c r="BU81" s="67"/>
      <c r="BV81" s="67"/>
      <c r="BW81" s="67"/>
      <c r="BX81" s="354"/>
      <c r="BY81" s="338"/>
      <c r="BZ81" s="69"/>
      <c r="CA81" s="69"/>
      <c r="CB81" s="129"/>
      <c r="CC81" s="69"/>
      <c r="CD81" s="69"/>
      <c r="CE81" s="69"/>
      <c r="CF81" s="69"/>
      <c r="CG81" s="234"/>
      <c r="CH81" s="234"/>
      <c r="CI81" s="379"/>
      <c r="CJ81" s="234"/>
      <c r="CK81" s="397"/>
      <c r="CL81" s="234"/>
      <c r="CM81" s="397"/>
      <c r="CN81" s="234"/>
      <c r="CO81" s="397"/>
      <c r="CP81" s="234"/>
      <c r="CQ81" s="381"/>
      <c r="CR81" s="409"/>
      <c r="CS81" s="56"/>
      <c r="CT81" s="56"/>
      <c r="CU81" s="56"/>
      <c r="CV81" s="422"/>
      <c r="CW81" s="422"/>
      <c r="CX81" s="422"/>
      <c r="CY81" s="295" t="s">
        <v>305</v>
      </c>
      <c r="CZ81" s="295"/>
      <c r="DA81" s="56"/>
      <c r="DB81" s="421"/>
      <c r="DC81" s="56"/>
      <c r="DD81" s="412"/>
      <c r="DE81" s="295"/>
      <c r="DF81" s="56"/>
      <c r="DG81" s="422"/>
      <c r="DH81" s="56"/>
      <c r="DI81" s="56"/>
      <c r="DJ81" s="56"/>
      <c r="DK81" s="281"/>
      <c r="DL81" s="56"/>
      <c r="DM81" s="234"/>
      <c r="DN81" s="234"/>
      <c r="DO81" s="295"/>
      <c r="DP81" s="67"/>
      <c r="DQ81" s="67"/>
      <c r="DR81" s="288"/>
      <c r="DS81" s="56"/>
      <c r="DT81" s="56"/>
      <c r="DU81" s="56"/>
      <c r="DV81" s="281"/>
    </row>
    <row r="82" spans="1:126" ht="16.5" customHeight="1">
      <c r="A82" s="16" t="s">
        <v>134</v>
      </c>
      <c r="B82" s="58"/>
      <c r="C82" s="58"/>
      <c r="D82" s="58"/>
      <c r="E82" s="58"/>
      <c r="F82" s="58"/>
      <c r="G82" s="62"/>
      <c r="H82" s="58"/>
      <c r="I82" s="58"/>
      <c r="J82" s="58"/>
      <c r="K82" s="136"/>
      <c r="L82" s="148"/>
      <c r="M82" s="167"/>
      <c r="N82" s="167"/>
      <c r="O82" s="167"/>
      <c r="P82" s="62"/>
      <c r="Q82" s="167"/>
      <c r="R82" s="167"/>
      <c r="S82" s="58"/>
      <c r="T82" s="58"/>
      <c r="U82" s="58"/>
      <c r="V82" s="58"/>
      <c r="W82" s="58"/>
      <c r="X82" s="58"/>
      <c r="Y82" s="58"/>
      <c r="Z82" s="58"/>
      <c r="AA82" s="58"/>
      <c r="AB82" s="58"/>
      <c r="AC82" s="58"/>
      <c r="AD82" s="58"/>
      <c r="AE82" s="58"/>
      <c r="AF82" s="58"/>
      <c r="AG82" s="58"/>
      <c r="AH82" s="58"/>
      <c r="AI82" s="62"/>
      <c r="AJ82" s="58"/>
      <c r="AK82" s="58"/>
      <c r="AL82" s="58"/>
      <c r="AM82" s="58"/>
      <c r="AN82" s="58"/>
      <c r="AO82" s="58"/>
      <c r="AP82" s="58"/>
      <c r="AQ82" s="26"/>
      <c r="AR82" s="18"/>
      <c r="AS82" s="18"/>
      <c r="AT82" s="18"/>
      <c r="AU82" s="18"/>
      <c r="AV82" s="307"/>
      <c r="AW82" s="58"/>
      <c r="AX82" s="58"/>
      <c r="AY82" s="58"/>
      <c r="AZ82" s="58"/>
      <c r="BA82" s="58"/>
      <c r="BB82" s="58"/>
      <c r="BC82" s="58"/>
      <c r="BD82" s="58"/>
      <c r="BE82" s="58"/>
      <c r="BF82" s="58"/>
      <c r="BG82" s="58"/>
      <c r="BH82" s="58"/>
      <c r="BI82" s="236"/>
      <c r="BJ82" s="236"/>
      <c r="BK82" s="253"/>
      <c r="BL82" s="58"/>
      <c r="BM82" s="58"/>
      <c r="BN82" s="58"/>
      <c r="BO82" s="58"/>
      <c r="BP82" s="58"/>
      <c r="BQ82" s="58"/>
      <c r="BR82" s="58"/>
      <c r="BS82" s="58"/>
      <c r="BT82" s="58"/>
      <c r="BU82" s="58"/>
      <c r="BV82" s="58"/>
      <c r="BW82" s="236"/>
      <c r="BX82" s="58"/>
      <c r="BY82" s="62"/>
      <c r="BZ82" s="58"/>
      <c r="CA82" s="58"/>
      <c r="CB82" s="58"/>
      <c r="CC82" s="58"/>
      <c r="CD82" s="58"/>
      <c r="CE82" s="58"/>
      <c r="CF82" s="58"/>
      <c r="CG82" s="58"/>
      <c r="CH82" s="58"/>
      <c r="CI82" s="58"/>
      <c r="CJ82" s="58"/>
      <c r="CK82" s="58"/>
      <c r="CL82" s="58"/>
      <c r="CM82" s="58"/>
      <c r="CN82" s="58"/>
      <c r="CO82" s="58"/>
      <c r="CP82" s="253"/>
      <c r="CQ82" s="136"/>
      <c r="CR82" s="136"/>
      <c r="CS82" s="58"/>
      <c r="CT82" s="58"/>
      <c r="CU82" s="58"/>
      <c r="CV82" s="58"/>
      <c r="CW82" s="58"/>
      <c r="CX82" s="58"/>
      <c r="CY82" s="18"/>
      <c r="CZ82" s="58"/>
      <c r="DA82" s="58"/>
      <c r="DB82" s="58"/>
      <c r="DC82" s="58"/>
      <c r="DD82" s="58"/>
      <c r="DE82" s="58"/>
      <c r="DF82" s="58"/>
      <c r="DG82" s="62"/>
      <c r="DH82" s="268"/>
      <c r="DI82" s="269"/>
      <c r="DJ82" s="270"/>
      <c r="DK82" s="270"/>
      <c r="DL82" s="269"/>
      <c r="DM82" s="269"/>
      <c r="DN82" s="269"/>
      <c r="DO82" s="58"/>
      <c r="DP82" s="58"/>
      <c r="DQ82" s="58"/>
      <c r="DR82" s="58"/>
      <c r="DS82" s="58"/>
      <c r="DT82" s="58"/>
      <c r="DU82" s="58"/>
      <c r="DV82" s="62"/>
    </row>
    <row r="83" spans="1:126" ht="16.5" customHeight="1">
      <c r="A83" s="17"/>
      <c r="B83" s="80" t="s">
        <v>0</v>
      </c>
      <c r="C83" s="100" t="s">
        <v>1</v>
      </c>
      <c r="D83" s="120"/>
      <c r="E83" s="63" t="s">
        <v>2</v>
      </c>
      <c r="F83" s="496" t="s">
        <v>99</v>
      </c>
      <c r="G83" s="493"/>
      <c r="H83" s="493"/>
      <c r="I83" s="493"/>
      <c r="J83" s="493"/>
      <c r="K83" s="500"/>
      <c r="L83" s="63" t="s">
        <v>3</v>
      </c>
      <c r="M83" s="168" t="s">
        <v>4</v>
      </c>
      <c r="N83" s="169" t="s">
        <v>5</v>
      </c>
      <c r="O83" s="169" t="s">
        <v>6</v>
      </c>
      <c r="P83" s="63" t="s">
        <v>7</v>
      </c>
      <c r="Q83" s="80" t="s">
        <v>8</v>
      </c>
      <c r="R83" s="169" t="s">
        <v>9</v>
      </c>
      <c r="S83" s="496" t="s">
        <v>145</v>
      </c>
      <c r="T83" s="493"/>
      <c r="U83" s="493"/>
      <c r="V83" s="493"/>
      <c r="W83" s="493"/>
      <c r="X83" s="493"/>
      <c r="Y83" s="493"/>
      <c r="Z83" s="500"/>
      <c r="AA83" s="450" t="s">
        <v>146</v>
      </c>
      <c r="AB83" s="506" t="s">
        <v>109</v>
      </c>
      <c r="AC83" s="507"/>
      <c r="AD83" s="496" t="s">
        <v>163</v>
      </c>
      <c r="AE83" s="493"/>
      <c r="AF83" s="493"/>
      <c r="AG83" s="500"/>
      <c r="AH83" s="63" t="s">
        <v>164</v>
      </c>
      <c r="AI83" s="63" t="s">
        <v>165</v>
      </c>
      <c r="AJ83" s="305" t="s">
        <v>166</v>
      </c>
      <c r="AK83" s="305"/>
      <c r="AL83" s="305"/>
      <c r="AM83" s="305"/>
      <c r="AN83" s="120"/>
      <c r="AO83" s="120"/>
      <c r="AP83" s="217"/>
      <c r="AQ83" s="496" t="s">
        <v>167</v>
      </c>
      <c r="AR83" s="501"/>
      <c r="AS83" s="501"/>
      <c r="AT83" s="501"/>
      <c r="AU83" s="502"/>
      <c r="AV83" s="308" t="s">
        <v>168</v>
      </c>
      <c r="AW83" s="120"/>
      <c r="AX83" s="120"/>
      <c r="AY83" s="120"/>
      <c r="AZ83" s="217"/>
      <c r="BA83" s="100" t="s">
        <v>169</v>
      </c>
      <c r="BB83" s="216"/>
      <c r="BC83" s="217"/>
      <c r="BD83" s="100" t="s">
        <v>170</v>
      </c>
      <c r="BE83" s="120"/>
      <c r="BF83" s="120"/>
      <c r="BG83" s="120"/>
      <c r="BH83" s="120"/>
      <c r="BI83" s="496" t="s">
        <v>215</v>
      </c>
      <c r="BJ83" s="493"/>
      <c r="BK83" s="493"/>
      <c r="BL83" s="493"/>
      <c r="BM83" s="493"/>
      <c r="BN83" s="493"/>
      <c r="BO83" s="500"/>
      <c r="BP83" s="496" t="s">
        <v>216</v>
      </c>
      <c r="BQ83" s="493"/>
      <c r="BR83" s="493"/>
      <c r="BS83" s="493"/>
      <c r="BT83" s="493"/>
      <c r="BU83" s="493"/>
      <c r="BV83" s="493"/>
      <c r="BW83" s="500"/>
      <c r="BX83" s="352" t="s">
        <v>217</v>
      </c>
      <c r="BY83" s="322" t="s">
        <v>218</v>
      </c>
      <c r="BZ83" s="496" t="s">
        <v>247</v>
      </c>
      <c r="CA83" s="494"/>
      <c r="CB83" s="495"/>
      <c r="CC83" s="100" t="s">
        <v>248</v>
      </c>
      <c r="CD83" s="120"/>
      <c r="CE83" s="120"/>
      <c r="CF83" s="217"/>
      <c r="CG83" s="100" t="s">
        <v>249</v>
      </c>
      <c r="CH83" s="120"/>
      <c r="CI83" s="120"/>
      <c r="CJ83" s="217"/>
      <c r="CK83" s="100" t="s">
        <v>250</v>
      </c>
      <c r="CL83" s="120"/>
      <c r="CM83" s="120"/>
      <c r="CN83" s="120"/>
      <c r="CO83" s="120"/>
      <c r="CP83" s="386"/>
      <c r="CQ83" s="424" t="s">
        <v>251</v>
      </c>
      <c r="CR83" s="402" t="s">
        <v>252</v>
      </c>
      <c r="CS83" s="485" t="s">
        <v>306</v>
      </c>
      <c r="CT83" s="486"/>
      <c r="CU83" s="486"/>
      <c r="CV83" s="486"/>
      <c r="CW83" s="486"/>
      <c r="CX83" s="487"/>
      <c r="CY83" s="419" t="s">
        <v>307</v>
      </c>
      <c r="CZ83" s="100" t="s">
        <v>443</v>
      </c>
      <c r="DA83" s="120"/>
      <c r="DB83" s="217"/>
      <c r="DC83" s="496" t="s">
        <v>308</v>
      </c>
      <c r="DD83" s="495"/>
      <c r="DE83" s="100" t="s">
        <v>309</v>
      </c>
      <c r="DF83" s="217"/>
      <c r="DG83" s="296" t="s">
        <v>310</v>
      </c>
      <c r="DH83" s="496" t="s">
        <v>407</v>
      </c>
      <c r="DI83" s="494"/>
      <c r="DJ83" s="494"/>
      <c r="DK83" s="495"/>
      <c r="DL83" s="100" t="s">
        <v>408</v>
      </c>
      <c r="DM83" s="120"/>
      <c r="DN83" s="217"/>
      <c r="DO83" s="100" t="s">
        <v>409</v>
      </c>
      <c r="DP83" s="120"/>
      <c r="DQ83" s="217"/>
      <c r="DR83" s="217"/>
      <c r="DS83" s="100" t="s">
        <v>410</v>
      </c>
      <c r="DT83" s="120"/>
      <c r="DU83" s="120"/>
      <c r="DV83" s="300"/>
    </row>
    <row r="84" spans="1:126" s="5" customFormat="1" ht="16.5" customHeight="1">
      <c r="A84" s="7"/>
      <c r="B84" s="81"/>
      <c r="C84" s="101" t="s">
        <v>143</v>
      </c>
      <c r="D84" s="101" t="s">
        <v>335</v>
      </c>
      <c r="E84" s="152"/>
      <c r="F84" s="123"/>
      <c r="G84" s="497" t="s">
        <v>341</v>
      </c>
      <c r="H84" s="498"/>
      <c r="I84" s="498"/>
      <c r="J84" s="499"/>
      <c r="K84" s="137"/>
      <c r="L84" s="64"/>
      <c r="M84" s="170"/>
      <c r="N84" s="171"/>
      <c r="O84" s="171"/>
      <c r="P84" s="172"/>
      <c r="Q84" s="137"/>
      <c r="R84" s="171"/>
      <c r="S84" s="180" t="s">
        <v>10</v>
      </c>
      <c r="T84" s="181"/>
      <c r="U84" s="182"/>
      <c r="V84" s="180" t="s">
        <v>11</v>
      </c>
      <c r="W84" s="181"/>
      <c r="X84" s="182"/>
      <c r="Y84" s="172"/>
      <c r="Z84" s="200"/>
      <c r="AA84" s="451"/>
      <c r="AB84" s="472"/>
      <c r="AC84" s="472"/>
      <c r="AD84" s="59"/>
      <c r="AE84" s="59"/>
      <c r="AF84" s="36"/>
      <c r="AG84" s="36"/>
      <c r="AH84" s="64"/>
      <c r="AI84" s="64"/>
      <c r="AJ84" s="36"/>
      <c r="AK84" s="36"/>
      <c r="AL84" s="255" t="s">
        <v>171</v>
      </c>
      <c r="AM84" s="35"/>
      <c r="AN84" s="503" t="s">
        <v>172</v>
      </c>
      <c r="AO84" s="504"/>
      <c r="AP84" s="505"/>
      <c r="AQ84" s="32"/>
      <c r="AR84" s="33"/>
      <c r="AS84" s="34"/>
      <c r="AT84" s="35"/>
      <c r="AU84" s="36"/>
      <c r="AV84" s="309"/>
      <c r="AW84" s="36"/>
      <c r="AX84" s="254" t="s">
        <v>173</v>
      </c>
      <c r="AY84" s="255"/>
      <c r="AZ84" s="35"/>
      <c r="BA84" s="218" t="s">
        <v>174</v>
      </c>
      <c r="BB84" s="219"/>
      <c r="BC84" s="36"/>
      <c r="BD84" s="254" t="s">
        <v>175</v>
      </c>
      <c r="BE84" s="255"/>
      <c r="BF84" s="35"/>
      <c r="BG84" s="33"/>
      <c r="BH84" s="32"/>
      <c r="BI84" s="237" t="s">
        <v>219</v>
      </c>
      <c r="BJ84" s="238" t="s">
        <v>220</v>
      </c>
      <c r="BK84" s="59"/>
      <c r="BL84" s="254" t="s">
        <v>221</v>
      </c>
      <c r="BM84" s="255"/>
      <c r="BN84" s="255"/>
      <c r="BO84" s="256"/>
      <c r="BP84" s="497" t="s">
        <v>222</v>
      </c>
      <c r="BQ84" s="498"/>
      <c r="BR84" s="498"/>
      <c r="BS84" s="498"/>
      <c r="BT84" s="498"/>
      <c r="BU84" s="498"/>
      <c r="BV84" s="499"/>
      <c r="BW84" s="123"/>
      <c r="BX84" s="152"/>
      <c r="BY84" s="323" t="s">
        <v>223</v>
      </c>
      <c r="BZ84" s="33"/>
      <c r="CA84" s="364"/>
      <c r="CB84" s="365"/>
      <c r="CC84" s="32"/>
      <c r="CD84" s="59"/>
      <c r="CE84" s="59"/>
      <c r="CF84" s="59"/>
      <c r="CG84" s="32"/>
      <c r="CH84" s="33"/>
      <c r="CI84" s="33"/>
      <c r="CJ84" s="33"/>
      <c r="CK84" s="387"/>
      <c r="CL84" s="33"/>
      <c r="CM84" s="364"/>
      <c r="CN84" s="33"/>
      <c r="CO84" s="364"/>
      <c r="CP84" s="200"/>
      <c r="CQ84" s="425"/>
      <c r="CR84" s="403"/>
      <c r="CS84" s="254" t="s">
        <v>288</v>
      </c>
      <c r="CT84" s="255"/>
      <c r="CU84" s="35"/>
      <c r="CV84" s="497" t="s">
        <v>289</v>
      </c>
      <c r="CW84" s="498"/>
      <c r="CX84" s="499"/>
      <c r="CY84" s="174" t="s">
        <v>290</v>
      </c>
      <c r="CZ84" s="32"/>
      <c r="DA84" s="423"/>
      <c r="DB84" s="33"/>
      <c r="DC84" s="32"/>
      <c r="DD84" s="364"/>
      <c r="DE84" s="32"/>
      <c r="DF84" s="33"/>
      <c r="DG84" s="387"/>
      <c r="DH84" s="33"/>
      <c r="DI84" s="33"/>
      <c r="DJ84" s="200"/>
      <c r="DK84" s="271"/>
      <c r="DL84" s="32"/>
      <c r="DM84" s="33"/>
      <c r="DN84" s="33"/>
      <c r="DO84" s="32"/>
      <c r="DP84" s="33"/>
      <c r="DQ84" s="33"/>
      <c r="DR84" s="33"/>
      <c r="DS84" s="33"/>
      <c r="DT84" s="33"/>
      <c r="DU84" s="33"/>
      <c r="DV84" s="301"/>
    </row>
    <row r="85" spans="1:126" s="3" customFormat="1" ht="16.5" customHeight="1">
      <c r="A85" s="8" t="s">
        <v>12</v>
      </c>
      <c r="B85" s="82" t="s">
        <v>13</v>
      </c>
      <c r="C85" s="102"/>
      <c r="D85" s="102"/>
      <c r="E85" s="37" t="s">
        <v>14</v>
      </c>
      <c r="F85" s="39" t="s">
        <v>338</v>
      </c>
      <c r="G85" s="126"/>
      <c r="H85" s="126"/>
      <c r="I85" s="126"/>
      <c r="J85" s="138" t="s">
        <v>147</v>
      </c>
      <c r="K85" s="139" t="s">
        <v>93</v>
      </c>
      <c r="L85" s="149" t="s">
        <v>15</v>
      </c>
      <c r="M85" s="173" t="s">
        <v>16</v>
      </c>
      <c r="N85" s="173" t="s">
        <v>17</v>
      </c>
      <c r="O85" s="174" t="s">
        <v>18</v>
      </c>
      <c r="P85" s="174" t="s">
        <v>16</v>
      </c>
      <c r="Q85" s="175" t="s">
        <v>17</v>
      </c>
      <c r="R85" s="174" t="s">
        <v>18</v>
      </c>
      <c r="S85" s="183"/>
      <c r="T85" s="183"/>
      <c r="U85" s="183"/>
      <c r="V85" s="37" t="s">
        <v>19</v>
      </c>
      <c r="W85" s="205" t="s">
        <v>19</v>
      </c>
      <c r="X85" s="183"/>
      <c r="Y85" s="174" t="s">
        <v>20</v>
      </c>
      <c r="Z85" s="174" t="s">
        <v>21</v>
      </c>
      <c r="AA85" s="452" t="s">
        <v>105</v>
      </c>
      <c r="AB85" s="473" t="s">
        <v>107</v>
      </c>
      <c r="AC85" s="473" t="s">
        <v>108</v>
      </c>
      <c r="AD85" s="37" t="s">
        <v>22</v>
      </c>
      <c r="AE85" s="37" t="s">
        <v>176</v>
      </c>
      <c r="AF85" s="37" t="s">
        <v>177</v>
      </c>
      <c r="AG85" s="37" t="s">
        <v>178</v>
      </c>
      <c r="AH85" s="37" t="s">
        <v>179</v>
      </c>
      <c r="AI85" s="37" t="s">
        <v>180</v>
      </c>
      <c r="AJ85" s="39" t="s">
        <v>181</v>
      </c>
      <c r="AK85" s="38" t="s">
        <v>182</v>
      </c>
      <c r="AL85" s="37" t="s">
        <v>183</v>
      </c>
      <c r="AM85" s="37" t="s">
        <v>184</v>
      </c>
      <c r="AN85" s="183"/>
      <c r="AO85" s="183"/>
      <c r="AP85" s="183"/>
      <c r="AQ85" s="37" t="s">
        <v>22</v>
      </c>
      <c r="AR85" s="38" t="s">
        <v>185</v>
      </c>
      <c r="AS85" s="38" t="s">
        <v>186</v>
      </c>
      <c r="AT85" s="38" t="s">
        <v>187</v>
      </c>
      <c r="AU85" s="37" t="s">
        <v>188</v>
      </c>
      <c r="AV85" s="310" t="s">
        <v>22</v>
      </c>
      <c r="AW85" s="37" t="s">
        <v>189</v>
      </c>
      <c r="AX85" s="311"/>
      <c r="AY85" s="312"/>
      <c r="AZ85" s="37" t="s">
        <v>190</v>
      </c>
      <c r="BA85" s="37" t="s">
        <v>191</v>
      </c>
      <c r="BB85" s="220" t="s">
        <v>192</v>
      </c>
      <c r="BC85" s="37" t="s">
        <v>193</v>
      </c>
      <c r="BD85" s="126"/>
      <c r="BE85" s="440"/>
      <c r="BF85" s="440"/>
      <c r="BG85" s="37" t="s">
        <v>192</v>
      </c>
      <c r="BH85" s="441" t="s">
        <v>194</v>
      </c>
      <c r="BI85" s="239"/>
      <c r="BJ85" s="240"/>
      <c r="BK85" s="174" t="s">
        <v>224</v>
      </c>
      <c r="BL85" s="257"/>
      <c r="BM85" s="257"/>
      <c r="BN85" s="258"/>
      <c r="BO85" s="174" t="s">
        <v>225</v>
      </c>
      <c r="BP85" s="37" t="s">
        <v>226</v>
      </c>
      <c r="BQ85" s="205" t="s">
        <v>227</v>
      </c>
      <c r="BR85" s="349" t="s">
        <v>228</v>
      </c>
      <c r="BS85" s="205" t="s">
        <v>228</v>
      </c>
      <c r="BT85" s="205" t="s">
        <v>228</v>
      </c>
      <c r="BU85" s="184" t="s">
        <v>229</v>
      </c>
      <c r="BV85" s="37" t="s">
        <v>227</v>
      </c>
      <c r="BW85" s="205" t="s">
        <v>230</v>
      </c>
      <c r="BX85" s="152" t="s">
        <v>231</v>
      </c>
      <c r="BY85" s="323" t="s">
        <v>421</v>
      </c>
      <c r="BZ85" s="366" t="s">
        <v>253</v>
      </c>
      <c r="CA85" s="367" t="s">
        <v>254</v>
      </c>
      <c r="CB85" s="366"/>
      <c r="CC85" s="37" t="s">
        <v>23</v>
      </c>
      <c r="CD85" s="205" t="s">
        <v>227</v>
      </c>
      <c r="CE85" s="205" t="s">
        <v>229</v>
      </c>
      <c r="CF85" s="205" t="s">
        <v>255</v>
      </c>
      <c r="CG85" s="174" t="s">
        <v>256</v>
      </c>
      <c r="CH85" s="37" t="s">
        <v>257</v>
      </c>
      <c r="CI85" s="367" t="s">
        <v>258</v>
      </c>
      <c r="CJ85" s="174" t="s">
        <v>259</v>
      </c>
      <c r="CK85" s="388" t="s">
        <v>260</v>
      </c>
      <c r="CL85" s="312"/>
      <c r="CM85" s="388" t="s">
        <v>261</v>
      </c>
      <c r="CN85" s="312"/>
      <c r="CO85" s="388" t="s">
        <v>262</v>
      </c>
      <c r="CP85" s="312"/>
      <c r="CQ85" s="366" t="s">
        <v>263</v>
      </c>
      <c r="CR85" s="404" t="s">
        <v>264</v>
      </c>
      <c r="CS85" s="440"/>
      <c r="CT85" s="126"/>
      <c r="CU85" s="440"/>
      <c r="CV85" s="126"/>
      <c r="CW85" s="126"/>
      <c r="CX85" s="126"/>
      <c r="CY85" s="174" t="s">
        <v>291</v>
      </c>
      <c r="CZ85" s="174" t="s">
        <v>438</v>
      </c>
      <c r="DA85" s="174" t="s">
        <v>439</v>
      </c>
      <c r="DB85" s="174" t="s">
        <v>439</v>
      </c>
      <c r="DC85" s="174" t="s">
        <v>292</v>
      </c>
      <c r="DD85" s="173" t="s">
        <v>293</v>
      </c>
      <c r="DE85" s="433" t="s">
        <v>294</v>
      </c>
      <c r="DF85" s="37" t="s">
        <v>295</v>
      </c>
      <c r="DG85" s="173" t="s">
        <v>296</v>
      </c>
      <c r="DH85" s="205" t="s">
        <v>325</v>
      </c>
      <c r="DI85" s="174" t="s">
        <v>411</v>
      </c>
      <c r="DJ85" s="37" t="s">
        <v>319</v>
      </c>
      <c r="DK85" s="272" t="s">
        <v>324</v>
      </c>
      <c r="DL85" s="37" t="s">
        <v>321</v>
      </c>
      <c r="DM85" s="174" t="s">
        <v>323</v>
      </c>
      <c r="DN85" s="37" t="s">
        <v>319</v>
      </c>
      <c r="DO85" s="174" t="s">
        <v>321</v>
      </c>
      <c r="DP85" s="174" t="s">
        <v>320</v>
      </c>
      <c r="DQ85" s="174" t="s">
        <v>319</v>
      </c>
      <c r="DR85" s="175" t="s">
        <v>322</v>
      </c>
      <c r="DS85" s="174" t="s">
        <v>321</v>
      </c>
      <c r="DT85" s="174" t="s">
        <v>320</v>
      </c>
      <c r="DU85" s="174" t="s">
        <v>319</v>
      </c>
      <c r="DV85" s="272" t="s">
        <v>318</v>
      </c>
    </row>
    <row r="86" spans="1:126" s="2" customFormat="1" ht="16.5" customHeight="1">
      <c r="A86" s="8"/>
      <c r="B86" s="83"/>
      <c r="C86" s="38" t="s">
        <v>22</v>
      </c>
      <c r="D86" s="38" t="s">
        <v>22</v>
      </c>
      <c r="E86" s="37" t="s">
        <v>24</v>
      </c>
      <c r="F86" s="39" t="s">
        <v>23</v>
      </c>
      <c r="G86" s="37" t="s">
        <v>22</v>
      </c>
      <c r="H86" s="37" t="s">
        <v>25</v>
      </c>
      <c r="I86" s="37" t="s">
        <v>26</v>
      </c>
      <c r="J86" s="138" t="s">
        <v>27</v>
      </c>
      <c r="K86" s="139" t="s">
        <v>94</v>
      </c>
      <c r="L86" s="149" t="s">
        <v>148</v>
      </c>
      <c r="M86" s="173"/>
      <c r="N86" s="173"/>
      <c r="O86" s="173"/>
      <c r="P86" s="174" t="s">
        <v>149</v>
      </c>
      <c r="Q86" s="175" t="s">
        <v>157</v>
      </c>
      <c r="R86" s="173" t="s">
        <v>149</v>
      </c>
      <c r="S86" s="174" t="s">
        <v>158</v>
      </c>
      <c r="T86" s="184" t="s">
        <v>159</v>
      </c>
      <c r="U86" s="185" t="s">
        <v>97</v>
      </c>
      <c r="V86" s="174" t="s">
        <v>28</v>
      </c>
      <c r="W86" s="184" t="s">
        <v>29</v>
      </c>
      <c r="X86" s="185" t="s">
        <v>96</v>
      </c>
      <c r="Y86" s="174"/>
      <c r="Z86" s="174"/>
      <c r="AA86" s="452" t="s">
        <v>106</v>
      </c>
      <c r="AB86" s="474"/>
      <c r="AC86" s="475"/>
      <c r="AD86" s="37"/>
      <c r="AE86" s="37"/>
      <c r="AF86" s="37"/>
      <c r="AG86" s="37"/>
      <c r="AH86" s="37" t="s">
        <v>195</v>
      </c>
      <c r="AI86" s="37" t="s">
        <v>195</v>
      </c>
      <c r="AJ86" s="39"/>
      <c r="AK86" s="38"/>
      <c r="AL86" s="37" t="s">
        <v>196</v>
      </c>
      <c r="AM86" s="37" t="s">
        <v>197</v>
      </c>
      <c r="AN86" s="37" t="s">
        <v>22</v>
      </c>
      <c r="AO86" s="205" t="s">
        <v>25</v>
      </c>
      <c r="AP86" s="205" t="s">
        <v>26</v>
      </c>
      <c r="AQ86" s="37"/>
      <c r="AR86" s="38"/>
      <c r="AS86" s="37"/>
      <c r="AT86" s="39" t="s">
        <v>198</v>
      </c>
      <c r="AU86" s="37"/>
      <c r="AV86" s="310"/>
      <c r="AW86" s="37"/>
      <c r="AX86" s="311" t="s">
        <v>199</v>
      </c>
      <c r="AY86" s="312" t="s">
        <v>200</v>
      </c>
      <c r="AZ86" s="37" t="s">
        <v>201</v>
      </c>
      <c r="BA86" s="37"/>
      <c r="BB86" s="220"/>
      <c r="BC86" s="37"/>
      <c r="BD86" s="37" t="s">
        <v>22</v>
      </c>
      <c r="BE86" s="205" t="s">
        <v>202</v>
      </c>
      <c r="BF86" s="205" t="s">
        <v>203</v>
      </c>
      <c r="BG86" s="37"/>
      <c r="BH86" s="441"/>
      <c r="BI86" s="123" t="s">
        <v>395</v>
      </c>
      <c r="BJ86" s="123" t="s">
        <v>397</v>
      </c>
      <c r="BK86" s="174" t="s">
        <v>232</v>
      </c>
      <c r="BL86" s="184" t="s">
        <v>176</v>
      </c>
      <c r="BM86" s="184" t="s">
        <v>177</v>
      </c>
      <c r="BN86" s="174" t="s">
        <v>178</v>
      </c>
      <c r="BO86" s="174" t="s">
        <v>233</v>
      </c>
      <c r="BP86" s="37" t="s">
        <v>234</v>
      </c>
      <c r="BQ86" s="205" t="s">
        <v>235</v>
      </c>
      <c r="BR86" s="37" t="s">
        <v>236</v>
      </c>
      <c r="BS86" s="205" t="s">
        <v>237</v>
      </c>
      <c r="BT86" s="205" t="s">
        <v>238</v>
      </c>
      <c r="BU86" s="184" t="s">
        <v>239</v>
      </c>
      <c r="BV86" s="37" t="s">
        <v>240</v>
      </c>
      <c r="BW86" s="205" t="s">
        <v>234</v>
      </c>
      <c r="BX86" s="37" t="s">
        <v>241</v>
      </c>
      <c r="BY86" s="324">
        <v>3</v>
      </c>
      <c r="BZ86" s="366"/>
      <c r="CA86" s="367" t="s">
        <v>265</v>
      </c>
      <c r="CB86" s="366" t="s">
        <v>266</v>
      </c>
      <c r="CC86" s="37"/>
      <c r="CD86" s="205" t="s">
        <v>267</v>
      </c>
      <c r="CE86" s="205" t="s">
        <v>268</v>
      </c>
      <c r="CF86" s="205" t="s">
        <v>434</v>
      </c>
      <c r="CG86" s="174"/>
      <c r="CH86" s="37"/>
      <c r="CI86" s="367" t="s">
        <v>269</v>
      </c>
      <c r="CJ86" s="174" t="s">
        <v>270</v>
      </c>
      <c r="CK86" s="388"/>
      <c r="CL86" s="312"/>
      <c r="CM86" s="388"/>
      <c r="CN86" s="312"/>
      <c r="CO86" s="388"/>
      <c r="CP86" s="312"/>
      <c r="CQ86" s="366" t="s">
        <v>271</v>
      </c>
      <c r="CR86" s="404"/>
      <c r="CS86" s="205" t="s">
        <v>297</v>
      </c>
      <c r="CT86" s="37" t="s">
        <v>298</v>
      </c>
      <c r="CU86" s="205" t="s">
        <v>299</v>
      </c>
      <c r="CV86" s="37" t="s">
        <v>300</v>
      </c>
      <c r="CW86" s="37" t="s">
        <v>301</v>
      </c>
      <c r="CX86" s="37" t="s">
        <v>302</v>
      </c>
      <c r="CY86" s="174" t="s">
        <v>303</v>
      </c>
      <c r="CZ86" s="174" t="s">
        <v>292</v>
      </c>
      <c r="DA86" s="174" t="s">
        <v>440</v>
      </c>
      <c r="DB86" s="174" t="s">
        <v>442</v>
      </c>
      <c r="DC86" s="174"/>
      <c r="DD86" s="175"/>
      <c r="DE86" s="434"/>
      <c r="DF86" s="37"/>
      <c r="DG86" s="173"/>
      <c r="DH86" s="205"/>
      <c r="DI86" s="273"/>
      <c r="DJ86" s="37" t="s">
        <v>316</v>
      </c>
      <c r="DK86" s="272"/>
      <c r="DL86" s="37"/>
      <c r="DM86" s="174"/>
      <c r="DN86" s="37" t="s">
        <v>316</v>
      </c>
      <c r="DO86" s="174"/>
      <c r="DP86" s="174"/>
      <c r="DQ86" s="174" t="s">
        <v>316</v>
      </c>
      <c r="DR86" s="175" t="s">
        <v>317</v>
      </c>
      <c r="DS86" s="174"/>
      <c r="DT86" s="174"/>
      <c r="DU86" s="174" t="s">
        <v>316</v>
      </c>
      <c r="DV86" s="272" t="s">
        <v>315</v>
      </c>
    </row>
    <row r="87" spans="1:126" ht="16.5" customHeight="1">
      <c r="A87" s="9"/>
      <c r="B87" s="84" t="s">
        <v>160</v>
      </c>
      <c r="C87" s="41" t="s">
        <v>30</v>
      </c>
      <c r="D87" s="41" t="s">
        <v>30</v>
      </c>
      <c r="E87" s="40" t="s">
        <v>31</v>
      </c>
      <c r="F87" s="124" t="s">
        <v>31</v>
      </c>
      <c r="G87" s="41" t="s">
        <v>31</v>
      </c>
      <c r="H87" s="40" t="s">
        <v>161</v>
      </c>
      <c r="I87" s="40" t="s">
        <v>31</v>
      </c>
      <c r="J87" s="140"/>
      <c r="K87" s="141" t="s">
        <v>32</v>
      </c>
      <c r="L87" s="150" t="s">
        <v>31</v>
      </c>
      <c r="M87" s="41" t="s">
        <v>31</v>
      </c>
      <c r="N87" s="41" t="s">
        <v>31</v>
      </c>
      <c r="O87" s="41" t="s">
        <v>31</v>
      </c>
      <c r="P87" s="40" t="s">
        <v>32</v>
      </c>
      <c r="Q87" s="124" t="s">
        <v>32</v>
      </c>
      <c r="R87" s="41" t="s">
        <v>32</v>
      </c>
      <c r="S87" s="186" t="s">
        <v>31</v>
      </c>
      <c r="T87" s="186" t="s">
        <v>31</v>
      </c>
      <c r="U87" s="150" t="s">
        <v>33</v>
      </c>
      <c r="V87" s="186" t="s">
        <v>31</v>
      </c>
      <c r="W87" s="186" t="s">
        <v>31</v>
      </c>
      <c r="X87" s="150" t="s">
        <v>33</v>
      </c>
      <c r="Y87" s="186" t="s">
        <v>34</v>
      </c>
      <c r="Z87" s="186" t="s">
        <v>34</v>
      </c>
      <c r="AA87" s="466" t="s">
        <v>162</v>
      </c>
      <c r="AB87" s="476" t="s">
        <v>111</v>
      </c>
      <c r="AC87" s="476" t="s">
        <v>111</v>
      </c>
      <c r="AD87" s="40" t="s">
        <v>31</v>
      </c>
      <c r="AE87" s="40" t="s">
        <v>31</v>
      </c>
      <c r="AF87" s="40" t="s">
        <v>31</v>
      </c>
      <c r="AG87" s="40" t="s">
        <v>31</v>
      </c>
      <c r="AH87" s="65"/>
      <c r="AI87" s="40" t="s">
        <v>31</v>
      </c>
      <c r="AJ87" s="124" t="s">
        <v>204</v>
      </c>
      <c r="AK87" s="41" t="s">
        <v>204</v>
      </c>
      <c r="AL87" s="41" t="s">
        <v>204</v>
      </c>
      <c r="AM87" s="41" t="s">
        <v>204</v>
      </c>
      <c r="AN87" s="40" t="s">
        <v>31</v>
      </c>
      <c r="AO87" s="41" t="s">
        <v>31</v>
      </c>
      <c r="AP87" s="40" t="s">
        <v>31</v>
      </c>
      <c r="AQ87" s="40" t="s">
        <v>205</v>
      </c>
      <c r="AR87" s="41" t="s">
        <v>205</v>
      </c>
      <c r="AS87" s="41" t="s">
        <v>205</v>
      </c>
      <c r="AT87" s="41" t="s">
        <v>205</v>
      </c>
      <c r="AU87" s="40" t="s">
        <v>205</v>
      </c>
      <c r="AV87" s="313" t="s">
        <v>205</v>
      </c>
      <c r="AW87" s="40" t="s">
        <v>205</v>
      </c>
      <c r="AX87" s="40" t="s">
        <v>205</v>
      </c>
      <c r="AY87" s="40" t="s">
        <v>205</v>
      </c>
      <c r="AZ87" s="40" t="s">
        <v>205</v>
      </c>
      <c r="BA87" s="40"/>
      <c r="BB87" s="221" t="s">
        <v>31</v>
      </c>
      <c r="BC87" s="40" t="s">
        <v>206</v>
      </c>
      <c r="BD87" s="40" t="s">
        <v>207</v>
      </c>
      <c r="BE87" s="40" t="s">
        <v>207</v>
      </c>
      <c r="BF87" s="40" t="s">
        <v>207</v>
      </c>
      <c r="BG87" s="40" t="s">
        <v>31</v>
      </c>
      <c r="BH87" s="40" t="s">
        <v>206</v>
      </c>
      <c r="BI87" s="241" t="s">
        <v>242</v>
      </c>
      <c r="BJ87" s="241" t="s">
        <v>242</v>
      </c>
      <c r="BK87" s="186" t="s">
        <v>243</v>
      </c>
      <c r="BL87" s="259" t="s">
        <v>243</v>
      </c>
      <c r="BM87" s="186" t="s">
        <v>243</v>
      </c>
      <c r="BN87" s="186" t="s">
        <v>243</v>
      </c>
      <c r="BO87" s="186" t="s">
        <v>243</v>
      </c>
      <c r="BP87" s="40" t="s">
        <v>242</v>
      </c>
      <c r="BQ87" s="40" t="s">
        <v>242</v>
      </c>
      <c r="BR87" s="40" t="s">
        <v>242</v>
      </c>
      <c r="BS87" s="40" t="s">
        <v>242</v>
      </c>
      <c r="BT87" s="40" t="s">
        <v>242</v>
      </c>
      <c r="BU87" s="40" t="s">
        <v>242</v>
      </c>
      <c r="BV87" s="40" t="s">
        <v>242</v>
      </c>
      <c r="BW87" s="40" t="s">
        <v>242</v>
      </c>
      <c r="BX87" s="40" t="s">
        <v>244</v>
      </c>
      <c r="BY87" s="325"/>
      <c r="BZ87" s="368" t="s">
        <v>272</v>
      </c>
      <c r="CA87" s="369" t="s">
        <v>272</v>
      </c>
      <c r="CB87" s="369" t="s">
        <v>273</v>
      </c>
      <c r="CC87" s="40" t="s">
        <v>274</v>
      </c>
      <c r="CD87" s="40" t="s">
        <v>274</v>
      </c>
      <c r="CE87" s="40" t="s">
        <v>274</v>
      </c>
      <c r="CF87" s="40" t="s">
        <v>274</v>
      </c>
      <c r="CG87" s="186" t="s">
        <v>31</v>
      </c>
      <c r="CH87" s="40" t="s">
        <v>34</v>
      </c>
      <c r="CI87" s="369"/>
      <c r="CJ87" s="186" t="s">
        <v>242</v>
      </c>
      <c r="CK87" s="389"/>
      <c r="CL87" s="241" t="s">
        <v>34</v>
      </c>
      <c r="CM87" s="389"/>
      <c r="CN87" s="241" t="s">
        <v>31</v>
      </c>
      <c r="CO87" s="389"/>
      <c r="CP87" s="241" t="s">
        <v>31</v>
      </c>
      <c r="CQ87" s="368" t="s">
        <v>275</v>
      </c>
      <c r="CR87" s="405" t="s">
        <v>276</v>
      </c>
      <c r="CS87" s="488"/>
      <c r="CT87" s="153"/>
      <c r="CU87" s="153"/>
      <c r="CV87" s="186" t="s">
        <v>31</v>
      </c>
      <c r="CW87" s="186" t="s">
        <v>31</v>
      </c>
      <c r="CX87" s="186" t="s">
        <v>31</v>
      </c>
      <c r="CY87" s="186" t="s">
        <v>304</v>
      </c>
      <c r="CZ87" s="186" t="s">
        <v>31</v>
      </c>
      <c r="DA87" s="186" t="s">
        <v>441</v>
      </c>
      <c r="DB87" s="186" t="s">
        <v>242</v>
      </c>
      <c r="DC87" s="186" t="s">
        <v>31</v>
      </c>
      <c r="DD87" s="292" t="s">
        <v>242</v>
      </c>
      <c r="DE87" s="435"/>
      <c r="DF87" s="40" t="s">
        <v>31</v>
      </c>
      <c r="DG87" s="439"/>
      <c r="DH87" s="274"/>
      <c r="DI87" s="186" t="s">
        <v>31</v>
      </c>
      <c r="DJ87" s="40" t="s">
        <v>31</v>
      </c>
      <c r="DK87" s="275" t="s">
        <v>32</v>
      </c>
      <c r="DL87" s="65"/>
      <c r="DM87" s="186" t="s">
        <v>31</v>
      </c>
      <c r="DN87" s="40" t="s">
        <v>31</v>
      </c>
      <c r="DO87" s="291"/>
      <c r="DP87" s="186" t="s">
        <v>31</v>
      </c>
      <c r="DQ87" s="186" t="s">
        <v>31</v>
      </c>
      <c r="DR87" s="292" t="s">
        <v>32</v>
      </c>
      <c r="DS87" s="291"/>
      <c r="DT87" s="186" t="s">
        <v>31</v>
      </c>
      <c r="DU87" s="186" t="s">
        <v>31</v>
      </c>
      <c r="DV87" s="275" t="s">
        <v>32</v>
      </c>
    </row>
    <row r="88" spans="1:126" ht="16.5" customHeight="1">
      <c r="A88" s="8" t="s">
        <v>35</v>
      </c>
      <c r="B88" s="60" t="s">
        <v>333</v>
      </c>
      <c r="C88" s="60" t="s">
        <v>141</v>
      </c>
      <c r="D88" s="60" t="s">
        <v>336</v>
      </c>
      <c r="E88" s="60" t="s">
        <v>329</v>
      </c>
      <c r="F88" s="60" t="s">
        <v>141</v>
      </c>
      <c r="G88" s="60" t="s">
        <v>340</v>
      </c>
      <c r="H88" s="142"/>
      <c r="I88" s="142"/>
      <c r="J88" s="142"/>
      <c r="K88" s="66"/>
      <c r="L88" s="60" t="s">
        <v>343</v>
      </c>
      <c r="M88" s="60" t="s">
        <v>329</v>
      </c>
      <c r="N88" s="60" t="s">
        <v>329</v>
      </c>
      <c r="O88" s="60" t="s">
        <v>329</v>
      </c>
      <c r="P88" s="60" t="s">
        <v>329</v>
      </c>
      <c r="Q88" s="60" t="s">
        <v>329</v>
      </c>
      <c r="R88" s="60" t="s">
        <v>329</v>
      </c>
      <c r="S88" s="187" t="s">
        <v>363</v>
      </c>
      <c r="T88" s="188"/>
      <c r="U88" s="189"/>
      <c r="V88" s="187"/>
      <c r="W88" s="188"/>
      <c r="X88" s="189"/>
      <c r="Y88" s="187" t="s">
        <v>392</v>
      </c>
      <c r="Z88" s="188"/>
      <c r="AA88" s="454" t="s">
        <v>112</v>
      </c>
      <c r="AB88" s="454" t="s">
        <v>110</v>
      </c>
      <c r="AC88" s="454" t="s">
        <v>110</v>
      </c>
      <c r="AD88" s="60" t="s">
        <v>327</v>
      </c>
      <c r="AE88" s="42"/>
      <c r="AF88" s="42" t="s">
        <v>19</v>
      </c>
      <c r="AG88" s="42"/>
      <c r="AH88" s="60" t="s">
        <v>208</v>
      </c>
      <c r="AI88" s="60" t="s">
        <v>208</v>
      </c>
      <c r="AJ88" s="60" t="s">
        <v>209</v>
      </c>
      <c r="AK88" s="42"/>
      <c r="AL88" s="42"/>
      <c r="AM88" s="42"/>
      <c r="AN88" s="42"/>
      <c r="AO88" s="42"/>
      <c r="AP88" s="118"/>
      <c r="AQ88" s="42" t="s">
        <v>326</v>
      </c>
      <c r="AR88" s="25"/>
      <c r="AS88" s="25"/>
      <c r="AT88" s="25"/>
      <c r="AU88" s="25" t="s">
        <v>36</v>
      </c>
      <c r="AV88" s="314" t="s">
        <v>211</v>
      </c>
      <c r="AW88" s="42"/>
      <c r="AX88" s="42"/>
      <c r="AY88" s="42"/>
      <c r="AZ88" s="42"/>
      <c r="BA88" s="60" t="s">
        <v>393</v>
      </c>
      <c r="BB88" s="222"/>
      <c r="BC88" s="42"/>
      <c r="BD88" s="60" t="s">
        <v>212</v>
      </c>
      <c r="BE88" s="42"/>
      <c r="BF88" s="42"/>
      <c r="BG88" s="42"/>
      <c r="BH88" s="42"/>
      <c r="BI88" s="242"/>
      <c r="BJ88" s="42" t="s">
        <v>36</v>
      </c>
      <c r="BK88" s="42" t="s">
        <v>400</v>
      </c>
      <c r="BL88" s="42" t="s">
        <v>400</v>
      </c>
      <c r="BM88" s="188"/>
      <c r="BN88" s="260"/>
      <c r="BO88" s="261"/>
      <c r="BP88" s="42" t="s">
        <v>422</v>
      </c>
      <c r="BR88" s="42"/>
      <c r="BS88" s="42"/>
      <c r="BT88" s="42"/>
      <c r="BU88" s="42"/>
      <c r="BV88" s="42"/>
      <c r="BW88" s="42"/>
      <c r="BX88" s="42" t="s">
        <v>423</v>
      </c>
      <c r="BY88" s="326"/>
      <c r="BZ88" s="60" t="s">
        <v>470</v>
      </c>
      <c r="CA88" s="370"/>
      <c r="CB88" s="370"/>
      <c r="CC88" s="60" t="s">
        <v>433</v>
      </c>
      <c r="CD88" s="42"/>
      <c r="CE88" s="42"/>
      <c r="CF88" s="42"/>
      <c r="CG88" s="60" t="s">
        <v>277</v>
      </c>
      <c r="CH88" s="42" t="s">
        <v>144</v>
      </c>
      <c r="CI88" s="39"/>
      <c r="CJ88" s="42"/>
      <c r="CK88" s="390" t="s">
        <v>278</v>
      </c>
      <c r="CL88" s="42"/>
      <c r="CM88" s="391"/>
      <c r="CN88" s="42"/>
      <c r="CO88" s="391"/>
      <c r="CP88" s="42"/>
      <c r="CQ88" s="60" t="s">
        <v>279</v>
      </c>
      <c r="CR88" s="406" t="s">
        <v>280</v>
      </c>
      <c r="CS88" s="60" t="s">
        <v>327</v>
      </c>
      <c r="CT88" s="42"/>
      <c r="CU88" s="42"/>
      <c r="CV88" s="60" t="s">
        <v>465</v>
      </c>
      <c r="CW88" s="242"/>
      <c r="CX88" s="242"/>
      <c r="CY88" s="187" t="s">
        <v>435</v>
      </c>
      <c r="CZ88" s="187" t="s">
        <v>437</v>
      </c>
      <c r="DA88" s="188"/>
      <c r="DB88" s="260"/>
      <c r="DC88" s="187" t="s">
        <v>444</v>
      </c>
      <c r="DD88" s="188"/>
      <c r="DE88" s="436" t="s">
        <v>445</v>
      </c>
      <c r="DF88" s="42"/>
      <c r="DG88" s="436" t="s">
        <v>445</v>
      </c>
      <c r="DH88" s="60" t="s">
        <v>413</v>
      </c>
      <c r="DI88" s="276"/>
      <c r="DJ88" s="42"/>
      <c r="DK88" s="284" t="s">
        <v>314</v>
      </c>
      <c r="DL88" s="60" t="s">
        <v>413</v>
      </c>
      <c r="DM88" s="260"/>
      <c r="DN88" s="42"/>
      <c r="DO88" s="60" t="s">
        <v>413</v>
      </c>
      <c r="DP88" s="260"/>
      <c r="DR88" s="260" t="s">
        <v>416</v>
      </c>
      <c r="DS88" s="60" t="s">
        <v>417</v>
      </c>
      <c r="DT88" s="260"/>
      <c r="DU88" s="60" t="s">
        <v>314</v>
      </c>
      <c r="DV88" s="276" t="s">
        <v>416</v>
      </c>
    </row>
    <row r="89" spans="1:126" ht="16.5" customHeight="1">
      <c r="A89" s="11"/>
      <c r="B89" s="47"/>
      <c r="C89" s="116"/>
      <c r="D89" s="116"/>
      <c r="E89" s="129"/>
      <c r="F89" s="116"/>
      <c r="G89" s="116"/>
      <c r="H89" s="116"/>
      <c r="I89" s="116"/>
      <c r="J89" s="129"/>
      <c r="K89" s="129"/>
      <c r="L89" s="129"/>
      <c r="M89" s="163"/>
      <c r="N89" s="163"/>
      <c r="O89" s="163"/>
      <c r="P89" s="164"/>
      <c r="Q89" s="164"/>
      <c r="R89" s="164"/>
      <c r="S89" s="69"/>
      <c r="T89" s="69"/>
      <c r="U89" s="144"/>
      <c r="V89" s="203"/>
      <c r="W89" s="203"/>
      <c r="X89" s="144"/>
      <c r="Y89" s="69"/>
      <c r="Z89" s="69"/>
      <c r="AA89" s="455"/>
      <c r="AB89" s="477"/>
      <c r="AC89" s="477"/>
      <c r="AD89" s="56"/>
      <c r="AE89" s="56"/>
      <c r="AF89" s="56"/>
      <c r="AG89" s="56"/>
      <c r="AH89" s="67"/>
      <c r="AI89" s="68"/>
      <c r="AJ89" s="304"/>
      <c r="AK89" s="304"/>
      <c r="AL89" s="304"/>
      <c r="AM89" s="304"/>
      <c r="AN89" s="304"/>
      <c r="AO89" s="304"/>
      <c r="AP89" s="304"/>
      <c r="AQ89" s="45"/>
      <c r="AR89" s="46"/>
      <c r="AS89" s="46"/>
      <c r="AT89" s="46"/>
      <c r="AU89" s="46"/>
      <c r="AV89" s="199"/>
      <c r="AW89" s="69"/>
      <c r="AX89" s="69"/>
      <c r="AY89" s="69"/>
      <c r="AZ89" s="69"/>
      <c r="BA89" s="69"/>
      <c r="BB89" s="69"/>
      <c r="BC89" s="69"/>
      <c r="BD89" s="407"/>
      <c r="BE89" s="443"/>
      <c r="BF89" s="443"/>
      <c r="BG89" s="446"/>
      <c r="BH89" s="446"/>
      <c r="BI89" s="47"/>
      <c r="BJ89" s="47"/>
      <c r="BK89" s="47"/>
      <c r="BL89" s="47"/>
      <c r="BM89" s="47"/>
      <c r="BN89" s="47"/>
      <c r="BO89" s="121"/>
      <c r="BP89" s="347"/>
      <c r="BQ89" s="351"/>
      <c r="BR89" s="351"/>
      <c r="BS89" s="351"/>
      <c r="BT89" s="351"/>
      <c r="BU89" s="351"/>
      <c r="BV89" s="351"/>
      <c r="BW89" s="347"/>
      <c r="BX89" s="267"/>
      <c r="BY89" s="334"/>
      <c r="BZ89" s="360"/>
      <c r="CA89" s="360"/>
      <c r="CB89" s="358"/>
      <c r="CC89" s="47"/>
      <c r="CD89" s="47"/>
      <c r="CE89" s="47"/>
      <c r="CF89" s="47"/>
      <c r="CG89" s="56"/>
      <c r="CH89" s="56"/>
      <c r="CI89" s="380"/>
      <c r="CJ89" s="56"/>
      <c r="CK89" s="391"/>
      <c r="CL89" s="56"/>
      <c r="CM89" s="391"/>
      <c r="CN89" s="56"/>
      <c r="CO89" s="397"/>
      <c r="CP89" s="56"/>
      <c r="CQ89" s="380"/>
      <c r="CR89" s="407"/>
      <c r="CS89" s="56"/>
      <c r="CT89" s="56"/>
      <c r="CU89" s="56"/>
      <c r="CV89" s="422"/>
      <c r="CW89" s="422"/>
      <c r="CX89" s="422"/>
      <c r="CY89" s="412"/>
      <c r="CZ89" s="56"/>
      <c r="DA89" s="56"/>
      <c r="DB89" s="412"/>
      <c r="DC89" s="56"/>
      <c r="DD89" s="412"/>
      <c r="DE89" s="422"/>
      <c r="DF89" s="422"/>
      <c r="DG89" s="422"/>
      <c r="DH89" s="47"/>
      <c r="DI89" s="47"/>
      <c r="DJ89" s="47"/>
      <c r="DK89" s="47"/>
      <c r="DL89" s="44"/>
      <c r="DM89" s="44"/>
      <c r="DN89" s="44"/>
      <c r="DO89" s="47"/>
      <c r="DP89" s="47"/>
      <c r="DQ89" s="47"/>
      <c r="DR89" s="47"/>
      <c r="DS89" s="47"/>
      <c r="DT89" s="47"/>
      <c r="DU89" s="277"/>
      <c r="DV89" s="47"/>
    </row>
    <row r="90" spans="1:126" ht="16.5" customHeight="1">
      <c r="A90" s="12" t="s">
        <v>136</v>
      </c>
      <c r="B90" s="89">
        <v>620.94</v>
      </c>
      <c r="C90" s="111">
        <v>10832</v>
      </c>
      <c r="D90" s="111">
        <v>10811</v>
      </c>
      <c r="E90" s="128">
        <f>ROUND(G90/D90,1)</f>
        <v>3.2</v>
      </c>
      <c r="F90" s="43">
        <v>35283</v>
      </c>
      <c r="G90" s="43">
        <v>34766</v>
      </c>
      <c r="H90" s="122">
        <v>17016</v>
      </c>
      <c r="I90" s="122">
        <v>17750</v>
      </c>
      <c r="J90" s="128">
        <v>95.86478873239437</v>
      </c>
      <c r="K90" s="143">
        <f>ROUND((G90-F90)/F90*100,1)</f>
        <v>-1.5</v>
      </c>
      <c r="L90" s="128">
        <f aca="true" t="shared" si="13" ref="L90:L119">G90/B90</f>
        <v>55.989306535253</v>
      </c>
      <c r="M90" s="122">
        <v>4647</v>
      </c>
      <c r="N90" s="122">
        <v>20125</v>
      </c>
      <c r="O90" s="122">
        <v>9994</v>
      </c>
      <c r="P90" s="154">
        <v>13.366507507334752</v>
      </c>
      <c r="Q90" s="155">
        <v>57.88701605016395</v>
      </c>
      <c r="R90" s="155">
        <v>28.746476442501294</v>
      </c>
      <c r="S90" s="49">
        <v>284</v>
      </c>
      <c r="T90" s="49">
        <v>503</v>
      </c>
      <c r="U90" s="143">
        <v>-6.2</v>
      </c>
      <c r="V90" s="49">
        <v>899</v>
      </c>
      <c r="W90" s="49">
        <v>1204</v>
      </c>
      <c r="X90" s="143">
        <v>-8.667481315183723</v>
      </c>
      <c r="Y90" s="76">
        <v>180</v>
      </c>
      <c r="Z90" s="76">
        <v>60</v>
      </c>
      <c r="AA90" s="461"/>
      <c r="AB90" s="480"/>
      <c r="AC90" s="480"/>
      <c r="AD90" s="50">
        <v>17213</v>
      </c>
      <c r="AE90" s="50">
        <v>2063</v>
      </c>
      <c r="AF90" s="50">
        <v>6622</v>
      </c>
      <c r="AG90" s="50">
        <v>7547</v>
      </c>
      <c r="AH90" s="76">
        <v>2004</v>
      </c>
      <c r="AI90" s="43">
        <v>14474</v>
      </c>
      <c r="AJ90" s="43">
        <v>2884</v>
      </c>
      <c r="AK90" s="43">
        <v>444</v>
      </c>
      <c r="AL90" s="43">
        <v>194</v>
      </c>
      <c r="AM90" s="43">
        <v>2246</v>
      </c>
      <c r="AN90" s="43">
        <v>3740</v>
      </c>
      <c r="AO90" s="43">
        <v>1801</v>
      </c>
      <c r="AP90" s="43">
        <v>1939</v>
      </c>
      <c r="AQ90" s="43"/>
      <c r="AR90" s="43"/>
      <c r="AS90" s="43"/>
      <c r="AT90" s="43"/>
      <c r="AU90" s="43"/>
      <c r="AV90" s="43"/>
      <c r="AW90" s="43"/>
      <c r="AX90" s="43"/>
      <c r="AY90" s="43"/>
      <c r="AZ90" s="43"/>
      <c r="BA90" s="211"/>
      <c r="BB90" s="211"/>
      <c r="BC90" s="211"/>
      <c r="BD90" s="444">
        <v>594</v>
      </c>
      <c r="BE90" s="103">
        <v>53</v>
      </c>
      <c r="BF90" s="103">
        <v>541</v>
      </c>
      <c r="BG90" s="449">
        <v>2391</v>
      </c>
      <c r="BH90" s="449">
        <v>3558145</v>
      </c>
      <c r="BI90" s="232"/>
      <c r="BJ90" s="232"/>
      <c r="BK90" s="234"/>
      <c r="BL90" s="232"/>
      <c r="BM90" s="232"/>
      <c r="BN90" s="232"/>
      <c r="BO90" s="249"/>
      <c r="BP90" s="73">
        <f>SUM(BP91:BP94)</f>
        <v>23137915</v>
      </c>
      <c r="BQ90" s="73">
        <f aca="true" t="shared" si="14" ref="BQ90:BV90">SUM(BQ91:BQ94)</f>
        <v>3595947</v>
      </c>
      <c r="BR90" s="73">
        <f t="shared" si="14"/>
        <v>227551</v>
      </c>
      <c r="BS90" s="73">
        <f t="shared" si="14"/>
        <v>7509563</v>
      </c>
      <c r="BT90" s="73">
        <f t="shared" si="14"/>
        <v>2986341</v>
      </c>
      <c r="BU90" s="73">
        <f t="shared" si="14"/>
        <v>1359990</v>
      </c>
      <c r="BV90" s="73">
        <f t="shared" si="14"/>
        <v>2810987</v>
      </c>
      <c r="BW90" s="73">
        <f>SUM(BW91:BW94)</f>
        <v>19938225</v>
      </c>
      <c r="BX90" s="266">
        <v>116.10289635548865</v>
      </c>
      <c r="BY90" s="335" t="s">
        <v>36</v>
      </c>
      <c r="BZ90" s="43"/>
      <c r="CA90" s="43"/>
      <c r="CB90" s="359"/>
      <c r="CC90" s="43">
        <v>30348</v>
      </c>
      <c r="CD90" s="43">
        <v>13748</v>
      </c>
      <c r="CE90" s="43">
        <v>2445</v>
      </c>
      <c r="CF90" s="43">
        <v>12945</v>
      </c>
      <c r="CG90" s="235">
        <v>1354</v>
      </c>
      <c r="CH90" s="50">
        <v>23</v>
      </c>
      <c r="CI90" s="375">
        <v>6.4</v>
      </c>
      <c r="CJ90" s="235">
        <v>35702</v>
      </c>
      <c r="CK90" s="391"/>
      <c r="CL90" s="235">
        <v>122</v>
      </c>
      <c r="CM90" s="391"/>
      <c r="CN90" s="235">
        <v>5</v>
      </c>
      <c r="CO90" s="401"/>
      <c r="CP90" s="235">
        <v>150</v>
      </c>
      <c r="CQ90" s="430"/>
      <c r="CR90" s="73"/>
      <c r="CS90" s="50">
        <v>3</v>
      </c>
      <c r="CT90" s="50">
        <v>19</v>
      </c>
      <c r="CU90" s="50">
        <v>14</v>
      </c>
      <c r="CV90" s="50">
        <v>32</v>
      </c>
      <c r="CW90" s="50">
        <v>18</v>
      </c>
      <c r="CX90" s="50">
        <v>21</v>
      </c>
      <c r="CY90" s="413"/>
      <c r="CZ90" s="50"/>
      <c r="DA90" s="50"/>
      <c r="DB90" s="50"/>
      <c r="DC90" s="50">
        <v>10449</v>
      </c>
      <c r="DD90" s="50">
        <v>2451707</v>
      </c>
      <c r="DE90" s="50">
        <v>5</v>
      </c>
      <c r="DF90" s="50">
        <v>410</v>
      </c>
      <c r="DG90" s="420">
        <v>1</v>
      </c>
      <c r="DH90" s="73">
        <v>10</v>
      </c>
      <c r="DI90" s="73">
        <v>545</v>
      </c>
      <c r="DJ90" s="50">
        <v>41</v>
      </c>
      <c r="DK90" s="266">
        <v>95.06578947368422</v>
      </c>
      <c r="DL90" s="43">
        <v>18</v>
      </c>
      <c r="DM90" s="43">
        <v>1924</v>
      </c>
      <c r="DN90" s="43">
        <v>182</v>
      </c>
      <c r="DO90" s="43">
        <v>4</v>
      </c>
      <c r="DP90" s="43">
        <v>1123</v>
      </c>
      <c r="DQ90" s="43">
        <v>89</v>
      </c>
      <c r="DR90" s="289">
        <v>96.2406015037594</v>
      </c>
      <c r="DS90" s="73">
        <v>3</v>
      </c>
      <c r="DT90" s="73">
        <v>913</v>
      </c>
      <c r="DU90" s="73">
        <v>107</v>
      </c>
      <c r="DV90" s="298">
        <v>9.2</v>
      </c>
    </row>
    <row r="91" spans="1:126" ht="16.5" customHeight="1">
      <c r="A91" s="11" t="s">
        <v>67</v>
      </c>
      <c r="B91" s="47">
        <v>159.82</v>
      </c>
      <c r="C91" s="107">
        <v>4708</v>
      </c>
      <c r="D91" s="107">
        <v>4715</v>
      </c>
      <c r="E91" s="129">
        <f>ROUND(G91/D91,1)</f>
        <v>3.2</v>
      </c>
      <c r="F91" s="44">
        <v>15062</v>
      </c>
      <c r="G91" s="44">
        <v>14880</v>
      </c>
      <c r="H91" s="130">
        <v>7308</v>
      </c>
      <c r="I91" s="130">
        <v>7572</v>
      </c>
      <c r="J91" s="129">
        <v>96.513470681458</v>
      </c>
      <c r="K91" s="144">
        <f>ROUND((G91-F91)/F91*100,1)</f>
        <v>-1.2</v>
      </c>
      <c r="L91" s="129">
        <f t="shared" si="13"/>
        <v>93.10474283569016</v>
      </c>
      <c r="M91" s="156">
        <v>2232</v>
      </c>
      <c r="N91" s="156">
        <v>8958</v>
      </c>
      <c r="O91" s="156">
        <v>3690</v>
      </c>
      <c r="P91" s="159">
        <v>15</v>
      </c>
      <c r="Q91" s="159">
        <v>60.20161290322581</v>
      </c>
      <c r="R91" s="159">
        <v>24.798387096774192</v>
      </c>
      <c r="S91" s="69">
        <v>140</v>
      </c>
      <c r="T91" s="69">
        <v>177</v>
      </c>
      <c r="U91" s="144" t="s">
        <v>378</v>
      </c>
      <c r="V91" s="202">
        <v>410</v>
      </c>
      <c r="W91" s="202">
        <v>530</v>
      </c>
      <c r="X91" s="144">
        <v>-7.978192939299248</v>
      </c>
      <c r="Y91" s="193">
        <v>85</v>
      </c>
      <c r="Z91" s="193">
        <v>27</v>
      </c>
      <c r="AA91" s="459">
        <v>1.75</v>
      </c>
      <c r="AB91" s="479">
        <v>77.3</v>
      </c>
      <c r="AC91" s="479">
        <v>85.2</v>
      </c>
      <c r="AD91" s="56">
        <v>7432</v>
      </c>
      <c r="AE91" s="56">
        <v>439</v>
      </c>
      <c r="AF91" s="56">
        <v>2938</v>
      </c>
      <c r="AG91" s="56">
        <v>3402</v>
      </c>
      <c r="AH91" s="67">
        <v>861</v>
      </c>
      <c r="AI91" s="68">
        <v>7086</v>
      </c>
      <c r="AJ91" s="304">
        <v>865</v>
      </c>
      <c r="AK91" s="304">
        <v>83</v>
      </c>
      <c r="AL91" s="304">
        <v>69</v>
      </c>
      <c r="AM91" s="304">
        <v>713</v>
      </c>
      <c r="AN91" s="304">
        <v>1078</v>
      </c>
      <c r="AO91" s="304">
        <v>534</v>
      </c>
      <c r="AP91" s="304">
        <v>544</v>
      </c>
      <c r="AQ91" s="45">
        <v>1245</v>
      </c>
      <c r="AR91" s="46">
        <v>1019</v>
      </c>
      <c r="AS91" s="46">
        <v>222</v>
      </c>
      <c r="AT91" s="46">
        <v>7</v>
      </c>
      <c r="AU91" s="46">
        <v>4</v>
      </c>
      <c r="AV91" s="199">
        <v>12102</v>
      </c>
      <c r="AW91" s="69">
        <v>5732</v>
      </c>
      <c r="AX91" s="69">
        <v>197</v>
      </c>
      <c r="AY91" s="69">
        <v>6174</v>
      </c>
      <c r="AZ91" s="69" t="s">
        <v>213</v>
      </c>
      <c r="BA91" s="208">
        <v>54</v>
      </c>
      <c r="BB91" s="208">
        <v>2426</v>
      </c>
      <c r="BC91" s="208">
        <v>7681791</v>
      </c>
      <c r="BD91" s="407">
        <v>249</v>
      </c>
      <c r="BE91" s="443">
        <v>26</v>
      </c>
      <c r="BF91" s="443">
        <v>223</v>
      </c>
      <c r="BG91" s="446">
        <v>1278</v>
      </c>
      <c r="BH91" s="446">
        <v>2230811</v>
      </c>
      <c r="BI91" s="229">
        <v>2659.415054805944</v>
      </c>
      <c r="BJ91" s="229">
        <v>2497.6069403125957</v>
      </c>
      <c r="BK91" s="229">
        <v>62029.20606542626</v>
      </c>
      <c r="BL91" s="229">
        <v>1295.0812094149937</v>
      </c>
      <c r="BM91" s="229">
        <v>33023.2415913274</v>
      </c>
      <c r="BN91" s="229">
        <v>28283.33449652565</v>
      </c>
      <c r="BO91" s="229">
        <v>572.4512318417844</v>
      </c>
      <c r="BP91" s="345">
        <v>5877199</v>
      </c>
      <c r="BQ91" s="351">
        <v>1911571</v>
      </c>
      <c r="BR91" s="351">
        <v>71009</v>
      </c>
      <c r="BS91" s="351">
        <v>1582739</v>
      </c>
      <c r="BT91" s="351">
        <v>750491</v>
      </c>
      <c r="BU91" s="351">
        <v>352543</v>
      </c>
      <c r="BV91" s="351">
        <v>512120</v>
      </c>
      <c r="BW91" s="347">
        <v>5598468</v>
      </c>
      <c r="BX91" s="267">
        <v>123.24157688482433</v>
      </c>
      <c r="BY91" s="334">
        <v>0.57</v>
      </c>
      <c r="BZ91" s="360">
        <v>157156</v>
      </c>
      <c r="CA91" s="360">
        <v>128465</v>
      </c>
      <c r="CB91" s="357">
        <v>81.7</v>
      </c>
      <c r="CC91" s="69">
        <v>12596</v>
      </c>
      <c r="CD91" s="69">
        <v>6071</v>
      </c>
      <c r="CE91" s="69">
        <v>935</v>
      </c>
      <c r="CF91" s="69">
        <v>4999</v>
      </c>
      <c r="CG91" s="234">
        <v>352</v>
      </c>
      <c r="CH91" s="56">
        <v>10</v>
      </c>
      <c r="CI91" s="379">
        <v>6.5</v>
      </c>
      <c r="CJ91" s="234">
        <v>23166</v>
      </c>
      <c r="CK91" s="391"/>
      <c r="CL91" s="234">
        <v>76</v>
      </c>
      <c r="CM91" s="391"/>
      <c r="CN91" s="56">
        <v>2</v>
      </c>
      <c r="CO91" s="397"/>
      <c r="CP91" s="234">
        <v>90</v>
      </c>
      <c r="CQ91" s="380">
        <v>63.4</v>
      </c>
      <c r="CR91" s="407">
        <v>869</v>
      </c>
      <c r="CS91" s="56">
        <v>1</v>
      </c>
      <c r="CT91" s="56">
        <v>8</v>
      </c>
      <c r="CU91" s="56">
        <v>7</v>
      </c>
      <c r="CV91" s="422">
        <v>11</v>
      </c>
      <c r="CW91" s="422">
        <v>8</v>
      </c>
      <c r="CX91" s="422">
        <v>9</v>
      </c>
      <c r="CY91" s="412">
        <v>4500</v>
      </c>
      <c r="CZ91" s="56">
        <v>1985</v>
      </c>
      <c r="DA91" s="56">
        <v>3814</v>
      </c>
      <c r="DB91" s="421">
        <v>2260217</v>
      </c>
      <c r="DC91" s="56">
        <v>4218</v>
      </c>
      <c r="DD91" s="412">
        <v>946559</v>
      </c>
      <c r="DE91" s="54">
        <v>2</v>
      </c>
      <c r="DF91" s="56">
        <v>140</v>
      </c>
      <c r="DG91" s="422">
        <v>1</v>
      </c>
      <c r="DH91" s="264">
        <v>4</v>
      </c>
      <c r="DI91" s="265">
        <v>276</v>
      </c>
      <c r="DJ91" s="265">
        <v>16</v>
      </c>
      <c r="DK91" s="267">
        <v>99.31972789115646</v>
      </c>
      <c r="DL91" s="44">
        <v>5</v>
      </c>
      <c r="DM91" s="44">
        <v>925</v>
      </c>
      <c r="DN91" s="44">
        <v>65</v>
      </c>
      <c r="DO91" s="265">
        <v>1</v>
      </c>
      <c r="DP91" s="265">
        <v>505</v>
      </c>
      <c r="DQ91" s="265">
        <v>35</v>
      </c>
      <c r="DR91" s="288">
        <v>95.7</v>
      </c>
      <c r="DS91" s="265">
        <v>1</v>
      </c>
      <c r="DT91" s="265">
        <v>599</v>
      </c>
      <c r="DU91" s="265">
        <v>61</v>
      </c>
      <c r="DV91" s="288">
        <v>13</v>
      </c>
    </row>
    <row r="92" spans="1:126" s="5" customFormat="1" ht="16.5" customHeight="1">
      <c r="A92" s="11" t="s">
        <v>68</v>
      </c>
      <c r="B92" s="47">
        <v>118.22</v>
      </c>
      <c r="C92" s="107">
        <v>1932</v>
      </c>
      <c r="D92" s="107">
        <v>1928</v>
      </c>
      <c r="E92" s="129">
        <f>ROUND(G92/D92,1)</f>
        <v>3.2</v>
      </c>
      <c r="F92" s="44">
        <v>6348</v>
      </c>
      <c r="G92" s="44">
        <v>6257</v>
      </c>
      <c r="H92" s="130">
        <v>3033</v>
      </c>
      <c r="I92" s="130">
        <v>3224</v>
      </c>
      <c r="J92" s="129">
        <v>94.07568238213399</v>
      </c>
      <c r="K92" s="144">
        <f>ROUND((G92-F92)/F92*100,1)</f>
        <v>-1.4</v>
      </c>
      <c r="L92" s="129">
        <f t="shared" si="13"/>
        <v>52.926746743359836</v>
      </c>
      <c r="M92" s="156">
        <v>751</v>
      </c>
      <c r="N92" s="156">
        <v>3452</v>
      </c>
      <c r="O92" s="156">
        <v>2054</v>
      </c>
      <c r="P92" s="157">
        <v>12.002557136007672</v>
      </c>
      <c r="Q92" s="157">
        <v>55.17020936551062</v>
      </c>
      <c r="R92" s="157">
        <v>32.827233498481704</v>
      </c>
      <c r="S92" s="69">
        <v>49</v>
      </c>
      <c r="T92" s="69">
        <v>112</v>
      </c>
      <c r="U92" s="144" t="s">
        <v>379</v>
      </c>
      <c r="V92" s="202">
        <v>131</v>
      </c>
      <c r="W92" s="202">
        <v>186</v>
      </c>
      <c r="X92" s="144">
        <v>-8.688783570300158</v>
      </c>
      <c r="Y92" s="193">
        <v>33</v>
      </c>
      <c r="Z92" s="193">
        <v>9</v>
      </c>
      <c r="AA92" s="459">
        <v>1.67</v>
      </c>
      <c r="AB92" s="479">
        <v>78</v>
      </c>
      <c r="AC92" s="479">
        <v>85.8</v>
      </c>
      <c r="AD92" s="56">
        <v>3015</v>
      </c>
      <c r="AE92" s="56">
        <v>497</v>
      </c>
      <c r="AF92" s="56">
        <v>1260</v>
      </c>
      <c r="AG92" s="56">
        <v>1252</v>
      </c>
      <c r="AH92" s="67">
        <v>362</v>
      </c>
      <c r="AI92" s="68">
        <v>2777</v>
      </c>
      <c r="AJ92" s="304">
        <v>583</v>
      </c>
      <c r="AK92" s="304">
        <v>82</v>
      </c>
      <c r="AL92" s="304">
        <v>44</v>
      </c>
      <c r="AM92" s="304">
        <v>457</v>
      </c>
      <c r="AN92" s="304">
        <v>792</v>
      </c>
      <c r="AO92" s="304">
        <v>362</v>
      </c>
      <c r="AP92" s="304">
        <v>430</v>
      </c>
      <c r="AQ92" s="45">
        <v>512</v>
      </c>
      <c r="AR92" s="46">
        <v>345</v>
      </c>
      <c r="AS92" s="46">
        <v>157</v>
      </c>
      <c r="AT92" s="46">
        <v>3</v>
      </c>
      <c r="AU92" s="46">
        <v>10</v>
      </c>
      <c r="AV92" s="199">
        <v>9496</v>
      </c>
      <c r="AW92" s="69">
        <v>3115</v>
      </c>
      <c r="AX92" s="69">
        <v>245</v>
      </c>
      <c r="AY92" s="69">
        <v>6129</v>
      </c>
      <c r="AZ92" s="69">
        <v>8</v>
      </c>
      <c r="BA92" s="208">
        <v>18</v>
      </c>
      <c r="BB92" s="208">
        <v>1209</v>
      </c>
      <c r="BC92" s="208">
        <v>4754118</v>
      </c>
      <c r="BD92" s="407">
        <v>99</v>
      </c>
      <c r="BE92" s="443">
        <v>5</v>
      </c>
      <c r="BF92" s="443">
        <v>94</v>
      </c>
      <c r="BG92" s="446">
        <v>317</v>
      </c>
      <c r="BH92" s="446">
        <v>377029</v>
      </c>
      <c r="BI92" s="229">
        <v>2597.5299074801674</v>
      </c>
      <c r="BJ92" s="229">
        <v>2273.822287100326</v>
      </c>
      <c r="BK92" s="229">
        <v>25739.26976967045</v>
      </c>
      <c r="BL92" s="229">
        <v>1002.0593208664476</v>
      </c>
      <c r="BM92" s="229">
        <v>16560.14244987027</v>
      </c>
      <c r="BN92" s="229">
        <v>8383.2227789748</v>
      </c>
      <c r="BO92" s="229">
        <v>206.15478004106654</v>
      </c>
      <c r="BP92" s="345">
        <v>4781962</v>
      </c>
      <c r="BQ92" s="351">
        <v>607708</v>
      </c>
      <c r="BR92" s="351">
        <v>36186</v>
      </c>
      <c r="BS92" s="351">
        <v>1756742</v>
      </c>
      <c r="BT92" s="351">
        <v>1022316</v>
      </c>
      <c r="BU92" s="351">
        <v>289671</v>
      </c>
      <c r="BV92" s="351">
        <v>645767</v>
      </c>
      <c r="BW92" s="347">
        <v>4626379</v>
      </c>
      <c r="BX92" s="267">
        <v>119.3951399887531</v>
      </c>
      <c r="BY92" s="334">
        <v>0.32</v>
      </c>
      <c r="BZ92" s="360">
        <v>93408</v>
      </c>
      <c r="CA92" s="360">
        <v>81652</v>
      </c>
      <c r="CB92" s="357">
        <v>87.4</v>
      </c>
      <c r="CC92" s="69">
        <v>5124</v>
      </c>
      <c r="CD92" s="69">
        <v>2330</v>
      </c>
      <c r="CE92" s="69">
        <v>360</v>
      </c>
      <c r="CF92" s="69">
        <v>2260</v>
      </c>
      <c r="CG92" s="234">
        <v>326</v>
      </c>
      <c r="CH92" s="56">
        <v>5</v>
      </c>
      <c r="CI92" s="379">
        <v>7.7</v>
      </c>
      <c r="CJ92" s="234">
        <v>211</v>
      </c>
      <c r="CK92" s="391"/>
      <c r="CL92" s="234">
        <v>15</v>
      </c>
      <c r="CM92" s="391"/>
      <c r="CN92" s="56" t="s">
        <v>125</v>
      </c>
      <c r="CO92" s="397"/>
      <c r="CP92" s="234">
        <v>21</v>
      </c>
      <c r="CQ92" s="380">
        <v>50.5</v>
      </c>
      <c r="CR92" s="407">
        <v>525</v>
      </c>
      <c r="CS92" s="56" t="s">
        <v>468</v>
      </c>
      <c r="CT92" s="56">
        <v>5</v>
      </c>
      <c r="CU92" s="56">
        <v>2</v>
      </c>
      <c r="CV92" s="422">
        <v>2</v>
      </c>
      <c r="CW92" s="422">
        <v>3</v>
      </c>
      <c r="CX92" s="422">
        <v>1</v>
      </c>
      <c r="CY92" s="412">
        <v>3500</v>
      </c>
      <c r="CZ92" s="56">
        <v>888</v>
      </c>
      <c r="DA92" s="56">
        <v>2051</v>
      </c>
      <c r="DB92" s="421">
        <v>1182503</v>
      </c>
      <c r="DC92" s="56">
        <v>2046</v>
      </c>
      <c r="DD92" s="412">
        <v>473169</v>
      </c>
      <c r="DE92" s="54">
        <v>1</v>
      </c>
      <c r="DF92" s="56">
        <v>80</v>
      </c>
      <c r="DG92" s="422" t="s">
        <v>449</v>
      </c>
      <c r="DH92" s="264">
        <v>2</v>
      </c>
      <c r="DI92" s="265">
        <v>97</v>
      </c>
      <c r="DJ92" s="265">
        <v>8</v>
      </c>
      <c r="DK92" s="267">
        <v>93.61702127659575</v>
      </c>
      <c r="DL92" s="44">
        <v>5</v>
      </c>
      <c r="DM92" s="44">
        <v>311</v>
      </c>
      <c r="DN92" s="44">
        <v>43</v>
      </c>
      <c r="DO92" s="265">
        <v>1</v>
      </c>
      <c r="DP92" s="265">
        <v>183</v>
      </c>
      <c r="DQ92" s="265">
        <v>17</v>
      </c>
      <c r="DR92" s="288">
        <v>97</v>
      </c>
      <c r="DS92" s="265" t="s">
        <v>42</v>
      </c>
      <c r="DT92" s="265" t="s">
        <v>42</v>
      </c>
      <c r="DU92" s="265" t="s">
        <v>42</v>
      </c>
      <c r="DV92" s="288" t="s">
        <v>42</v>
      </c>
    </row>
    <row r="93" spans="1:126" ht="16.5" customHeight="1">
      <c r="A93" s="11" t="s">
        <v>69</v>
      </c>
      <c r="B93" s="47">
        <v>211.6</v>
      </c>
      <c r="C93" s="107">
        <v>3086</v>
      </c>
      <c r="D93" s="107">
        <v>3061</v>
      </c>
      <c r="E93" s="129">
        <f>ROUND(G93/D93,1)</f>
        <v>3.2</v>
      </c>
      <c r="F93" s="44">
        <v>9884</v>
      </c>
      <c r="G93" s="44">
        <v>9719</v>
      </c>
      <c r="H93" s="130">
        <v>4735</v>
      </c>
      <c r="I93" s="130">
        <v>4984</v>
      </c>
      <c r="J93" s="129">
        <v>95.0040128410915</v>
      </c>
      <c r="K93" s="144">
        <f>ROUND((G93-F93)/F93*100,1)</f>
        <v>-1.7</v>
      </c>
      <c r="L93" s="129">
        <f t="shared" si="13"/>
        <v>45.93100189035917</v>
      </c>
      <c r="M93" s="156">
        <v>1192</v>
      </c>
      <c r="N93" s="156">
        <v>5499</v>
      </c>
      <c r="O93" s="156">
        <v>3028</v>
      </c>
      <c r="P93" s="157">
        <v>12.264636279452619</v>
      </c>
      <c r="Q93" s="157">
        <v>56.579895050931164</v>
      </c>
      <c r="R93" s="157">
        <v>31.155468669616216</v>
      </c>
      <c r="S93" s="69">
        <v>66</v>
      </c>
      <c r="T93" s="69">
        <v>150</v>
      </c>
      <c r="U93" s="144" t="s">
        <v>367</v>
      </c>
      <c r="V93" s="202">
        <v>253</v>
      </c>
      <c r="W93" s="202">
        <v>358</v>
      </c>
      <c r="X93" s="144">
        <v>-10.658816363820932</v>
      </c>
      <c r="Y93" s="193">
        <v>48</v>
      </c>
      <c r="Z93" s="193">
        <v>19</v>
      </c>
      <c r="AA93" s="459">
        <v>1.74</v>
      </c>
      <c r="AB93" s="479">
        <v>77.6</v>
      </c>
      <c r="AC93" s="479">
        <v>85.5</v>
      </c>
      <c r="AD93" s="56">
        <v>4869</v>
      </c>
      <c r="AE93" s="56">
        <v>742</v>
      </c>
      <c r="AF93" s="56">
        <v>1669</v>
      </c>
      <c r="AG93" s="56">
        <v>2181</v>
      </c>
      <c r="AH93" s="67">
        <v>606</v>
      </c>
      <c r="AI93" s="68">
        <v>3574</v>
      </c>
      <c r="AJ93" s="304">
        <v>862</v>
      </c>
      <c r="AK93" s="304">
        <v>192</v>
      </c>
      <c r="AL93" s="304">
        <v>51</v>
      </c>
      <c r="AM93" s="304">
        <v>619</v>
      </c>
      <c r="AN93" s="304">
        <v>1112</v>
      </c>
      <c r="AO93" s="304">
        <v>563</v>
      </c>
      <c r="AP93" s="304">
        <v>549</v>
      </c>
      <c r="AQ93" s="45">
        <v>881</v>
      </c>
      <c r="AR93" s="46">
        <v>660</v>
      </c>
      <c r="AS93" s="46">
        <v>203</v>
      </c>
      <c r="AT93" s="46">
        <v>31</v>
      </c>
      <c r="AU93" s="46">
        <v>18</v>
      </c>
      <c r="AV93" s="199">
        <v>17420</v>
      </c>
      <c r="AW93" s="69">
        <v>9032</v>
      </c>
      <c r="AX93" s="69">
        <v>151</v>
      </c>
      <c r="AY93" s="69">
        <v>8237</v>
      </c>
      <c r="AZ93" s="69" t="s">
        <v>213</v>
      </c>
      <c r="BA93" s="208">
        <v>37</v>
      </c>
      <c r="BB93" s="208">
        <v>800</v>
      </c>
      <c r="BC93" s="208">
        <v>1114844</v>
      </c>
      <c r="BD93" s="407">
        <v>195</v>
      </c>
      <c r="BE93" s="443">
        <v>19</v>
      </c>
      <c r="BF93" s="443">
        <v>176</v>
      </c>
      <c r="BG93" s="446">
        <v>669</v>
      </c>
      <c r="BH93" s="446">
        <v>857136</v>
      </c>
      <c r="BI93" s="229">
        <v>2203.987105985504</v>
      </c>
      <c r="BJ93" s="229">
        <v>2055.6977625374498</v>
      </c>
      <c r="BK93" s="229">
        <v>26682.784804267234</v>
      </c>
      <c r="BL93" s="229">
        <v>1960.919533593562</v>
      </c>
      <c r="BM93" s="229">
        <v>6309.746922592597</v>
      </c>
      <c r="BN93" s="229">
        <v>18851.71756015439</v>
      </c>
      <c r="BO93" s="229">
        <v>439.5992120733133</v>
      </c>
      <c r="BP93" s="345">
        <v>8382124</v>
      </c>
      <c r="BQ93" s="351">
        <v>815085</v>
      </c>
      <c r="BR93" s="351">
        <v>74575</v>
      </c>
      <c r="BS93" s="351">
        <v>2477741</v>
      </c>
      <c r="BT93" s="351">
        <v>683758</v>
      </c>
      <c r="BU93" s="351">
        <v>325048</v>
      </c>
      <c r="BV93" s="351">
        <v>1208400</v>
      </c>
      <c r="BW93" s="347">
        <v>5974885</v>
      </c>
      <c r="BX93" s="267">
        <v>108.6852955332849</v>
      </c>
      <c r="BY93" s="334">
        <v>0.27</v>
      </c>
      <c r="BZ93" s="360">
        <v>207624</v>
      </c>
      <c r="CA93" s="360">
        <v>149716</v>
      </c>
      <c r="CB93" s="357">
        <v>72.1</v>
      </c>
      <c r="CC93" s="69">
        <v>8697</v>
      </c>
      <c r="CD93" s="69">
        <v>3716</v>
      </c>
      <c r="CE93" s="69">
        <v>774</v>
      </c>
      <c r="CF93" s="69">
        <v>3872</v>
      </c>
      <c r="CG93" s="234">
        <v>406</v>
      </c>
      <c r="CH93" s="56">
        <v>5</v>
      </c>
      <c r="CI93" s="379">
        <v>5</v>
      </c>
      <c r="CJ93" s="56">
        <v>12325</v>
      </c>
      <c r="CK93" s="391"/>
      <c r="CL93" s="234">
        <v>25</v>
      </c>
      <c r="CM93" s="391"/>
      <c r="CN93" s="56">
        <v>2</v>
      </c>
      <c r="CO93" s="397"/>
      <c r="CP93" s="234">
        <v>31</v>
      </c>
      <c r="CQ93" s="380">
        <v>72.6</v>
      </c>
      <c r="CR93" s="407">
        <v>841</v>
      </c>
      <c r="CS93" s="56">
        <v>2</v>
      </c>
      <c r="CT93" s="56">
        <v>3</v>
      </c>
      <c r="CU93" s="56">
        <v>4</v>
      </c>
      <c r="CV93" s="422">
        <v>18</v>
      </c>
      <c r="CW93" s="422">
        <v>6</v>
      </c>
      <c r="CX93" s="422">
        <v>11</v>
      </c>
      <c r="CY93" s="412">
        <v>4000</v>
      </c>
      <c r="CZ93" s="56">
        <v>1405</v>
      </c>
      <c r="DA93" s="56">
        <v>2875</v>
      </c>
      <c r="DB93" s="421">
        <v>1748792</v>
      </c>
      <c r="DC93" s="56">
        <v>2945</v>
      </c>
      <c r="DD93" s="412">
        <v>724618</v>
      </c>
      <c r="DE93" s="54">
        <v>1</v>
      </c>
      <c r="DF93" s="56">
        <v>70</v>
      </c>
      <c r="DG93" s="422" t="s">
        <v>449</v>
      </c>
      <c r="DH93" s="264">
        <v>3</v>
      </c>
      <c r="DI93" s="265">
        <v>146</v>
      </c>
      <c r="DJ93" s="265">
        <v>15</v>
      </c>
      <c r="DK93" s="267">
        <v>85.13513513513513</v>
      </c>
      <c r="DL93" s="44">
        <v>6</v>
      </c>
      <c r="DM93" s="44">
        <v>481</v>
      </c>
      <c r="DN93" s="44">
        <v>55</v>
      </c>
      <c r="DO93" s="265">
        <v>1</v>
      </c>
      <c r="DP93" s="265">
        <v>337</v>
      </c>
      <c r="DQ93" s="265">
        <v>25</v>
      </c>
      <c r="DR93" s="288">
        <v>95.9</v>
      </c>
      <c r="DS93" s="265">
        <v>1</v>
      </c>
      <c r="DT93" s="265">
        <v>238</v>
      </c>
      <c r="DU93" s="265">
        <v>37</v>
      </c>
      <c r="DV93" s="288">
        <v>2.9</v>
      </c>
    </row>
    <row r="94" spans="1:126" ht="16.5" customHeight="1">
      <c r="A94" s="11" t="s">
        <v>70</v>
      </c>
      <c r="B94" s="47">
        <v>131.3</v>
      </c>
      <c r="C94" s="107">
        <v>1106</v>
      </c>
      <c r="D94" s="107">
        <v>1107</v>
      </c>
      <c r="E94" s="129">
        <f>ROUND(G94/D94,1)</f>
        <v>3.5</v>
      </c>
      <c r="F94" s="44">
        <v>3989</v>
      </c>
      <c r="G94" s="44">
        <v>3910</v>
      </c>
      <c r="H94" s="130">
        <v>1940</v>
      </c>
      <c r="I94" s="130">
        <v>1970</v>
      </c>
      <c r="J94" s="129">
        <v>98.47715736040608</v>
      </c>
      <c r="K94" s="144">
        <f>ROUND((G94-F94)/F94*100,1)</f>
        <v>-2</v>
      </c>
      <c r="L94" s="129">
        <f t="shared" si="13"/>
        <v>29.779131759329776</v>
      </c>
      <c r="M94" s="156">
        <v>472</v>
      </c>
      <c r="N94" s="156">
        <v>2216</v>
      </c>
      <c r="O94" s="156">
        <v>1222</v>
      </c>
      <c r="P94" s="159">
        <v>12.07161125319693</v>
      </c>
      <c r="Q94" s="159">
        <v>56.67519181585677</v>
      </c>
      <c r="R94" s="159">
        <v>31.25319693094629</v>
      </c>
      <c r="S94" s="69">
        <v>29</v>
      </c>
      <c r="T94" s="69">
        <v>64</v>
      </c>
      <c r="U94" s="144" t="s">
        <v>380</v>
      </c>
      <c r="V94" s="202">
        <v>105</v>
      </c>
      <c r="W94" s="202">
        <v>130</v>
      </c>
      <c r="X94" s="144">
        <v>-6.301991429291656</v>
      </c>
      <c r="Y94" s="193">
        <v>14</v>
      </c>
      <c r="Z94" s="193">
        <v>5</v>
      </c>
      <c r="AA94" s="459">
        <v>1.67</v>
      </c>
      <c r="AB94" s="479">
        <v>78.4</v>
      </c>
      <c r="AC94" s="479">
        <v>86</v>
      </c>
      <c r="AD94" s="56">
        <v>1897</v>
      </c>
      <c r="AE94" s="56">
        <v>385</v>
      </c>
      <c r="AF94" s="56">
        <v>755</v>
      </c>
      <c r="AG94" s="56">
        <v>712</v>
      </c>
      <c r="AH94" s="67">
        <v>175</v>
      </c>
      <c r="AI94" s="68">
        <v>1037</v>
      </c>
      <c r="AJ94" s="304">
        <v>574</v>
      </c>
      <c r="AK94" s="304">
        <v>87</v>
      </c>
      <c r="AL94" s="304">
        <v>30</v>
      </c>
      <c r="AM94" s="304">
        <v>457</v>
      </c>
      <c r="AN94" s="304">
        <v>758</v>
      </c>
      <c r="AO94" s="304">
        <v>342</v>
      </c>
      <c r="AP94" s="304">
        <v>416</v>
      </c>
      <c r="AQ94" s="45">
        <v>781</v>
      </c>
      <c r="AR94" s="46">
        <v>555</v>
      </c>
      <c r="AS94" s="46">
        <v>224</v>
      </c>
      <c r="AT94" s="46">
        <v>63</v>
      </c>
      <c r="AU94" s="46">
        <v>3</v>
      </c>
      <c r="AV94" s="199">
        <v>9825</v>
      </c>
      <c r="AW94" s="69">
        <v>3753</v>
      </c>
      <c r="AX94" s="69">
        <v>188</v>
      </c>
      <c r="AY94" s="69">
        <v>5884</v>
      </c>
      <c r="AZ94" s="69" t="s">
        <v>213</v>
      </c>
      <c r="BA94" s="208">
        <v>10</v>
      </c>
      <c r="BB94" s="208">
        <v>264</v>
      </c>
      <c r="BC94" s="208">
        <v>375428</v>
      </c>
      <c r="BD94" s="407">
        <v>51</v>
      </c>
      <c r="BE94" s="443">
        <v>3</v>
      </c>
      <c r="BF94" s="443">
        <v>48</v>
      </c>
      <c r="BG94" s="446">
        <v>127</v>
      </c>
      <c r="BH94" s="446">
        <v>93169</v>
      </c>
      <c r="BI94" s="229">
        <v>1868.5793797751132</v>
      </c>
      <c r="BJ94" s="229">
        <v>1776.5788241553576</v>
      </c>
      <c r="BK94" s="229">
        <v>9091.1049658241</v>
      </c>
      <c r="BL94" s="229">
        <v>961.86321708311</v>
      </c>
      <c r="BM94" s="229">
        <v>2795.2527156213114</v>
      </c>
      <c r="BN94" s="229">
        <v>5377.21116384432</v>
      </c>
      <c r="BO94" s="229">
        <v>43.22213072464229</v>
      </c>
      <c r="BP94" s="345">
        <v>4096630</v>
      </c>
      <c r="BQ94" s="351">
        <v>261583</v>
      </c>
      <c r="BR94" s="351">
        <v>45781</v>
      </c>
      <c r="BS94" s="351">
        <v>1692341</v>
      </c>
      <c r="BT94" s="351">
        <v>529776</v>
      </c>
      <c r="BU94" s="351">
        <v>392728</v>
      </c>
      <c r="BV94" s="351">
        <v>444700</v>
      </c>
      <c r="BW94" s="347">
        <v>3738493</v>
      </c>
      <c r="BX94" s="267">
        <v>114.74989326106702</v>
      </c>
      <c r="BY94" s="334">
        <v>0.17</v>
      </c>
      <c r="BZ94" s="360">
        <v>159663</v>
      </c>
      <c r="CA94" s="360">
        <v>126356</v>
      </c>
      <c r="CB94" s="357">
        <v>79.1</v>
      </c>
      <c r="CC94" s="69">
        <v>3931</v>
      </c>
      <c r="CD94" s="69">
        <v>1631</v>
      </c>
      <c r="CE94" s="69">
        <v>376</v>
      </c>
      <c r="CF94" s="69">
        <v>1814</v>
      </c>
      <c r="CG94" s="234">
        <v>270</v>
      </c>
      <c r="CH94" s="56">
        <v>3</v>
      </c>
      <c r="CI94" s="379">
        <v>7.4</v>
      </c>
      <c r="CJ94" s="54" t="s">
        <v>125</v>
      </c>
      <c r="CK94" s="391"/>
      <c r="CL94" s="234">
        <v>6</v>
      </c>
      <c r="CM94" s="391"/>
      <c r="CN94" s="56">
        <v>1</v>
      </c>
      <c r="CO94" s="397"/>
      <c r="CP94" s="234">
        <v>8</v>
      </c>
      <c r="CQ94" s="380">
        <v>72.7</v>
      </c>
      <c r="CR94" s="407">
        <v>377</v>
      </c>
      <c r="CS94" s="56" t="s">
        <v>467</v>
      </c>
      <c r="CT94" s="56">
        <v>3</v>
      </c>
      <c r="CU94" s="56">
        <v>1</v>
      </c>
      <c r="CV94" s="422">
        <v>1</v>
      </c>
      <c r="CW94" s="422">
        <v>1</v>
      </c>
      <c r="CX94" s="422" t="s">
        <v>42</v>
      </c>
      <c r="CY94" s="412">
        <v>4100</v>
      </c>
      <c r="CZ94" s="56">
        <v>585</v>
      </c>
      <c r="DA94" s="56">
        <v>1225</v>
      </c>
      <c r="DB94" s="412">
        <v>718658</v>
      </c>
      <c r="DC94" s="56">
        <v>1240</v>
      </c>
      <c r="DD94" s="412">
        <v>307361</v>
      </c>
      <c r="DE94" s="54">
        <v>1</v>
      </c>
      <c r="DF94" s="56">
        <v>120</v>
      </c>
      <c r="DG94" s="422" t="s">
        <v>449</v>
      </c>
      <c r="DH94" s="264">
        <v>1</v>
      </c>
      <c r="DI94" s="265">
        <v>26</v>
      </c>
      <c r="DJ94" s="265">
        <v>2</v>
      </c>
      <c r="DK94" s="267">
        <v>100</v>
      </c>
      <c r="DL94" s="44">
        <v>2</v>
      </c>
      <c r="DM94" s="44">
        <v>207</v>
      </c>
      <c r="DN94" s="44">
        <v>19</v>
      </c>
      <c r="DO94" s="265">
        <v>1</v>
      </c>
      <c r="DP94" s="265">
        <v>98</v>
      </c>
      <c r="DQ94" s="265">
        <v>12</v>
      </c>
      <c r="DR94" s="288">
        <v>98</v>
      </c>
      <c r="DS94" s="265">
        <v>1</v>
      </c>
      <c r="DT94" s="265">
        <v>76</v>
      </c>
      <c r="DU94" s="265">
        <v>9</v>
      </c>
      <c r="DV94" s="288">
        <v>0</v>
      </c>
    </row>
    <row r="95" spans="1:126" ht="16.5" customHeight="1">
      <c r="A95" s="11"/>
      <c r="B95" s="47"/>
      <c r="C95" s="110"/>
      <c r="D95" s="110"/>
      <c r="E95" s="129"/>
      <c r="F95" s="44"/>
      <c r="G95" s="44"/>
      <c r="H95" s="69"/>
      <c r="I95" s="69"/>
      <c r="J95" s="129"/>
      <c r="K95" s="144"/>
      <c r="L95" s="129"/>
      <c r="M95" s="114"/>
      <c r="N95" s="114"/>
      <c r="O95" s="114"/>
      <c r="P95" s="161"/>
      <c r="Q95" s="162"/>
      <c r="R95" s="162"/>
      <c r="S95" s="69"/>
      <c r="T95" s="69"/>
      <c r="U95" s="144"/>
      <c r="V95" s="202"/>
      <c r="W95" s="202"/>
      <c r="X95" s="144"/>
      <c r="Y95" s="69"/>
      <c r="Z95" s="69"/>
      <c r="AA95" s="455"/>
      <c r="AB95" s="477"/>
      <c r="AC95" s="477"/>
      <c r="AD95" s="55"/>
      <c r="AE95" s="55"/>
      <c r="AF95" s="55"/>
      <c r="AG95" s="55"/>
      <c r="AH95" s="72"/>
      <c r="AI95" s="75"/>
      <c r="AJ95" s="44"/>
      <c r="AK95" s="44"/>
      <c r="AL95" s="44"/>
      <c r="AM95" s="44"/>
      <c r="AN95" s="44"/>
      <c r="AO95" s="44"/>
      <c r="AP95" s="44"/>
      <c r="AQ95" s="45"/>
      <c r="AR95" s="48"/>
      <c r="AS95" s="48"/>
      <c r="AT95" s="48"/>
      <c r="AU95" s="48"/>
      <c r="AV95" s="199"/>
      <c r="AW95" s="69"/>
      <c r="AX95" s="69"/>
      <c r="AY95" s="69"/>
      <c r="AZ95" s="69"/>
      <c r="BA95" s="209"/>
      <c r="BB95" s="210"/>
      <c r="BC95" s="210"/>
      <c r="BD95" s="407"/>
      <c r="BE95" s="407"/>
      <c r="BF95" s="407"/>
      <c r="BG95" s="407"/>
      <c r="BH95" s="407"/>
      <c r="BI95" s="230"/>
      <c r="BJ95" s="230"/>
      <c r="BK95" s="234"/>
      <c r="BL95" s="234"/>
      <c r="BM95" s="234"/>
      <c r="BN95" s="234"/>
      <c r="BO95" s="248"/>
      <c r="BP95" s="346"/>
      <c r="BQ95" s="264"/>
      <c r="BR95" s="264"/>
      <c r="BS95" s="264"/>
      <c r="BT95" s="264"/>
      <c r="BU95" s="264"/>
      <c r="BV95" s="264"/>
      <c r="BW95" s="264" t="s">
        <v>246</v>
      </c>
      <c r="BX95" s="267"/>
      <c r="BY95" s="332"/>
      <c r="BZ95" s="69"/>
      <c r="CA95" s="69"/>
      <c r="CB95" s="358"/>
      <c r="CC95" s="69"/>
      <c r="CD95" s="69"/>
      <c r="CE95" s="69"/>
      <c r="CF95" s="69"/>
      <c r="CG95" s="234"/>
      <c r="CH95" s="56"/>
      <c r="CI95" s="379"/>
      <c r="CJ95" s="54"/>
      <c r="CK95" s="391"/>
      <c r="CL95" s="234"/>
      <c r="CM95" s="391"/>
      <c r="CN95" s="234"/>
      <c r="CO95" s="397"/>
      <c r="CP95" s="234"/>
      <c r="CQ95" s="380"/>
      <c r="CR95" s="407"/>
      <c r="CS95" s="56"/>
      <c r="CT95" s="56"/>
      <c r="CU95" s="56"/>
      <c r="CV95" s="422"/>
      <c r="CW95" s="422"/>
      <c r="CX95" s="422"/>
      <c r="CY95" s="412"/>
      <c r="CZ95" s="56"/>
      <c r="DA95" s="56"/>
      <c r="DB95" s="421"/>
      <c r="DC95" s="56"/>
      <c r="DD95" s="412"/>
      <c r="DE95" s="54"/>
      <c r="DF95" s="56"/>
      <c r="DG95" s="422"/>
      <c r="DH95" s="264"/>
      <c r="DI95" s="264"/>
      <c r="DJ95" s="264"/>
      <c r="DK95" s="162"/>
      <c r="DL95" s="44"/>
      <c r="DM95" s="44"/>
      <c r="DN95" s="44"/>
      <c r="DO95" s="265"/>
      <c r="DP95" s="265"/>
      <c r="DQ95" s="265"/>
      <c r="DR95" s="288"/>
      <c r="DS95" s="265"/>
      <c r="DT95" s="265"/>
      <c r="DU95" s="265"/>
      <c r="DV95" s="299"/>
    </row>
    <row r="96" spans="1:126" ht="16.5" customHeight="1">
      <c r="A96" s="12" t="s">
        <v>137</v>
      </c>
      <c r="B96" s="98">
        <v>456.69999999999993</v>
      </c>
      <c r="C96" s="111">
        <v>13058</v>
      </c>
      <c r="D96" s="111">
        <v>13074</v>
      </c>
      <c r="E96" s="128">
        <f aca="true" t="shared" si="15" ref="E96:E101">ROUND(G96/D96,1)</f>
        <v>3.4</v>
      </c>
      <c r="F96" s="43">
        <v>44845</v>
      </c>
      <c r="G96" s="43">
        <v>44257</v>
      </c>
      <c r="H96" s="134">
        <v>21783</v>
      </c>
      <c r="I96" s="134">
        <v>22474</v>
      </c>
      <c r="J96" s="128">
        <v>96.92533594375723</v>
      </c>
      <c r="K96" s="143">
        <f aca="true" t="shared" si="16" ref="K96:K101">ROUND((G96-F96)/F96*100,1)</f>
        <v>-1.3</v>
      </c>
      <c r="L96" s="128">
        <f t="shared" si="13"/>
        <v>96.90606525071163</v>
      </c>
      <c r="M96" s="134">
        <v>5636</v>
      </c>
      <c r="N96" s="134">
        <v>26693</v>
      </c>
      <c r="O96" s="134">
        <v>11849</v>
      </c>
      <c r="P96" s="154">
        <v>12.757481099189642</v>
      </c>
      <c r="Q96" s="155">
        <v>60.42147675313504</v>
      </c>
      <c r="R96" s="155">
        <v>26.82104214767531</v>
      </c>
      <c r="S96" s="43">
        <v>315</v>
      </c>
      <c r="T96" s="43">
        <v>606</v>
      </c>
      <c r="U96" s="143">
        <v>-6.5</v>
      </c>
      <c r="V96" s="43">
        <v>954</v>
      </c>
      <c r="W96" s="43">
        <v>1488</v>
      </c>
      <c r="X96" s="143">
        <v>-11.940432002146595</v>
      </c>
      <c r="Y96" s="43">
        <v>156</v>
      </c>
      <c r="Z96" s="43">
        <v>72</v>
      </c>
      <c r="AA96" s="461"/>
      <c r="AB96" s="480"/>
      <c r="AC96" s="480"/>
      <c r="AD96" s="50">
        <v>22070</v>
      </c>
      <c r="AE96" s="50">
        <v>3176</v>
      </c>
      <c r="AF96" s="50">
        <v>9006</v>
      </c>
      <c r="AG96" s="50">
        <v>9570</v>
      </c>
      <c r="AH96" s="43">
        <v>2347</v>
      </c>
      <c r="AI96" s="43">
        <v>16268</v>
      </c>
      <c r="AJ96" s="43">
        <v>3536</v>
      </c>
      <c r="AK96" s="43">
        <v>457</v>
      </c>
      <c r="AL96" s="43">
        <v>358</v>
      </c>
      <c r="AM96" s="43">
        <v>2721</v>
      </c>
      <c r="AN96" s="43">
        <v>5145</v>
      </c>
      <c r="AO96" s="43">
        <v>2420</v>
      </c>
      <c r="AP96" s="43">
        <v>2725</v>
      </c>
      <c r="AQ96" s="43"/>
      <c r="AR96" s="43"/>
      <c r="AS96" s="43"/>
      <c r="AT96" s="43"/>
      <c r="AU96" s="43"/>
      <c r="AV96" s="43"/>
      <c r="AW96" s="43"/>
      <c r="AX96" s="43"/>
      <c r="AY96" s="43"/>
      <c r="AZ96" s="43"/>
      <c r="BA96" s="211"/>
      <c r="BB96" s="211"/>
      <c r="BC96" s="211"/>
      <c r="BD96" s="444">
        <v>618</v>
      </c>
      <c r="BE96" s="103">
        <v>57</v>
      </c>
      <c r="BF96" s="103">
        <v>561</v>
      </c>
      <c r="BG96" s="103">
        <v>2545</v>
      </c>
      <c r="BH96" s="103">
        <v>3452998</v>
      </c>
      <c r="BI96" s="235"/>
      <c r="BJ96" s="235"/>
      <c r="BK96" s="44"/>
      <c r="BL96" s="76"/>
      <c r="BM96" s="43"/>
      <c r="BN96" s="43"/>
      <c r="BO96" s="251"/>
      <c r="BP96" s="76">
        <f>SUM(BP97:BP101)</f>
        <v>23147730</v>
      </c>
      <c r="BQ96" s="76">
        <f aca="true" t="shared" si="17" ref="BQ96:BV96">SUM(BQ97:BQ101)</f>
        <v>4094766</v>
      </c>
      <c r="BR96" s="76">
        <f t="shared" si="17"/>
        <v>364049</v>
      </c>
      <c r="BS96" s="76">
        <f t="shared" si="17"/>
        <v>9378639</v>
      </c>
      <c r="BT96" s="76">
        <f t="shared" si="17"/>
        <v>2669558</v>
      </c>
      <c r="BU96" s="76">
        <f t="shared" si="17"/>
        <v>1310902</v>
      </c>
      <c r="BV96" s="76">
        <f t="shared" si="17"/>
        <v>1902133</v>
      </c>
      <c r="BW96" s="76">
        <f>SUM(BW97:BW101)</f>
        <v>21725931</v>
      </c>
      <c r="BX96" s="266">
        <v>102.40894161205836</v>
      </c>
      <c r="BY96" s="342"/>
      <c r="BZ96" s="43"/>
      <c r="CA96" s="43"/>
      <c r="CB96" s="359"/>
      <c r="CC96" s="43">
        <v>39204</v>
      </c>
      <c r="CD96" s="43">
        <v>16995</v>
      </c>
      <c r="CE96" s="43">
        <v>3109</v>
      </c>
      <c r="CF96" s="43">
        <v>17733</v>
      </c>
      <c r="CG96" s="235">
        <v>1611</v>
      </c>
      <c r="CH96" s="235">
        <v>27</v>
      </c>
      <c r="CI96" s="375">
        <v>5.9</v>
      </c>
      <c r="CJ96" s="235">
        <v>56668</v>
      </c>
      <c r="CK96" s="391"/>
      <c r="CL96" s="235">
        <v>125</v>
      </c>
      <c r="CM96" s="391"/>
      <c r="CN96" s="235">
        <v>3</v>
      </c>
      <c r="CO96" s="401"/>
      <c r="CP96" s="235">
        <v>153</v>
      </c>
      <c r="CQ96" s="430"/>
      <c r="CR96" s="73"/>
      <c r="CS96" s="50">
        <v>1</v>
      </c>
      <c r="CT96" s="50">
        <v>24</v>
      </c>
      <c r="CU96" s="50">
        <v>17</v>
      </c>
      <c r="CV96" s="50">
        <v>23</v>
      </c>
      <c r="CW96" s="50">
        <v>21</v>
      </c>
      <c r="CX96" s="50">
        <v>40</v>
      </c>
      <c r="CY96" s="413"/>
      <c r="CZ96" s="50"/>
      <c r="DA96" s="50"/>
      <c r="DB96" s="50"/>
      <c r="DC96" s="50">
        <v>13751</v>
      </c>
      <c r="DD96" s="50">
        <v>3195327</v>
      </c>
      <c r="DE96" s="50">
        <v>9</v>
      </c>
      <c r="DF96" s="50">
        <v>735</v>
      </c>
      <c r="DG96" s="50">
        <v>1</v>
      </c>
      <c r="DH96" s="50">
        <v>9</v>
      </c>
      <c r="DI96" s="50">
        <v>451</v>
      </c>
      <c r="DJ96" s="50">
        <v>31</v>
      </c>
      <c r="DK96" s="266">
        <v>63.775510204081634</v>
      </c>
      <c r="DL96" s="43">
        <v>19</v>
      </c>
      <c r="DM96" s="43">
        <v>2443</v>
      </c>
      <c r="DN96" s="43">
        <v>214</v>
      </c>
      <c r="DO96" s="43">
        <v>9</v>
      </c>
      <c r="DP96" s="43">
        <v>1357</v>
      </c>
      <c r="DQ96" s="43">
        <v>120</v>
      </c>
      <c r="DR96" s="289">
        <v>99.18533604887983</v>
      </c>
      <c r="DS96" s="50">
        <v>3</v>
      </c>
      <c r="DT96" s="50">
        <v>1202</v>
      </c>
      <c r="DU96" s="50">
        <v>86</v>
      </c>
      <c r="DV96" s="298">
        <v>27.3</v>
      </c>
    </row>
    <row r="97" spans="1:126" ht="16.5" customHeight="1">
      <c r="A97" s="11" t="s">
        <v>56</v>
      </c>
      <c r="B97" s="47">
        <v>115.71</v>
      </c>
      <c r="C97" s="107">
        <v>5370</v>
      </c>
      <c r="D97" s="107">
        <v>5402</v>
      </c>
      <c r="E97" s="129">
        <f t="shared" si="15"/>
        <v>3.3</v>
      </c>
      <c r="F97" s="44">
        <v>17775</v>
      </c>
      <c r="G97" s="44">
        <v>17602</v>
      </c>
      <c r="H97" s="130">
        <v>8570</v>
      </c>
      <c r="I97" s="130">
        <v>9032</v>
      </c>
      <c r="J97" s="129">
        <v>94.88485385296724</v>
      </c>
      <c r="K97" s="144">
        <f t="shared" si="16"/>
        <v>-1</v>
      </c>
      <c r="L97" s="129">
        <f t="shared" si="13"/>
        <v>152.1216835191427</v>
      </c>
      <c r="M97" s="156">
        <v>2023</v>
      </c>
      <c r="N97" s="156">
        <v>10659</v>
      </c>
      <c r="O97" s="156">
        <v>4841</v>
      </c>
      <c r="P97" s="157">
        <v>11.544826799064086</v>
      </c>
      <c r="Q97" s="157">
        <v>60.8286252354049</v>
      </c>
      <c r="R97" s="157">
        <v>27.626547965531017</v>
      </c>
      <c r="S97" s="69">
        <v>112</v>
      </c>
      <c r="T97" s="69">
        <v>227</v>
      </c>
      <c r="U97" s="144" t="s">
        <v>353</v>
      </c>
      <c r="V97" s="202">
        <v>391</v>
      </c>
      <c r="W97" s="202">
        <v>636</v>
      </c>
      <c r="X97" s="144">
        <v>-13.82072544705816</v>
      </c>
      <c r="Y97" s="193">
        <v>51</v>
      </c>
      <c r="Z97" s="193">
        <v>26</v>
      </c>
      <c r="AA97" s="459">
        <v>1.44</v>
      </c>
      <c r="AB97" s="479">
        <v>78</v>
      </c>
      <c r="AC97" s="479">
        <v>85.9</v>
      </c>
      <c r="AD97" s="54">
        <v>8444</v>
      </c>
      <c r="AE97" s="54">
        <v>942</v>
      </c>
      <c r="AF97" s="54">
        <v>3180</v>
      </c>
      <c r="AG97" s="54">
        <v>4303</v>
      </c>
      <c r="AH97" s="67">
        <v>1012</v>
      </c>
      <c r="AI97" s="68">
        <v>6613</v>
      </c>
      <c r="AJ97" s="304">
        <v>1108</v>
      </c>
      <c r="AK97" s="304">
        <v>149</v>
      </c>
      <c r="AL97" s="304">
        <v>122</v>
      </c>
      <c r="AM97" s="304">
        <v>837</v>
      </c>
      <c r="AN97" s="304">
        <v>1520</v>
      </c>
      <c r="AO97" s="304">
        <v>777</v>
      </c>
      <c r="AP97" s="304">
        <v>743</v>
      </c>
      <c r="AQ97" s="45">
        <v>1373</v>
      </c>
      <c r="AR97" s="46">
        <v>931</v>
      </c>
      <c r="AS97" s="46">
        <v>388</v>
      </c>
      <c r="AT97" s="46">
        <v>56</v>
      </c>
      <c r="AU97" s="46">
        <v>54</v>
      </c>
      <c r="AV97" s="199">
        <v>5724</v>
      </c>
      <c r="AW97" s="69" t="s">
        <v>213</v>
      </c>
      <c r="AX97" s="69">
        <v>344</v>
      </c>
      <c r="AY97" s="69">
        <v>5379</v>
      </c>
      <c r="AZ97" s="69" t="s">
        <v>213</v>
      </c>
      <c r="BA97" s="208">
        <v>64</v>
      </c>
      <c r="BB97" s="208">
        <v>1818</v>
      </c>
      <c r="BC97" s="208">
        <v>3172347</v>
      </c>
      <c r="BD97" s="407">
        <v>306</v>
      </c>
      <c r="BE97" s="443">
        <v>38</v>
      </c>
      <c r="BF97" s="443">
        <v>268</v>
      </c>
      <c r="BG97" s="446">
        <v>1443</v>
      </c>
      <c r="BH97" s="446">
        <v>1892415</v>
      </c>
      <c r="BI97" s="229">
        <v>2184.1272936661853</v>
      </c>
      <c r="BJ97" s="229">
        <v>2035.148232246351</v>
      </c>
      <c r="BK97" s="229">
        <v>43844.89745794795</v>
      </c>
      <c r="BL97" s="229">
        <v>1717.0840589544634</v>
      </c>
      <c r="BM97" s="229">
        <v>10012.784954309034</v>
      </c>
      <c r="BN97" s="229">
        <v>33483.958953577734</v>
      </c>
      <c r="BO97" s="229">
        <v>1368.9305088932829</v>
      </c>
      <c r="BP97" s="345">
        <v>7142658</v>
      </c>
      <c r="BQ97" s="350">
        <v>1630101</v>
      </c>
      <c r="BR97" s="350">
        <v>120564</v>
      </c>
      <c r="BS97" s="350">
        <v>2589708</v>
      </c>
      <c r="BT97" s="350">
        <v>696510</v>
      </c>
      <c r="BU97" s="350">
        <v>442373</v>
      </c>
      <c r="BV97" s="350">
        <v>477232</v>
      </c>
      <c r="BW97" s="347">
        <v>6668956</v>
      </c>
      <c r="BX97" s="267">
        <v>141.4652151095774</v>
      </c>
      <c r="BY97" s="341">
        <v>0.41</v>
      </c>
      <c r="BZ97" s="360">
        <v>409489</v>
      </c>
      <c r="CA97" s="360">
        <v>294871</v>
      </c>
      <c r="CB97" s="357" t="s">
        <v>430</v>
      </c>
      <c r="CC97" s="69">
        <v>14546</v>
      </c>
      <c r="CD97" s="69">
        <v>6319</v>
      </c>
      <c r="CE97" s="69">
        <v>1061</v>
      </c>
      <c r="CF97" s="69">
        <v>6646</v>
      </c>
      <c r="CG97" s="234">
        <v>513</v>
      </c>
      <c r="CH97" s="234">
        <v>11</v>
      </c>
      <c r="CI97" s="379">
        <v>6</v>
      </c>
      <c r="CJ97" s="234">
        <v>25579</v>
      </c>
      <c r="CK97" s="391"/>
      <c r="CL97" s="234">
        <v>47</v>
      </c>
      <c r="CM97" s="391"/>
      <c r="CN97" s="234">
        <v>1</v>
      </c>
      <c r="CO97" s="397"/>
      <c r="CP97" s="234">
        <v>56</v>
      </c>
      <c r="CQ97" s="380">
        <v>43.7</v>
      </c>
      <c r="CR97" s="407">
        <v>828</v>
      </c>
      <c r="CS97" s="56" t="s">
        <v>468</v>
      </c>
      <c r="CT97" s="56">
        <v>11</v>
      </c>
      <c r="CU97" s="56">
        <v>8</v>
      </c>
      <c r="CV97" s="422">
        <v>13</v>
      </c>
      <c r="CW97" s="422">
        <v>11</v>
      </c>
      <c r="CX97" s="422">
        <v>22</v>
      </c>
      <c r="CY97" s="412">
        <v>4330</v>
      </c>
      <c r="CZ97" s="56">
        <v>2527</v>
      </c>
      <c r="DA97" s="56">
        <v>4863</v>
      </c>
      <c r="DB97" s="412">
        <v>2963695</v>
      </c>
      <c r="DC97" s="56">
        <v>5348</v>
      </c>
      <c r="DD97" s="412">
        <v>1277212</v>
      </c>
      <c r="DE97" s="54">
        <v>4</v>
      </c>
      <c r="DF97" s="56">
        <v>315</v>
      </c>
      <c r="DG97" s="422">
        <v>1</v>
      </c>
      <c r="DH97" s="264">
        <v>1</v>
      </c>
      <c r="DI97" s="265">
        <v>75</v>
      </c>
      <c r="DJ97" s="265">
        <v>7</v>
      </c>
      <c r="DK97" s="267">
        <v>37.410071942446045</v>
      </c>
      <c r="DL97" s="44">
        <v>8</v>
      </c>
      <c r="DM97" s="44">
        <v>893</v>
      </c>
      <c r="DN97" s="44">
        <v>84</v>
      </c>
      <c r="DO97" s="265">
        <v>3</v>
      </c>
      <c r="DP97" s="265">
        <v>539</v>
      </c>
      <c r="DQ97" s="265">
        <v>40</v>
      </c>
      <c r="DR97" s="288">
        <v>99.5</v>
      </c>
      <c r="DS97" s="265">
        <v>2</v>
      </c>
      <c r="DT97" s="265">
        <v>1149</v>
      </c>
      <c r="DU97" s="265">
        <v>78</v>
      </c>
      <c r="DV97" s="288">
        <v>28.8</v>
      </c>
    </row>
    <row r="98" spans="1:126" s="5" customFormat="1" ht="16.5" customHeight="1">
      <c r="A98" s="11" t="s">
        <v>57</v>
      </c>
      <c r="B98" s="47">
        <v>46.56</v>
      </c>
      <c r="C98" s="107">
        <v>1923</v>
      </c>
      <c r="D98" s="107">
        <v>1944</v>
      </c>
      <c r="E98" s="129">
        <f t="shared" si="15"/>
        <v>3.7</v>
      </c>
      <c r="F98" s="44">
        <v>7231</v>
      </c>
      <c r="G98" s="44">
        <v>7150</v>
      </c>
      <c r="H98" s="130">
        <v>3546</v>
      </c>
      <c r="I98" s="130">
        <v>3604</v>
      </c>
      <c r="J98" s="129">
        <v>98.3906770255272</v>
      </c>
      <c r="K98" s="144">
        <f t="shared" si="16"/>
        <v>-1.1</v>
      </c>
      <c r="L98" s="129">
        <f t="shared" si="13"/>
        <v>153.56529209621993</v>
      </c>
      <c r="M98" s="156">
        <v>1003</v>
      </c>
      <c r="N98" s="156">
        <v>4471</v>
      </c>
      <c r="O98" s="156">
        <v>1676</v>
      </c>
      <c r="P98" s="157">
        <v>14.027972027972027</v>
      </c>
      <c r="Q98" s="157">
        <v>62.53146853146853</v>
      </c>
      <c r="R98" s="157">
        <v>23.44055944055944</v>
      </c>
      <c r="S98" s="69">
        <v>41</v>
      </c>
      <c r="T98" s="69">
        <v>86</v>
      </c>
      <c r="U98" s="144" t="s">
        <v>381</v>
      </c>
      <c r="V98" s="202">
        <v>138</v>
      </c>
      <c r="W98" s="202">
        <v>212</v>
      </c>
      <c r="X98" s="144">
        <v>-10.225231449495647</v>
      </c>
      <c r="Y98" s="193">
        <v>25</v>
      </c>
      <c r="Z98" s="193">
        <v>16</v>
      </c>
      <c r="AA98" s="459">
        <v>1.59</v>
      </c>
      <c r="AB98" s="479">
        <v>77.9</v>
      </c>
      <c r="AC98" s="479">
        <v>85.5</v>
      </c>
      <c r="AD98" s="54">
        <v>3563</v>
      </c>
      <c r="AE98" s="54">
        <v>688</v>
      </c>
      <c r="AF98" s="54">
        <v>1405</v>
      </c>
      <c r="AG98" s="54">
        <v>1464</v>
      </c>
      <c r="AH98" s="67">
        <v>377</v>
      </c>
      <c r="AI98" s="68">
        <v>3258</v>
      </c>
      <c r="AJ98" s="304">
        <v>627</v>
      </c>
      <c r="AK98" s="304">
        <v>73</v>
      </c>
      <c r="AL98" s="304">
        <v>46</v>
      </c>
      <c r="AM98" s="304">
        <v>508</v>
      </c>
      <c r="AN98" s="304">
        <v>948</v>
      </c>
      <c r="AO98" s="304">
        <v>441</v>
      </c>
      <c r="AP98" s="304">
        <v>507</v>
      </c>
      <c r="AQ98" s="45">
        <v>682</v>
      </c>
      <c r="AR98" s="46">
        <v>451</v>
      </c>
      <c r="AS98" s="46">
        <v>216</v>
      </c>
      <c r="AT98" s="46">
        <v>13</v>
      </c>
      <c r="AU98" s="46">
        <v>15</v>
      </c>
      <c r="AV98" s="199">
        <v>2127</v>
      </c>
      <c r="AW98" s="69">
        <v>691</v>
      </c>
      <c r="AX98" s="69">
        <v>71</v>
      </c>
      <c r="AY98" s="69">
        <v>1364</v>
      </c>
      <c r="AZ98" s="69" t="s">
        <v>213</v>
      </c>
      <c r="BA98" s="208">
        <v>30</v>
      </c>
      <c r="BB98" s="208">
        <v>1521</v>
      </c>
      <c r="BC98" s="208">
        <v>4370620</v>
      </c>
      <c r="BD98" s="407">
        <v>76</v>
      </c>
      <c r="BE98" s="443">
        <v>8</v>
      </c>
      <c r="BF98" s="443">
        <v>68</v>
      </c>
      <c r="BG98" s="446">
        <v>289</v>
      </c>
      <c r="BH98" s="446">
        <v>605785</v>
      </c>
      <c r="BI98" s="229">
        <v>2608.4162788886847</v>
      </c>
      <c r="BJ98" s="229">
        <v>2399.4277668283225</v>
      </c>
      <c r="BK98" s="229">
        <v>33207.82076635609</v>
      </c>
      <c r="BL98" s="229">
        <v>1396.4018683903216</v>
      </c>
      <c r="BM98" s="229">
        <v>17388.41420562101</v>
      </c>
      <c r="BN98" s="229">
        <v>14541.789260635574</v>
      </c>
      <c r="BO98" s="229">
        <v>118.78456829082381</v>
      </c>
      <c r="BP98" s="345">
        <v>3739796</v>
      </c>
      <c r="BQ98" s="350">
        <v>695010</v>
      </c>
      <c r="BR98" s="350">
        <v>57426</v>
      </c>
      <c r="BS98" s="350">
        <v>1565093</v>
      </c>
      <c r="BT98" s="350">
        <v>284876</v>
      </c>
      <c r="BU98" s="350">
        <v>179317</v>
      </c>
      <c r="BV98" s="350">
        <v>352700</v>
      </c>
      <c r="BW98" s="347">
        <v>3569417</v>
      </c>
      <c r="BX98" s="267">
        <v>80.06394048909338</v>
      </c>
      <c r="BY98" s="341">
        <v>0.36</v>
      </c>
      <c r="BZ98" s="360">
        <v>191995</v>
      </c>
      <c r="CA98" s="360">
        <v>154922</v>
      </c>
      <c r="CB98" s="357">
        <v>80.7</v>
      </c>
      <c r="CC98" s="69">
        <v>6615</v>
      </c>
      <c r="CD98" s="69">
        <v>2956</v>
      </c>
      <c r="CE98" s="69">
        <v>476</v>
      </c>
      <c r="CF98" s="69">
        <v>2983</v>
      </c>
      <c r="CG98" s="234">
        <v>290</v>
      </c>
      <c r="CH98" s="234">
        <v>3</v>
      </c>
      <c r="CI98" s="379">
        <v>4</v>
      </c>
      <c r="CJ98" s="234">
        <v>150</v>
      </c>
      <c r="CK98" s="391"/>
      <c r="CL98" s="234">
        <v>34</v>
      </c>
      <c r="CM98" s="391"/>
      <c r="CN98" s="56">
        <v>1</v>
      </c>
      <c r="CO98" s="397"/>
      <c r="CP98" s="234">
        <v>37</v>
      </c>
      <c r="CQ98" s="380">
        <v>61.8</v>
      </c>
      <c r="CR98" s="407">
        <v>712</v>
      </c>
      <c r="CS98" s="56" t="s">
        <v>467</v>
      </c>
      <c r="CT98" s="56">
        <v>4</v>
      </c>
      <c r="CU98" s="56">
        <v>2</v>
      </c>
      <c r="CV98" s="422">
        <v>2</v>
      </c>
      <c r="CW98" s="422">
        <v>3</v>
      </c>
      <c r="CX98" s="422">
        <v>8</v>
      </c>
      <c r="CY98" s="412">
        <v>3450</v>
      </c>
      <c r="CZ98" s="56">
        <v>1116</v>
      </c>
      <c r="DA98" s="56">
        <v>1725</v>
      </c>
      <c r="DB98" s="412">
        <v>1038266</v>
      </c>
      <c r="DC98" s="56">
        <v>2165</v>
      </c>
      <c r="DD98" s="412">
        <v>475198</v>
      </c>
      <c r="DE98" s="54">
        <v>1</v>
      </c>
      <c r="DF98" s="56">
        <v>80</v>
      </c>
      <c r="DG98" s="422" t="s">
        <v>449</v>
      </c>
      <c r="DH98" s="264">
        <v>2</v>
      </c>
      <c r="DI98" s="265">
        <v>165</v>
      </c>
      <c r="DJ98" s="265">
        <v>8</v>
      </c>
      <c r="DK98" s="267">
        <v>97.36842105263158</v>
      </c>
      <c r="DL98" s="44">
        <v>3</v>
      </c>
      <c r="DM98" s="44">
        <v>437</v>
      </c>
      <c r="DN98" s="44">
        <v>37</v>
      </c>
      <c r="DO98" s="265">
        <v>2</v>
      </c>
      <c r="DP98" s="265">
        <v>198</v>
      </c>
      <c r="DQ98" s="265">
        <v>25</v>
      </c>
      <c r="DR98" s="288">
        <v>97.8</v>
      </c>
      <c r="DS98" s="265" t="s">
        <v>42</v>
      </c>
      <c r="DT98" s="265" t="s">
        <v>42</v>
      </c>
      <c r="DU98" s="265" t="s">
        <v>42</v>
      </c>
      <c r="DV98" s="288" t="s">
        <v>42</v>
      </c>
    </row>
    <row r="99" spans="1:126" ht="16.5" customHeight="1">
      <c r="A99" s="11" t="s">
        <v>58</v>
      </c>
      <c r="B99" s="47">
        <v>93.53</v>
      </c>
      <c r="C99" s="107">
        <v>2008</v>
      </c>
      <c r="D99" s="107">
        <v>2000</v>
      </c>
      <c r="E99" s="129">
        <f t="shared" si="15"/>
        <v>3.4</v>
      </c>
      <c r="F99" s="44">
        <v>6921</v>
      </c>
      <c r="G99" s="44">
        <v>6799</v>
      </c>
      <c r="H99" s="130">
        <v>3382</v>
      </c>
      <c r="I99" s="130">
        <v>3417</v>
      </c>
      <c r="J99" s="129">
        <v>98.97570968685982</v>
      </c>
      <c r="K99" s="144">
        <f t="shared" si="16"/>
        <v>-1.8</v>
      </c>
      <c r="L99" s="129">
        <f t="shared" si="13"/>
        <v>72.6932535015503</v>
      </c>
      <c r="M99" s="156">
        <v>904</v>
      </c>
      <c r="N99" s="156">
        <v>4167</v>
      </c>
      <c r="O99" s="156">
        <v>1728</v>
      </c>
      <c r="P99" s="159">
        <v>13.29607295190469</v>
      </c>
      <c r="Q99" s="159">
        <v>61.28842476834828</v>
      </c>
      <c r="R99" s="159">
        <v>25.41550227974702</v>
      </c>
      <c r="S99" s="69">
        <v>57</v>
      </c>
      <c r="T99" s="69">
        <v>121</v>
      </c>
      <c r="U99" s="144" t="s">
        <v>382</v>
      </c>
      <c r="V99" s="202">
        <v>152</v>
      </c>
      <c r="W99" s="202">
        <v>241</v>
      </c>
      <c r="X99" s="144">
        <v>-12.900420350775473</v>
      </c>
      <c r="Y99" s="193">
        <v>34</v>
      </c>
      <c r="Z99" s="193">
        <v>11</v>
      </c>
      <c r="AA99" s="459">
        <v>1.63</v>
      </c>
      <c r="AB99" s="479">
        <v>78</v>
      </c>
      <c r="AC99" s="479">
        <v>85.2</v>
      </c>
      <c r="AD99" s="54">
        <v>3727</v>
      </c>
      <c r="AE99" s="54">
        <v>753</v>
      </c>
      <c r="AF99" s="54">
        <v>1555</v>
      </c>
      <c r="AG99" s="54">
        <v>1308</v>
      </c>
      <c r="AH99" s="67">
        <v>279</v>
      </c>
      <c r="AI99" s="68">
        <v>2226</v>
      </c>
      <c r="AJ99" s="304">
        <v>752</v>
      </c>
      <c r="AK99" s="304">
        <v>120</v>
      </c>
      <c r="AL99" s="304">
        <v>86</v>
      </c>
      <c r="AM99" s="304">
        <v>546</v>
      </c>
      <c r="AN99" s="304">
        <v>1244</v>
      </c>
      <c r="AO99" s="304">
        <v>553</v>
      </c>
      <c r="AP99" s="304">
        <v>691</v>
      </c>
      <c r="AQ99" s="45">
        <v>1062</v>
      </c>
      <c r="AR99" s="46">
        <v>654</v>
      </c>
      <c r="AS99" s="46">
        <v>407</v>
      </c>
      <c r="AT99" s="46">
        <v>139</v>
      </c>
      <c r="AU99" s="46">
        <v>1</v>
      </c>
      <c r="AV99" s="199">
        <v>5853</v>
      </c>
      <c r="AW99" s="69">
        <v>1377</v>
      </c>
      <c r="AX99" s="69">
        <v>59</v>
      </c>
      <c r="AY99" s="69">
        <v>4417</v>
      </c>
      <c r="AZ99" s="69">
        <v>0</v>
      </c>
      <c r="BA99" s="208">
        <v>27</v>
      </c>
      <c r="BB99" s="208">
        <v>621</v>
      </c>
      <c r="BC99" s="208">
        <v>1031642</v>
      </c>
      <c r="BD99" s="407">
        <v>71</v>
      </c>
      <c r="BE99" s="443">
        <v>1</v>
      </c>
      <c r="BF99" s="443">
        <v>70</v>
      </c>
      <c r="BG99" s="446">
        <v>227</v>
      </c>
      <c r="BH99" s="446">
        <v>290485</v>
      </c>
      <c r="BI99" s="229">
        <v>2030.16012565285</v>
      </c>
      <c r="BJ99" s="229">
        <v>1889.7419897746222</v>
      </c>
      <c r="BK99" s="229">
        <v>20209.905920868612</v>
      </c>
      <c r="BL99" s="229">
        <v>1276.9046485828499</v>
      </c>
      <c r="BM99" s="229">
        <v>8518.69805302295</v>
      </c>
      <c r="BN99" s="229">
        <v>10490.412450148695</v>
      </c>
      <c r="BO99" s="229">
        <v>76.10923088588228</v>
      </c>
      <c r="BP99" s="345">
        <v>4165493</v>
      </c>
      <c r="BQ99" s="350">
        <v>592185</v>
      </c>
      <c r="BR99" s="350">
        <v>72558</v>
      </c>
      <c r="BS99" s="350">
        <v>1884134</v>
      </c>
      <c r="BT99" s="350">
        <v>446267</v>
      </c>
      <c r="BU99" s="350">
        <v>228833</v>
      </c>
      <c r="BV99" s="350">
        <v>391778</v>
      </c>
      <c r="BW99" s="347">
        <v>3808220</v>
      </c>
      <c r="BX99" s="267">
        <v>80.89848209396003</v>
      </c>
      <c r="BY99" s="341">
        <v>0.28</v>
      </c>
      <c r="BZ99" s="360">
        <v>278887</v>
      </c>
      <c r="CA99" s="360">
        <v>155938</v>
      </c>
      <c r="CB99" s="357">
        <v>55.9</v>
      </c>
      <c r="CC99" s="69">
        <v>6825</v>
      </c>
      <c r="CD99" s="69">
        <v>2744</v>
      </c>
      <c r="CE99" s="69">
        <v>655</v>
      </c>
      <c r="CF99" s="69">
        <v>3161</v>
      </c>
      <c r="CG99" s="234">
        <v>239</v>
      </c>
      <c r="CH99" s="234">
        <v>2</v>
      </c>
      <c r="CI99" s="379">
        <v>2.8</v>
      </c>
      <c r="CJ99" s="234">
        <v>12707</v>
      </c>
      <c r="CK99" s="391"/>
      <c r="CL99" s="234">
        <v>12</v>
      </c>
      <c r="CM99" s="391"/>
      <c r="CN99" s="56" t="s">
        <v>42</v>
      </c>
      <c r="CO99" s="397"/>
      <c r="CP99" s="234">
        <v>17</v>
      </c>
      <c r="CQ99" s="380">
        <v>96.9</v>
      </c>
      <c r="CR99" s="407">
        <v>523</v>
      </c>
      <c r="CS99" s="56">
        <v>1</v>
      </c>
      <c r="CT99" s="56">
        <v>2</v>
      </c>
      <c r="CU99" s="56">
        <v>3</v>
      </c>
      <c r="CV99" s="422">
        <v>5</v>
      </c>
      <c r="CW99" s="422">
        <v>3</v>
      </c>
      <c r="CX99" s="422">
        <v>6</v>
      </c>
      <c r="CY99" s="412">
        <v>3968</v>
      </c>
      <c r="CZ99" s="56">
        <v>1278</v>
      </c>
      <c r="DA99" s="56">
        <v>1728</v>
      </c>
      <c r="DB99" s="421">
        <v>943257</v>
      </c>
      <c r="DC99" s="56">
        <v>2413</v>
      </c>
      <c r="DD99" s="412">
        <v>559620</v>
      </c>
      <c r="DE99" s="54">
        <v>2</v>
      </c>
      <c r="DF99" s="56">
        <v>150</v>
      </c>
      <c r="DG99" s="422" t="s">
        <v>463</v>
      </c>
      <c r="DH99" s="264">
        <v>4</v>
      </c>
      <c r="DI99" s="265">
        <v>24</v>
      </c>
      <c r="DJ99" s="265">
        <v>6</v>
      </c>
      <c r="DK99" s="267">
        <v>32.758620689655174</v>
      </c>
      <c r="DL99" s="44">
        <v>4</v>
      </c>
      <c r="DM99" s="44">
        <v>380</v>
      </c>
      <c r="DN99" s="44">
        <v>39</v>
      </c>
      <c r="DO99" s="265">
        <v>2</v>
      </c>
      <c r="DP99" s="265">
        <v>203</v>
      </c>
      <c r="DQ99" s="265">
        <v>23</v>
      </c>
      <c r="DR99" s="288">
        <v>98.4</v>
      </c>
      <c r="DS99" s="265">
        <v>1</v>
      </c>
      <c r="DT99" s="265">
        <v>53</v>
      </c>
      <c r="DU99" s="265">
        <v>8</v>
      </c>
      <c r="DV99" s="288">
        <v>0</v>
      </c>
    </row>
    <row r="100" spans="1:126" ht="16.5" customHeight="1">
      <c r="A100" s="11" t="s">
        <v>59</v>
      </c>
      <c r="B100" s="47">
        <v>37.43</v>
      </c>
      <c r="C100" s="107">
        <v>2029</v>
      </c>
      <c r="D100" s="107">
        <v>2032</v>
      </c>
      <c r="E100" s="129">
        <f t="shared" si="15"/>
        <v>3.4</v>
      </c>
      <c r="F100" s="44">
        <v>6888</v>
      </c>
      <c r="G100" s="44">
        <v>6821</v>
      </c>
      <c r="H100" s="130">
        <v>3400</v>
      </c>
      <c r="I100" s="130">
        <v>3421</v>
      </c>
      <c r="J100" s="129">
        <v>99.38614440222157</v>
      </c>
      <c r="K100" s="144">
        <f t="shared" si="16"/>
        <v>-1</v>
      </c>
      <c r="L100" s="129">
        <f t="shared" si="13"/>
        <v>182.23350253807106</v>
      </c>
      <c r="M100" s="156">
        <v>962</v>
      </c>
      <c r="N100" s="156">
        <v>4090</v>
      </c>
      <c r="O100" s="156">
        <v>1769</v>
      </c>
      <c r="P100" s="157">
        <v>14.103503885060842</v>
      </c>
      <c r="Q100" s="157">
        <v>59.961882421932266</v>
      </c>
      <c r="R100" s="157">
        <v>25.93461369300689</v>
      </c>
      <c r="S100" s="69">
        <v>53</v>
      </c>
      <c r="T100" s="69">
        <v>83</v>
      </c>
      <c r="U100" s="144" t="s">
        <v>383</v>
      </c>
      <c r="V100" s="202">
        <v>160</v>
      </c>
      <c r="W100" s="202">
        <v>227</v>
      </c>
      <c r="X100" s="144">
        <v>-9.761072261072261</v>
      </c>
      <c r="Y100" s="193">
        <v>25</v>
      </c>
      <c r="Z100" s="193">
        <v>11</v>
      </c>
      <c r="AA100" s="459">
        <v>1.71</v>
      </c>
      <c r="AB100" s="479">
        <v>78.2</v>
      </c>
      <c r="AC100" s="479">
        <v>86</v>
      </c>
      <c r="AD100" s="54">
        <v>3332</v>
      </c>
      <c r="AE100" s="54">
        <v>371</v>
      </c>
      <c r="AF100" s="54">
        <v>1567</v>
      </c>
      <c r="AG100" s="54">
        <v>1391</v>
      </c>
      <c r="AH100" s="67">
        <v>363</v>
      </c>
      <c r="AI100" s="68">
        <v>2120</v>
      </c>
      <c r="AJ100" s="304">
        <v>466</v>
      </c>
      <c r="AK100" s="304">
        <v>40</v>
      </c>
      <c r="AL100" s="304">
        <v>58</v>
      </c>
      <c r="AM100" s="304">
        <v>368</v>
      </c>
      <c r="AN100" s="304">
        <v>712</v>
      </c>
      <c r="AO100" s="304">
        <v>332</v>
      </c>
      <c r="AP100" s="304">
        <v>380</v>
      </c>
      <c r="AQ100" s="45">
        <v>757</v>
      </c>
      <c r="AR100" s="46">
        <v>623</v>
      </c>
      <c r="AS100" s="46">
        <v>133</v>
      </c>
      <c r="AT100" s="46">
        <v>20</v>
      </c>
      <c r="AU100" s="46">
        <v>1</v>
      </c>
      <c r="AV100" s="199">
        <v>1534</v>
      </c>
      <c r="AW100" s="69" t="s">
        <v>213</v>
      </c>
      <c r="AX100" s="69">
        <v>5</v>
      </c>
      <c r="AY100" s="69">
        <v>1529</v>
      </c>
      <c r="AZ100" s="69" t="s">
        <v>213</v>
      </c>
      <c r="BA100" s="208">
        <v>38</v>
      </c>
      <c r="BB100" s="208">
        <v>1098</v>
      </c>
      <c r="BC100" s="208">
        <v>2292205</v>
      </c>
      <c r="BD100" s="407">
        <v>77</v>
      </c>
      <c r="BE100" s="443">
        <v>3</v>
      </c>
      <c r="BF100" s="443">
        <v>74</v>
      </c>
      <c r="BG100" s="446">
        <v>280</v>
      </c>
      <c r="BH100" s="446">
        <v>369470</v>
      </c>
      <c r="BI100" s="229">
        <v>2351.9925427995536</v>
      </c>
      <c r="BJ100" s="229">
        <v>2165.2833622677454</v>
      </c>
      <c r="BK100" s="229">
        <v>15403.296342269308</v>
      </c>
      <c r="BL100" s="229">
        <v>584.8798509076265</v>
      </c>
      <c r="BM100" s="229">
        <v>6118.208726461828</v>
      </c>
      <c r="BN100" s="229">
        <v>8976.41435072134</v>
      </c>
      <c r="BO100" s="229">
        <v>276.2065858214861</v>
      </c>
      <c r="BP100" s="345">
        <v>3261100</v>
      </c>
      <c r="BQ100" s="350">
        <v>677363</v>
      </c>
      <c r="BR100" s="350">
        <v>47319</v>
      </c>
      <c r="BS100" s="350">
        <v>1292702</v>
      </c>
      <c r="BT100" s="350">
        <v>347887</v>
      </c>
      <c r="BU100" s="350">
        <v>187060</v>
      </c>
      <c r="BV100" s="350">
        <v>234000</v>
      </c>
      <c r="BW100" s="347">
        <v>3051672</v>
      </c>
      <c r="BX100" s="267">
        <v>99.62245820352784</v>
      </c>
      <c r="BY100" s="341">
        <v>0.36</v>
      </c>
      <c r="BZ100" s="360">
        <v>113596</v>
      </c>
      <c r="CA100" s="360">
        <v>100808</v>
      </c>
      <c r="CB100" s="357">
        <v>88.7</v>
      </c>
      <c r="CC100" s="69">
        <v>5664</v>
      </c>
      <c r="CD100" s="69">
        <v>2712</v>
      </c>
      <c r="CE100" s="69">
        <v>371</v>
      </c>
      <c r="CF100" s="69">
        <v>2363</v>
      </c>
      <c r="CG100" s="234">
        <v>278</v>
      </c>
      <c r="CH100" s="234">
        <v>6</v>
      </c>
      <c r="CI100" s="379">
        <v>8.6</v>
      </c>
      <c r="CJ100" s="56">
        <v>15280</v>
      </c>
      <c r="CK100" s="391"/>
      <c r="CL100" s="234">
        <v>21</v>
      </c>
      <c r="CM100" s="391"/>
      <c r="CN100" s="56" t="s">
        <v>42</v>
      </c>
      <c r="CO100" s="397"/>
      <c r="CP100" s="234">
        <v>28</v>
      </c>
      <c r="CQ100" s="380">
        <v>55.7</v>
      </c>
      <c r="CR100" s="407">
        <v>760</v>
      </c>
      <c r="CS100" s="56" t="s">
        <v>468</v>
      </c>
      <c r="CT100" s="56">
        <v>4</v>
      </c>
      <c r="CU100" s="56">
        <v>2</v>
      </c>
      <c r="CV100" s="422">
        <v>2</v>
      </c>
      <c r="CW100" s="422">
        <v>2</v>
      </c>
      <c r="CX100" s="422">
        <v>2</v>
      </c>
      <c r="CY100" s="412">
        <v>3900</v>
      </c>
      <c r="CZ100" s="56">
        <v>897</v>
      </c>
      <c r="DA100" s="56">
        <v>1796</v>
      </c>
      <c r="DB100" s="412">
        <v>1099356</v>
      </c>
      <c r="DC100" s="56">
        <v>2018</v>
      </c>
      <c r="DD100" s="412">
        <v>491984</v>
      </c>
      <c r="DE100" s="54">
        <v>1</v>
      </c>
      <c r="DF100" s="56">
        <v>80</v>
      </c>
      <c r="DG100" s="422" t="s">
        <v>449</v>
      </c>
      <c r="DH100" s="264">
        <v>1</v>
      </c>
      <c r="DI100" s="265">
        <v>101</v>
      </c>
      <c r="DJ100" s="265">
        <v>6</v>
      </c>
      <c r="DK100" s="267">
        <v>88.05970149253731</v>
      </c>
      <c r="DL100" s="44">
        <v>3</v>
      </c>
      <c r="DM100" s="44">
        <v>444</v>
      </c>
      <c r="DN100" s="44">
        <v>37</v>
      </c>
      <c r="DO100" s="265">
        <v>1</v>
      </c>
      <c r="DP100" s="265">
        <v>229</v>
      </c>
      <c r="DQ100" s="265">
        <v>17</v>
      </c>
      <c r="DR100" s="288">
        <v>100</v>
      </c>
      <c r="DS100" s="265" t="s">
        <v>42</v>
      </c>
      <c r="DT100" s="265" t="s">
        <v>42</v>
      </c>
      <c r="DU100" s="265" t="s">
        <v>42</v>
      </c>
      <c r="DV100" s="288" t="s">
        <v>42</v>
      </c>
    </row>
    <row r="101" spans="1:126" ht="16.5" customHeight="1">
      <c r="A101" s="11" t="s">
        <v>60</v>
      </c>
      <c r="B101" s="47">
        <v>163.47</v>
      </c>
      <c r="C101" s="107">
        <v>1728</v>
      </c>
      <c r="D101" s="107">
        <v>1696</v>
      </c>
      <c r="E101" s="129">
        <f t="shared" si="15"/>
        <v>3.5</v>
      </c>
      <c r="F101" s="44">
        <v>6030</v>
      </c>
      <c r="G101" s="44">
        <v>5885</v>
      </c>
      <c r="H101" s="130">
        <v>2885</v>
      </c>
      <c r="I101" s="130">
        <v>3000</v>
      </c>
      <c r="J101" s="129">
        <v>96.16666666666667</v>
      </c>
      <c r="K101" s="144">
        <f t="shared" si="16"/>
        <v>-2.4</v>
      </c>
      <c r="L101" s="129">
        <f t="shared" si="13"/>
        <v>36.00048938643176</v>
      </c>
      <c r="M101" s="156">
        <v>744</v>
      </c>
      <c r="N101" s="156">
        <v>3306</v>
      </c>
      <c r="O101" s="156">
        <v>1835</v>
      </c>
      <c r="P101" s="157">
        <v>12.64231096006797</v>
      </c>
      <c r="Q101" s="157">
        <v>56.1767204757859</v>
      </c>
      <c r="R101" s="157">
        <v>31.180968564146134</v>
      </c>
      <c r="S101" s="69">
        <v>52</v>
      </c>
      <c r="T101" s="69">
        <v>89</v>
      </c>
      <c r="U101" s="144" t="s">
        <v>384</v>
      </c>
      <c r="V101" s="202">
        <v>113</v>
      </c>
      <c r="W101" s="202">
        <v>172</v>
      </c>
      <c r="X101" s="144">
        <v>-9.841534612176813</v>
      </c>
      <c r="Y101" s="193">
        <v>21</v>
      </c>
      <c r="Z101" s="193">
        <v>8</v>
      </c>
      <c r="AA101" s="459">
        <v>1.61</v>
      </c>
      <c r="AB101" s="479">
        <v>77.6</v>
      </c>
      <c r="AC101" s="479">
        <v>85.8</v>
      </c>
      <c r="AD101" s="54">
        <v>3004</v>
      </c>
      <c r="AE101" s="54">
        <v>422</v>
      </c>
      <c r="AF101" s="54">
        <v>1299</v>
      </c>
      <c r="AG101" s="54">
        <v>1104</v>
      </c>
      <c r="AH101" s="67">
        <v>316</v>
      </c>
      <c r="AI101" s="68">
        <v>2051</v>
      </c>
      <c r="AJ101" s="304">
        <v>583</v>
      </c>
      <c r="AK101" s="304">
        <v>75</v>
      </c>
      <c r="AL101" s="304">
        <v>46</v>
      </c>
      <c r="AM101" s="304">
        <v>462</v>
      </c>
      <c r="AN101" s="304">
        <v>721</v>
      </c>
      <c r="AO101" s="304">
        <v>317</v>
      </c>
      <c r="AP101" s="304">
        <v>404</v>
      </c>
      <c r="AQ101" s="45">
        <v>546</v>
      </c>
      <c r="AR101" s="46">
        <v>378</v>
      </c>
      <c r="AS101" s="46">
        <v>162</v>
      </c>
      <c r="AT101" s="46">
        <v>46</v>
      </c>
      <c r="AU101" s="46">
        <v>5</v>
      </c>
      <c r="AV101" s="199">
        <v>13430</v>
      </c>
      <c r="AW101" s="69">
        <v>6194</v>
      </c>
      <c r="AX101" s="69">
        <v>132</v>
      </c>
      <c r="AY101" s="69">
        <v>7104</v>
      </c>
      <c r="AZ101" s="69" t="s">
        <v>213</v>
      </c>
      <c r="BA101" s="208">
        <v>30</v>
      </c>
      <c r="BB101" s="208">
        <v>890</v>
      </c>
      <c r="BC101" s="208">
        <v>983726</v>
      </c>
      <c r="BD101" s="407">
        <v>88</v>
      </c>
      <c r="BE101" s="443">
        <v>7</v>
      </c>
      <c r="BF101" s="443">
        <v>81</v>
      </c>
      <c r="BG101" s="446">
        <v>306</v>
      </c>
      <c r="BH101" s="446">
        <v>294843</v>
      </c>
      <c r="BI101" s="229">
        <v>2051.4281244474423</v>
      </c>
      <c r="BJ101" s="229">
        <v>1922.668181909395</v>
      </c>
      <c r="BK101" s="229">
        <v>15938.660948592089</v>
      </c>
      <c r="BL101" s="229">
        <v>895.3413302900791</v>
      </c>
      <c r="BM101" s="229">
        <v>6508.678967653306</v>
      </c>
      <c r="BN101" s="229">
        <v>8805.920709685552</v>
      </c>
      <c r="BO101" s="229">
        <v>271.2800590368472</v>
      </c>
      <c r="BP101" s="345">
        <v>4838683</v>
      </c>
      <c r="BQ101" s="350">
        <v>500107</v>
      </c>
      <c r="BR101" s="350">
        <v>66182</v>
      </c>
      <c r="BS101" s="350">
        <v>2047002</v>
      </c>
      <c r="BT101" s="350">
        <v>894018</v>
      </c>
      <c r="BU101" s="350">
        <v>273319</v>
      </c>
      <c r="BV101" s="350">
        <v>446423</v>
      </c>
      <c r="BW101" s="347">
        <v>4627666</v>
      </c>
      <c r="BX101" s="267">
        <v>108.3299780140755</v>
      </c>
      <c r="BY101" s="341">
        <v>0.23</v>
      </c>
      <c r="BZ101" s="360">
        <v>211675</v>
      </c>
      <c r="CA101" s="360">
        <v>177591</v>
      </c>
      <c r="CB101" s="357">
        <v>83.9</v>
      </c>
      <c r="CC101" s="69">
        <v>5554</v>
      </c>
      <c r="CD101" s="69">
        <v>2264</v>
      </c>
      <c r="CE101" s="69">
        <v>546</v>
      </c>
      <c r="CF101" s="69">
        <v>2580</v>
      </c>
      <c r="CG101" s="234">
        <v>291</v>
      </c>
      <c r="CH101" s="234">
        <v>5</v>
      </c>
      <c r="CI101" s="379">
        <v>8.1</v>
      </c>
      <c r="CJ101" s="56">
        <v>2952</v>
      </c>
      <c r="CK101" s="391"/>
      <c r="CL101" s="234">
        <v>11</v>
      </c>
      <c r="CM101" s="391"/>
      <c r="CN101" s="56">
        <v>1</v>
      </c>
      <c r="CO101" s="397"/>
      <c r="CP101" s="234">
        <v>15</v>
      </c>
      <c r="CQ101" s="380">
        <v>61.1</v>
      </c>
      <c r="CR101" s="407">
        <v>662</v>
      </c>
      <c r="CS101" s="56" t="s">
        <v>468</v>
      </c>
      <c r="CT101" s="56">
        <v>3</v>
      </c>
      <c r="CU101" s="56">
        <v>2</v>
      </c>
      <c r="CV101" s="422">
        <v>1</v>
      </c>
      <c r="CW101" s="422">
        <v>2</v>
      </c>
      <c r="CX101" s="422">
        <v>2</v>
      </c>
      <c r="CY101" s="412">
        <v>4200</v>
      </c>
      <c r="CZ101" s="56">
        <v>903</v>
      </c>
      <c r="DA101" s="56">
        <v>1871</v>
      </c>
      <c r="DB101" s="421">
        <v>1146083</v>
      </c>
      <c r="DC101" s="56">
        <v>1807</v>
      </c>
      <c r="DD101" s="412">
        <v>391313</v>
      </c>
      <c r="DE101" s="54">
        <v>1</v>
      </c>
      <c r="DF101" s="56">
        <v>110</v>
      </c>
      <c r="DG101" s="422" t="s">
        <v>461</v>
      </c>
      <c r="DH101" s="264">
        <v>1</v>
      </c>
      <c r="DI101" s="265">
        <v>86</v>
      </c>
      <c r="DJ101" s="265">
        <v>4</v>
      </c>
      <c r="DK101" s="267">
        <v>88.46153846153845</v>
      </c>
      <c r="DL101" s="44">
        <v>1</v>
      </c>
      <c r="DM101" s="44">
        <v>289</v>
      </c>
      <c r="DN101" s="44">
        <v>17</v>
      </c>
      <c r="DO101" s="265">
        <v>1</v>
      </c>
      <c r="DP101" s="265">
        <v>188</v>
      </c>
      <c r="DQ101" s="265">
        <v>15</v>
      </c>
      <c r="DR101" s="288">
        <v>100</v>
      </c>
      <c r="DS101" s="265" t="s">
        <v>42</v>
      </c>
      <c r="DT101" s="265" t="s">
        <v>42</v>
      </c>
      <c r="DU101" s="265" t="s">
        <v>42</v>
      </c>
      <c r="DV101" s="288" t="s">
        <v>42</v>
      </c>
    </row>
    <row r="102" spans="1:126" ht="16.5" customHeight="1">
      <c r="A102" s="11"/>
      <c r="B102" s="47"/>
      <c r="C102" s="107"/>
      <c r="D102" s="107"/>
      <c r="E102" s="129"/>
      <c r="F102" s="44"/>
      <c r="G102" s="44"/>
      <c r="H102" s="130"/>
      <c r="I102" s="130"/>
      <c r="J102" s="129"/>
      <c r="K102" s="144"/>
      <c r="L102" s="129"/>
      <c r="M102" s="156"/>
      <c r="N102" s="156"/>
      <c r="O102" s="156"/>
      <c r="P102" s="157"/>
      <c r="Q102" s="157"/>
      <c r="R102" s="157"/>
      <c r="S102" s="69"/>
      <c r="T102" s="69"/>
      <c r="U102" s="144"/>
      <c r="V102" s="202"/>
      <c r="W102" s="202"/>
      <c r="X102" s="144"/>
      <c r="Y102" s="193"/>
      <c r="Z102" s="193"/>
      <c r="AA102" s="467"/>
      <c r="AB102" s="481"/>
      <c r="AC102" s="481"/>
      <c r="AD102" s="54"/>
      <c r="AE102" s="54"/>
      <c r="AF102" s="54"/>
      <c r="AG102" s="54"/>
      <c r="AH102" s="67"/>
      <c r="AI102" s="68"/>
      <c r="AJ102" s="304"/>
      <c r="AK102" s="304"/>
      <c r="AL102" s="304"/>
      <c r="AM102" s="304"/>
      <c r="AN102" s="304"/>
      <c r="AO102" s="304"/>
      <c r="AP102" s="304"/>
      <c r="AQ102" s="45"/>
      <c r="AR102" s="46"/>
      <c r="AS102" s="46"/>
      <c r="AT102" s="46"/>
      <c r="AU102" s="46"/>
      <c r="AV102" s="199"/>
      <c r="AW102" s="69"/>
      <c r="AX102" s="69"/>
      <c r="AY102" s="69"/>
      <c r="AZ102" s="69"/>
      <c r="BA102" s="208"/>
      <c r="BB102" s="208"/>
      <c r="BC102" s="208"/>
      <c r="BD102" s="407"/>
      <c r="BE102" s="443"/>
      <c r="BF102" s="443"/>
      <c r="BG102" s="446"/>
      <c r="BH102" s="446"/>
      <c r="BI102" s="229"/>
      <c r="BJ102" s="229"/>
      <c r="BK102" s="229"/>
      <c r="BL102" s="229"/>
      <c r="BM102" s="229"/>
      <c r="BN102" s="229"/>
      <c r="BO102" s="229"/>
      <c r="BP102" s="345"/>
      <c r="BQ102" s="350"/>
      <c r="BR102" s="350"/>
      <c r="BS102" s="350"/>
      <c r="BT102" s="350"/>
      <c r="BU102" s="350"/>
      <c r="BV102" s="350"/>
      <c r="BW102" s="347"/>
      <c r="BX102" s="162"/>
      <c r="BY102" s="341"/>
      <c r="BZ102" s="360"/>
      <c r="CA102" s="360"/>
      <c r="CB102" s="358"/>
      <c r="CC102" s="69"/>
      <c r="CD102" s="69"/>
      <c r="CE102" s="69"/>
      <c r="CF102" s="69"/>
      <c r="CG102" s="234"/>
      <c r="CH102" s="234"/>
      <c r="CI102" s="379"/>
      <c r="CJ102" s="56"/>
      <c r="CK102" s="391"/>
      <c r="CL102" s="234"/>
      <c r="CM102" s="391"/>
      <c r="CN102" s="56"/>
      <c r="CO102" s="397"/>
      <c r="CP102" s="234"/>
      <c r="CQ102" s="380"/>
      <c r="CR102" s="407"/>
      <c r="CS102" s="56"/>
      <c r="CT102" s="56"/>
      <c r="CU102" s="56"/>
      <c r="CV102" s="422"/>
      <c r="CW102" s="422"/>
      <c r="CX102" s="422"/>
      <c r="CY102" s="412"/>
      <c r="CZ102" s="56"/>
      <c r="DA102" s="56"/>
      <c r="DB102" s="421"/>
      <c r="DC102" s="56"/>
      <c r="DD102" s="412"/>
      <c r="DE102" s="54"/>
      <c r="DF102" s="56"/>
      <c r="DG102" s="422"/>
      <c r="DH102" s="264"/>
      <c r="DI102" s="265"/>
      <c r="DJ102" s="265"/>
      <c r="DK102" s="162"/>
      <c r="DL102" s="44"/>
      <c r="DM102" s="44"/>
      <c r="DN102" s="44"/>
      <c r="DO102" s="265"/>
      <c r="DP102" s="265"/>
      <c r="DQ102" s="265"/>
      <c r="DR102" s="288"/>
      <c r="DS102" s="265"/>
      <c r="DT102" s="265"/>
      <c r="DU102" s="265"/>
      <c r="DV102" s="288"/>
    </row>
    <row r="103" spans="1:126" ht="16.5" customHeight="1">
      <c r="A103" s="12" t="s">
        <v>138</v>
      </c>
      <c r="B103" s="89">
        <v>197.87</v>
      </c>
      <c r="C103" s="111">
        <v>8997</v>
      </c>
      <c r="D103" s="111">
        <v>8986</v>
      </c>
      <c r="E103" s="128">
        <f>ROUND(G103/D103,1)</f>
        <v>3.2</v>
      </c>
      <c r="F103" s="43">
        <v>29393</v>
      </c>
      <c r="G103" s="43">
        <v>28943</v>
      </c>
      <c r="H103" s="122">
        <v>14017</v>
      </c>
      <c r="I103" s="122">
        <v>14926</v>
      </c>
      <c r="J103" s="128">
        <v>93.90995578185716</v>
      </c>
      <c r="K103" s="143">
        <f>ROUND((G103-F103)/F103*100,1)</f>
        <v>-1.5</v>
      </c>
      <c r="L103" s="128">
        <f t="shared" si="13"/>
        <v>146.2728053772679</v>
      </c>
      <c r="M103" s="122">
        <v>3520</v>
      </c>
      <c r="N103" s="122">
        <v>17562</v>
      </c>
      <c r="O103" s="122">
        <v>7855</v>
      </c>
      <c r="P103" s="165">
        <v>12.164357051525728</v>
      </c>
      <c r="Q103" s="166">
        <v>60.69046549400422</v>
      </c>
      <c r="R103" s="166">
        <v>27.145177454470055</v>
      </c>
      <c r="S103" s="49">
        <v>194</v>
      </c>
      <c r="T103" s="49">
        <v>383</v>
      </c>
      <c r="U103" s="143">
        <v>-6.4</v>
      </c>
      <c r="V103" s="49">
        <v>832</v>
      </c>
      <c r="W103" s="49">
        <v>1066</v>
      </c>
      <c r="X103" s="143">
        <v>-7.991803278688524</v>
      </c>
      <c r="Y103" s="76">
        <v>119</v>
      </c>
      <c r="Z103" s="76">
        <v>49</v>
      </c>
      <c r="AA103" s="461"/>
      <c r="AB103" s="480"/>
      <c r="AC103" s="480"/>
      <c r="AD103" s="50">
        <v>14333</v>
      </c>
      <c r="AE103" s="50">
        <v>1486</v>
      </c>
      <c r="AF103" s="50">
        <v>4938</v>
      </c>
      <c r="AG103" s="50">
        <v>7634</v>
      </c>
      <c r="AH103" s="76">
        <v>1310</v>
      </c>
      <c r="AI103" s="43">
        <v>9516</v>
      </c>
      <c r="AJ103" s="43">
        <v>1688</v>
      </c>
      <c r="AK103" s="43">
        <v>226</v>
      </c>
      <c r="AL103" s="43">
        <v>148</v>
      </c>
      <c r="AM103" s="43">
        <v>1314</v>
      </c>
      <c r="AN103" s="43">
        <v>2562</v>
      </c>
      <c r="AO103" s="43">
        <v>1124</v>
      </c>
      <c r="AP103" s="43">
        <v>1438</v>
      </c>
      <c r="AQ103" s="53"/>
      <c r="AR103" s="53"/>
      <c r="AS103" s="53"/>
      <c r="AT103" s="53"/>
      <c r="AU103" s="53"/>
      <c r="AV103" s="43"/>
      <c r="AW103" s="43"/>
      <c r="AX103" s="43"/>
      <c r="AY103" s="43"/>
      <c r="AZ103" s="43"/>
      <c r="BA103" s="211"/>
      <c r="BB103" s="211"/>
      <c r="BC103" s="211"/>
      <c r="BD103" s="444">
        <v>392</v>
      </c>
      <c r="BE103" s="103">
        <v>31</v>
      </c>
      <c r="BF103" s="103">
        <v>361</v>
      </c>
      <c r="BG103" s="449">
        <v>1730</v>
      </c>
      <c r="BH103" s="449">
        <v>2633494</v>
      </c>
      <c r="BI103" s="232"/>
      <c r="BJ103" s="232"/>
      <c r="BK103" s="234"/>
      <c r="BL103" s="73"/>
      <c r="BM103" s="232"/>
      <c r="BN103" s="232"/>
      <c r="BO103" s="249"/>
      <c r="BP103" s="73">
        <f>SUM(BP104:BP105)</f>
        <v>12604644</v>
      </c>
      <c r="BQ103" s="73">
        <f aca="true" t="shared" si="18" ref="BQ103:BV103">SUM(BQ104:BQ105)</f>
        <v>2634111</v>
      </c>
      <c r="BR103" s="73">
        <f t="shared" si="18"/>
        <v>216307</v>
      </c>
      <c r="BS103" s="73">
        <f t="shared" si="18"/>
        <v>4677138</v>
      </c>
      <c r="BT103" s="73">
        <f t="shared" si="18"/>
        <v>1540358</v>
      </c>
      <c r="BU103" s="73">
        <f t="shared" si="18"/>
        <v>681560</v>
      </c>
      <c r="BV103" s="73">
        <f t="shared" si="18"/>
        <v>653774</v>
      </c>
      <c r="BW103" s="73">
        <f>SUM(BW104:BW105)</f>
        <v>11390068</v>
      </c>
      <c r="BX103" s="266">
        <v>84.5370237667855</v>
      </c>
      <c r="BY103" s="335" t="s">
        <v>36</v>
      </c>
      <c r="BZ103" s="361"/>
      <c r="CA103" s="361"/>
      <c r="CB103" s="359"/>
      <c r="CC103" s="43">
        <v>24517</v>
      </c>
      <c r="CD103" s="43">
        <v>10761</v>
      </c>
      <c r="CE103" s="43">
        <v>1599</v>
      </c>
      <c r="CF103" s="43">
        <v>11254</v>
      </c>
      <c r="CG103" s="235">
        <v>855</v>
      </c>
      <c r="CH103" s="235">
        <v>21</v>
      </c>
      <c r="CI103" s="375">
        <v>7</v>
      </c>
      <c r="CJ103" s="235">
        <v>33410</v>
      </c>
      <c r="CK103" s="391"/>
      <c r="CL103" s="235">
        <v>80</v>
      </c>
      <c r="CM103" s="391"/>
      <c r="CN103" s="73" t="s">
        <v>42</v>
      </c>
      <c r="CO103" s="397"/>
      <c r="CP103" s="235">
        <v>105</v>
      </c>
      <c r="CQ103" s="430"/>
      <c r="CR103" s="73"/>
      <c r="CS103" s="50">
        <v>2</v>
      </c>
      <c r="CT103" s="50">
        <v>18</v>
      </c>
      <c r="CU103" s="50">
        <v>11</v>
      </c>
      <c r="CV103" s="50">
        <v>31</v>
      </c>
      <c r="CW103" s="50">
        <v>12</v>
      </c>
      <c r="CX103" s="50">
        <v>25</v>
      </c>
      <c r="CY103" s="413"/>
      <c r="CZ103" s="50"/>
      <c r="DA103" s="50"/>
      <c r="DB103" s="50"/>
      <c r="DC103" s="50">
        <v>8830</v>
      </c>
      <c r="DD103" s="50">
        <v>2078842</v>
      </c>
      <c r="DE103" s="50">
        <v>5</v>
      </c>
      <c r="DF103" s="50">
        <v>425</v>
      </c>
      <c r="DG103" s="50">
        <v>2</v>
      </c>
      <c r="DH103" s="73">
        <v>4</v>
      </c>
      <c r="DI103" s="73">
        <v>219</v>
      </c>
      <c r="DJ103" s="50">
        <v>21</v>
      </c>
      <c r="DK103" s="266">
        <v>40.869565217391305</v>
      </c>
      <c r="DL103" s="43">
        <v>10</v>
      </c>
      <c r="DM103" s="43">
        <v>1510</v>
      </c>
      <c r="DN103" s="43">
        <v>136</v>
      </c>
      <c r="DO103" s="73">
        <v>7</v>
      </c>
      <c r="DP103" s="73">
        <v>958</v>
      </c>
      <c r="DQ103" s="73">
        <v>99</v>
      </c>
      <c r="DR103" s="289">
        <v>99.69788519637463</v>
      </c>
      <c r="DS103" s="73">
        <v>2</v>
      </c>
      <c r="DT103" s="73">
        <v>1225</v>
      </c>
      <c r="DU103" s="73">
        <v>99</v>
      </c>
      <c r="DV103" s="289">
        <v>27.2</v>
      </c>
    </row>
    <row r="104" spans="1:126" ht="16.5" customHeight="1">
      <c r="A104" s="11" t="s">
        <v>61</v>
      </c>
      <c r="B104" s="47">
        <v>72.76</v>
      </c>
      <c r="C104" s="107">
        <v>5502</v>
      </c>
      <c r="D104" s="107">
        <v>5486</v>
      </c>
      <c r="E104" s="129">
        <f>ROUND(G104/D104,1)</f>
        <v>3.3</v>
      </c>
      <c r="F104" s="44">
        <v>18191</v>
      </c>
      <c r="G104" s="44">
        <v>17941</v>
      </c>
      <c r="H104" s="130">
        <v>8714</v>
      </c>
      <c r="I104" s="130">
        <v>9227</v>
      </c>
      <c r="J104" s="129">
        <v>94.44022976048552</v>
      </c>
      <c r="K104" s="144">
        <f>ROUND((G104-F104)/F104*100,1)</f>
        <v>-1.4</v>
      </c>
      <c r="L104" s="129">
        <f t="shared" si="13"/>
        <v>246.57778999450247</v>
      </c>
      <c r="M104" s="158">
        <v>2176</v>
      </c>
      <c r="N104" s="158">
        <v>11054</v>
      </c>
      <c r="O104" s="158">
        <v>4710</v>
      </c>
      <c r="P104" s="159">
        <v>12.129319955406912</v>
      </c>
      <c r="Q104" s="159">
        <v>61.6164994425864</v>
      </c>
      <c r="R104" s="159">
        <v>26.254180602006688</v>
      </c>
      <c r="S104" s="69">
        <v>118</v>
      </c>
      <c r="T104" s="69">
        <v>220</v>
      </c>
      <c r="U104" s="144" t="s">
        <v>358</v>
      </c>
      <c r="V104" s="202">
        <v>519</v>
      </c>
      <c r="W104" s="202">
        <v>652</v>
      </c>
      <c r="X104" s="144">
        <v>-7.3440088348978465</v>
      </c>
      <c r="Y104" s="193">
        <v>66</v>
      </c>
      <c r="Z104" s="193">
        <v>28</v>
      </c>
      <c r="AA104" s="468">
        <v>1.45</v>
      </c>
      <c r="AB104" s="479">
        <v>77.5</v>
      </c>
      <c r="AC104" s="479">
        <v>85.5</v>
      </c>
      <c r="AD104" s="54">
        <v>8863</v>
      </c>
      <c r="AE104" s="54">
        <v>733</v>
      </c>
      <c r="AF104" s="54">
        <v>2928</v>
      </c>
      <c r="AG104" s="54">
        <v>5150</v>
      </c>
      <c r="AH104" s="67">
        <v>712</v>
      </c>
      <c r="AI104" s="68">
        <v>5503</v>
      </c>
      <c r="AJ104" s="304">
        <v>825</v>
      </c>
      <c r="AK104" s="304">
        <v>114</v>
      </c>
      <c r="AL104" s="304">
        <v>63</v>
      </c>
      <c r="AM104" s="304">
        <v>648</v>
      </c>
      <c r="AN104" s="304">
        <v>1249</v>
      </c>
      <c r="AO104" s="304">
        <v>552</v>
      </c>
      <c r="AP104" s="304">
        <v>697</v>
      </c>
      <c r="AQ104" s="45">
        <v>898</v>
      </c>
      <c r="AR104" s="46">
        <v>475</v>
      </c>
      <c r="AS104" s="46">
        <v>399</v>
      </c>
      <c r="AT104" s="46">
        <v>46</v>
      </c>
      <c r="AU104" s="46">
        <v>25</v>
      </c>
      <c r="AV104" s="199">
        <v>2335</v>
      </c>
      <c r="AW104" s="69">
        <v>1</v>
      </c>
      <c r="AX104" s="69">
        <v>66</v>
      </c>
      <c r="AY104" s="69">
        <v>2256</v>
      </c>
      <c r="AZ104" s="69">
        <v>12</v>
      </c>
      <c r="BA104" s="208">
        <v>43</v>
      </c>
      <c r="BB104" s="208">
        <v>1717</v>
      </c>
      <c r="BC104" s="208">
        <v>3260630</v>
      </c>
      <c r="BD104" s="407">
        <v>196</v>
      </c>
      <c r="BE104" s="443">
        <v>21</v>
      </c>
      <c r="BF104" s="443">
        <v>175</v>
      </c>
      <c r="BG104" s="446">
        <v>790</v>
      </c>
      <c r="BH104" s="446">
        <v>1349004</v>
      </c>
      <c r="BI104" s="229">
        <v>2369.6147023033623</v>
      </c>
      <c r="BJ104" s="229">
        <v>2178.7296157091328</v>
      </c>
      <c r="BK104" s="229">
        <v>41115.28328209371</v>
      </c>
      <c r="BL104" s="229">
        <v>1070.3450334734562</v>
      </c>
      <c r="BM104" s="229">
        <v>14882.558624756359</v>
      </c>
      <c r="BN104" s="229">
        <v>25673.916202214263</v>
      </c>
      <c r="BO104" s="229">
        <v>511.53657835036574</v>
      </c>
      <c r="BP104" s="345">
        <v>7083832</v>
      </c>
      <c r="BQ104" s="350">
        <v>1699851</v>
      </c>
      <c r="BR104" s="350">
        <v>132282</v>
      </c>
      <c r="BS104" s="350">
        <v>2615291</v>
      </c>
      <c r="BT104" s="350">
        <v>465894</v>
      </c>
      <c r="BU104" s="350">
        <v>442283</v>
      </c>
      <c r="BV104" s="350">
        <v>236200</v>
      </c>
      <c r="BW104" s="347">
        <v>6292098</v>
      </c>
      <c r="BX104" s="267">
        <v>69.91278260652172</v>
      </c>
      <c r="BY104" s="341">
        <v>0.44</v>
      </c>
      <c r="BZ104" s="360">
        <v>338519</v>
      </c>
      <c r="CA104" s="360">
        <v>287393</v>
      </c>
      <c r="CB104" s="357">
        <v>84.9</v>
      </c>
      <c r="CC104" s="69">
        <v>14913</v>
      </c>
      <c r="CD104" s="69">
        <v>6576</v>
      </c>
      <c r="CE104" s="69">
        <v>873</v>
      </c>
      <c r="CF104" s="69">
        <v>6918</v>
      </c>
      <c r="CG104" s="234">
        <v>481</v>
      </c>
      <c r="CH104" s="234">
        <v>16</v>
      </c>
      <c r="CI104" s="379">
        <v>8.6</v>
      </c>
      <c r="CJ104" s="234">
        <v>8780</v>
      </c>
      <c r="CK104" s="391"/>
      <c r="CL104" s="234">
        <v>53</v>
      </c>
      <c r="CM104" s="391"/>
      <c r="CN104" s="56" t="s">
        <v>42</v>
      </c>
      <c r="CO104" s="397"/>
      <c r="CP104" s="234">
        <v>67</v>
      </c>
      <c r="CQ104" s="380">
        <v>57.4</v>
      </c>
      <c r="CR104" s="234">
        <v>841</v>
      </c>
      <c r="CS104" s="56">
        <v>1</v>
      </c>
      <c r="CT104" s="56">
        <v>11</v>
      </c>
      <c r="CU104" s="56">
        <v>6</v>
      </c>
      <c r="CV104" s="422">
        <v>19</v>
      </c>
      <c r="CW104" s="422">
        <v>6</v>
      </c>
      <c r="CX104" s="422">
        <v>16</v>
      </c>
      <c r="CY104" s="412">
        <v>4405</v>
      </c>
      <c r="CZ104" s="56">
        <v>2618</v>
      </c>
      <c r="DA104" s="56">
        <v>4695</v>
      </c>
      <c r="DB104" s="421">
        <v>2870089</v>
      </c>
      <c r="DC104" s="56">
        <v>5274</v>
      </c>
      <c r="DD104" s="412">
        <v>1286847</v>
      </c>
      <c r="DE104" s="54">
        <v>2</v>
      </c>
      <c r="DF104" s="56">
        <v>200</v>
      </c>
      <c r="DG104" s="422">
        <v>1</v>
      </c>
      <c r="DH104" s="264">
        <v>3</v>
      </c>
      <c r="DI104" s="265">
        <v>162</v>
      </c>
      <c r="DJ104" s="265">
        <v>16</v>
      </c>
      <c r="DK104" s="267">
        <v>40.714285714285715</v>
      </c>
      <c r="DL104" s="44">
        <v>6</v>
      </c>
      <c r="DM104" s="44">
        <v>931</v>
      </c>
      <c r="DN104" s="44">
        <v>87</v>
      </c>
      <c r="DO104" s="265">
        <v>5</v>
      </c>
      <c r="DP104" s="265">
        <v>619</v>
      </c>
      <c r="DQ104" s="265">
        <v>67</v>
      </c>
      <c r="DR104" s="288">
        <v>99.5</v>
      </c>
      <c r="DS104" s="265">
        <v>1</v>
      </c>
      <c r="DT104" s="265">
        <v>788</v>
      </c>
      <c r="DU104" s="265">
        <v>55</v>
      </c>
      <c r="DV104" s="288">
        <v>37.7</v>
      </c>
    </row>
    <row r="105" spans="1:126" s="5" customFormat="1" ht="16.5" customHeight="1">
      <c r="A105" s="11" t="s">
        <v>62</v>
      </c>
      <c r="B105" s="47">
        <v>125.11</v>
      </c>
      <c r="C105" s="107">
        <v>3495</v>
      </c>
      <c r="D105" s="107">
        <v>3500</v>
      </c>
      <c r="E105" s="129">
        <f>ROUND(G105/D105,1)</f>
        <v>3.1</v>
      </c>
      <c r="F105" s="44">
        <v>11202</v>
      </c>
      <c r="G105" s="44">
        <v>11002</v>
      </c>
      <c r="H105" s="130">
        <v>5303</v>
      </c>
      <c r="I105" s="130">
        <v>5699</v>
      </c>
      <c r="J105" s="129">
        <v>93.05141252851378</v>
      </c>
      <c r="K105" s="144">
        <f>ROUND((G105-F105)/F105*100,1)</f>
        <v>-1.8</v>
      </c>
      <c r="L105" s="129">
        <f t="shared" si="13"/>
        <v>87.9386140196627</v>
      </c>
      <c r="M105" s="156">
        <v>1344</v>
      </c>
      <c r="N105" s="156">
        <v>6508</v>
      </c>
      <c r="O105" s="156">
        <v>3145</v>
      </c>
      <c r="P105" s="157">
        <v>12.221514958625079</v>
      </c>
      <c r="Q105" s="157">
        <v>59.179776302627985</v>
      </c>
      <c r="R105" s="157">
        <v>28.598708738746932</v>
      </c>
      <c r="S105" s="69">
        <v>76</v>
      </c>
      <c r="T105" s="69">
        <v>163</v>
      </c>
      <c r="U105" s="144" t="s">
        <v>385</v>
      </c>
      <c r="V105" s="202">
        <v>313</v>
      </c>
      <c r="W105" s="202">
        <v>414</v>
      </c>
      <c r="X105" s="144">
        <v>-9.042076991942704</v>
      </c>
      <c r="Y105" s="193">
        <v>53</v>
      </c>
      <c r="Z105" s="193">
        <v>21</v>
      </c>
      <c r="AA105" s="468">
        <v>1.59</v>
      </c>
      <c r="AB105" s="479">
        <v>77.4</v>
      </c>
      <c r="AC105" s="479">
        <v>85.9</v>
      </c>
      <c r="AD105" s="54">
        <v>5470</v>
      </c>
      <c r="AE105" s="54">
        <v>753</v>
      </c>
      <c r="AF105" s="54">
        <v>2010</v>
      </c>
      <c r="AG105" s="54">
        <v>2484</v>
      </c>
      <c r="AH105" s="67">
        <v>598</v>
      </c>
      <c r="AI105" s="68">
        <v>4013</v>
      </c>
      <c r="AJ105" s="304">
        <v>863</v>
      </c>
      <c r="AK105" s="304">
        <v>112</v>
      </c>
      <c r="AL105" s="304">
        <v>85</v>
      </c>
      <c r="AM105" s="304">
        <v>666</v>
      </c>
      <c r="AN105" s="304">
        <v>1313</v>
      </c>
      <c r="AO105" s="304">
        <v>572</v>
      </c>
      <c r="AP105" s="304">
        <v>741</v>
      </c>
      <c r="AQ105" s="45">
        <v>1118</v>
      </c>
      <c r="AR105" s="46">
        <v>706</v>
      </c>
      <c r="AS105" s="46">
        <v>412</v>
      </c>
      <c r="AT105" s="46">
        <v>93</v>
      </c>
      <c r="AU105" s="46">
        <v>0</v>
      </c>
      <c r="AV105" s="199">
        <v>8703</v>
      </c>
      <c r="AW105" s="69">
        <v>971</v>
      </c>
      <c r="AX105" s="69">
        <v>442</v>
      </c>
      <c r="AY105" s="69">
        <v>7290</v>
      </c>
      <c r="AZ105" s="69" t="s">
        <v>213</v>
      </c>
      <c r="BA105" s="208">
        <v>39</v>
      </c>
      <c r="BB105" s="208">
        <v>1266</v>
      </c>
      <c r="BC105" s="208">
        <v>1426959</v>
      </c>
      <c r="BD105" s="407">
        <v>196</v>
      </c>
      <c r="BE105" s="443">
        <v>10</v>
      </c>
      <c r="BF105" s="443">
        <v>186</v>
      </c>
      <c r="BG105" s="446">
        <v>940</v>
      </c>
      <c r="BH105" s="446">
        <v>1284490</v>
      </c>
      <c r="BI105" s="229">
        <v>2141.0985001467957</v>
      </c>
      <c r="BJ105" s="229">
        <v>1961.8631867508157</v>
      </c>
      <c r="BK105" s="229">
        <v>28108.968810841754</v>
      </c>
      <c r="BL105" s="229">
        <v>1392.439224737706</v>
      </c>
      <c r="BM105" s="229">
        <v>8895.64116695557</v>
      </c>
      <c r="BN105" s="229">
        <v>18390.712836447914</v>
      </c>
      <c r="BO105" s="229">
        <v>569.8244172994347</v>
      </c>
      <c r="BP105" s="345">
        <v>5520812</v>
      </c>
      <c r="BQ105" s="350">
        <v>934260</v>
      </c>
      <c r="BR105" s="350">
        <v>84025</v>
      </c>
      <c r="BS105" s="350">
        <v>2061847</v>
      </c>
      <c r="BT105" s="350">
        <v>1074464</v>
      </c>
      <c r="BU105" s="350">
        <v>239277</v>
      </c>
      <c r="BV105" s="350">
        <v>417574</v>
      </c>
      <c r="BW105" s="347">
        <v>5097970</v>
      </c>
      <c r="BX105" s="267">
        <v>113.95824606095127</v>
      </c>
      <c r="BY105" s="341">
        <v>0.37</v>
      </c>
      <c r="BZ105" s="360">
        <v>223680</v>
      </c>
      <c r="CA105" s="360">
        <v>166902</v>
      </c>
      <c r="CB105" s="357">
        <v>74.6</v>
      </c>
      <c r="CC105" s="69">
        <v>9604</v>
      </c>
      <c r="CD105" s="69">
        <v>4185</v>
      </c>
      <c r="CE105" s="69">
        <v>726</v>
      </c>
      <c r="CF105" s="69">
        <v>4336</v>
      </c>
      <c r="CG105" s="234">
        <v>374</v>
      </c>
      <c r="CH105" s="234">
        <v>5</v>
      </c>
      <c r="CI105" s="379">
        <v>4.3</v>
      </c>
      <c r="CJ105" s="234">
        <v>24630</v>
      </c>
      <c r="CK105" s="391"/>
      <c r="CL105" s="234">
        <v>27</v>
      </c>
      <c r="CM105" s="391"/>
      <c r="CN105" s="56" t="s">
        <v>42</v>
      </c>
      <c r="CO105" s="397"/>
      <c r="CP105" s="234">
        <v>38</v>
      </c>
      <c r="CQ105" s="380">
        <v>34.7</v>
      </c>
      <c r="CR105" s="234">
        <v>725</v>
      </c>
      <c r="CS105" s="56">
        <v>1</v>
      </c>
      <c r="CT105" s="56">
        <v>7</v>
      </c>
      <c r="CU105" s="56">
        <v>5</v>
      </c>
      <c r="CV105" s="422">
        <v>12</v>
      </c>
      <c r="CW105" s="422">
        <v>6</v>
      </c>
      <c r="CX105" s="422">
        <v>9</v>
      </c>
      <c r="CY105" s="412">
        <v>4400</v>
      </c>
      <c r="CZ105" s="56">
        <v>1782</v>
      </c>
      <c r="DA105" s="56">
        <v>3142</v>
      </c>
      <c r="DB105" s="421">
        <v>1806785</v>
      </c>
      <c r="DC105" s="56">
        <v>3556</v>
      </c>
      <c r="DD105" s="412">
        <v>791995</v>
      </c>
      <c r="DE105" s="54">
        <v>3</v>
      </c>
      <c r="DF105" s="56">
        <v>225</v>
      </c>
      <c r="DG105" s="422">
        <v>1</v>
      </c>
      <c r="DH105" s="264">
        <v>1</v>
      </c>
      <c r="DI105" s="265">
        <v>57</v>
      </c>
      <c r="DJ105" s="265">
        <v>5</v>
      </c>
      <c r="DK105" s="267">
        <v>41.11111111111111</v>
      </c>
      <c r="DL105" s="44">
        <v>4</v>
      </c>
      <c r="DM105" s="44">
        <v>579</v>
      </c>
      <c r="DN105" s="44">
        <v>49</v>
      </c>
      <c r="DO105" s="265">
        <v>2</v>
      </c>
      <c r="DP105" s="265">
        <v>339</v>
      </c>
      <c r="DQ105" s="265">
        <v>32</v>
      </c>
      <c r="DR105" s="288">
        <v>100</v>
      </c>
      <c r="DS105" s="265">
        <v>1</v>
      </c>
      <c r="DT105" s="265">
        <v>437</v>
      </c>
      <c r="DU105" s="265">
        <v>44</v>
      </c>
      <c r="DV105" s="288">
        <v>8.4</v>
      </c>
    </row>
    <row r="106" spans="1:126" ht="16.5" customHeight="1">
      <c r="A106" s="11"/>
      <c r="B106" s="47"/>
      <c r="C106" s="110"/>
      <c r="D106" s="110"/>
      <c r="E106" s="129"/>
      <c r="F106" s="44"/>
      <c r="G106" s="44"/>
      <c r="H106" s="135"/>
      <c r="I106" s="135"/>
      <c r="J106" s="129"/>
      <c r="K106" s="144"/>
      <c r="L106" s="129"/>
      <c r="M106" s="114"/>
      <c r="N106" s="114"/>
      <c r="O106" s="114"/>
      <c r="P106" s="161"/>
      <c r="Q106" s="162"/>
      <c r="R106" s="162"/>
      <c r="S106" s="135"/>
      <c r="T106" s="135"/>
      <c r="U106" s="144"/>
      <c r="V106" s="202"/>
      <c r="W106" s="202"/>
      <c r="X106" s="144"/>
      <c r="Y106" s="199"/>
      <c r="Z106" s="199"/>
      <c r="AA106" s="470"/>
      <c r="AB106" s="483"/>
      <c r="AC106" s="483"/>
      <c r="AD106" s="55"/>
      <c r="AE106" s="55"/>
      <c r="AF106" s="55"/>
      <c r="AG106" s="55"/>
      <c r="AH106" s="72"/>
      <c r="AI106" s="75"/>
      <c r="AJ106" s="44"/>
      <c r="AK106" s="44"/>
      <c r="AL106" s="44"/>
      <c r="AM106" s="44"/>
      <c r="AN106" s="44"/>
      <c r="AO106" s="44"/>
      <c r="AP106" s="44"/>
      <c r="AQ106" s="45"/>
      <c r="AR106" s="48"/>
      <c r="AS106" s="48"/>
      <c r="AT106" s="48"/>
      <c r="AU106" s="48"/>
      <c r="AV106" s="179"/>
      <c r="AW106" s="135"/>
      <c r="AX106" s="135"/>
      <c r="AY106" s="135"/>
      <c r="AZ106" s="179"/>
      <c r="BA106" s="212"/>
      <c r="BB106" s="213"/>
      <c r="BC106" s="213"/>
      <c r="BD106" s="407"/>
      <c r="BE106" s="407"/>
      <c r="BF106" s="407"/>
      <c r="BG106" s="407"/>
      <c r="BH106" s="407"/>
      <c r="BI106" s="230"/>
      <c r="BJ106" s="230"/>
      <c r="BK106" s="234"/>
      <c r="BL106" s="234"/>
      <c r="BM106" s="234"/>
      <c r="BN106" s="234"/>
      <c r="BO106" s="248"/>
      <c r="BP106" s="346"/>
      <c r="BQ106" s="346"/>
      <c r="BR106" s="346"/>
      <c r="BS106" s="346"/>
      <c r="BT106" s="346"/>
      <c r="BU106" s="346"/>
      <c r="BV106" s="346"/>
      <c r="BW106" s="264"/>
      <c r="BX106" s="162"/>
      <c r="BY106" s="343"/>
      <c r="BZ106" s="362"/>
      <c r="CA106" s="362"/>
      <c r="CB106" s="358"/>
      <c r="CC106" s="135"/>
      <c r="CD106" s="135"/>
      <c r="CE106" s="135"/>
      <c r="CF106" s="135"/>
      <c r="CG106" s="243"/>
      <c r="CH106" s="385"/>
      <c r="CI106" s="381"/>
      <c r="CJ106" s="385"/>
      <c r="CK106" s="391"/>
      <c r="CL106" s="385"/>
      <c r="CM106" s="391"/>
      <c r="CN106" s="385"/>
      <c r="CO106" s="397"/>
      <c r="CP106" s="385"/>
      <c r="CQ106" s="383"/>
      <c r="CR106" s="407"/>
      <c r="CS106" s="54"/>
      <c r="CT106" s="54"/>
      <c r="CU106" s="54"/>
      <c r="CV106" s="422"/>
      <c r="CW106" s="422"/>
      <c r="CX106" s="422"/>
      <c r="CY106" s="416"/>
      <c r="CZ106" s="54"/>
      <c r="DA106" s="243"/>
      <c r="DB106" s="416"/>
      <c r="DC106" s="54"/>
      <c r="DD106" s="416"/>
      <c r="DE106" s="54"/>
      <c r="DF106" s="54"/>
      <c r="DG106" s="422"/>
      <c r="DH106" s="264"/>
      <c r="DI106" s="264"/>
      <c r="DJ106" s="264"/>
      <c r="DK106" s="162"/>
      <c r="DL106" s="44"/>
      <c r="DM106" s="44"/>
      <c r="DN106" s="44"/>
      <c r="DO106" s="265"/>
      <c r="DP106" s="265"/>
      <c r="DQ106" s="265"/>
      <c r="DR106" s="288"/>
      <c r="DS106" s="265"/>
      <c r="DT106" s="265"/>
      <c r="DU106" s="265"/>
      <c r="DV106" s="299"/>
    </row>
    <row r="107" spans="1:126" s="6" customFormat="1" ht="16.5" customHeight="1">
      <c r="A107" s="12" t="s">
        <v>139</v>
      </c>
      <c r="B107" s="93">
        <v>865.12</v>
      </c>
      <c r="C107" s="115">
        <v>25471</v>
      </c>
      <c r="D107" s="115">
        <v>24299</v>
      </c>
      <c r="E107" s="128">
        <f aca="true" t="shared" si="19" ref="E107:E115">ROUND(G107/D107,1)</f>
        <v>2.8</v>
      </c>
      <c r="F107" s="43">
        <v>72822</v>
      </c>
      <c r="G107" s="43">
        <v>68508</v>
      </c>
      <c r="H107" s="132">
        <v>34052</v>
      </c>
      <c r="I107" s="132">
        <v>34456</v>
      </c>
      <c r="J107" s="128">
        <v>98.8274901323427</v>
      </c>
      <c r="K107" s="143">
        <f aca="true" t="shared" si="20" ref="K107:K115">ROUND((G107-F107)/F107*100,1)</f>
        <v>-5.9</v>
      </c>
      <c r="L107" s="128">
        <f t="shared" si="13"/>
        <v>79.18901424079897</v>
      </c>
      <c r="M107" s="132">
        <v>9039</v>
      </c>
      <c r="N107" s="132">
        <v>42307</v>
      </c>
      <c r="O107" s="132">
        <v>16894</v>
      </c>
      <c r="P107" s="154">
        <v>13.245896834701053</v>
      </c>
      <c r="Q107" s="155">
        <v>61.99736225087925</v>
      </c>
      <c r="R107" s="155">
        <v>24.756740914419694</v>
      </c>
      <c r="S107" s="49">
        <v>590</v>
      </c>
      <c r="T107" s="49">
        <v>912</v>
      </c>
      <c r="U107" s="143">
        <v>-4.4</v>
      </c>
      <c r="V107" s="49">
        <v>2875</v>
      </c>
      <c r="W107" s="49">
        <v>2860</v>
      </c>
      <c r="X107" s="143">
        <v>0.2061855670103093</v>
      </c>
      <c r="Y107" s="197">
        <v>371</v>
      </c>
      <c r="Z107" s="197">
        <v>123</v>
      </c>
      <c r="AA107" s="461"/>
      <c r="AB107" s="480"/>
      <c r="AC107" s="480"/>
      <c r="AD107" s="52">
        <v>34873</v>
      </c>
      <c r="AE107" s="52">
        <v>2851</v>
      </c>
      <c r="AF107" s="52">
        <v>10848</v>
      </c>
      <c r="AG107" s="52">
        <v>20911</v>
      </c>
      <c r="AH107" s="77">
        <v>3653</v>
      </c>
      <c r="AI107" s="52">
        <v>34052</v>
      </c>
      <c r="AJ107" s="52">
        <v>3625</v>
      </c>
      <c r="AK107" s="52">
        <v>561</v>
      </c>
      <c r="AL107" s="52">
        <v>351</v>
      </c>
      <c r="AM107" s="52">
        <v>2713</v>
      </c>
      <c r="AN107" s="52">
        <v>4950</v>
      </c>
      <c r="AO107" s="52">
        <v>2283</v>
      </c>
      <c r="AP107" s="52">
        <v>2667</v>
      </c>
      <c r="AQ107" s="52"/>
      <c r="AR107" s="52"/>
      <c r="AS107" s="52"/>
      <c r="AT107" s="52"/>
      <c r="AU107" s="52"/>
      <c r="AV107" s="319"/>
      <c r="AW107" s="197"/>
      <c r="AX107" s="197"/>
      <c r="AY107" s="197"/>
      <c r="AZ107" s="197"/>
      <c r="BA107" s="211"/>
      <c r="BB107" s="211"/>
      <c r="BC107" s="211"/>
      <c r="BD107" s="103">
        <v>909</v>
      </c>
      <c r="BE107" s="445">
        <v>111</v>
      </c>
      <c r="BF107" s="445">
        <v>798</v>
      </c>
      <c r="BG107" s="445">
        <v>4808</v>
      </c>
      <c r="BH107" s="445">
        <v>7945956</v>
      </c>
      <c r="BI107" s="232"/>
      <c r="BJ107" s="232"/>
      <c r="BK107" s="234"/>
      <c r="BL107" s="252"/>
      <c r="BM107" s="250"/>
      <c r="BN107" s="250"/>
      <c r="BO107" s="249"/>
      <c r="BP107" s="197">
        <f>SUM(BP108:BP115)</f>
        <v>45447166</v>
      </c>
      <c r="BQ107" s="197">
        <f aca="true" t="shared" si="21" ref="BQ107:BV107">SUM(BQ108:BQ115)</f>
        <v>15748524</v>
      </c>
      <c r="BR107" s="197">
        <f t="shared" si="21"/>
        <v>496074</v>
      </c>
      <c r="BS107" s="197">
        <f t="shared" si="21"/>
        <v>6130611</v>
      </c>
      <c r="BT107" s="197">
        <f t="shared" si="21"/>
        <v>10029605</v>
      </c>
      <c r="BU107" s="197">
        <f t="shared" si="21"/>
        <v>3271440</v>
      </c>
      <c r="BV107" s="197">
        <f t="shared" si="21"/>
        <v>1810482</v>
      </c>
      <c r="BW107" s="197">
        <f>SUM(BW108:BW115)</f>
        <v>42229054</v>
      </c>
      <c r="BX107" s="266">
        <v>188.2297559889538</v>
      </c>
      <c r="BY107" s="339"/>
      <c r="BZ107" s="363"/>
      <c r="CA107" s="363"/>
      <c r="CB107" s="359"/>
      <c r="CC107" s="197">
        <v>55785</v>
      </c>
      <c r="CD107" s="197">
        <v>27147</v>
      </c>
      <c r="CE107" s="197">
        <v>4495</v>
      </c>
      <c r="CF107" s="197">
        <v>21624</v>
      </c>
      <c r="CG107" s="232">
        <v>1828</v>
      </c>
      <c r="CH107" s="232">
        <v>38</v>
      </c>
      <c r="CI107" s="375">
        <v>5.2</v>
      </c>
      <c r="CJ107" s="73">
        <v>175602</v>
      </c>
      <c r="CK107" s="391"/>
      <c r="CL107" s="232">
        <v>291</v>
      </c>
      <c r="CM107" s="391"/>
      <c r="CN107" s="73" t="s">
        <v>42</v>
      </c>
      <c r="CO107" s="397"/>
      <c r="CP107" s="232">
        <v>403</v>
      </c>
      <c r="CQ107" s="429"/>
      <c r="CR107" s="73"/>
      <c r="CS107" s="73">
        <v>6</v>
      </c>
      <c r="CT107" s="73">
        <v>48</v>
      </c>
      <c r="CU107" s="73">
        <v>29</v>
      </c>
      <c r="CV107" s="73">
        <v>79</v>
      </c>
      <c r="CW107" s="73">
        <v>34</v>
      </c>
      <c r="CX107" s="73">
        <v>87</v>
      </c>
      <c r="CY107" s="415"/>
      <c r="CZ107" s="73"/>
      <c r="DA107" s="73"/>
      <c r="DB107" s="73"/>
      <c r="DC107" s="73">
        <v>19914</v>
      </c>
      <c r="DD107" s="73">
        <v>5117619</v>
      </c>
      <c r="DE107" s="50" t="s">
        <v>471</v>
      </c>
      <c r="DF107" s="50">
        <v>905</v>
      </c>
      <c r="DG107" s="50">
        <v>8</v>
      </c>
      <c r="DH107" s="73">
        <v>13</v>
      </c>
      <c r="DI107" s="73">
        <v>132</v>
      </c>
      <c r="DJ107" s="73">
        <v>66</v>
      </c>
      <c r="DK107" s="266">
        <v>747.2222222222223</v>
      </c>
      <c r="DL107" s="43">
        <v>17</v>
      </c>
      <c r="DM107" s="43">
        <v>401</v>
      </c>
      <c r="DN107" s="43">
        <v>260</v>
      </c>
      <c r="DO107" s="43">
        <v>11</v>
      </c>
      <c r="DP107" s="43">
        <v>243</v>
      </c>
      <c r="DQ107" s="43">
        <v>194</v>
      </c>
      <c r="DR107" s="289">
        <v>97.88819875776397</v>
      </c>
      <c r="DS107" s="73">
        <v>5</v>
      </c>
      <c r="DT107" s="73">
        <v>1129</v>
      </c>
      <c r="DU107" s="73">
        <v>143</v>
      </c>
      <c r="DV107" s="298">
        <v>36.9</v>
      </c>
    </row>
    <row r="108" spans="1:126" s="6" customFormat="1" ht="16.5" customHeight="1">
      <c r="A108" s="11" t="s">
        <v>84</v>
      </c>
      <c r="B108" s="47">
        <v>58.39</v>
      </c>
      <c r="C108" s="107">
        <v>1810</v>
      </c>
      <c r="D108" s="107">
        <v>1733</v>
      </c>
      <c r="E108" s="129">
        <f t="shared" si="19"/>
        <v>3</v>
      </c>
      <c r="F108" s="44">
        <v>5418</v>
      </c>
      <c r="G108" s="44">
        <v>5178</v>
      </c>
      <c r="H108" s="130">
        <v>2557</v>
      </c>
      <c r="I108" s="130">
        <v>2621</v>
      </c>
      <c r="J108" s="129">
        <v>97.5581838992751</v>
      </c>
      <c r="K108" s="144">
        <f t="shared" si="20"/>
        <v>-4.4</v>
      </c>
      <c r="L108" s="129">
        <f t="shared" si="13"/>
        <v>88.67956841924988</v>
      </c>
      <c r="M108" s="156">
        <v>681</v>
      </c>
      <c r="N108" s="156">
        <v>3237</v>
      </c>
      <c r="O108" s="156">
        <v>1260</v>
      </c>
      <c r="P108" s="157">
        <v>13.151796060254926</v>
      </c>
      <c r="Q108" s="157">
        <v>62.51448435689455</v>
      </c>
      <c r="R108" s="157">
        <v>24.33371958285052</v>
      </c>
      <c r="S108" s="69">
        <v>41</v>
      </c>
      <c r="T108" s="69">
        <v>75</v>
      </c>
      <c r="U108" s="144" t="s">
        <v>386</v>
      </c>
      <c r="V108" s="202">
        <v>205</v>
      </c>
      <c r="W108" s="202">
        <v>182</v>
      </c>
      <c r="X108" s="144">
        <v>4.261626829720215</v>
      </c>
      <c r="Y108" s="193">
        <v>22</v>
      </c>
      <c r="Z108" s="193">
        <v>8</v>
      </c>
      <c r="AA108" s="459">
        <v>1.62</v>
      </c>
      <c r="AB108" s="479">
        <v>77.8</v>
      </c>
      <c r="AC108" s="479">
        <v>85.1</v>
      </c>
      <c r="AD108" s="54">
        <v>2610</v>
      </c>
      <c r="AE108" s="54">
        <v>114</v>
      </c>
      <c r="AF108" s="54">
        <v>883</v>
      </c>
      <c r="AG108" s="54">
        <v>1612</v>
      </c>
      <c r="AH108" s="67">
        <v>274</v>
      </c>
      <c r="AI108" s="68">
        <v>2771</v>
      </c>
      <c r="AJ108" s="304">
        <v>230</v>
      </c>
      <c r="AK108" s="304">
        <v>18</v>
      </c>
      <c r="AL108" s="304">
        <v>32</v>
      </c>
      <c r="AM108" s="304">
        <v>180</v>
      </c>
      <c r="AN108" s="304">
        <v>255</v>
      </c>
      <c r="AO108" s="304">
        <v>121</v>
      </c>
      <c r="AP108" s="304">
        <v>134</v>
      </c>
      <c r="AQ108" s="45">
        <v>269</v>
      </c>
      <c r="AR108" s="46">
        <v>231</v>
      </c>
      <c r="AS108" s="46">
        <v>37</v>
      </c>
      <c r="AT108" s="46">
        <v>1</v>
      </c>
      <c r="AU108" s="46">
        <v>1</v>
      </c>
      <c r="AV108" s="199">
        <v>4416</v>
      </c>
      <c r="AW108" s="69">
        <v>1552</v>
      </c>
      <c r="AX108" s="69">
        <v>1550</v>
      </c>
      <c r="AY108" s="69">
        <v>1313</v>
      </c>
      <c r="AZ108" s="69" t="s">
        <v>213</v>
      </c>
      <c r="BA108" s="208">
        <v>22</v>
      </c>
      <c r="BB108" s="208">
        <v>836</v>
      </c>
      <c r="BC108" s="208">
        <v>2397600</v>
      </c>
      <c r="BD108" s="104">
        <v>61</v>
      </c>
      <c r="BE108" s="443">
        <v>8</v>
      </c>
      <c r="BF108" s="443">
        <v>53</v>
      </c>
      <c r="BG108" s="448">
        <v>228</v>
      </c>
      <c r="BH108" s="446">
        <v>293997</v>
      </c>
      <c r="BI108" s="229">
        <v>5532.37221799291</v>
      </c>
      <c r="BJ108" s="229">
        <v>4322.694704940874</v>
      </c>
      <c r="BK108" s="229">
        <v>67270.50391392552</v>
      </c>
      <c r="BL108" s="246">
        <v>406.0763147010803</v>
      </c>
      <c r="BM108" s="246">
        <v>6853.386793660931</v>
      </c>
      <c r="BN108" s="246">
        <v>59938.20494191582</v>
      </c>
      <c r="BO108" s="229">
        <v>-72.83586364768699</v>
      </c>
      <c r="BP108" s="345">
        <v>3877372</v>
      </c>
      <c r="BQ108" s="351">
        <v>1951976</v>
      </c>
      <c r="BR108" s="351">
        <v>32742</v>
      </c>
      <c r="BS108" s="351">
        <v>88902</v>
      </c>
      <c r="BT108" s="351">
        <v>556243</v>
      </c>
      <c r="BU108" s="351">
        <v>274720</v>
      </c>
      <c r="BV108" s="351">
        <v>297400</v>
      </c>
      <c r="BW108" s="347">
        <v>3531051</v>
      </c>
      <c r="BX108" s="267">
        <v>126.49971286305448</v>
      </c>
      <c r="BY108" s="334">
        <v>1.12</v>
      </c>
      <c r="BZ108" s="362">
        <v>77077</v>
      </c>
      <c r="CA108" s="362">
        <v>71866</v>
      </c>
      <c r="CB108" s="357">
        <v>93.2</v>
      </c>
      <c r="CC108" s="69">
        <v>4374</v>
      </c>
      <c r="CD108" s="69">
        <v>2187</v>
      </c>
      <c r="CE108" s="69">
        <v>278</v>
      </c>
      <c r="CF108" s="69">
        <v>1754</v>
      </c>
      <c r="CG108" s="234">
        <v>124</v>
      </c>
      <c r="CH108" s="234">
        <v>5</v>
      </c>
      <c r="CI108" s="379">
        <v>9.3</v>
      </c>
      <c r="CJ108" s="56">
        <v>97738</v>
      </c>
      <c r="CK108" s="391"/>
      <c r="CL108" s="234">
        <v>23</v>
      </c>
      <c r="CM108" s="391"/>
      <c r="CN108" s="56" t="s">
        <v>42</v>
      </c>
      <c r="CO108" s="397"/>
      <c r="CP108" s="234">
        <v>28</v>
      </c>
      <c r="CQ108" s="380">
        <v>93.9</v>
      </c>
      <c r="CR108" s="234">
        <v>767</v>
      </c>
      <c r="CS108" s="56">
        <v>1</v>
      </c>
      <c r="CT108" s="56">
        <v>5</v>
      </c>
      <c r="CU108" s="56">
        <v>3</v>
      </c>
      <c r="CV108" s="422">
        <v>4</v>
      </c>
      <c r="CW108" s="422">
        <v>2</v>
      </c>
      <c r="CX108" s="422">
        <v>6</v>
      </c>
      <c r="CY108" s="418">
        <v>2500</v>
      </c>
      <c r="CZ108" s="56">
        <v>794</v>
      </c>
      <c r="DA108" s="56">
        <v>1186</v>
      </c>
      <c r="DB108" s="421">
        <v>803613</v>
      </c>
      <c r="DC108" s="56">
        <v>1301</v>
      </c>
      <c r="DD108" s="412">
        <v>397289</v>
      </c>
      <c r="DE108" s="54" t="s">
        <v>455</v>
      </c>
      <c r="DF108" s="56">
        <v>60</v>
      </c>
      <c r="DG108" s="422">
        <v>1</v>
      </c>
      <c r="DH108" s="265">
        <v>1</v>
      </c>
      <c r="DI108" s="265" t="s">
        <v>42</v>
      </c>
      <c r="DJ108" s="265">
        <v>5</v>
      </c>
      <c r="DK108" s="267" t="s">
        <v>414</v>
      </c>
      <c r="DL108" s="44">
        <v>1</v>
      </c>
      <c r="DM108" s="44" t="s">
        <v>474</v>
      </c>
      <c r="DN108" s="44">
        <v>18</v>
      </c>
      <c r="DO108" s="265">
        <v>1</v>
      </c>
      <c r="DP108" s="265" t="s">
        <v>474</v>
      </c>
      <c r="DQ108" s="265">
        <v>20</v>
      </c>
      <c r="DR108" s="288">
        <v>98.7</v>
      </c>
      <c r="DS108" s="265" t="s">
        <v>42</v>
      </c>
      <c r="DT108" s="265" t="s">
        <v>42</v>
      </c>
      <c r="DU108" s="265" t="s">
        <v>42</v>
      </c>
      <c r="DV108" s="288" t="s">
        <v>42</v>
      </c>
    </row>
    <row r="109" spans="1:126" s="5" customFormat="1" ht="16.5" customHeight="1">
      <c r="A109" s="11" t="s">
        <v>95</v>
      </c>
      <c r="B109" s="47">
        <v>103.45</v>
      </c>
      <c r="C109" s="107">
        <v>2576</v>
      </c>
      <c r="D109" s="107">
        <v>2480</v>
      </c>
      <c r="E109" s="129">
        <f t="shared" si="19"/>
        <v>3</v>
      </c>
      <c r="F109" s="44">
        <v>7700</v>
      </c>
      <c r="G109" s="44">
        <v>7367</v>
      </c>
      <c r="H109" s="130">
        <v>3562</v>
      </c>
      <c r="I109" s="130">
        <v>3805</v>
      </c>
      <c r="J109" s="129">
        <v>93.61366622864652</v>
      </c>
      <c r="K109" s="144">
        <f t="shared" si="20"/>
        <v>-4.3</v>
      </c>
      <c r="L109" s="129">
        <f t="shared" si="13"/>
        <v>71.21314644755921</v>
      </c>
      <c r="M109" s="156">
        <v>941</v>
      </c>
      <c r="N109" s="156">
        <v>4518</v>
      </c>
      <c r="O109" s="156">
        <v>1908</v>
      </c>
      <c r="P109" s="159">
        <v>12.773177684267681</v>
      </c>
      <c r="Q109" s="159">
        <v>61.32754174019275</v>
      </c>
      <c r="R109" s="159">
        <v>25.899280575539567</v>
      </c>
      <c r="S109" s="69">
        <v>58</v>
      </c>
      <c r="T109" s="69">
        <v>106</v>
      </c>
      <c r="U109" s="144" t="s">
        <v>381</v>
      </c>
      <c r="V109" s="202">
        <v>227</v>
      </c>
      <c r="W109" s="202">
        <v>261</v>
      </c>
      <c r="X109" s="144">
        <v>-4.422476586888657</v>
      </c>
      <c r="Y109" s="193">
        <v>39</v>
      </c>
      <c r="Z109" s="193">
        <v>14</v>
      </c>
      <c r="AA109" s="459">
        <v>1.54</v>
      </c>
      <c r="AB109" s="479">
        <v>77.4</v>
      </c>
      <c r="AC109" s="479">
        <v>84.5</v>
      </c>
      <c r="AD109" s="54">
        <v>3595</v>
      </c>
      <c r="AE109" s="54">
        <v>244</v>
      </c>
      <c r="AF109" s="54">
        <v>1211</v>
      </c>
      <c r="AG109" s="54">
        <v>2129</v>
      </c>
      <c r="AH109" s="67">
        <v>348</v>
      </c>
      <c r="AI109" s="68">
        <v>4039</v>
      </c>
      <c r="AJ109" s="304">
        <v>438</v>
      </c>
      <c r="AK109" s="304">
        <v>55</v>
      </c>
      <c r="AL109" s="304">
        <v>36</v>
      </c>
      <c r="AM109" s="304">
        <v>347</v>
      </c>
      <c r="AN109" s="304">
        <v>606</v>
      </c>
      <c r="AO109" s="304">
        <v>272</v>
      </c>
      <c r="AP109" s="304">
        <v>334</v>
      </c>
      <c r="AQ109" s="45">
        <v>571</v>
      </c>
      <c r="AR109" s="46">
        <v>451</v>
      </c>
      <c r="AS109" s="46">
        <v>117</v>
      </c>
      <c r="AT109" s="46">
        <v>25</v>
      </c>
      <c r="AU109" s="46">
        <v>3</v>
      </c>
      <c r="AV109" s="199">
        <v>7870</v>
      </c>
      <c r="AW109" s="69">
        <v>5894</v>
      </c>
      <c r="AX109" s="69">
        <v>349</v>
      </c>
      <c r="AY109" s="69">
        <v>1627</v>
      </c>
      <c r="AZ109" s="69" t="s">
        <v>213</v>
      </c>
      <c r="BA109" s="208">
        <v>26</v>
      </c>
      <c r="BB109" s="208">
        <v>792</v>
      </c>
      <c r="BC109" s="208">
        <v>1307872</v>
      </c>
      <c r="BD109" s="104">
        <v>76</v>
      </c>
      <c r="BE109" s="443">
        <v>3</v>
      </c>
      <c r="BF109" s="443">
        <v>73</v>
      </c>
      <c r="BG109" s="448">
        <v>345</v>
      </c>
      <c r="BH109" s="446">
        <v>468526</v>
      </c>
      <c r="BI109" s="229">
        <v>4455.242517262545</v>
      </c>
      <c r="BJ109" s="229">
        <v>4299.951670531375</v>
      </c>
      <c r="BK109" s="229">
        <v>109639.83080309126</v>
      </c>
      <c r="BL109" s="246">
        <v>715.4381269360357</v>
      </c>
      <c r="BM109" s="246">
        <v>7462.079374386039</v>
      </c>
      <c r="BN109" s="246">
        <v>101446.97734941478</v>
      </c>
      <c r="BO109" s="229">
        <v>-15.3359523544019</v>
      </c>
      <c r="BP109" s="345">
        <v>5928639</v>
      </c>
      <c r="BQ109" s="351">
        <v>2288014</v>
      </c>
      <c r="BR109" s="351">
        <v>60499</v>
      </c>
      <c r="BS109" s="351">
        <v>210185</v>
      </c>
      <c r="BT109" s="351">
        <v>1099772</v>
      </c>
      <c r="BU109" s="351">
        <v>555411</v>
      </c>
      <c r="BV109" s="351">
        <v>268000</v>
      </c>
      <c r="BW109" s="347">
        <v>5256600</v>
      </c>
      <c r="BX109" s="267">
        <v>203.68347573920795</v>
      </c>
      <c r="BY109" s="334">
        <v>1.04</v>
      </c>
      <c r="BZ109" s="362">
        <v>181002</v>
      </c>
      <c r="CA109" s="362">
        <v>141916</v>
      </c>
      <c r="CB109" s="357">
        <v>78.4</v>
      </c>
      <c r="CC109" s="69">
        <v>6554</v>
      </c>
      <c r="CD109" s="69">
        <v>3087</v>
      </c>
      <c r="CE109" s="69">
        <v>564</v>
      </c>
      <c r="CF109" s="69">
        <v>2498</v>
      </c>
      <c r="CG109" s="234">
        <v>231</v>
      </c>
      <c r="CH109" s="234">
        <v>7</v>
      </c>
      <c r="CI109" s="379">
        <v>8.9</v>
      </c>
      <c r="CJ109" s="56">
        <v>12242</v>
      </c>
      <c r="CK109" s="391"/>
      <c r="CL109" s="234">
        <v>44</v>
      </c>
      <c r="CM109" s="391"/>
      <c r="CN109" s="56" t="s">
        <v>42</v>
      </c>
      <c r="CO109" s="397"/>
      <c r="CP109" s="234">
        <v>64</v>
      </c>
      <c r="CQ109" s="380">
        <v>86.5</v>
      </c>
      <c r="CR109" s="234">
        <v>744</v>
      </c>
      <c r="CS109" s="56" t="s">
        <v>467</v>
      </c>
      <c r="CT109" s="56">
        <v>6</v>
      </c>
      <c r="CU109" s="56" t="s">
        <v>467</v>
      </c>
      <c r="CV109" s="422">
        <v>5</v>
      </c>
      <c r="CW109" s="422">
        <v>2</v>
      </c>
      <c r="CX109" s="422">
        <v>5</v>
      </c>
      <c r="CY109" s="418">
        <v>4210</v>
      </c>
      <c r="CZ109" s="56">
        <v>1372</v>
      </c>
      <c r="DA109" s="56">
        <v>1827</v>
      </c>
      <c r="DB109" s="412">
        <v>1182647</v>
      </c>
      <c r="DC109" s="56">
        <v>2045</v>
      </c>
      <c r="DD109" s="412">
        <v>583996</v>
      </c>
      <c r="DE109" s="54" t="s">
        <v>456</v>
      </c>
      <c r="DF109" s="56">
        <v>85</v>
      </c>
      <c r="DG109" s="422" t="s">
        <v>449</v>
      </c>
      <c r="DH109" s="265">
        <v>1</v>
      </c>
      <c r="DI109" s="265" t="s">
        <v>42</v>
      </c>
      <c r="DJ109" s="265">
        <v>9</v>
      </c>
      <c r="DK109" s="267" t="s">
        <v>414</v>
      </c>
      <c r="DL109" s="44">
        <v>2</v>
      </c>
      <c r="DM109" s="44" t="s">
        <v>474</v>
      </c>
      <c r="DN109" s="44">
        <v>27</v>
      </c>
      <c r="DO109" s="265">
        <v>1</v>
      </c>
      <c r="DP109" s="265" t="s">
        <v>474</v>
      </c>
      <c r="DQ109" s="265">
        <v>18</v>
      </c>
      <c r="DR109" s="288">
        <v>98.8</v>
      </c>
      <c r="DS109" s="265" t="s">
        <v>42</v>
      </c>
      <c r="DT109" s="265" t="s">
        <v>42</v>
      </c>
      <c r="DU109" s="265" t="s">
        <v>42</v>
      </c>
      <c r="DV109" s="288" t="s">
        <v>42</v>
      </c>
    </row>
    <row r="110" spans="1:126" ht="16.5" customHeight="1">
      <c r="A110" s="11" t="s">
        <v>85</v>
      </c>
      <c r="B110" s="47">
        <v>68.47</v>
      </c>
      <c r="C110" s="107">
        <v>6141</v>
      </c>
      <c r="D110" s="107">
        <v>5752</v>
      </c>
      <c r="E110" s="129">
        <f t="shared" si="19"/>
        <v>2.6</v>
      </c>
      <c r="F110" s="44">
        <v>16001</v>
      </c>
      <c r="G110" s="44">
        <v>14847</v>
      </c>
      <c r="H110" s="130">
        <v>7661</v>
      </c>
      <c r="I110" s="130">
        <v>7186</v>
      </c>
      <c r="J110" s="129">
        <v>106.61007514611744</v>
      </c>
      <c r="K110" s="144">
        <f t="shared" si="20"/>
        <v>-7.2</v>
      </c>
      <c r="L110" s="129">
        <f t="shared" si="13"/>
        <v>216.8394917482109</v>
      </c>
      <c r="M110" s="156">
        <v>1988</v>
      </c>
      <c r="N110" s="156">
        <v>9588</v>
      </c>
      <c r="O110" s="156">
        <v>3099</v>
      </c>
      <c r="P110" s="159">
        <v>13.546848381601361</v>
      </c>
      <c r="Q110" s="159">
        <v>65.33560477001703</v>
      </c>
      <c r="R110" s="159">
        <v>21.1175468483816</v>
      </c>
      <c r="S110" s="69">
        <v>132</v>
      </c>
      <c r="T110" s="69">
        <v>168</v>
      </c>
      <c r="U110" s="144" t="s">
        <v>387</v>
      </c>
      <c r="V110" s="202">
        <v>785</v>
      </c>
      <c r="W110" s="202">
        <v>763</v>
      </c>
      <c r="X110" s="144">
        <v>1.3771517996870108</v>
      </c>
      <c r="Y110" s="193">
        <v>90</v>
      </c>
      <c r="Z110" s="193">
        <v>26</v>
      </c>
      <c r="AA110" s="459">
        <v>1.62</v>
      </c>
      <c r="AB110" s="479">
        <v>77.6</v>
      </c>
      <c r="AC110" s="479">
        <v>85</v>
      </c>
      <c r="AD110" s="54">
        <v>7789</v>
      </c>
      <c r="AE110" s="54">
        <v>415</v>
      </c>
      <c r="AF110" s="54">
        <v>2331</v>
      </c>
      <c r="AG110" s="54">
        <v>5021</v>
      </c>
      <c r="AH110" s="67">
        <v>877</v>
      </c>
      <c r="AI110" s="68">
        <v>7640</v>
      </c>
      <c r="AJ110" s="304">
        <v>501</v>
      </c>
      <c r="AK110" s="304">
        <v>78</v>
      </c>
      <c r="AL110" s="304">
        <v>38</v>
      </c>
      <c r="AM110" s="304">
        <v>385</v>
      </c>
      <c r="AN110" s="304">
        <v>667</v>
      </c>
      <c r="AO110" s="304">
        <v>324</v>
      </c>
      <c r="AP110" s="304">
        <v>343</v>
      </c>
      <c r="AQ110" s="45">
        <v>819</v>
      </c>
      <c r="AR110" s="46">
        <v>699</v>
      </c>
      <c r="AS110" s="46">
        <v>118</v>
      </c>
      <c r="AT110" s="46">
        <v>17</v>
      </c>
      <c r="AU110" s="46">
        <v>2</v>
      </c>
      <c r="AV110" s="199">
        <v>4121</v>
      </c>
      <c r="AW110" s="69">
        <v>1360</v>
      </c>
      <c r="AX110" s="69">
        <v>414</v>
      </c>
      <c r="AY110" s="69">
        <v>2347</v>
      </c>
      <c r="AZ110" s="69" t="s">
        <v>213</v>
      </c>
      <c r="BA110" s="208">
        <v>15</v>
      </c>
      <c r="BB110" s="208">
        <v>300</v>
      </c>
      <c r="BC110" s="208">
        <v>493183</v>
      </c>
      <c r="BD110" s="104">
        <v>209</v>
      </c>
      <c r="BE110" s="443">
        <v>33</v>
      </c>
      <c r="BF110" s="443">
        <v>176</v>
      </c>
      <c r="BG110" s="448">
        <v>1292</v>
      </c>
      <c r="BH110" s="446">
        <v>2438203</v>
      </c>
      <c r="BI110" s="229">
        <v>3884.5139434899224</v>
      </c>
      <c r="BJ110" s="229">
        <v>3684.0973334006776</v>
      </c>
      <c r="BK110" s="229">
        <v>114148.29453680111</v>
      </c>
      <c r="BL110" s="246">
        <v>1155.8050677005888</v>
      </c>
      <c r="BM110" s="246">
        <v>6947.685112799457</v>
      </c>
      <c r="BN110" s="246">
        <v>106651.3294322833</v>
      </c>
      <c r="BO110" s="229">
        <v>606.5250759822225</v>
      </c>
      <c r="BP110" s="345">
        <v>7393678</v>
      </c>
      <c r="BQ110" s="351">
        <v>3182287</v>
      </c>
      <c r="BR110" s="351">
        <v>71235</v>
      </c>
      <c r="BS110" s="351">
        <v>527446</v>
      </c>
      <c r="BT110" s="351">
        <v>1261423</v>
      </c>
      <c r="BU110" s="351">
        <v>502966</v>
      </c>
      <c r="BV110" s="351" t="s">
        <v>420</v>
      </c>
      <c r="BW110" s="347">
        <v>7215826</v>
      </c>
      <c r="BX110" s="267">
        <v>240.17032001070407</v>
      </c>
      <c r="BY110" s="334">
        <v>0.89</v>
      </c>
      <c r="BZ110" s="362">
        <v>156826</v>
      </c>
      <c r="CA110" s="362">
        <v>146036</v>
      </c>
      <c r="CB110" s="357">
        <v>93.1</v>
      </c>
      <c r="CC110" s="69">
        <v>11575</v>
      </c>
      <c r="CD110" s="69">
        <v>5990</v>
      </c>
      <c r="CE110" s="69">
        <v>956</v>
      </c>
      <c r="CF110" s="69">
        <v>4108</v>
      </c>
      <c r="CG110" s="234">
        <v>274</v>
      </c>
      <c r="CH110" s="234">
        <v>7</v>
      </c>
      <c r="CI110" s="379">
        <v>4.4</v>
      </c>
      <c r="CJ110" s="56">
        <v>32954</v>
      </c>
      <c r="CK110" s="391"/>
      <c r="CL110" s="234">
        <v>83</v>
      </c>
      <c r="CM110" s="391"/>
      <c r="CN110" s="56" t="s">
        <v>42</v>
      </c>
      <c r="CO110" s="397"/>
      <c r="CP110" s="234">
        <v>114</v>
      </c>
      <c r="CQ110" s="380">
        <v>87.1</v>
      </c>
      <c r="CR110" s="234">
        <v>854</v>
      </c>
      <c r="CS110" s="56">
        <v>1</v>
      </c>
      <c r="CT110" s="56">
        <v>12</v>
      </c>
      <c r="CU110" s="56">
        <v>6</v>
      </c>
      <c r="CV110" s="422">
        <v>12</v>
      </c>
      <c r="CW110" s="422">
        <v>8</v>
      </c>
      <c r="CX110" s="422">
        <v>19</v>
      </c>
      <c r="CY110" s="418">
        <v>3200</v>
      </c>
      <c r="CZ110" s="56">
        <v>2827</v>
      </c>
      <c r="DA110" s="56">
        <v>2900</v>
      </c>
      <c r="DB110" s="421">
        <v>1809102</v>
      </c>
      <c r="DC110" s="56">
        <v>3954</v>
      </c>
      <c r="DD110" s="412">
        <v>954432</v>
      </c>
      <c r="DE110" s="54" t="s">
        <v>457</v>
      </c>
      <c r="DF110" s="56">
        <v>230</v>
      </c>
      <c r="DG110" s="422">
        <v>3</v>
      </c>
      <c r="DH110" s="265">
        <v>3</v>
      </c>
      <c r="DI110" s="265" t="s">
        <v>42</v>
      </c>
      <c r="DJ110" s="265">
        <v>14</v>
      </c>
      <c r="DK110" s="267" t="s">
        <v>415</v>
      </c>
      <c r="DL110" s="44">
        <v>2</v>
      </c>
      <c r="DM110" s="44" t="s">
        <v>125</v>
      </c>
      <c r="DN110" s="44">
        <v>47</v>
      </c>
      <c r="DO110" s="265">
        <v>2</v>
      </c>
      <c r="DP110" s="265" t="s">
        <v>474</v>
      </c>
      <c r="DQ110" s="265">
        <v>39</v>
      </c>
      <c r="DR110" s="288">
        <v>95.8</v>
      </c>
      <c r="DS110" s="265">
        <v>1</v>
      </c>
      <c r="DT110" s="265">
        <v>257</v>
      </c>
      <c r="DU110" s="265">
        <v>38</v>
      </c>
      <c r="DV110" s="288">
        <v>46.8</v>
      </c>
    </row>
    <row r="111" spans="1:126" ht="16.5" customHeight="1">
      <c r="A111" s="11" t="s">
        <v>86</v>
      </c>
      <c r="B111" s="94">
        <v>197.38</v>
      </c>
      <c r="C111" s="107">
        <v>950</v>
      </c>
      <c r="D111" s="107">
        <v>937</v>
      </c>
      <c r="E111" s="129">
        <f t="shared" si="19"/>
        <v>2.9</v>
      </c>
      <c r="F111" s="44">
        <v>2820</v>
      </c>
      <c r="G111" s="44">
        <v>2700</v>
      </c>
      <c r="H111" s="130">
        <v>1359</v>
      </c>
      <c r="I111" s="130">
        <v>1341</v>
      </c>
      <c r="J111" s="129">
        <v>101.34228187919463</v>
      </c>
      <c r="K111" s="144">
        <f t="shared" si="20"/>
        <v>-4.3</v>
      </c>
      <c r="L111" s="129">
        <f t="shared" si="13"/>
        <v>13.679197487080758</v>
      </c>
      <c r="M111" s="158">
        <v>237</v>
      </c>
      <c r="N111" s="158">
        <v>1508</v>
      </c>
      <c r="O111" s="158">
        <v>955</v>
      </c>
      <c r="P111" s="159">
        <v>8.777777777777777</v>
      </c>
      <c r="Q111" s="159">
        <v>55.851851851851855</v>
      </c>
      <c r="R111" s="159">
        <v>35.37037037037037</v>
      </c>
      <c r="S111" s="44">
        <v>16</v>
      </c>
      <c r="T111" s="44">
        <v>45</v>
      </c>
      <c r="U111" s="144" t="s">
        <v>388</v>
      </c>
      <c r="V111" s="202">
        <v>72</v>
      </c>
      <c r="W111" s="202">
        <v>120</v>
      </c>
      <c r="X111" s="144">
        <v>-17.015242821694436</v>
      </c>
      <c r="Y111" s="193">
        <v>11</v>
      </c>
      <c r="Z111" s="193">
        <v>1</v>
      </c>
      <c r="AA111" s="459">
        <v>1.59</v>
      </c>
      <c r="AB111" s="479">
        <v>77.7</v>
      </c>
      <c r="AC111" s="479">
        <v>85.1</v>
      </c>
      <c r="AD111" s="54">
        <v>1279</v>
      </c>
      <c r="AE111" s="54">
        <v>250</v>
      </c>
      <c r="AF111" s="54">
        <v>387</v>
      </c>
      <c r="AG111" s="54">
        <v>629</v>
      </c>
      <c r="AH111" s="67">
        <v>123</v>
      </c>
      <c r="AI111" s="68">
        <v>691</v>
      </c>
      <c r="AJ111" s="304">
        <v>345</v>
      </c>
      <c r="AK111" s="304">
        <v>78</v>
      </c>
      <c r="AL111" s="304">
        <v>39</v>
      </c>
      <c r="AM111" s="304">
        <v>228</v>
      </c>
      <c r="AN111" s="304">
        <v>469</v>
      </c>
      <c r="AO111" s="304">
        <v>205</v>
      </c>
      <c r="AP111" s="304">
        <v>264</v>
      </c>
      <c r="AQ111" s="45">
        <v>590</v>
      </c>
      <c r="AR111" s="46">
        <v>416</v>
      </c>
      <c r="AS111" s="46">
        <v>171</v>
      </c>
      <c r="AT111" s="46">
        <v>99</v>
      </c>
      <c r="AU111" s="46">
        <v>3</v>
      </c>
      <c r="AV111" s="44">
        <v>17360</v>
      </c>
      <c r="AW111" s="44">
        <v>5619</v>
      </c>
      <c r="AX111" s="44">
        <v>7003</v>
      </c>
      <c r="AY111" s="44">
        <v>3203</v>
      </c>
      <c r="AZ111" s="44">
        <v>1536</v>
      </c>
      <c r="BA111" s="208">
        <v>3</v>
      </c>
      <c r="BB111" s="208">
        <v>36</v>
      </c>
      <c r="BC111" s="208">
        <v>19951</v>
      </c>
      <c r="BD111" s="104">
        <v>41</v>
      </c>
      <c r="BE111" s="443">
        <v>1</v>
      </c>
      <c r="BF111" s="443">
        <v>40</v>
      </c>
      <c r="BG111" s="448">
        <v>97</v>
      </c>
      <c r="BH111" s="446">
        <v>80679</v>
      </c>
      <c r="BI111" s="229">
        <v>1928.5571789096273</v>
      </c>
      <c r="BJ111" s="229">
        <v>1905.854609358482</v>
      </c>
      <c r="BK111" s="229">
        <v>7687.625387816709</v>
      </c>
      <c r="BL111" s="246">
        <v>1079.8756377530149</v>
      </c>
      <c r="BM111" s="246">
        <v>1272.3551780100893</v>
      </c>
      <c r="BN111" s="246">
        <v>5481.191060436115</v>
      </c>
      <c r="BO111" s="229">
        <v>145.79648838251018</v>
      </c>
      <c r="BP111" s="345">
        <v>2998469</v>
      </c>
      <c r="BQ111" s="351">
        <v>485866</v>
      </c>
      <c r="BR111" s="351">
        <v>37314</v>
      </c>
      <c r="BS111" s="351">
        <v>1308664</v>
      </c>
      <c r="BT111" s="351">
        <v>232044</v>
      </c>
      <c r="BU111" s="351">
        <v>353519</v>
      </c>
      <c r="BV111" s="351">
        <v>302937</v>
      </c>
      <c r="BW111" s="347">
        <v>2842908</v>
      </c>
      <c r="BX111" s="267">
        <v>102.10674253147435</v>
      </c>
      <c r="BY111" s="334">
        <v>0.27</v>
      </c>
      <c r="BZ111" s="362">
        <v>114629</v>
      </c>
      <c r="CA111" s="362">
        <v>87908</v>
      </c>
      <c r="CB111" s="357">
        <v>76.7</v>
      </c>
      <c r="CC111" s="44">
        <v>2923</v>
      </c>
      <c r="CD111" s="44">
        <v>1245</v>
      </c>
      <c r="CE111" s="44">
        <v>200</v>
      </c>
      <c r="CF111" s="44">
        <v>1351</v>
      </c>
      <c r="CG111" s="54">
        <v>137</v>
      </c>
      <c r="CH111" s="54">
        <v>5</v>
      </c>
      <c r="CI111" s="383">
        <v>16.8</v>
      </c>
      <c r="CJ111" s="54">
        <v>1456</v>
      </c>
      <c r="CK111" s="391"/>
      <c r="CL111" s="243">
        <v>4</v>
      </c>
      <c r="CM111" s="391"/>
      <c r="CN111" s="56" t="s">
        <v>42</v>
      </c>
      <c r="CO111" s="397"/>
      <c r="CP111" s="243">
        <v>4</v>
      </c>
      <c r="CQ111" s="383">
        <v>73.5</v>
      </c>
      <c r="CR111" s="234">
        <v>418</v>
      </c>
      <c r="CS111" s="54" t="s">
        <v>467</v>
      </c>
      <c r="CT111" s="54">
        <v>1</v>
      </c>
      <c r="CU111" s="54" t="s">
        <v>468</v>
      </c>
      <c r="CV111" s="437">
        <v>1</v>
      </c>
      <c r="CW111" s="437">
        <v>1</v>
      </c>
      <c r="CX111" s="437" t="s">
        <v>42</v>
      </c>
      <c r="CY111" s="418">
        <v>3300</v>
      </c>
      <c r="CZ111" s="54">
        <v>567</v>
      </c>
      <c r="DA111" s="54">
        <v>952</v>
      </c>
      <c r="DB111" s="414">
        <v>610805</v>
      </c>
      <c r="DC111" s="54">
        <v>939</v>
      </c>
      <c r="DD111" s="414">
        <v>242134</v>
      </c>
      <c r="DE111" s="54">
        <v>1</v>
      </c>
      <c r="DF111" s="54">
        <v>70</v>
      </c>
      <c r="DG111" s="437" t="s">
        <v>449</v>
      </c>
      <c r="DH111" s="56" t="s">
        <v>42</v>
      </c>
      <c r="DI111" s="56" t="s">
        <v>42</v>
      </c>
      <c r="DJ111" s="56" t="s">
        <v>42</v>
      </c>
      <c r="DK111" s="267" t="s">
        <v>42</v>
      </c>
      <c r="DL111" s="44">
        <v>1</v>
      </c>
      <c r="DM111" s="44">
        <v>50</v>
      </c>
      <c r="DN111" s="44">
        <v>12</v>
      </c>
      <c r="DO111" s="265">
        <v>1</v>
      </c>
      <c r="DP111" s="265">
        <v>26</v>
      </c>
      <c r="DQ111" s="265">
        <v>11</v>
      </c>
      <c r="DR111" s="288">
        <v>100</v>
      </c>
      <c r="DS111" s="265" t="s">
        <v>42</v>
      </c>
      <c r="DT111" s="265" t="s">
        <v>42</v>
      </c>
      <c r="DU111" s="265" t="s">
        <v>42</v>
      </c>
      <c r="DV111" s="288">
        <v>20</v>
      </c>
    </row>
    <row r="112" spans="1:126" ht="16.5" customHeight="1">
      <c r="A112" s="11" t="s">
        <v>87</v>
      </c>
      <c r="B112" s="47">
        <v>78.7</v>
      </c>
      <c r="C112" s="107">
        <v>3955</v>
      </c>
      <c r="D112" s="107">
        <v>3833</v>
      </c>
      <c r="E112" s="129">
        <f t="shared" si="19"/>
        <v>2.9</v>
      </c>
      <c r="F112" s="44">
        <v>11515</v>
      </c>
      <c r="G112" s="44">
        <v>11049</v>
      </c>
      <c r="H112" s="130">
        <v>5503</v>
      </c>
      <c r="I112" s="130">
        <v>5546</v>
      </c>
      <c r="J112" s="129">
        <v>99.22466642625317</v>
      </c>
      <c r="K112" s="144">
        <f t="shared" si="20"/>
        <v>-4</v>
      </c>
      <c r="L112" s="129">
        <f t="shared" si="13"/>
        <v>140.39390088945362</v>
      </c>
      <c r="M112" s="158">
        <v>1762</v>
      </c>
      <c r="N112" s="156">
        <v>6989</v>
      </c>
      <c r="O112" s="156">
        <v>2296</v>
      </c>
      <c r="P112" s="159">
        <v>15.950031682809811</v>
      </c>
      <c r="Q112" s="159">
        <v>63.26604508011224</v>
      </c>
      <c r="R112" s="159">
        <v>20.78392323707794</v>
      </c>
      <c r="S112" s="179">
        <v>117</v>
      </c>
      <c r="T112" s="179">
        <v>112</v>
      </c>
      <c r="U112" s="144">
        <v>0.4</v>
      </c>
      <c r="V112" s="202">
        <v>609</v>
      </c>
      <c r="W112" s="202">
        <v>412</v>
      </c>
      <c r="X112" s="144">
        <v>17.009152132619583</v>
      </c>
      <c r="Y112" s="193">
        <v>70</v>
      </c>
      <c r="Z112" s="193">
        <v>19</v>
      </c>
      <c r="AA112" s="459">
        <v>1.74</v>
      </c>
      <c r="AB112" s="479">
        <v>77.9</v>
      </c>
      <c r="AC112" s="479">
        <v>85.4</v>
      </c>
      <c r="AD112" s="54">
        <v>5563</v>
      </c>
      <c r="AE112" s="54">
        <v>383</v>
      </c>
      <c r="AF112" s="54">
        <v>1705</v>
      </c>
      <c r="AG112" s="54">
        <v>3471</v>
      </c>
      <c r="AH112" s="67">
        <v>555</v>
      </c>
      <c r="AI112" s="68">
        <v>8435</v>
      </c>
      <c r="AJ112" s="304">
        <v>480</v>
      </c>
      <c r="AK112" s="304">
        <v>62</v>
      </c>
      <c r="AL112" s="304">
        <v>54</v>
      </c>
      <c r="AM112" s="304">
        <v>364</v>
      </c>
      <c r="AN112" s="304">
        <v>604</v>
      </c>
      <c r="AO112" s="304">
        <v>294</v>
      </c>
      <c r="AP112" s="304">
        <v>310</v>
      </c>
      <c r="AQ112" s="45">
        <v>933</v>
      </c>
      <c r="AR112" s="46">
        <v>767</v>
      </c>
      <c r="AS112" s="46">
        <v>95</v>
      </c>
      <c r="AT112" s="46">
        <v>20</v>
      </c>
      <c r="AU112" s="46">
        <v>71</v>
      </c>
      <c r="AV112" s="135">
        <v>5030</v>
      </c>
      <c r="AW112" s="179">
        <v>2323</v>
      </c>
      <c r="AX112" s="179">
        <v>207</v>
      </c>
      <c r="AY112" s="179">
        <v>2500</v>
      </c>
      <c r="AZ112" s="179" t="s">
        <v>213</v>
      </c>
      <c r="BA112" s="208">
        <v>14</v>
      </c>
      <c r="BB112" s="208">
        <v>770</v>
      </c>
      <c r="BC112" s="208">
        <v>2428743</v>
      </c>
      <c r="BD112" s="104">
        <v>106</v>
      </c>
      <c r="BE112" s="443">
        <v>9</v>
      </c>
      <c r="BF112" s="443">
        <v>97</v>
      </c>
      <c r="BG112" s="448">
        <v>640</v>
      </c>
      <c r="BH112" s="446">
        <v>1064465</v>
      </c>
      <c r="BI112" s="229">
        <v>4734.04801869697</v>
      </c>
      <c r="BJ112" s="229">
        <v>4442.952587311537</v>
      </c>
      <c r="BK112" s="229">
        <v>136874.5756981718</v>
      </c>
      <c r="BL112" s="246">
        <v>1365.2424619496105</v>
      </c>
      <c r="BM112" s="246">
        <v>11488.96861561447</v>
      </c>
      <c r="BN112" s="246">
        <v>124053.43901884113</v>
      </c>
      <c r="BO112" s="229">
        <v>33.07439823339891</v>
      </c>
      <c r="BP112" s="345">
        <v>7555601</v>
      </c>
      <c r="BQ112" s="351">
        <v>3753080</v>
      </c>
      <c r="BR112" s="351">
        <v>70946</v>
      </c>
      <c r="BS112" s="351">
        <v>7540</v>
      </c>
      <c r="BT112" s="351">
        <v>1979854</v>
      </c>
      <c r="BU112" s="351">
        <v>424678</v>
      </c>
      <c r="BV112" s="351" t="s">
        <v>420</v>
      </c>
      <c r="BW112" s="347">
        <v>7122222</v>
      </c>
      <c r="BX112" s="267">
        <v>2934.8687138406763</v>
      </c>
      <c r="BY112" s="334">
        <v>1.4</v>
      </c>
      <c r="BZ112" s="362">
        <v>164320</v>
      </c>
      <c r="CA112" s="362">
        <v>152459</v>
      </c>
      <c r="CB112" s="357">
        <v>92.8</v>
      </c>
      <c r="CC112" s="179">
        <v>8554</v>
      </c>
      <c r="CD112" s="179">
        <v>4196</v>
      </c>
      <c r="CE112" s="179">
        <v>904</v>
      </c>
      <c r="CF112" s="179">
        <v>2999</v>
      </c>
      <c r="CG112" s="243">
        <v>201</v>
      </c>
      <c r="CH112" s="243">
        <v>4</v>
      </c>
      <c r="CI112" s="381">
        <v>3.6</v>
      </c>
      <c r="CJ112" s="54">
        <v>2414</v>
      </c>
      <c r="CK112" s="391"/>
      <c r="CL112" s="243">
        <v>59</v>
      </c>
      <c r="CM112" s="391"/>
      <c r="CN112" s="56" t="s">
        <v>42</v>
      </c>
      <c r="CO112" s="397"/>
      <c r="CP112" s="243">
        <v>89</v>
      </c>
      <c r="CQ112" s="383">
        <v>93.7</v>
      </c>
      <c r="CR112" s="234">
        <v>910</v>
      </c>
      <c r="CS112" s="54">
        <v>2</v>
      </c>
      <c r="CT112" s="54">
        <v>5</v>
      </c>
      <c r="CU112" s="54">
        <v>5</v>
      </c>
      <c r="CV112" s="422">
        <v>23</v>
      </c>
      <c r="CW112" s="422">
        <v>5</v>
      </c>
      <c r="CX112" s="422">
        <v>21</v>
      </c>
      <c r="CY112" s="418">
        <v>3800</v>
      </c>
      <c r="CZ112" s="54">
        <v>1974</v>
      </c>
      <c r="DA112" s="54">
        <v>1922</v>
      </c>
      <c r="DB112" s="416">
        <v>1243347</v>
      </c>
      <c r="DC112" s="54">
        <v>2770</v>
      </c>
      <c r="DD112" s="416">
        <v>731198</v>
      </c>
      <c r="DE112" s="54" t="s">
        <v>458</v>
      </c>
      <c r="DF112" s="54">
        <v>120</v>
      </c>
      <c r="DG112" s="422">
        <v>2</v>
      </c>
      <c r="DH112" s="264">
        <v>2</v>
      </c>
      <c r="DI112" s="265">
        <v>132</v>
      </c>
      <c r="DJ112" s="265">
        <v>13</v>
      </c>
      <c r="DK112" s="267">
        <v>195.3846153846154</v>
      </c>
      <c r="DL112" s="44">
        <v>2</v>
      </c>
      <c r="DM112" s="44">
        <v>351</v>
      </c>
      <c r="DN112" s="44">
        <v>40</v>
      </c>
      <c r="DO112" s="265">
        <v>1</v>
      </c>
      <c r="DP112" s="265">
        <v>217</v>
      </c>
      <c r="DQ112" s="265">
        <v>27</v>
      </c>
      <c r="DR112" s="288">
        <v>100</v>
      </c>
      <c r="DS112" s="265">
        <v>1</v>
      </c>
      <c r="DT112" s="265">
        <v>196</v>
      </c>
      <c r="DU112" s="265">
        <v>32</v>
      </c>
      <c r="DV112" s="288">
        <v>22.1</v>
      </c>
    </row>
    <row r="113" spans="1:126" s="6" customFormat="1" ht="16.5" customHeight="1">
      <c r="A113" s="11" t="s">
        <v>88</v>
      </c>
      <c r="B113" s="47">
        <v>51.4</v>
      </c>
      <c r="C113" s="107">
        <v>2393</v>
      </c>
      <c r="D113" s="107">
        <v>2262</v>
      </c>
      <c r="E113" s="129">
        <f t="shared" si="19"/>
        <v>2.8</v>
      </c>
      <c r="F113" s="44">
        <v>6932</v>
      </c>
      <c r="G113" s="44">
        <v>6430</v>
      </c>
      <c r="H113" s="130">
        <v>3134</v>
      </c>
      <c r="I113" s="130">
        <v>3296</v>
      </c>
      <c r="J113" s="129">
        <v>95.08495145631069</v>
      </c>
      <c r="K113" s="144">
        <f t="shared" si="20"/>
        <v>-7.2</v>
      </c>
      <c r="L113" s="129">
        <f t="shared" si="13"/>
        <v>125.09727626459144</v>
      </c>
      <c r="M113" s="156">
        <v>840</v>
      </c>
      <c r="N113" s="156">
        <v>3870</v>
      </c>
      <c r="O113" s="156">
        <v>1714</v>
      </c>
      <c r="P113" s="159">
        <v>13.07596513075965</v>
      </c>
      <c r="Q113" s="159">
        <v>60.24283935242839</v>
      </c>
      <c r="R113" s="159">
        <v>26.681195516811957</v>
      </c>
      <c r="S113" s="179">
        <v>44</v>
      </c>
      <c r="T113" s="179">
        <v>111</v>
      </c>
      <c r="U113" s="144" t="s">
        <v>389</v>
      </c>
      <c r="V113" s="202">
        <v>271</v>
      </c>
      <c r="W113" s="202">
        <v>323</v>
      </c>
      <c r="X113" s="144">
        <v>-7.548265350558862</v>
      </c>
      <c r="Y113" s="193">
        <v>34</v>
      </c>
      <c r="Z113" s="193">
        <v>9</v>
      </c>
      <c r="AA113" s="459">
        <v>1.72</v>
      </c>
      <c r="AB113" s="479">
        <v>77.7</v>
      </c>
      <c r="AC113" s="479">
        <v>85</v>
      </c>
      <c r="AD113" s="54">
        <v>3345</v>
      </c>
      <c r="AE113" s="54">
        <v>263</v>
      </c>
      <c r="AF113" s="54">
        <v>912</v>
      </c>
      <c r="AG113" s="54">
        <v>2170</v>
      </c>
      <c r="AH113" s="67">
        <v>328</v>
      </c>
      <c r="AI113" s="68">
        <v>2472</v>
      </c>
      <c r="AJ113" s="304">
        <v>380</v>
      </c>
      <c r="AK113" s="304">
        <v>77</v>
      </c>
      <c r="AL113" s="304">
        <v>25</v>
      </c>
      <c r="AM113" s="304">
        <v>278</v>
      </c>
      <c r="AN113" s="304">
        <v>499</v>
      </c>
      <c r="AO113" s="304">
        <v>233</v>
      </c>
      <c r="AP113" s="304">
        <v>266</v>
      </c>
      <c r="AQ113" s="45">
        <v>702</v>
      </c>
      <c r="AR113" s="46">
        <v>611</v>
      </c>
      <c r="AS113" s="46">
        <v>90</v>
      </c>
      <c r="AT113" s="46">
        <v>22</v>
      </c>
      <c r="AU113" s="46">
        <v>1</v>
      </c>
      <c r="AV113" s="135">
        <v>2989</v>
      </c>
      <c r="AW113" s="179">
        <v>332</v>
      </c>
      <c r="AX113" s="179">
        <v>242</v>
      </c>
      <c r="AY113" s="179">
        <v>2415</v>
      </c>
      <c r="AZ113" s="179" t="s">
        <v>213</v>
      </c>
      <c r="BA113" s="208">
        <v>12</v>
      </c>
      <c r="BB113" s="208">
        <v>229</v>
      </c>
      <c r="BC113" s="208">
        <v>361854</v>
      </c>
      <c r="BD113" s="104">
        <v>94</v>
      </c>
      <c r="BE113" s="443">
        <v>9</v>
      </c>
      <c r="BF113" s="443">
        <v>85</v>
      </c>
      <c r="BG113" s="448">
        <v>327</v>
      </c>
      <c r="BH113" s="446">
        <v>634741</v>
      </c>
      <c r="BI113" s="229">
        <v>4523.8767929798405</v>
      </c>
      <c r="BJ113" s="229">
        <v>4129.882319081459</v>
      </c>
      <c r="BK113" s="229">
        <v>77238.8252983688</v>
      </c>
      <c r="BL113" s="246">
        <v>524.7411598060978</v>
      </c>
      <c r="BM113" s="246">
        <v>3708.6454529972807</v>
      </c>
      <c r="BN113" s="246">
        <v>73013.80170649479</v>
      </c>
      <c r="BO113" s="229">
        <v>8.363020929381252</v>
      </c>
      <c r="BP113" s="345">
        <v>6086955</v>
      </c>
      <c r="BQ113" s="351">
        <v>2058378</v>
      </c>
      <c r="BR113" s="351">
        <v>52693</v>
      </c>
      <c r="BS113" s="351">
        <v>344279</v>
      </c>
      <c r="BT113" s="351">
        <v>2181843</v>
      </c>
      <c r="BU113" s="351">
        <v>324275</v>
      </c>
      <c r="BV113" s="351">
        <v>221500</v>
      </c>
      <c r="BW113" s="347">
        <v>5539278</v>
      </c>
      <c r="BX113" s="267">
        <v>166.59442623897448</v>
      </c>
      <c r="BY113" s="334">
        <v>0.81</v>
      </c>
      <c r="BZ113" s="362">
        <v>160726</v>
      </c>
      <c r="CA113" s="362">
        <v>106144</v>
      </c>
      <c r="CB113" s="357" t="s">
        <v>431</v>
      </c>
      <c r="CC113" s="179">
        <v>4926</v>
      </c>
      <c r="CD113" s="179">
        <v>2505</v>
      </c>
      <c r="CE113" s="179">
        <v>366</v>
      </c>
      <c r="CF113" s="179">
        <v>1816</v>
      </c>
      <c r="CG113" s="243">
        <v>215</v>
      </c>
      <c r="CH113" s="243">
        <v>1</v>
      </c>
      <c r="CI113" s="381">
        <v>1.4</v>
      </c>
      <c r="CJ113" s="54" t="s">
        <v>125</v>
      </c>
      <c r="CK113" s="391"/>
      <c r="CL113" s="243">
        <v>21</v>
      </c>
      <c r="CM113" s="391"/>
      <c r="CN113" s="56" t="s">
        <v>42</v>
      </c>
      <c r="CO113" s="397"/>
      <c r="CP113" s="243">
        <v>25</v>
      </c>
      <c r="CQ113" s="383">
        <v>81.1</v>
      </c>
      <c r="CR113" s="234">
        <v>756</v>
      </c>
      <c r="CS113" s="54">
        <v>1</v>
      </c>
      <c r="CT113" s="54">
        <v>5</v>
      </c>
      <c r="CU113" s="54">
        <v>5</v>
      </c>
      <c r="CV113" s="422">
        <v>15</v>
      </c>
      <c r="CW113" s="422">
        <v>5</v>
      </c>
      <c r="CX113" s="422">
        <v>14</v>
      </c>
      <c r="CY113" s="418">
        <v>4067</v>
      </c>
      <c r="CZ113" s="54">
        <v>1168</v>
      </c>
      <c r="DA113" s="55">
        <v>1602</v>
      </c>
      <c r="DB113" s="417">
        <v>1060060</v>
      </c>
      <c r="DC113" s="54">
        <v>1800</v>
      </c>
      <c r="DD113" s="417">
        <v>519575</v>
      </c>
      <c r="DE113" s="54" t="s">
        <v>459</v>
      </c>
      <c r="DF113" s="54">
        <v>100</v>
      </c>
      <c r="DG113" s="422">
        <v>1</v>
      </c>
      <c r="DH113" s="264">
        <v>1</v>
      </c>
      <c r="DI113" s="265" t="s">
        <v>42</v>
      </c>
      <c r="DJ113" s="265" t="s">
        <v>42</v>
      </c>
      <c r="DK113" s="267" t="s">
        <v>414</v>
      </c>
      <c r="DL113" s="44">
        <v>2</v>
      </c>
      <c r="DM113" s="44" t="s">
        <v>474</v>
      </c>
      <c r="DN113" s="44">
        <v>24</v>
      </c>
      <c r="DO113" s="265">
        <v>1</v>
      </c>
      <c r="DP113" s="265" t="s">
        <v>474</v>
      </c>
      <c r="DQ113" s="265">
        <v>17</v>
      </c>
      <c r="DR113" s="288">
        <v>100</v>
      </c>
      <c r="DS113" s="265">
        <v>1</v>
      </c>
      <c r="DT113" s="265">
        <v>331</v>
      </c>
      <c r="DU113" s="265">
        <v>36</v>
      </c>
      <c r="DV113" s="288">
        <v>50.3</v>
      </c>
    </row>
    <row r="114" spans="1:126" s="6" customFormat="1" ht="16.5" customHeight="1">
      <c r="A114" s="11" t="s">
        <v>89</v>
      </c>
      <c r="B114" s="47">
        <v>223.1</v>
      </c>
      <c r="C114" s="107">
        <v>7176</v>
      </c>
      <c r="D114" s="107">
        <v>6836</v>
      </c>
      <c r="E114" s="129">
        <f t="shared" si="19"/>
        <v>2.8</v>
      </c>
      <c r="F114" s="44">
        <v>20905</v>
      </c>
      <c r="G114" s="44">
        <v>19454</v>
      </c>
      <c r="H114" s="130">
        <v>9496</v>
      </c>
      <c r="I114" s="130">
        <v>9958</v>
      </c>
      <c r="J114" s="129">
        <v>95.36051415946977</v>
      </c>
      <c r="K114" s="144">
        <f t="shared" si="20"/>
        <v>-6.9</v>
      </c>
      <c r="L114" s="129">
        <f t="shared" si="13"/>
        <v>87.1985656656208</v>
      </c>
      <c r="M114" s="156">
        <v>2431</v>
      </c>
      <c r="N114" s="156">
        <v>11753</v>
      </c>
      <c r="O114" s="156">
        <v>5182</v>
      </c>
      <c r="P114" s="157">
        <v>12.552927811628628</v>
      </c>
      <c r="Q114" s="157">
        <v>60.688836104513065</v>
      </c>
      <c r="R114" s="157">
        <v>26.75823608385831</v>
      </c>
      <c r="S114" s="179">
        <v>173</v>
      </c>
      <c r="T114" s="179">
        <v>264</v>
      </c>
      <c r="U114" s="144" t="s">
        <v>383</v>
      </c>
      <c r="V114" s="202">
        <v>664</v>
      </c>
      <c r="W114" s="202">
        <v>763</v>
      </c>
      <c r="X114" s="144">
        <v>-4.743878480042167</v>
      </c>
      <c r="Y114" s="193">
        <v>98</v>
      </c>
      <c r="Z114" s="193">
        <v>44</v>
      </c>
      <c r="AA114" s="459">
        <v>1.7</v>
      </c>
      <c r="AB114" s="479">
        <v>77.1</v>
      </c>
      <c r="AC114" s="479">
        <v>84.1</v>
      </c>
      <c r="AD114" s="54">
        <v>9849</v>
      </c>
      <c r="AE114" s="54">
        <v>881</v>
      </c>
      <c r="AF114" s="54">
        <v>3174</v>
      </c>
      <c r="AG114" s="54">
        <v>5582</v>
      </c>
      <c r="AH114" s="67">
        <v>1095</v>
      </c>
      <c r="AI114" s="68">
        <v>7725</v>
      </c>
      <c r="AJ114" s="304">
        <v>1019</v>
      </c>
      <c r="AK114" s="304">
        <v>153</v>
      </c>
      <c r="AL114" s="304">
        <v>83</v>
      </c>
      <c r="AM114" s="304">
        <v>783</v>
      </c>
      <c r="AN114" s="304">
        <v>1443</v>
      </c>
      <c r="AO114" s="304">
        <v>650</v>
      </c>
      <c r="AP114" s="304">
        <v>793</v>
      </c>
      <c r="AQ114" s="45">
        <v>1957</v>
      </c>
      <c r="AR114" s="46">
        <v>1497</v>
      </c>
      <c r="AS114" s="46">
        <v>435</v>
      </c>
      <c r="AT114" s="46">
        <v>134</v>
      </c>
      <c r="AU114" s="46">
        <v>25</v>
      </c>
      <c r="AV114" s="135">
        <v>16289</v>
      </c>
      <c r="AW114" s="179">
        <v>11893</v>
      </c>
      <c r="AX114" s="179">
        <v>228</v>
      </c>
      <c r="AY114" s="179">
        <v>4168</v>
      </c>
      <c r="AZ114" s="179" t="s">
        <v>213</v>
      </c>
      <c r="BA114" s="208">
        <v>35</v>
      </c>
      <c r="BB114" s="208">
        <v>1187</v>
      </c>
      <c r="BC114" s="208">
        <v>3742923</v>
      </c>
      <c r="BD114" s="104">
        <v>304</v>
      </c>
      <c r="BE114" s="443">
        <v>45</v>
      </c>
      <c r="BF114" s="443">
        <v>259</v>
      </c>
      <c r="BG114" s="448">
        <v>1814</v>
      </c>
      <c r="BH114" s="446">
        <v>2920379</v>
      </c>
      <c r="BI114" s="229">
        <v>2547.542634751816</v>
      </c>
      <c r="BJ114" s="229">
        <v>2498.071034724481</v>
      </c>
      <c r="BK114" s="229">
        <v>59475.254446430205</v>
      </c>
      <c r="BL114" s="246">
        <v>2173.253419985382</v>
      </c>
      <c r="BM114" s="246">
        <v>18467.805989971162</v>
      </c>
      <c r="BN114" s="246">
        <v>39885.741286344695</v>
      </c>
      <c r="BO114" s="229">
        <v>1051.546249871041</v>
      </c>
      <c r="BP114" s="345">
        <v>9486864</v>
      </c>
      <c r="BQ114" s="351">
        <v>1917853</v>
      </c>
      <c r="BR114" s="351">
        <v>148793</v>
      </c>
      <c r="BS114" s="351">
        <v>2665810</v>
      </c>
      <c r="BT114" s="351">
        <v>2315102</v>
      </c>
      <c r="BU114" s="351">
        <v>639399</v>
      </c>
      <c r="BV114" s="351">
        <v>491691</v>
      </c>
      <c r="BW114" s="347">
        <v>8832208</v>
      </c>
      <c r="BX114" s="267">
        <v>145.0355716322883</v>
      </c>
      <c r="BY114" s="334">
        <v>0.45</v>
      </c>
      <c r="BZ114" s="362">
        <v>548466</v>
      </c>
      <c r="CA114" s="362">
        <v>320990</v>
      </c>
      <c r="CB114" s="357">
        <v>58.5</v>
      </c>
      <c r="CC114" s="179">
        <v>15425</v>
      </c>
      <c r="CD114" s="179">
        <v>7354</v>
      </c>
      <c r="CE114" s="179">
        <v>1124</v>
      </c>
      <c r="CF114" s="179">
        <v>6388</v>
      </c>
      <c r="CG114" s="243">
        <v>532</v>
      </c>
      <c r="CH114" s="243">
        <v>7</v>
      </c>
      <c r="CI114" s="381">
        <v>3.4</v>
      </c>
      <c r="CJ114" s="54">
        <v>28798</v>
      </c>
      <c r="CK114" s="391"/>
      <c r="CL114" s="243">
        <v>56</v>
      </c>
      <c r="CM114" s="391"/>
      <c r="CN114" s="54" t="s">
        <v>125</v>
      </c>
      <c r="CO114" s="397"/>
      <c r="CP114" s="243">
        <v>78</v>
      </c>
      <c r="CQ114" s="383">
        <v>66.8</v>
      </c>
      <c r="CR114" s="234">
        <v>761</v>
      </c>
      <c r="CS114" s="54">
        <v>1</v>
      </c>
      <c r="CT114" s="54">
        <v>13</v>
      </c>
      <c r="CU114" s="54">
        <v>9</v>
      </c>
      <c r="CV114" s="422">
        <v>19</v>
      </c>
      <c r="CW114" s="422">
        <v>10</v>
      </c>
      <c r="CX114" s="422">
        <v>22</v>
      </c>
      <c r="CY114" s="418">
        <v>3300</v>
      </c>
      <c r="CZ114" s="54">
        <v>4219</v>
      </c>
      <c r="DA114" s="55">
        <v>4782</v>
      </c>
      <c r="DB114" s="417">
        <v>2924492</v>
      </c>
      <c r="DC114" s="54">
        <v>6452</v>
      </c>
      <c r="DD114" s="417">
        <v>1560968</v>
      </c>
      <c r="DE114" s="54" t="s">
        <v>460</v>
      </c>
      <c r="DF114" s="54">
        <v>240</v>
      </c>
      <c r="DG114" s="422">
        <v>1</v>
      </c>
      <c r="DH114" s="264">
        <v>4</v>
      </c>
      <c r="DI114" s="265" t="s">
        <v>42</v>
      </c>
      <c r="DJ114" s="265">
        <v>21</v>
      </c>
      <c r="DK114" s="267" t="s">
        <v>414</v>
      </c>
      <c r="DL114" s="44">
        <v>6</v>
      </c>
      <c r="DM114" s="44" t="s">
        <v>125</v>
      </c>
      <c r="DN114" s="44">
        <v>81</v>
      </c>
      <c r="DO114" s="265">
        <v>3</v>
      </c>
      <c r="DP114" s="265" t="s">
        <v>474</v>
      </c>
      <c r="DQ114" s="265">
        <v>52</v>
      </c>
      <c r="DR114" s="288">
        <v>97.4</v>
      </c>
      <c r="DS114" s="265">
        <v>2</v>
      </c>
      <c r="DT114" s="265">
        <v>345</v>
      </c>
      <c r="DU114" s="265">
        <v>37</v>
      </c>
      <c r="DV114" s="288">
        <v>20.9</v>
      </c>
    </row>
    <row r="115" spans="1:126" ht="16.5" customHeight="1">
      <c r="A115" s="11" t="s">
        <v>90</v>
      </c>
      <c r="B115" s="47">
        <v>84.23</v>
      </c>
      <c r="C115" s="107">
        <v>470</v>
      </c>
      <c r="D115" s="107">
        <v>466</v>
      </c>
      <c r="E115" s="129">
        <f t="shared" si="19"/>
        <v>3.2</v>
      </c>
      <c r="F115" s="44">
        <v>1531</v>
      </c>
      <c r="G115" s="44">
        <v>1483</v>
      </c>
      <c r="H115" s="130">
        <v>780</v>
      </c>
      <c r="I115" s="130">
        <v>703</v>
      </c>
      <c r="J115" s="129">
        <v>110.95305832147938</v>
      </c>
      <c r="K115" s="144">
        <f t="shared" si="20"/>
        <v>-3.1</v>
      </c>
      <c r="L115" s="129">
        <f t="shared" si="13"/>
        <v>17.60655348450671</v>
      </c>
      <c r="M115" s="156">
        <v>159</v>
      </c>
      <c r="N115" s="156">
        <v>844</v>
      </c>
      <c r="O115" s="156">
        <v>480</v>
      </c>
      <c r="P115" s="157">
        <v>10.721510451786918</v>
      </c>
      <c r="Q115" s="157">
        <v>56.91166554281861</v>
      </c>
      <c r="R115" s="157">
        <v>32.36682400539447</v>
      </c>
      <c r="S115" s="179">
        <v>9</v>
      </c>
      <c r="T115" s="179">
        <v>31</v>
      </c>
      <c r="U115" s="144" t="s">
        <v>390</v>
      </c>
      <c r="V115" s="202">
        <v>42</v>
      </c>
      <c r="W115" s="202">
        <v>36</v>
      </c>
      <c r="X115" s="144">
        <v>3.924133420536298</v>
      </c>
      <c r="Y115" s="193">
        <v>7</v>
      </c>
      <c r="Z115" s="69">
        <v>2</v>
      </c>
      <c r="AA115" s="459">
        <v>1.67</v>
      </c>
      <c r="AB115" s="479">
        <v>77.4</v>
      </c>
      <c r="AC115" s="479">
        <v>84.2</v>
      </c>
      <c r="AD115" s="54">
        <v>843</v>
      </c>
      <c r="AE115" s="54">
        <v>301</v>
      </c>
      <c r="AF115" s="54">
        <v>245</v>
      </c>
      <c r="AG115" s="54">
        <v>297</v>
      </c>
      <c r="AH115" s="67">
        <v>53</v>
      </c>
      <c r="AI115" s="68">
        <v>279</v>
      </c>
      <c r="AJ115" s="304">
        <v>232</v>
      </c>
      <c r="AK115" s="304">
        <v>40</v>
      </c>
      <c r="AL115" s="304">
        <v>44</v>
      </c>
      <c r="AM115" s="304">
        <v>148</v>
      </c>
      <c r="AN115" s="304">
        <v>407</v>
      </c>
      <c r="AO115" s="304">
        <v>184</v>
      </c>
      <c r="AP115" s="304">
        <v>223</v>
      </c>
      <c r="AQ115" s="45">
        <v>370</v>
      </c>
      <c r="AR115" s="46">
        <v>181</v>
      </c>
      <c r="AS115" s="46">
        <v>187</v>
      </c>
      <c r="AT115" s="46">
        <v>108</v>
      </c>
      <c r="AU115" s="46">
        <v>2</v>
      </c>
      <c r="AV115" s="135">
        <v>7100</v>
      </c>
      <c r="AW115" s="179">
        <v>5028</v>
      </c>
      <c r="AX115" s="179">
        <v>468</v>
      </c>
      <c r="AY115" s="179">
        <v>1604</v>
      </c>
      <c r="AZ115" s="179" t="s">
        <v>213</v>
      </c>
      <c r="BA115" s="208">
        <v>4</v>
      </c>
      <c r="BB115" s="208">
        <v>54</v>
      </c>
      <c r="BC115" s="208">
        <v>15393</v>
      </c>
      <c r="BD115" s="104">
        <v>18</v>
      </c>
      <c r="BE115" s="443">
        <v>3</v>
      </c>
      <c r="BF115" s="443">
        <v>15</v>
      </c>
      <c r="BG115" s="443">
        <v>65</v>
      </c>
      <c r="BH115" s="446">
        <v>44966</v>
      </c>
      <c r="BI115" s="229">
        <v>1605.422467515674</v>
      </c>
      <c r="BJ115" s="229">
        <v>1633.5104853306161</v>
      </c>
      <c r="BK115" s="229">
        <v>3342.0622746843824</v>
      </c>
      <c r="BL115" s="246">
        <v>415.8072980888152</v>
      </c>
      <c r="BM115" s="246">
        <v>396.50499093552565</v>
      </c>
      <c r="BN115" s="246">
        <v>2576.1551250923876</v>
      </c>
      <c r="BO115" s="229">
        <v>46.40513943234591</v>
      </c>
      <c r="BP115" s="345">
        <v>2119588</v>
      </c>
      <c r="BQ115" s="351">
        <v>111070</v>
      </c>
      <c r="BR115" s="351">
        <v>21852</v>
      </c>
      <c r="BS115" s="351">
        <v>977785</v>
      </c>
      <c r="BT115" s="351">
        <v>403324</v>
      </c>
      <c r="BU115" s="351">
        <v>196472</v>
      </c>
      <c r="BV115" s="351">
        <v>228954</v>
      </c>
      <c r="BW115" s="347">
        <v>1888961</v>
      </c>
      <c r="BX115" s="267">
        <v>116.8445866869886</v>
      </c>
      <c r="BY115" s="334">
        <v>0.13</v>
      </c>
      <c r="BZ115" s="362">
        <v>77061</v>
      </c>
      <c r="CA115" s="362">
        <v>48365</v>
      </c>
      <c r="CB115" s="357">
        <v>62.8</v>
      </c>
      <c r="CC115" s="179">
        <v>1454</v>
      </c>
      <c r="CD115" s="179">
        <v>583</v>
      </c>
      <c r="CE115" s="179">
        <v>103</v>
      </c>
      <c r="CF115" s="179">
        <v>710</v>
      </c>
      <c r="CG115" s="54">
        <v>114</v>
      </c>
      <c r="CH115" s="54">
        <v>2</v>
      </c>
      <c r="CI115" s="381">
        <v>13.3</v>
      </c>
      <c r="CJ115" s="54" t="s">
        <v>125</v>
      </c>
      <c r="CK115" s="391"/>
      <c r="CL115" s="56">
        <v>1</v>
      </c>
      <c r="CM115" s="391"/>
      <c r="CN115" s="56" t="s">
        <v>42</v>
      </c>
      <c r="CO115" s="397"/>
      <c r="CP115" s="54">
        <v>1</v>
      </c>
      <c r="CQ115" s="383">
        <v>44.8</v>
      </c>
      <c r="CR115" s="234">
        <v>287</v>
      </c>
      <c r="CS115" s="54" t="s">
        <v>467</v>
      </c>
      <c r="CT115" s="54">
        <v>1</v>
      </c>
      <c r="CU115" s="54">
        <v>1</v>
      </c>
      <c r="CV115" s="422" t="s">
        <v>42</v>
      </c>
      <c r="CW115" s="422">
        <v>1</v>
      </c>
      <c r="CX115" s="422" t="s">
        <v>42</v>
      </c>
      <c r="CY115" s="418">
        <v>3300</v>
      </c>
      <c r="CZ115" s="54">
        <v>314</v>
      </c>
      <c r="DA115" s="55">
        <v>489</v>
      </c>
      <c r="DB115" s="414">
        <v>294177</v>
      </c>
      <c r="DC115" s="54">
        <v>653</v>
      </c>
      <c r="DD115" s="417">
        <v>128027</v>
      </c>
      <c r="DE115" s="54" t="s">
        <v>448</v>
      </c>
      <c r="DF115" s="54" t="s">
        <v>449</v>
      </c>
      <c r="DG115" s="422" t="s">
        <v>461</v>
      </c>
      <c r="DH115" s="264">
        <v>1</v>
      </c>
      <c r="DI115" s="265" t="s">
        <v>42</v>
      </c>
      <c r="DJ115" s="265">
        <v>4</v>
      </c>
      <c r="DK115" s="267" t="s">
        <v>414</v>
      </c>
      <c r="DL115" s="44">
        <v>1</v>
      </c>
      <c r="DM115" s="44" t="s">
        <v>473</v>
      </c>
      <c r="DN115" s="44">
        <v>11</v>
      </c>
      <c r="DO115" s="265">
        <v>1</v>
      </c>
      <c r="DP115" s="265" t="s">
        <v>474</v>
      </c>
      <c r="DQ115" s="265">
        <v>10</v>
      </c>
      <c r="DR115" s="288">
        <v>94.4</v>
      </c>
      <c r="DS115" s="265" t="s">
        <v>42</v>
      </c>
      <c r="DT115" s="265" t="s">
        <v>42</v>
      </c>
      <c r="DU115" s="265" t="s">
        <v>42</v>
      </c>
      <c r="DV115" s="288" t="s">
        <v>42</v>
      </c>
    </row>
    <row r="116" spans="1:126" ht="16.5" customHeight="1">
      <c r="A116" s="11"/>
      <c r="B116" s="47"/>
      <c r="C116" s="107"/>
      <c r="D116" s="107"/>
      <c r="E116" s="129"/>
      <c r="F116" s="44"/>
      <c r="G116" s="44"/>
      <c r="H116" s="130"/>
      <c r="I116" s="130"/>
      <c r="J116" s="129"/>
      <c r="K116" s="144"/>
      <c r="L116" s="129"/>
      <c r="M116" s="156"/>
      <c r="N116" s="156"/>
      <c r="O116" s="156"/>
      <c r="P116" s="157"/>
      <c r="Q116" s="157"/>
      <c r="R116" s="157"/>
      <c r="S116" s="179"/>
      <c r="T116" s="179"/>
      <c r="U116" s="144"/>
      <c r="V116" s="202"/>
      <c r="W116" s="202"/>
      <c r="X116" s="144"/>
      <c r="Y116" s="193"/>
      <c r="Z116" s="69"/>
      <c r="AA116" s="455"/>
      <c r="AB116" s="477"/>
      <c r="AC116" s="477"/>
      <c r="AD116" s="54"/>
      <c r="AE116" s="54"/>
      <c r="AF116" s="54"/>
      <c r="AG116" s="54"/>
      <c r="AH116" s="67"/>
      <c r="AI116" s="68"/>
      <c r="AJ116" s="304"/>
      <c r="AK116" s="304"/>
      <c r="AL116" s="304"/>
      <c r="AM116" s="304"/>
      <c r="AN116" s="304"/>
      <c r="AO116" s="304"/>
      <c r="AP116" s="304"/>
      <c r="AQ116" s="45"/>
      <c r="AR116" s="46"/>
      <c r="AS116" s="46"/>
      <c r="AT116" s="46"/>
      <c r="AU116" s="46"/>
      <c r="AV116" s="135"/>
      <c r="AW116" s="179"/>
      <c r="AX116" s="179"/>
      <c r="AY116" s="179"/>
      <c r="AZ116" s="179"/>
      <c r="BA116" s="208"/>
      <c r="BB116" s="208"/>
      <c r="BC116" s="208"/>
      <c r="BD116" s="104"/>
      <c r="BE116" s="443"/>
      <c r="BF116" s="443"/>
      <c r="BG116" s="448"/>
      <c r="BH116" s="446"/>
      <c r="BI116" s="229"/>
      <c r="BJ116" s="229"/>
      <c r="BK116" s="229"/>
      <c r="BL116" s="246"/>
      <c r="BM116" s="246"/>
      <c r="BN116" s="246"/>
      <c r="BO116" s="229"/>
      <c r="BP116" s="345"/>
      <c r="BQ116" s="351"/>
      <c r="BR116" s="351"/>
      <c r="BS116" s="351"/>
      <c r="BT116" s="351"/>
      <c r="BU116" s="351"/>
      <c r="BV116" s="351"/>
      <c r="BW116" s="347"/>
      <c r="BX116" s="267"/>
      <c r="BY116" s="334"/>
      <c r="BZ116" s="363"/>
      <c r="CA116" s="363"/>
      <c r="CB116" s="359"/>
      <c r="CC116" s="179"/>
      <c r="CD116" s="179"/>
      <c r="CE116" s="179"/>
      <c r="CF116" s="179"/>
      <c r="CG116" s="54"/>
      <c r="CH116" s="54"/>
      <c r="CI116" s="381"/>
      <c r="CJ116" s="54"/>
      <c r="CK116" s="391"/>
      <c r="CL116" s="56"/>
      <c r="CM116" s="391"/>
      <c r="CN116" s="56"/>
      <c r="CO116" s="397"/>
      <c r="CP116" s="54"/>
      <c r="CQ116" s="383"/>
      <c r="CR116" s="407"/>
      <c r="CS116" s="54"/>
      <c r="CT116" s="54"/>
      <c r="CU116" s="54"/>
      <c r="CV116" s="422"/>
      <c r="CW116" s="422"/>
      <c r="CX116" s="422"/>
      <c r="CY116" s="417"/>
      <c r="CZ116" s="54"/>
      <c r="DA116" s="55"/>
      <c r="DB116" s="417"/>
      <c r="DC116" s="54"/>
      <c r="DD116" s="417"/>
      <c r="DE116" s="54"/>
      <c r="DF116" s="54"/>
      <c r="DG116" s="422"/>
      <c r="DH116" s="264"/>
      <c r="DI116" s="265"/>
      <c r="DJ116" s="265"/>
      <c r="DK116" s="162"/>
      <c r="DL116" s="44"/>
      <c r="DM116" s="44"/>
      <c r="DN116" s="44"/>
      <c r="DO116" s="265"/>
      <c r="DP116" s="265"/>
      <c r="DQ116" s="265"/>
      <c r="DR116" s="288"/>
      <c r="DS116" s="265"/>
      <c r="DT116" s="265"/>
      <c r="DU116" s="265"/>
      <c r="DV116" s="288"/>
    </row>
    <row r="117" spans="1:126" ht="16.5" customHeight="1">
      <c r="A117" s="12" t="s">
        <v>140</v>
      </c>
      <c r="B117" s="89">
        <v>276.48</v>
      </c>
      <c r="C117" s="111">
        <v>4195</v>
      </c>
      <c r="D117" s="111">
        <v>4119</v>
      </c>
      <c r="E117" s="128">
        <f>ROUND(G117/D117,1)</f>
        <v>3.4</v>
      </c>
      <c r="F117" s="43">
        <v>14433</v>
      </c>
      <c r="G117" s="43">
        <v>13919</v>
      </c>
      <c r="H117" s="122">
        <v>6894</v>
      </c>
      <c r="I117" s="122">
        <v>7025</v>
      </c>
      <c r="J117" s="128">
        <v>98.13523131672598</v>
      </c>
      <c r="K117" s="143">
        <f>ROUND((G117-F117)/F117*100,1)</f>
        <v>-3.6</v>
      </c>
      <c r="L117" s="128">
        <f t="shared" si="13"/>
        <v>50.34360532407407</v>
      </c>
      <c r="M117" s="49">
        <v>1805</v>
      </c>
      <c r="N117" s="49">
        <v>8168</v>
      </c>
      <c r="O117" s="49">
        <v>3945</v>
      </c>
      <c r="P117" s="154">
        <v>12.96881735881592</v>
      </c>
      <c r="Q117" s="155">
        <v>58.68659290127892</v>
      </c>
      <c r="R117" s="155">
        <v>28.344589739905157</v>
      </c>
      <c r="S117" s="49">
        <v>103</v>
      </c>
      <c r="T117" s="49">
        <v>195</v>
      </c>
      <c r="U117" s="143">
        <v>-6.4</v>
      </c>
      <c r="V117" s="49">
        <v>404</v>
      </c>
      <c r="W117" s="49">
        <v>467</v>
      </c>
      <c r="X117" s="143">
        <v>-4.388409027584285</v>
      </c>
      <c r="Y117" s="76">
        <v>51</v>
      </c>
      <c r="Z117" s="76">
        <v>38</v>
      </c>
      <c r="AA117" s="461"/>
      <c r="AB117" s="480"/>
      <c r="AC117" s="480"/>
      <c r="AD117" s="50">
        <v>7058</v>
      </c>
      <c r="AE117" s="50">
        <v>1390</v>
      </c>
      <c r="AF117" s="50">
        <v>2549</v>
      </c>
      <c r="AG117" s="50">
        <v>3056</v>
      </c>
      <c r="AH117" s="73">
        <v>573</v>
      </c>
      <c r="AI117" s="50">
        <v>4385</v>
      </c>
      <c r="AJ117" s="50">
        <v>1264</v>
      </c>
      <c r="AK117" s="50">
        <v>229</v>
      </c>
      <c r="AL117" s="50">
        <v>163</v>
      </c>
      <c r="AM117" s="50">
        <v>872</v>
      </c>
      <c r="AN117" s="50">
        <v>1980</v>
      </c>
      <c r="AO117" s="50">
        <v>931</v>
      </c>
      <c r="AP117" s="50">
        <v>1049</v>
      </c>
      <c r="AQ117" s="50"/>
      <c r="AR117" s="50"/>
      <c r="AS117" s="50"/>
      <c r="AT117" s="43"/>
      <c r="AU117" s="43"/>
      <c r="AV117" s="43"/>
      <c r="AW117" s="43"/>
      <c r="AX117" s="43"/>
      <c r="AY117" s="43"/>
      <c r="AZ117" s="43"/>
      <c r="BA117" s="211"/>
      <c r="BB117" s="211"/>
      <c r="BC117" s="211"/>
      <c r="BD117" s="103">
        <v>118</v>
      </c>
      <c r="BE117" s="103">
        <v>16</v>
      </c>
      <c r="BF117" s="103">
        <v>102</v>
      </c>
      <c r="BG117" s="103">
        <v>482</v>
      </c>
      <c r="BH117" s="449">
        <v>727143</v>
      </c>
      <c r="BI117" s="232"/>
      <c r="BJ117" s="232"/>
      <c r="BK117" s="234"/>
      <c r="BL117" s="250"/>
      <c r="BM117" s="250"/>
      <c r="BN117" s="250"/>
      <c r="BO117" s="249"/>
      <c r="BP117" s="73">
        <f>SUM(BP118:BP119)</f>
        <v>9823796</v>
      </c>
      <c r="BQ117" s="73">
        <f aca="true" t="shared" si="22" ref="BQ117:BV117">SUM(BQ118:BQ119)</f>
        <v>2598238</v>
      </c>
      <c r="BR117" s="73">
        <f t="shared" si="22"/>
        <v>173880</v>
      </c>
      <c r="BS117" s="73">
        <f t="shared" si="22"/>
        <v>2759713</v>
      </c>
      <c r="BT117" s="73">
        <f t="shared" si="22"/>
        <v>910435</v>
      </c>
      <c r="BU117" s="73">
        <f t="shared" si="22"/>
        <v>607540</v>
      </c>
      <c r="BV117" s="73">
        <f t="shared" si="22"/>
        <v>1401678</v>
      </c>
      <c r="BW117" s="73">
        <f>SUM(BW118:BW119)</f>
        <v>9190671</v>
      </c>
      <c r="BX117" s="266">
        <v>95.12658312354054</v>
      </c>
      <c r="BY117" s="339"/>
      <c r="BZ117" s="363"/>
      <c r="CA117" s="363"/>
      <c r="CB117" s="359"/>
      <c r="CC117" s="43">
        <v>13036</v>
      </c>
      <c r="CD117" s="43">
        <v>5145</v>
      </c>
      <c r="CE117" s="43">
        <v>1025</v>
      </c>
      <c r="CF117" s="43">
        <v>6407</v>
      </c>
      <c r="CG117" s="235">
        <v>564</v>
      </c>
      <c r="CH117" s="235">
        <v>19</v>
      </c>
      <c r="CI117" s="375">
        <v>13</v>
      </c>
      <c r="CJ117" s="50">
        <v>28595</v>
      </c>
      <c r="CK117" s="391"/>
      <c r="CL117" s="235">
        <v>44</v>
      </c>
      <c r="CM117" s="391"/>
      <c r="CN117" s="73" t="s">
        <v>42</v>
      </c>
      <c r="CO117" s="397"/>
      <c r="CP117" s="235">
        <v>58</v>
      </c>
      <c r="CQ117" s="430"/>
      <c r="CR117" s="73"/>
      <c r="CS117" s="50" t="s">
        <v>467</v>
      </c>
      <c r="CT117" s="50">
        <v>6</v>
      </c>
      <c r="CU117" s="50">
        <v>5</v>
      </c>
      <c r="CV117" s="50">
        <v>4</v>
      </c>
      <c r="CW117" s="50">
        <v>5</v>
      </c>
      <c r="CX117" s="50">
        <v>4</v>
      </c>
      <c r="CY117" s="413"/>
      <c r="CZ117" s="50"/>
      <c r="DA117" s="50"/>
      <c r="DB117" s="50"/>
      <c r="DC117" s="50">
        <v>4937</v>
      </c>
      <c r="DD117" s="50">
        <v>1133836</v>
      </c>
      <c r="DE117" s="50">
        <v>4</v>
      </c>
      <c r="DF117" s="50">
        <v>370</v>
      </c>
      <c r="DG117" s="50">
        <v>1</v>
      </c>
      <c r="DH117" s="73">
        <v>2</v>
      </c>
      <c r="DI117" s="73">
        <v>72</v>
      </c>
      <c r="DJ117" s="73">
        <v>11</v>
      </c>
      <c r="DK117" s="266">
        <v>48.64864864864865</v>
      </c>
      <c r="DL117" s="43">
        <v>6</v>
      </c>
      <c r="DM117" s="43">
        <v>738</v>
      </c>
      <c r="DN117" s="43">
        <v>72</v>
      </c>
      <c r="DO117" s="73">
        <v>2</v>
      </c>
      <c r="DP117" s="73">
        <v>399</v>
      </c>
      <c r="DQ117" s="73">
        <v>33</v>
      </c>
      <c r="DR117" s="289">
        <v>100</v>
      </c>
      <c r="DS117" s="73">
        <v>2</v>
      </c>
      <c r="DT117" s="73">
        <v>284</v>
      </c>
      <c r="DU117" s="73">
        <v>30</v>
      </c>
      <c r="DV117" s="298">
        <v>4.3</v>
      </c>
    </row>
    <row r="118" spans="1:126" ht="16.5" customHeight="1">
      <c r="A118" s="11" t="s">
        <v>91</v>
      </c>
      <c r="B118" s="47">
        <v>46.35</v>
      </c>
      <c r="C118" s="107">
        <v>2461</v>
      </c>
      <c r="D118" s="107">
        <v>2404</v>
      </c>
      <c r="E118" s="129">
        <f>ROUND(G118/D118,1)</f>
        <v>3.3</v>
      </c>
      <c r="F118" s="44">
        <v>8224</v>
      </c>
      <c r="G118" s="44">
        <v>7933</v>
      </c>
      <c r="H118" s="130">
        <v>3902</v>
      </c>
      <c r="I118" s="130">
        <v>4031</v>
      </c>
      <c r="J118" s="129">
        <v>96.79980153807988</v>
      </c>
      <c r="K118" s="144">
        <f>ROUND((G118-F118)/F118*100,1)</f>
        <v>-3.5</v>
      </c>
      <c r="L118" s="129">
        <f t="shared" si="13"/>
        <v>171.15426105717367</v>
      </c>
      <c r="M118" s="156">
        <v>1073</v>
      </c>
      <c r="N118" s="156">
        <v>4746</v>
      </c>
      <c r="O118" s="156">
        <v>2113</v>
      </c>
      <c r="P118" s="157">
        <v>13.527483610690872</v>
      </c>
      <c r="Q118" s="157">
        <v>59.833585476550674</v>
      </c>
      <c r="R118" s="157">
        <v>26.638930912758447</v>
      </c>
      <c r="S118" s="179">
        <v>53</v>
      </c>
      <c r="T118" s="179">
        <v>108</v>
      </c>
      <c r="U118" s="144" t="s">
        <v>391</v>
      </c>
      <c r="V118" s="202">
        <v>206</v>
      </c>
      <c r="W118" s="203">
        <v>229</v>
      </c>
      <c r="X118" s="144">
        <v>-2.8089887640449436</v>
      </c>
      <c r="Y118" s="193">
        <v>27</v>
      </c>
      <c r="Z118" s="193">
        <v>21</v>
      </c>
      <c r="AA118" s="459">
        <v>1.54</v>
      </c>
      <c r="AB118" s="479">
        <v>77.7</v>
      </c>
      <c r="AC118" s="479">
        <v>85</v>
      </c>
      <c r="AD118" s="54">
        <v>3922</v>
      </c>
      <c r="AE118" s="54">
        <v>514</v>
      </c>
      <c r="AF118" s="54">
        <v>1347</v>
      </c>
      <c r="AG118" s="54">
        <v>2011</v>
      </c>
      <c r="AH118" s="67">
        <v>343</v>
      </c>
      <c r="AI118" s="68">
        <v>2725</v>
      </c>
      <c r="AJ118" s="304">
        <v>528</v>
      </c>
      <c r="AK118" s="304">
        <v>100</v>
      </c>
      <c r="AL118" s="304">
        <v>36</v>
      </c>
      <c r="AM118" s="304">
        <v>392</v>
      </c>
      <c r="AN118" s="304">
        <v>844</v>
      </c>
      <c r="AO118" s="304">
        <v>411</v>
      </c>
      <c r="AP118" s="304">
        <v>433</v>
      </c>
      <c r="AQ118" s="45">
        <v>1000</v>
      </c>
      <c r="AR118" s="46">
        <v>731</v>
      </c>
      <c r="AS118" s="46">
        <v>244</v>
      </c>
      <c r="AT118" s="46">
        <v>17</v>
      </c>
      <c r="AU118" s="46">
        <v>24</v>
      </c>
      <c r="AV118" s="135">
        <v>1635</v>
      </c>
      <c r="AW118" s="179">
        <v>8</v>
      </c>
      <c r="AX118" s="179">
        <v>220</v>
      </c>
      <c r="AY118" s="179">
        <v>1378</v>
      </c>
      <c r="AZ118" s="179">
        <v>29</v>
      </c>
      <c r="BA118" s="208">
        <v>26</v>
      </c>
      <c r="BB118" s="208">
        <v>686</v>
      </c>
      <c r="BC118" s="208">
        <v>1032799</v>
      </c>
      <c r="BD118" s="104">
        <v>64</v>
      </c>
      <c r="BE118" s="443">
        <v>14</v>
      </c>
      <c r="BF118" s="443">
        <v>50</v>
      </c>
      <c r="BG118" s="448">
        <v>306</v>
      </c>
      <c r="BH118" s="446">
        <v>521955</v>
      </c>
      <c r="BI118" s="229">
        <v>2808.825912098797</v>
      </c>
      <c r="BJ118" s="229">
        <v>2603.8617728184395</v>
      </c>
      <c r="BK118" s="229">
        <v>43763.148238271395</v>
      </c>
      <c r="BL118" s="246">
        <v>1115.3811699506334</v>
      </c>
      <c r="BM118" s="246">
        <v>7200.53162862677</v>
      </c>
      <c r="BN118" s="246">
        <v>35704.19619495685</v>
      </c>
      <c r="BO118" s="229">
        <v>256.96075526285733</v>
      </c>
      <c r="BP118" s="345">
        <v>4712179</v>
      </c>
      <c r="BQ118" s="351">
        <v>2070264</v>
      </c>
      <c r="BR118" s="351">
        <v>93759</v>
      </c>
      <c r="BS118" s="351">
        <v>537832</v>
      </c>
      <c r="BT118" s="351">
        <v>603153</v>
      </c>
      <c r="BU118" s="351">
        <v>214977</v>
      </c>
      <c r="BV118" s="351">
        <v>427000</v>
      </c>
      <c r="BW118" s="347">
        <v>4471281</v>
      </c>
      <c r="BX118" s="267">
        <v>95.47313670932402</v>
      </c>
      <c r="BY118" s="334">
        <v>0.83</v>
      </c>
      <c r="BZ118" s="362">
        <v>177699</v>
      </c>
      <c r="CA118" s="362">
        <v>133204</v>
      </c>
      <c r="CB118" s="357" t="s">
        <v>432</v>
      </c>
      <c r="CC118" s="179">
        <v>6826</v>
      </c>
      <c r="CD118" s="179">
        <v>2780</v>
      </c>
      <c r="CE118" s="179">
        <v>498</v>
      </c>
      <c r="CF118" s="179">
        <v>3308</v>
      </c>
      <c r="CG118" s="243">
        <v>319</v>
      </c>
      <c r="CH118" s="243">
        <v>6</v>
      </c>
      <c r="CI118" s="381">
        <v>7.2</v>
      </c>
      <c r="CJ118" s="54">
        <v>8</v>
      </c>
      <c r="CK118" s="391"/>
      <c r="CL118" s="243">
        <v>33</v>
      </c>
      <c r="CM118" s="391"/>
      <c r="CN118" s="56" t="s">
        <v>42</v>
      </c>
      <c r="CO118" s="397"/>
      <c r="CP118" s="243">
        <v>44</v>
      </c>
      <c r="CQ118" s="383">
        <v>72.7</v>
      </c>
      <c r="CR118" s="234">
        <v>513</v>
      </c>
      <c r="CS118" s="54" t="s">
        <v>467</v>
      </c>
      <c r="CT118" s="54">
        <v>4</v>
      </c>
      <c r="CU118" s="54">
        <v>3</v>
      </c>
      <c r="CV118" s="422">
        <v>3</v>
      </c>
      <c r="CW118" s="422">
        <v>3</v>
      </c>
      <c r="CX118" s="422">
        <v>1</v>
      </c>
      <c r="CY118" s="417">
        <v>4500</v>
      </c>
      <c r="CZ118" s="54">
        <v>1148</v>
      </c>
      <c r="DA118" s="55">
        <v>2227</v>
      </c>
      <c r="DB118" s="414">
        <v>1393776</v>
      </c>
      <c r="DC118" s="54">
        <v>2520</v>
      </c>
      <c r="DD118" s="417">
        <v>555637</v>
      </c>
      <c r="DE118" s="54">
        <v>3</v>
      </c>
      <c r="DF118" s="54">
        <v>330</v>
      </c>
      <c r="DG118" s="422">
        <v>1</v>
      </c>
      <c r="DH118" s="56" t="s">
        <v>42</v>
      </c>
      <c r="DI118" s="56" t="s">
        <v>42</v>
      </c>
      <c r="DJ118" s="56" t="s">
        <v>42</v>
      </c>
      <c r="DK118" s="267" t="s">
        <v>42</v>
      </c>
      <c r="DL118" s="44">
        <v>3</v>
      </c>
      <c r="DM118" s="44">
        <v>493</v>
      </c>
      <c r="DN118" s="44">
        <v>39</v>
      </c>
      <c r="DO118" s="265">
        <v>1</v>
      </c>
      <c r="DP118" s="265">
        <v>256</v>
      </c>
      <c r="DQ118" s="265">
        <v>19</v>
      </c>
      <c r="DR118" s="288">
        <v>100</v>
      </c>
      <c r="DS118" s="265">
        <v>1</v>
      </c>
      <c r="DT118" s="265">
        <v>204</v>
      </c>
      <c r="DU118" s="265">
        <v>20</v>
      </c>
      <c r="DV118" s="288">
        <v>4.5</v>
      </c>
    </row>
    <row r="119" spans="1:126" ht="16.5" customHeight="1">
      <c r="A119" s="11" t="s">
        <v>92</v>
      </c>
      <c r="B119" s="47">
        <v>230.13</v>
      </c>
      <c r="C119" s="107">
        <v>1734</v>
      </c>
      <c r="D119" s="107">
        <v>1715</v>
      </c>
      <c r="E119" s="129">
        <f>ROUND(G119/D119,1)</f>
        <v>3.5</v>
      </c>
      <c r="F119" s="44">
        <v>6209</v>
      </c>
      <c r="G119" s="44">
        <v>5986</v>
      </c>
      <c r="H119" s="130">
        <v>2992</v>
      </c>
      <c r="I119" s="130">
        <v>2994</v>
      </c>
      <c r="J119" s="129">
        <v>99.93319973279893</v>
      </c>
      <c r="K119" s="144">
        <f>ROUND((G119-F119)/F119*100,1)</f>
        <v>-3.6</v>
      </c>
      <c r="L119" s="129">
        <f t="shared" si="13"/>
        <v>26.011384869421633</v>
      </c>
      <c r="M119" s="156">
        <v>732</v>
      </c>
      <c r="N119" s="156">
        <v>3422</v>
      </c>
      <c r="O119" s="156">
        <v>1832</v>
      </c>
      <c r="P119" s="157">
        <v>12.228533244236552</v>
      </c>
      <c r="Q119" s="157">
        <v>57.166722352155034</v>
      </c>
      <c r="R119" s="157">
        <v>30.604744403608418</v>
      </c>
      <c r="S119" s="179">
        <v>50</v>
      </c>
      <c r="T119" s="179">
        <v>87</v>
      </c>
      <c r="U119" s="144" t="s">
        <v>369</v>
      </c>
      <c r="V119" s="202">
        <v>198</v>
      </c>
      <c r="W119" s="203">
        <v>238</v>
      </c>
      <c r="X119" s="144">
        <v>-6.485084306095979</v>
      </c>
      <c r="Y119" s="193">
        <v>24</v>
      </c>
      <c r="Z119" s="193">
        <v>17</v>
      </c>
      <c r="AA119" s="459">
        <v>1.85</v>
      </c>
      <c r="AB119" s="479">
        <v>77.6</v>
      </c>
      <c r="AC119" s="479">
        <v>84.6</v>
      </c>
      <c r="AD119" s="55">
        <v>3136</v>
      </c>
      <c r="AE119" s="55">
        <v>876</v>
      </c>
      <c r="AF119" s="55">
        <v>1202</v>
      </c>
      <c r="AG119" s="55">
        <v>1045</v>
      </c>
      <c r="AH119" s="67">
        <v>230</v>
      </c>
      <c r="AI119" s="68">
        <v>1660</v>
      </c>
      <c r="AJ119" s="304">
        <v>736</v>
      </c>
      <c r="AK119" s="304">
        <v>129</v>
      </c>
      <c r="AL119" s="304">
        <v>127</v>
      </c>
      <c r="AM119" s="304">
        <v>480</v>
      </c>
      <c r="AN119" s="304">
        <v>1136</v>
      </c>
      <c r="AO119" s="304">
        <v>520</v>
      </c>
      <c r="AP119" s="304">
        <v>616</v>
      </c>
      <c r="AQ119" s="45">
        <v>1612</v>
      </c>
      <c r="AR119" s="46">
        <v>975</v>
      </c>
      <c r="AS119" s="46">
        <v>633</v>
      </c>
      <c r="AT119" s="46">
        <v>346</v>
      </c>
      <c r="AU119" s="46">
        <v>4</v>
      </c>
      <c r="AV119" s="135">
        <v>17531</v>
      </c>
      <c r="AW119" s="179">
        <v>10256</v>
      </c>
      <c r="AX119" s="179">
        <v>1043</v>
      </c>
      <c r="AY119" s="179">
        <v>6213</v>
      </c>
      <c r="AZ119" s="179">
        <v>19</v>
      </c>
      <c r="BA119" s="208">
        <v>13</v>
      </c>
      <c r="BB119" s="208">
        <v>423</v>
      </c>
      <c r="BC119" s="208">
        <v>444182</v>
      </c>
      <c r="BD119" s="104">
        <v>54</v>
      </c>
      <c r="BE119" s="443">
        <v>2</v>
      </c>
      <c r="BF119" s="443">
        <v>52</v>
      </c>
      <c r="BG119" s="448">
        <v>176</v>
      </c>
      <c r="BH119" s="446">
        <v>205188</v>
      </c>
      <c r="BI119" s="229">
        <v>1707.7739447393265</v>
      </c>
      <c r="BJ119" s="229">
        <v>1596.5060513331325</v>
      </c>
      <c r="BK119" s="229">
        <v>14097.878671037224</v>
      </c>
      <c r="BL119" s="246">
        <v>1721.0900659036788</v>
      </c>
      <c r="BM119" s="246">
        <v>4171.982325442986</v>
      </c>
      <c r="BN119" s="246">
        <v>8465.525383633776</v>
      </c>
      <c r="BO119" s="229">
        <v>260.71910394321606</v>
      </c>
      <c r="BP119" s="345">
        <v>5111617</v>
      </c>
      <c r="BQ119" s="351">
        <v>527974</v>
      </c>
      <c r="BR119" s="351">
        <v>80121</v>
      </c>
      <c r="BS119" s="351">
        <v>2221881</v>
      </c>
      <c r="BT119" s="351">
        <v>307282</v>
      </c>
      <c r="BU119" s="351">
        <v>392563</v>
      </c>
      <c r="BV119" s="351">
        <v>974678</v>
      </c>
      <c r="BW119" s="347">
        <v>4719390</v>
      </c>
      <c r="BX119" s="267">
        <v>94.80056164540409</v>
      </c>
      <c r="BY119" s="334">
        <v>0.23</v>
      </c>
      <c r="BZ119" s="360">
        <v>254702</v>
      </c>
      <c r="CA119" s="360">
        <v>188825</v>
      </c>
      <c r="CB119" s="357">
        <v>74.1</v>
      </c>
      <c r="CC119" s="179">
        <v>6210</v>
      </c>
      <c r="CD119" s="179">
        <v>2365</v>
      </c>
      <c r="CE119" s="179">
        <v>527</v>
      </c>
      <c r="CF119" s="179">
        <v>3099</v>
      </c>
      <c r="CG119" s="243">
        <v>245</v>
      </c>
      <c r="CH119" s="243">
        <v>13</v>
      </c>
      <c r="CI119" s="381">
        <v>20.8</v>
      </c>
      <c r="CJ119" s="54">
        <v>28587</v>
      </c>
      <c r="CK119" s="391"/>
      <c r="CL119" s="243">
        <v>11</v>
      </c>
      <c r="CM119" s="391"/>
      <c r="CN119" s="54" t="s">
        <v>42</v>
      </c>
      <c r="CO119" s="397"/>
      <c r="CP119" s="243">
        <v>14</v>
      </c>
      <c r="CQ119" s="383">
        <v>46.6</v>
      </c>
      <c r="CR119" s="234">
        <v>289</v>
      </c>
      <c r="CS119" s="54" t="s">
        <v>469</v>
      </c>
      <c r="CT119" s="54">
        <v>2</v>
      </c>
      <c r="CU119" s="54">
        <v>2</v>
      </c>
      <c r="CV119" s="422">
        <v>1</v>
      </c>
      <c r="CW119" s="422">
        <v>2</v>
      </c>
      <c r="CX119" s="422">
        <v>3</v>
      </c>
      <c r="CY119" s="417">
        <v>5703</v>
      </c>
      <c r="CZ119" s="54">
        <v>1287</v>
      </c>
      <c r="DA119" s="55">
        <v>1910</v>
      </c>
      <c r="DB119" s="417">
        <v>1004528</v>
      </c>
      <c r="DC119" s="54">
        <v>2417</v>
      </c>
      <c r="DD119" s="417">
        <v>578199</v>
      </c>
      <c r="DE119" s="54">
        <v>1</v>
      </c>
      <c r="DF119" s="54">
        <v>40</v>
      </c>
      <c r="DG119" s="422" t="s">
        <v>462</v>
      </c>
      <c r="DH119" s="264">
        <v>2</v>
      </c>
      <c r="DI119" s="265">
        <v>72</v>
      </c>
      <c r="DJ119" s="265">
        <v>11</v>
      </c>
      <c r="DK119" s="267">
        <v>158.8235294117647</v>
      </c>
      <c r="DL119" s="44">
        <v>3</v>
      </c>
      <c r="DM119" s="44">
        <v>245</v>
      </c>
      <c r="DN119" s="44">
        <v>33</v>
      </c>
      <c r="DO119" s="265">
        <v>1</v>
      </c>
      <c r="DP119" s="265">
        <v>143</v>
      </c>
      <c r="DQ119" s="265">
        <v>14</v>
      </c>
      <c r="DR119" s="288">
        <v>100</v>
      </c>
      <c r="DS119" s="265">
        <v>1</v>
      </c>
      <c r="DT119" s="265">
        <v>80</v>
      </c>
      <c r="DU119" s="265">
        <v>10</v>
      </c>
      <c r="DV119" s="288">
        <v>4</v>
      </c>
    </row>
    <row r="120" spans="1:126" ht="16.5" customHeight="1">
      <c r="A120" s="9"/>
      <c r="B120" s="90"/>
      <c r="C120" s="61"/>
      <c r="D120" s="61"/>
      <c r="E120" s="61"/>
      <c r="F120" s="61"/>
      <c r="G120" s="61"/>
      <c r="H120" s="117"/>
      <c r="I120" s="117"/>
      <c r="J120" s="145"/>
      <c r="K120" s="145"/>
      <c r="L120" s="145"/>
      <c r="M120" s="61"/>
      <c r="N120" s="61"/>
      <c r="O120" s="61"/>
      <c r="P120" s="61"/>
      <c r="Q120" s="61"/>
      <c r="R120" s="61"/>
      <c r="S120" s="190"/>
      <c r="T120" s="190"/>
      <c r="U120" s="145" t="s">
        <v>36</v>
      </c>
      <c r="V120" s="190"/>
      <c r="W120" s="190"/>
      <c r="X120" s="145"/>
      <c r="Y120" s="190"/>
      <c r="Z120" s="190"/>
      <c r="AA120" s="469"/>
      <c r="AB120" s="482"/>
      <c r="AC120" s="482"/>
      <c r="AD120" s="61"/>
      <c r="AE120" s="61"/>
      <c r="AF120" s="61"/>
      <c r="AG120" s="61"/>
      <c r="AH120" s="61"/>
      <c r="AI120" s="61"/>
      <c r="AJ120" s="61"/>
      <c r="AK120" s="61"/>
      <c r="AL120" s="61"/>
      <c r="AM120" s="61"/>
      <c r="AN120" s="61"/>
      <c r="AO120" s="61" t="s">
        <v>210</v>
      </c>
      <c r="AP120" s="61"/>
      <c r="AQ120" s="24"/>
      <c r="AR120" s="23"/>
      <c r="AS120" s="23"/>
      <c r="AT120" s="23"/>
      <c r="AU120" s="23"/>
      <c r="AV120" s="316"/>
      <c r="AW120" s="61"/>
      <c r="AX120" s="61"/>
      <c r="AY120" s="61"/>
      <c r="AZ120" s="61"/>
      <c r="BA120" s="61"/>
      <c r="BB120" s="215"/>
      <c r="BC120" s="61"/>
      <c r="BD120" s="61"/>
      <c r="BE120" s="61"/>
      <c r="BF120" s="61"/>
      <c r="BG120" s="61"/>
      <c r="BH120" s="61"/>
      <c r="BI120" s="61"/>
      <c r="BJ120" s="61"/>
      <c r="BK120" s="190"/>
      <c r="BL120" s="190"/>
      <c r="BM120" s="190"/>
      <c r="BN120" s="190"/>
      <c r="BO120" s="262"/>
      <c r="BP120" s="190"/>
      <c r="BQ120" s="190"/>
      <c r="BR120" s="190"/>
      <c r="BS120" s="190"/>
      <c r="BT120" s="190"/>
      <c r="BU120" s="292"/>
      <c r="BV120" s="292"/>
      <c r="BW120" s="61"/>
      <c r="BX120" s="355"/>
      <c r="BY120" s="336"/>
      <c r="BZ120" s="372"/>
      <c r="CA120" s="372"/>
      <c r="CB120" s="372"/>
      <c r="CC120" s="61"/>
      <c r="CD120" s="61"/>
      <c r="CE120" s="61"/>
      <c r="CF120" s="61"/>
      <c r="CG120" s="190"/>
      <c r="CH120" s="61"/>
      <c r="CI120" s="372"/>
      <c r="CJ120" s="292"/>
      <c r="CK120" s="398"/>
      <c r="CL120" s="61"/>
      <c r="CM120" s="398"/>
      <c r="CN120" s="61"/>
      <c r="CO120" s="399"/>
      <c r="CP120" s="61"/>
      <c r="CQ120" s="428"/>
      <c r="CR120" s="408"/>
      <c r="CS120" s="61"/>
      <c r="CT120" s="61"/>
      <c r="CU120" s="61"/>
      <c r="CV120" s="61"/>
      <c r="CW120" s="61"/>
      <c r="CX120" s="61"/>
      <c r="CY120" s="24"/>
      <c r="CZ120" s="190"/>
      <c r="DA120" s="190"/>
      <c r="DB120" s="190"/>
      <c r="DC120" s="190"/>
      <c r="DD120" s="190"/>
      <c r="DE120" s="190"/>
      <c r="DF120" s="61"/>
      <c r="DG120" s="190"/>
      <c r="DH120" s="61"/>
      <c r="DI120" s="278"/>
      <c r="DJ120" s="61"/>
      <c r="DK120" s="279"/>
      <c r="DL120" s="117"/>
      <c r="DM120" s="278"/>
      <c r="DN120" s="117"/>
      <c r="DO120" s="190"/>
      <c r="DP120" s="190"/>
      <c r="DQ120" s="190"/>
      <c r="DR120" s="190"/>
      <c r="DS120" s="292"/>
      <c r="DT120" s="190"/>
      <c r="DU120" s="190"/>
      <c r="DV120" s="302"/>
    </row>
    <row r="121" spans="1:126" ht="16.5" customHeight="1">
      <c r="A121" s="13" t="s">
        <v>331</v>
      </c>
      <c r="B121" s="13"/>
      <c r="C121" s="118"/>
      <c r="D121" s="114"/>
      <c r="E121" s="129"/>
      <c r="F121" s="44"/>
      <c r="G121" s="44"/>
      <c r="H121" s="44"/>
      <c r="I121" s="44"/>
      <c r="J121" s="129"/>
      <c r="K121" s="144"/>
      <c r="L121" s="129"/>
      <c r="M121" s="114"/>
      <c r="N121" s="114"/>
      <c r="O121" s="114"/>
      <c r="P121" s="176"/>
      <c r="Q121" s="176"/>
      <c r="R121" s="176"/>
      <c r="S121" s="192"/>
      <c r="T121" s="44"/>
      <c r="U121" s="144"/>
      <c r="V121" s="202"/>
      <c r="W121" s="44"/>
      <c r="X121" s="144"/>
      <c r="Y121" s="201" t="s">
        <v>478</v>
      </c>
      <c r="Z121" s="44"/>
      <c r="AA121" s="464"/>
      <c r="AB121" s="426"/>
      <c r="AC121" s="426"/>
      <c r="AE121" s="54"/>
      <c r="AF121" s="54"/>
      <c r="AG121" s="54"/>
      <c r="AH121" s="44"/>
      <c r="AI121" s="44"/>
      <c r="AJ121" s="44"/>
      <c r="AK121" s="44"/>
      <c r="AL121" s="44"/>
      <c r="AM121" s="44"/>
      <c r="AN121" s="44"/>
      <c r="AO121" s="44"/>
      <c r="AP121" s="44"/>
      <c r="AQ121" s="22"/>
      <c r="AR121" s="22"/>
      <c r="AS121" s="22"/>
      <c r="AT121" s="22"/>
      <c r="AU121" s="22"/>
      <c r="AV121" s="223" t="s">
        <v>214</v>
      </c>
      <c r="AW121" s="44"/>
      <c r="AX121" s="44"/>
      <c r="AY121" s="44"/>
      <c r="AZ121" s="44"/>
      <c r="BB121" s="224"/>
      <c r="BC121" s="44"/>
      <c r="BD121" s="201" t="s">
        <v>399</v>
      </c>
      <c r="BE121" s="44"/>
      <c r="BF121" s="44"/>
      <c r="BG121" s="44"/>
      <c r="BH121" s="44"/>
      <c r="BI121" s="201"/>
      <c r="BJ121" s="243"/>
      <c r="BK121" s="67"/>
      <c r="BM121" s="243"/>
      <c r="BN121" s="243"/>
      <c r="BO121" s="243"/>
      <c r="BP121" s="54"/>
      <c r="BQ121" s="54"/>
      <c r="BR121" s="348" t="s">
        <v>245</v>
      </c>
      <c r="BS121" s="54"/>
      <c r="BT121" s="54"/>
      <c r="BU121" s="54"/>
      <c r="BV121" s="54"/>
      <c r="BW121" s="348"/>
      <c r="BY121" s="337"/>
      <c r="BZ121" s="223" t="s">
        <v>479</v>
      </c>
      <c r="CA121" s="44"/>
      <c r="CB121" s="129"/>
      <c r="CC121" s="44"/>
      <c r="CD121" s="44"/>
      <c r="CE121" s="44"/>
      <c r="CF121" s="44"/>
      <c r="CG121" s="1" t="s">
        <v>281</v>
      </c>
      <c r="CH121" s="243"/>
      <c r="CI121" s="381"/>
      <c r="CJ121" s="243"/>
      <c r="CK121" s="382"/>
      <c r="CL121" s="243"/>
      <c r="CM121" s="382"/>
      <c r="CN121" s="243"/>
      <c r="CO121" s="382"/>
      <c r="CP121" s="243"/>
      <c r="CQ121" s="381"/>
      <c r="CR121" s="409"/>
      <c r="CS121" s="54"/>
      <c r="CT121" s="54"/>
      <c r="CU121" s="54"/>
      <c r="CV121" s="437">
        <v>0</v>
      </c>
      <c r="CW121" s="437"/>
      <c r="CX121" s="437"/>
      <c r="CY121" s="381" t="s">
        <v>436</v>
      </c>
      <c r="DA121" s="54"/>
      <c r="DB121" s="414"/>
      <c r="DC121" s="54"/>
      <c r="DD121" s="414"/>
      <c r="DE121" s="295"/>
      <c r="DF121" s="54"/>
      <c r="DG121" s="414"/>
      <c r="DH121" s="201" t="s">
        <v>313</v>
      </c>
      <c r="DI121" s="54"/>
      <c r="DJ121" s="54"/>
      <c r="DK121" s="280"/>
      <c r="DL121" s="54"/>
      <c r="DM121" s="54"/>
      <c r="DN121" s="54"/>
      <c r="DO121" s="290" t="s">
        <v>312</v>
      </c>
      <c r="DP121" s="294"/>
      <c r="DQ121" s="294"/>
      <c r="DR121" s="294"/>
      <c r="DS121" s="54"/>
      <c r="DT121" s="54"/>
      <c r="DU121" s="54"/>
      <c r="DV121" s="280"/>
    </row>
    <row r="122" spans="1:126" ht="16.5" customHeight="1">
      <c r="A122" s="13"/>
      <c r="B122" s="13"/>
      <c r="C122" s="42"/>
      <c r="D122" s="114"/>
      <c r="E122" s="129"/>
      <c r="F122" s="44"/>
      <c r="G122" s="44"/>
      <c r="H122" s="44"/>
      <c r="I122" s="44"/>
      <c r="J122" s="129"/>
      <c r="K122" s="144"/>
      <c r="L122" s="129"/>
      <c r="M122" s="114"/>
      <c r="N122" s="114"/>
      <c r="O122" s="114"/>
      <c r="P122" s="176"/>
      <c r="Q122" s="176"/>
      <c r="R122" s="176"/>
      <c r="S122" s="192"/>
      <c r="T122" s="44"/>
      <c r="U122" s="144"/>
      <c r="V122" s="202"/>
      <c r="W122" s="44"/>
      <c r="X122" s="144"/>
      <c r="Y122" s="201"/>
      <c r="Z122" s="44"/>
      <c r="AA122" s="465"/>
      <c r="AB122" s="426"/>
      <c r="AC122" s="426"/>
      <c r="AE122" s="54"/>
      <c r="AF122" s="54"/>
      <c r="AG122" s="54"/>
      <c r="AH122" s="44"/>
      <c r="AI122" s="44"/>
      <c r="AJ122" s="44"/>
      <c r="AK122" s="44"/>
      <c r="AL122" s="44"/>
      <c r="AM122" s="44"/>
      <c r="AN122" s="44"/>
      <c r="AO122" s="44"/>
      <c r="AP122" s="44"/>
      <c r="AQ122" s="22"/>
      <c r="AR122" s="22"/>
      <c r="AS122" s="22"/>
      <c r="AT122" s="22"/>
      <c r="AU122" s="22"/>
      <c r="AV122" s="223"/>
      <c r="AW122" s="44"/>
      <c r="AX122" s="44"/>
      <c r="AY122" s="44"/>
      <c r="AZ122" s="44"/>
      <c r="BB122" s="224"/>
      <c r="BC122" s="44"/>
      <c r="BD122" s="201"/>
      <c r="BE122" s="44"/>
      <c r="BF122" s="44"/>
      <c r="BG122" s="44"/>
      <c r="BH122" s="44"/>
      <c r="BI122" s="243"/>
      <c r="BJ122" s="243"/>
      <c r="BK122" s="67"/>
      <c r="BM122" s="243"/>
      <c r="BN122" s="243"/>
      <c r="BO122" s="243"/>
      <c r="BP122" s="54"/>
      <c r="BQ122" s="54"/>
      <c r="BR122" s="201"/>
      <c r="BS122" s="54"/>
      <c r="BT122" s="54"/>
      <c r="BU122" s="54"/>
      <c r="BV122" s="54"/>
      <c r="BW122" s="201"/>
      <c r="BY122" s="337"/>
      <c r="BZ122" s="44"/>
      <c r="CA122" s="44"/>
      <c r="CB122" s="129"/>
      <c r="CC122" s="44"/>
      <c r="CD122" s="44"/>
      <c r="CE122" s="44"/>
      <c r="CF122" s="44"/>
      <c r="CG122" s="382"/>
      <c r="CH122" s="243"/>
      <c r="CI122" s="381"/>
      <c r="CJ122" s="243"/>
      <c r="CL122" s="243"/>
      <c r="CM122" s="382"/>
      <c r="CN122" s="243"/>
      <c r="CO122" s="382"/>
      <c r="CP122" s="243"/>
      <c r="CQ122" s="381"/>
      <c r="CR122" s="409"/>
      <c r="CS122" s="54"/>
      <c r="CT122" s="54"/>
      <c r="CU122" s="54"/>
      <c r="CV122" s="437"/>
      <c r="CW122" s="437"/>
      <c r="CX122" s="437"/>
      <c r="CY122" s="295" t="s">
        <v>472</v>
      </c>
      <c r="DC122" s="54"/>
      <c r="DD122" s="414"/>
      <c r="DF122" s="56"/>
      <c r="DG122" s="421"/>
      <c r="DH122" s="56"/>
      <c r="DI122" s="56"/>
      <c r="DJ122" s="56"/>
      <c r="DK122" s="281"/>
      <c r="DL122" s="56"/>
      <c r="DM122" s="234"/>
      <c r="DN122" s="234"/>
      <c r="DO122" s="295" t="s">
        <v>311</v>
      </c>
      <c r="DP122" s="67"/>
      <c r="DQ122" s="67"/>
      <c r="DR122" s="288"/>
      <c r="DS122" s="56"/>
      <c r="DT122" s="56"/>
      <c r="DU122" s="56"/>
      <c r="DV122" s="281"/>
    </row>
    <row r="123" spans="1:126" ht="16.5" customHeight="1">
      <c r="A123" s="14"/>
      <c r="B123" s="47"/>
      <c r="C123" s="114"/>
      <c r="D123" s="114"/>
      <c r="E123" s="129"/>
      <c r="F123" s="44"/>
      <c r="G123" s="44"/>
      <c r="H123" s="69"/>
      <c r="I123" s="69"/>
      <c r="J123" s="129"/>
      <c r="K123" s="144"/>
      <c r="L123" s="151"/>
      <c r="M123" s="114"/>
      <c r="N123" s="114"/>
      <c r="O123" s="114"/>
      <c r="P123" s="176"/>
      <c r="Q123" s="176"/>
      <c r="R123" s="176"/>
      <c r="S123" s="69"/>
      <c r="T123" s="69"/>
      <c r="U123" s="144"/>
      <c r="V123" s="202"/>
      <c r="W123" s="69"/>
      <c r="X123" s="191"/>
      <c r="Y123" s="201"/>
      <c r="Z123" s="69"/>
      <c r="AA123" s="455"/>
      <c r="AB123" s="477"/>
      <c r="AC123" s="477"/>
      <c r="AD123" s="55"/>
      <c r="AE123" s="55"/>
      <c r="AF123" s="55"/>
      <c r="AG123" s="55"/>
      <c r="AH123" s="48"/>
      <c r="AI123" s="48"/>
      <c r="AJ123" s="44"/>
      <c r="AK123" s="48"/>
      <c r="AL123" s="48"/>
      <c r="AM123" s="48"/>
      <c r="AN123" s="44"/>
      <c r="AO123" s="48"/>
      <c r="AP123" s="48"/>
      <c r="AQ123" s="27"/>
      <c r="AR123" s="28"/>
      <c r="AS123" s="28"/>
      <c r="AT123" s="28"/>
      <c r="AU123" s="28"/>
      <c r="AV123" s="318"/>
      <c r="AW123" s="69"/>
      <c r="AX123" s="69"/>
      <c r="AY123" s="69"/>
      <c r="AZ123" s="69"/>
      <c r="BA123" s="69"/>
      <c r="BB123" s="207"/>
      <c r="BC123" s="69"/>
      <c r="BD123" s="44"/>
      <c r="BE123" s="48"/>
      <c r="BF123" s="48"/>
      <c r="BG123" s="48"/>
      <c r="BH123" s="44"/>
      <c r="BI123" s="234"/>
      <c r="BJ123" s="234"/>
      <c r="BK123" s="67"/>
      <c r="BL123" s="56"/>
      <c r="BM123" s="234"/>
      <c r="BN123" s="234"/>
      <c r="BO123" s="234"/>
      <c r="BP123" s="67"/>
      <c r="BQ123" s="67"/>
      <c r="BR123" s="67"/>
      <c r="BS123" s="67"/>
      <c r="BT123" s="67"/>
      <c r="BU123" s="56"/>
      <c r="BV123" s="56"/>
      <c r="BW123" s="67"/>
      <c r="BX123" s="354"/>
      <c r="BY123" s="338"/>
      <c r="BZ123" s="69"/>
      <c r="CA123" s="69"/>
      <c r="CB123" s="129"/>
      <c r="CC123" s="69"/>
      <c r="CD123" s="69"/>
      <c r="CE123" s="69"/>
      <c r="CF123" s="69"/>
      <c r="CG123" s="234"/>
      <c r="CH123" s="234"/>
      <c r="CI123" s="379"/>
      <c r="CJ123" s="234"/>
      <c r="CK123" s="397"/>
      <c r="CL123" s="234"/>
      <c r="CM123" s="397"/>
      <c r="CN123" s="234"/>
      <c r="CO123" s="397"/>
      <c r="CP123" s="234"/>
      <c r="CQ123" s="381"/>
      <c r="CR123" s="409"/>
      <c r="CS123" s="56"/>
      <c r="CT123" s="56"/>
      <c r="CU123" s="56"/>
      <c r="CV123" s="422"/>
      <c r="CW123" s="422"/>
      <c r="CX123" s="422"/>
      <c r="CY123" s="295" t="s">
        <v>305</v>
      </c>
      <c r="CZ123" s="295"/>
      <c r="DA123" s="56"/>
      <c r="DB123" s="421"/>
      <c r="DC123" s="56"/>
      <c r="DD123" s="412"/>
      <c r="DE123" s="295"/>
      <c r="DF123" s="56"/>
      <c r="DG123" s="422"/>
      <c r="DH123" s="56"/>
      <c r="DI123" s="56"/>
      <c r="DJ123" s="56"/>
      <c r="DK123" s="281"/>
      <c r="DL123" s="56"/>
      <c r="DM123" s="67"/>
      <c r="DN123" s="67"/>
      <c r="DO123" s="56"/>
      <c r="DP123" s="67"/>
      <c r="DQ123" s="67"/>
      <c r="DR123" s="288"/>
      <c r="DS123" s="56"/>
      <c r="DT123" s="56"/>
      <c r="DU123" s="56"/>
      <c r="DV123" s="281"/>
    </row>
    <row r="124" spans="1:111" ht="16.5" customHeight="1">
      <c r="A124" s="14"/>
      <c r="B124" s="88"/>
      <c r="C124" s="114"/>
      <c r="D124" s="114"/>
      <c r="E124" s="129"/>
      <c r="F124" s="44"/>
      <c r="G124" s="44"/>
      <c r="H124" s="69"/>
      <c r="I124" s="69"/>
      <c r="J124" s="129"/>
      <c r="K124" s="144"/>
      <c r="L124" s="151"/>
      <c r="M124" s="114"/>
      <c r="N124" s="114"/>
      <c r="O124" s="114"/>
      <c r="P124" s="176"/>
      <c r="Q124" s="176"/>
      <c r="R124" s="176"/>
      <c r="S124" s="69"/>
      <c r="T124" s="69"/>
      <c r="U124" s="144"/>
      <c r="V124" s="202"/>
      <c r="W124" s="69"/>
      <c r="X124" s="191"/>
      <c r="Y124" s="69"/>
      <c r="Z124" s="69"/>
      <c r="AA124" s="455"/>
      <c r="AB124" s="477"/>
      <c r="AC124" s="477"/>
      <c r="AD124" s="55"/>
      <c r="AE124" s="55"/>
      <c r="AF124" s="55"/>
      <c r="AG124" s="55"/>
      <c r="AH124" s="48"/>
      <c r="AI124" s="48"/>
      <c r="AJ124" s="44"/>
      <c r="AK124" s="48"/>
      <c r="AL124" s="48"/>
      <c r="AM124" s="48"/>
      <c r="AN124" s="44"/>
      <c r="AO124" s="48"/>
      <c r="AP124" s="48"/>
      <c r="AQ124" s="27"/>
      <c r="AR124" s="28"/>
      <c r="AS124" s="28"/>
      <c r="AT124" s="28"/>
      <c r="AU124" s="28"/>
      <c r="AV124" s="199"/>
      <c r="AW124" s="69"/>
      <c r="AX124" s="69"/>
      <c r="AY124" s="69"/>
      <c r="AZ124" s="69"/>
      <c r="BA124" s="69"/>
      <c r="BB124" s="207"/>
      <c r="BC124" s="69"/>
      <c r="BD124" s="44"/>
      <c r="BE124" s="48"/>
      <c r="BF124" s="48"/>
      <c r="BG124" s="48"/>
      <c r="BH124" s="44"/>
      <c r="BI124" s="234"/>
      <c r="BJ124" s="234"/>
      <c r="BK124" s="67"/>
      <c r="BL124" s="56"/>
      <c r="BM124" s="234"/>
      <c r="BN124" s="234"/>
      <c r="BO124" s="234"/>
      <c r="BP124" s="67"/>
      <c r="BQ124" s="67"/>
      <c r="BR124" s="67"/>
      <c r="BS124" s="67"/>
      <c r="BT124" s="67"/>
      <c r="BU124" s="56"/>
      <c r="BV124" s="56"/>
      <c r="BW124" s="55"/>
      <c r="BX124" s="354"/>
      <c r="BY124" s="338"/>
      <c r="BZ124" s="69"/>
      <c r="CA124" s="69"/>
      <c r="CB124" s="129"/>
      <c r="CC124" s="69"/>
      <c r="CD124" s="69"/>
      <c r="CE124" s="69"/>
      <c r="CF124" s="69"/>
      <c r="CG124" s="234"/>
      <c r="CH124" s="234"/>
      <c r="CI124" s="379"/>
      <c r="CJ124" s="234"/>
      <c r="CK124" s="397"/>
      <c r="CL124" s="234"/>
      <c r="CM124" s="397"/>
      <c r="CN124" s="234"/>
      <c r="CO124" s="397"/>
      <c r="CP124" s="234"/>
      <c r="CQ124" s="379"/>
      <c r="CR124" s="410"/>
      <c r="CS124" s="56"/>
      <c r="CT124" s="56"/>
      <c r="CU124" s="56"/>
      <c r="CV124" s="422"/>
      <c r="CW124" s="422"/>
      <c r="CX124" s="422"/>
      <c r="CY124" s="29"/>
      <c r="CZ124" s="56"/>
      <c r="DA124" s="56"/>
      <c r="DB124" s="421"/>
      <c r="DC124" s="56"/>
      <c r="DD124" s="412"/>
      <c r="DE124" s="54"/>
      <c r="DF124" s="56"/>
      <c r="DG124" s="422"/>
    </row>
    <row r="125" spans="48:108" ht="16.5" customHeight="1">
      <c r="AV125" s="321"/>
      <c r="AW125" s="321"/>
      <c r="AX125" s="321"/>
      <c r="AY125" s="321"/>
      <c r="BW125" s="127"/>
      <c r="CG125" s="1"/>
      <c r="CZ125" s="1"/>
      <c r="DA125" s="1"/>
      <c r="DB125" s="1"/>
      <c r="DC125" s="1"/>
      <c r="DD125" s="1"/>
    </row>
    <row r="126" spans="48:107" ht="16.5" customHeight="1">
      <c r="AV126" s="321"/>
      <c r="AW126" s="321"/>
      <c r="AX126" s="321"/>
      <c r="AY126" s="321"/>
      <c r="BW126" s="127"/>
      <c r="CG126" s="1"/>
      <c r="CL126" s="491"/>
      <c r="CZ126" s="1"/>
      <c r="DA126" s="1"/>
      <c r="DB126" s="1"/>
      <c r="DC126" s="1"/>
    </row>
    <row r="127" spans="48:108" ht="16.5" customHeight="1">
      <c r="AV127" s="321"/>
      <c r="AW127" s="321"/>
      <c r="AX127" s="321"/>
      <c r="AY127" s="321"/>
      <c r="BW127" s="127"/>
      <c r="CG127" s="1"/>
      <c r="CZ127" s="1"/>
      <c r="DA127" s="1"/>
      <c r="DB127" s="1"/>
      <c r="DC127" s="1"/>
      <c r="DD127" s="1"/>
    </row>
    <row r="128" spans="85:108" ht="16.5" customHeight="1">
      <c r="CG128" s="1"/>
      <c r="CZ128" s="1"/>
      <c r="DA128" s="1"/>
      <c r="DB128" s="1"/>
      <c r="DC128" s="1"/>
      <c r="DD128" s="1"/>
    </row>
    <row r="129" spans="75:108" ht="16.5" customHeight="1">
      <c r="BW129" s="127"/>
      <c r="CG129" s="1"/>
      <c r="CL129" s="492"/>
      <c r="CZ129" s="1"/>
      <c r="DA129" s="1"/>
      <c r="DB129" s="1"/>
      <c r="DC129" s="1"/>
      <c r="DD129" s="1"/>
    </row>
  </sheetData>
  <sheetProtection/>
  <mergeCells count="42">
    <mergeCell ref="AQ83:AU83"/>
    <mergeCell ref="AN84:AP84"/>
    <mergeCell ref="G84:J84"/>
    <mergeCell ref="AB43:AC43"/>
    <mergeCell ref="F83:K83"/>
    <mergeCell ref="S43:Z43"/>
    <mergeCell ref="AB83:AC83"/>
    <mergeCell ref="AD83:AG83"/>
    <mergeCell ref="AN44:AP44"/>
    <mergeCell ref="S2:Z2"/>
    <mergeCell ref="S83:Z83"/>
    <mergeCell ref="G3:J3"/>
    <mergeCell ref="F43:K43"/>
    <mergeCell ref="G44:J44"/>
    <mergeCell ref="AB2:AC2"/>
    <mergeCell ref="F2:K2"/>
    <mergeCell ref="AQ2:AU2"/>
    <mergeCell ref="AN3:AP3"/>
    <mergeCell ref="AD43:AG43"/>
    <mergeCell ref="AQ43:AU43"/>
    <mergeCell ref="BP2:BW2"/>
    <mergeCell ref="BP3:BV3"/>
    <mergeCell ref="BI43:BO43"/>
    <mergeCell ref="BP43:BW43"/>
    <mergeCell ref="AD2:AG2"/>
    <mergeCell ref="BI83:BO83"/>
    <mergeCell ref="BP83:BW83"/>
    <mergeCell ref="BP84:BV84"/>
    <mergeCell ref="BZ2:CB2"/>
    <mergeCell ref="BZ43:CB43"/>
    <mergeCell ref="BZ83:CB83"/>
    <mergeCell ref="BI2:BO2"/>
    <mergeCell ref="BP44:BV44"/>
    <mergeCell ref="DH2:DK2"/>
    <mergeCell ref="DC83:DD83"/>
    <mergeCell ref="DC43:DD43"/>
    <mergeCell ref="DH43:DK43"/>
    <mergeCell ref="DH83:DK83"/>
    <mergeCell ref="CV84:CX84"/>
    <mergeCell ref="CV44:CX44"/>
    <mergeCell ref="DC2:DD2"/>
    <mergeCell ref="CV3:CX3"/>
  </mergeCells>
  <printOptions horizontalCentered="1"/>
  <pageMargins left="0.7874015748031497" right="0.7874015748031497" top="0" bottom="0" header="0.5118110236220472" footer="0.5118110236220472"/>
  <pageSetup horizontalDpi="600" verticalDpi="600" orientation="portrait" paperSize="9" scale="43" r:id="rId2"/>
  <rowBreaks count="1" manualBreakCount="1">
    <brk id="126" max="150" man="1"/>
  </rowBreaks>
  <colBreaks count="15" manualBreakCount="15">
    <brk id="8" max="122" man="1"/>
    <brk id="16" max="122" man="1"/>
    <brk id="24" max="122" man="1"/>
    <brk id="33" max="122" man="1"/>
    <brk id="39" max="122" man="1"/>
    <brk id="47" max="122" man="1"/>
    <brk id="55" max="122" man="1"/>
    <brk id="63" max="122" man="1"/>
    <brk id="69" max="122" man="1"/>
    <brk id="77" max="122" man="1"/>
    <brk id="84" max="122" man="1"/>
    <brk id="94" max="122" man="1"/>
    <brk id="102" max="122" man="1"/>
    <brk id="111" max="122" man="1"/>
    <brk id="118" max="122" man="1"/>
  </colBreaks>
  <ignoredErrors>
    <ignoredError sqref="E2:AC2 B43 B83 B2 E43:AC43 E83:AC83"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F-Admin</cp:lastModifiedBy>
  <cp:lastPrinted>2012-10-31T06:13:11Z</cp:lastPrinted>
  <dcterms:created xsi:type="dcterms:W3CDTF">2000-09-21T06:55:57Z</dcterms:created>
  <dcterms:modified xsi:type="dcterms:W3CDTF">2012-11-12T05:13:58Z</dcterms:modified>
  <cp:category/>
  <cp:version/>
  <cp:contentType/>
  <cp:contentStatus/>
</cp:coreProperties>
</file>