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6.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7.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8.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9.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updateLinks="always"/>
  <mc:AlternateContent xmlns:mc="http://schemas.openxmlformats.org/markup-compatibility/2006">
    <mc:Choice Requires="x15">
      <x15ac:absPath xmlns:x15ac="http://schemas.microsoft.com/office/spreadsheetml/2010/11/ac" url="\\10.12.51.34\06　医務救急\・周産期医療に関すること\R7_周産期医療\01_周産期医療\15_国R7補正予算【緊急支援パッケージ支援】\04_HP更新\"/>
    </mc:Choice>
  </mc:AlternateContent>
  <xr:revisionPtr revIDLastSave="0" documentId="13_ncr:1_{FA04B5C1-02A5-4FD2-BFA1-21D41402C92F}" xr6:coauthVersionLast="47" xr6:coauthVersionMax="47" xr10:uidLastSave="{00000000-0000-0000-0000-000000000000}"/>
  <bookViews>
    <workbookView xWindow="-108" yWindow="-108" windowWidth="23256" windowHeight="13896" tabRatio="629" firstSheet="11" activeTab="11" xr2:uid="{00000000-000D-0000-FFFF-FFFF00000000}"/>
  </bookViews>
  <sheets>
    <sheet name="【参考】申請書（医療機関等→都道府県）" sheetId="64" state="hidden" r:id="rId1"/>
    <sheet name="【参考】集計用シート" sheetId="65" state="hidden" r:id="rId2"/>
    <sheet name="【参考】委任状" sheetId="87" state="hidden" r:id="rId3"/>
    <sheet name="【参考】病院・有床診→都道府県への申請書" sheetId="88" state="hidden" r:id="rId4"/>
    <sheet name="【参考】別紙（病院・有床診）" sheetId="89" state="hidden" r:id="rId5"/>
    <sheet name="【参考】診療所・訪看ＳＴ→都道府県への申請書" sheetId="90" state="hidden" r:id="rId6"/>
    <sheet name="【参考】別紙（無床診療所・訪問看護事業者）" sheetId="91" state="hidden" r:id="rId7"/>
    <sheet name="都道府県リスト" sheetId="62" state="hidden" r:id="rId8"/>
    <sheet name="参考_（医療機関用支給額算定書）" sheetId="77" state="hidden" r:id="rId9"/>
    <sheet name="分娩取扱施設支援事業" sheetId="68" r:id="rId10"/>
    <sheet name="小児医療施設支援事業" sheetId="69" r:id="rId11"/>
    <sheet name="地域連携周産期支援事業（分娩取扱施設）　" sheetId="70" r:id="rId12"/>
    <sheet name="第１号様式_別表６別紙１計画書（地域連携周産期（分娩））" sheetId="85" state="hidden" r:id="rId13"/>
    <sheet name="第１号様式_別表６別紙２計画書地域連携周産期（分娩））" sheetId="86" state="hidden" r:id="rId14"/>
    <sheet name="第１号様式_別表７　事業計画書地域連携周産期（産科施設)施設" sheetId="80" r:id="rId15"/>
    <sheet name="第１号様式_別表８　事業計画書地域連携周産期（産科施設 )設備" sheetId="100" r:id="rId16"/>
    <sheet name="第１号様式_別表９（案）事業計画書（事務経費）" sheetId="102" state="hidden" r:id="rId17"/>
    <sheet name="【参考】病院・有床診→都道府県の実績報告書" sheetId="92" state="hidden" r:id="rId18"/>
    <sheet name="別紙（病院・有床診）" sheetId="93" state="hidden" r:id="rId19"/>
    <sheet name="【参考】診療所・訪看ＳＴ→都道府県の実績報告書" sheetId="94" state="hidden" r:id="rId20"/>
    <sheet name="別紙（無床診療所・訪問看護事業者）" sheetId="95" state="hidden" r:id="rId21"/>
    <sheet name="都道府県" sheetId="110" r:id="rId22"/>
  </sheets>
  <definedNames>
    <definedName name="_xlnm._FilterDatabase" localSheetId="8" hidden="1">'参考_（医療機関用支給額算定書）'!$A$12:$AG$12</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19">【参考】診療所・訪看ＳＴ→都道府県の実績報告書!$A$1:$H$45</definedName>
    <definedName name="_xlnm.Print_Area" localSheetId="5">【参考】診療所・訪看ＳＴ→都道府県への申請書!$A$1:$H$44</definedName>
    <definedName name="_xlnm.Print_Area" localSheetId="17">【参考】病院・有床診→都道府県の実績報告書!$A$1:$H$45</definedName>
    <definedName name="_xlnm.Print_Area" localSheetId="3">【参考】病院・有床診→都道府県への申請書!$A$1:$H$44</definedName>
    <definedName name="_xlnm.Print_Area" localSheetId="4">'【参考】別紙（病院・有床診）'!$B$1:$C$10</definedName>
    <definedName name="_xlnm.Print_Area" localSheetId="6">'【参考】別紙（無床診療所・訪問看護事業者）'!$B$1:$C$8</definedName>
    <definedName name="_xlnm.Print_Area" localSheetId="10">小児医療施設支援事業!$A$1:$U$46</definedName>
    <definedName name="_xlnm.Print_Area" localSheetId="12">'第１号様式_別表６別紙１計画書（地域連携周産期（分娩））'!$A$1:$D$44</definedName>
    <definedName name="_xlnm.Print_Area" localSheetId="13">'第１号様式_別表６別紙２計画書地域連携周産期（分娩））'!$A$1:$D$43</definedName>
    <definedName name="_xlnm.Print_Area" localSheetId="14">'第１号様式_別表７　事業計画書地域連携周産期（産科施設)施設'!$A$1:$S$26</definedName>
    <definedName name="_xlnm.Print_Area" localSheetId="15">'第１号様式_別表８　事業計画書地域連携周産期（産科施設 )設備'!$A$1:$V$26</definedName>
    <definedName name="_xlnm.Print_Area" localSheetId="16">'第１号様式_別表９（案）事業計画書（事務経費）'!$A$1:$L$51</definedName>
    <definedName name="_xlnm.Print_Area" localSheetId="11">'地域連携周産期支援事業（分娩取扱施設）　'!$A$1:$P$52</definedName>
    <definedName name="_xlnm.Print_Area" localSheetId="9">分娩取扱施設支援事業!$A$1:$S$48</definedName>
    <definedName name="_xlnm.Print_Area" localSheetId="18">'別紙（病院・有床診）'!$B$1:$C$10</definedName>
    <definedName name="_xlnm.Print_Area" localSheetId="20">'別紙（無床診療所・訪問看護事業者）'!$B$1:$C$8</definedName>
    <definedName name="_xlnm.Print_Area">#REF!</definedName>
    <definedName name="_xlnm.Print_Titles" localSheetId="10">小児医療施設支援事業!$1:$3</definedName>
    <definedName name="_xlnm.Print_Titles" localSheetId="12">'第１号様式_別表６別紙１計画書（地域連携周産期（分娩））'!$1:$3</definedName>
    <definedName name="_xlnm.Print_Titles" localSheetId="13">'第１号様式_別表６別紙２計画書地域連携周産期（分娩））'!#REF!</definedName>
    <definedName name="_xlnm.Print_Titles" localSheetId="14">'第１号様式_別表７　事業計画書地域連携周産期（産科施設)施設'!$1:$3</definedName>
    <definedName name="_xlnm.Print_Titles" localSheetId="15">'第１号様式_別表８　事業計画書地域連携周産期（産科施設 )設備'!$1:$3</definedName>
    <definedName name="_xlnm.Print_Titles" localSheetId="16">'第１号様式_別表９（案）事業計画書（事務経費）'!$1:$3</definedName>
    <definedName name="_xlnm.Print_Titles" localSheetId="11">'地域連携周産期支援事業（分娩取扱施設）　'!$1:$3</definedName>
    <definedName name="_xlnm.Print_Titles" localSheetId="9">分娩取扱施設支援事業!$1:$3</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ブロック">#REF!</definedName>
    <definedName name="医療提供体制施設整備交付金">#REF!</definedName>
    <definedName name="医療提供体制施設整備補助金">#REF!</definedName>
    <definedName name="事業分類">#REF!</definedName>
    <definedName name="組織" hidden="1">#REF!</definedName>
    <definedName name="地域医療介護総合確保基金">#REF!</definedName>
    <definedName name="鉄筋コンクリート">#REF!</definedName>
    <definedName name="特定" hidden="1">#REF!</definedName>
    <definedName name="病床確保料" localSheetId="8">#REF!</definedName>
    <definedName name="病床確保料" localSheetId="12">#REF!</definedName>
    <definedName name="病床確保料" localSheetId="13">#REF!</definedName>
    <definedName name="病床確保料" localSheetId="14">#REF!</definedName>
    <definedName name="病床確保料" localSheetId="15">#REF!</definedName>
    <definedName name="病床確保料" localSheetId="16">#REF!</definedName>
    <definedName name="病床確保料" localSheetId="11">#REF!</definedName>
    <definedName name="病床確保料" localSheetId="18">#REF!</definedName>
    <definedName name="病床確保料" localSheetId="20">#REF!</definedName>
    <definedName name="病床確保料">#REF!</definedName>
    <definedName name="別紙１７" hidden="1">#REF!</definedName>
    <definedName name="別紙３１" hidden="1">#REF!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5" i="69" l="1"/>
  <c r="M15" i="68"/>
  <c r="K13" i="68"/>
  <c r="H13" i="68"/>
  <c r="L14" i="100"/>
  <c r="L15" i="100"/>
  <c r="L16" i="100"/>
  <c r="L17" i="100"/>
  <c r="L13" i="100"/>
  <c r="L12" i="100"/>
  <c r="H12" i="100" l="1"/>
  <c r="H17" i="100"/>
  <c r="H16" i="100"/>
  <c r="H15" i="100"/>
  <c r="H14" i="100"/>
  <c r="H13" i="100"/>
  <c r="M15" i="70"/>
  <c r="M17" i="70"/>
  <c r="M18" i="70"/>
  <c r="M19" i="70"/>
  <c r="M20" i="70"/>
  <c r="M21" i="70"/>
  <c r="M22" i="70"/>
  <c r="M23" i="70"/>
  <c r="M24" i="70"/>
  <c r="M25" i="70"/>
  <c r="M26" i="70"/>
  <c r="M27" i="70"/>
  <c r="M28" i="70"/>
  <c r="M29" i="70"/>
  <c r="M30" i="70"/>
  <c r="M31" i="70"/>
  <c r="M32" i="70"/>
  <c r="M33" i="70"/>
  <c r="L18" i="70"/>
  <c r="L14" i="70"/>
  <c r="J14" i="70"/>
  <c r="I15" i="70"/>
  <c r="I16" i="70"/>
  <c r="I17" i="70"/>
  <c r="I18" i="70"/>
  <c r="I19" i="70"/>
  <c r="I20" i="70"/>
  <c r="I21" i="70"/>
  <c r="I22" i="70"/>
  <c r="I23" i="70"/>
  <c r="I24" i="70"/>
  <c r="I25" i="70"/>
  <c r="I26" i="70"/>
  <c r="I27" i="70"/>
  <c r="I28" i="70"/>
  <c r="I29" i="70"/>
  <c r="I30" i="70"/>
  <c r="I31" i="70"/>
  <c r="I32" i="70"/>
  <c r="I33" i="70"/>
  <c r="I14" i="70"/>
  <c r="F14" i="70"/>
  <c r="R14" i="69"/>
  <c r="R16" i="69"/>
  <c r="R17" i="69"/>
  <c r="R18" i="69"/>
  <c r="R19" i="69"/>
  <c r="R20" i="69"/>
  <c r="R21" i="69"/>
  <c r="R22" i="69"/>
  <c r="R23" i="69"/>
  <c r="R24" i="69"/>
  <c r="R25" i="69"/>
  <c r="R26" i="69"/>
  <c r="R27" i="69"/>
  <c r="R28" i="69"/>
  <c r="R29" i="69"/>
  <c r="R30" i="69"/>
  <c r="R31" i="69"/>
  <c r="R32" i="69"/>
  <c r="R33" i="69"/>
  <c r="R34" i="69"/>
  <c r="R13" i="69"/>
  <c r="Q16" i="68"/>
  <c r="Q17" i="68"/>
  <c r="Q18" i="68"/>
  <c r="Q19" i="68"/>
  <c r="Q20" i="68"/>
  <c r="Q21" i="68"/>
  <c r="Q22" i="68"/>
  <c r="Q23" i="68"/>
  <c r="Q24" i="68"/>
  <c r="Q25" i="68"/>
  <c r="Q26" i="68"/>
  <c r="Q27" i="68"/>
  <c r="Q28" i="68"/>
  <c r="Q29" i="68"/>
  <c r="Q30" i="68"/>
  <c r="Q31" i="68"/>
  <c r="Q32" i="68"/>
  <c r="Q33" i="68"/>
  <c r="Q34" i="68"/>
  <c r="Q13" i="68"/>
  <c r="L14" i="69"/>
  <c r="L16" i="69"/>
  <c r="L17" i="69"/>
  <c r="L18" i="69"/>
  <c r="L19" i="69"/>
  <c r="L20" i="69"/>
  <c r="L21" i="69"/>
  <c r="O21" i="69" s="1"/>
  <c r="Q21" i="69" s="1"/>
  <c r="L22" i="69"/>
  <c r="L23" i="69"/>
  <c r="L24" i="69"/>
  <c r="L25" i="69"/>
  <c r="L26" i="69"/>
  <c r="L27" i="69"/>
  <c r="L28" i="69"/>
  <c r="L29" i="69"/>
  <c r="O29" i="69" s="1"/>
  <c r="Q29" i="69" s="1"/>
  <c r="L30" i="69"/>
  <c r="L31" i="69"/>
  <c r="L32" i="69"/>
  <c r="L33" i="69"/>
  <c r="L34" i="69"/>
  <c r="N14" i="69"/>
  <c r="N15" i="69"/>
  <c r="O15" i="69" s="1"/>
  <c r="N16" i="69"/>
  <c r="N17" i="69"/>
  <c r="N18" i="69"/>
  <c r="N19" i="69"/>
  <c r="N20" i="69"/>
  <c r="N21" i="69"/>
  <c r="N22" i="69"/>
  <c r="N23" i="69"/>
  <c r="N24" i="69"/>
  <c r="N25" i="69"/>
  <c r="N26" i="69"/>
  <c r="N27" i="69"/>
  <c r="N28" i="69"/>
  <c r="N29" i="69"/>
  <c r="N30" i="69"/>
  <c r="N31" i="69"/>
  <c r="N32" i="69"/>
  <c r="N33" i="69"/>
  <c r="N34" i="69"/>
  <c r="N13" i="69"/>
  <c r="L13" i="69"/>
  <c r="O13" i="69" s="1"/>
  <c r="Q13" i="69" s="1"/>
  <c r="K14" i="68"/>
  <c r="N14" i="68" s="1"/>
  <c r="P14" i="68" s="1"/>
  <c r="Q14" i="68" s="1"/>
  <c r="K16" i="68"/>
  <c r="N16" i="68" s="1"/>
  <c r="P16" i="68" s="1"/>
  <c r="K17" i="68"/>
  <c r="K18" i="68"/>
  <c r="K19" i="68"/>
  <c r="N19" i="68" s="1"/>
  <c r="P19" i="68" s="1"/>
  <c r="K20" i="68"/>
  <c r="K21" i="68"/>
  <c r="K22" i="68"/>
  <c r="N22" i="68" s="1"/>
  <c r="P22" i="68" s="1"/>
  <c r="K23" i="68"/>
  <c r="N23" i="68" s="1"/>
  <c r="P23" i="68" s="1"/>
  <c r="K24" i="68"/>
  <c r="N24" i="68" s="1"/>
  <c r="P24" i="68" s="1"/>
  <c r="K25" i="68"/>
  <c r="K26" i="68"/>
  <c r="K27" i="68"/>
  <c r="N27" i="68" s="1"/>
  <c r="P27" i="68" s="1"/>
  <c r="K28" i="68"/>
  <c r="K29" i="68"/>
  <c r="K30" i="68"/>
  <c r="N30" i="68" s="1"/>
  <c r="P30" i="68" s="1"/>
  <c r="K31" i="68"/>
  <c r="N31" i="68" s="1"/>
  <c r="P31" i="68" s="1"/>
  <c r="K32" i="68"/>
  <c r="N32" i="68" s="1"/>
  <c r="P32" i="68" s="1"/>
  <c r="K33" i="68"/>
  <c r="K34" i="68"/>
  <c r="P21" i="68"/>
  <c r="P29" i="68"/>
  <c r="N17" i="68"/>
  <c r="P17" i="68" s="1"/>
  <c r="N18" i="68"/>
  <c r="P18" i="68" s="1"/>
  <c r="N20" i="68"/>
  <c r="P20" i="68" s="1"/>
  <c r="N21" i="68"/>
  <c r="N25" i="68"/>
  <c r="P25" i="68" s="1"/>
  <c r="N26" i="68"/>
  <c r="P26" i="68" s="1"/>
  <c r="N28" i="68"/>
  <c r="P28" i="68" s="1"/>
  <c r="N29" i="68"/>
  <c r="N33" i="68"/>
  <c r="P33" i="68" s="1"/>
  <c r="N34" i="68"/>
  <c r="P34" i="68" s="1"/>
  <c r="M17" i="68"/>
  <c r="M18" i="68"/>
  <c r="M19" i="68"/>
  <c r="M20" i="68"/>
  <c r="M21" i="68"/>
  <c r="M22" i="68"/>
  <c r="M23" i="68"/>
  <c r="M24" i="68"/>
  <c r="M25" i="68"/>
  <c r="M26" i="68"/>
  <c r="M27" i="68"/>
  <c r="M28" i="68"/>
  <c r="M29" i="68"/>
  <c r="M30" i="68"/>
  <c r="M31" i="68"/>
  <c r="M32" i="68"/>
  <c r="M33" i="68"/>
  <c r="M34" i="68"/>
  <c r="M16" i="68"/>
  <c r="H14" i="68"/>
  <c r="H15" i="68"/>
  <c r="H16" i="68"/>
  <c r="H17" i="68"/>
  <c r="H18" i="68"/>
  <c r="H19" i="68"/>
  <c r="H20" i="68"/>
  <c r="H21" i="68"/>
  <c r="H22" i="68"/>
  <c r="H23" i="68"/>
  <c r="H24" i="68"/>
  <c r="H25" i="68"/>
  <c r="H26" i="68"/>
  <c r="H27" i="68"/>
  <c r="H28" i="68"/>
  <c r="H29" i="68"/>
  <c r="H30" i="68"/>
  <c r="H31" i="68"/>
  <c r="H32" i="68"/>
  <c r="H33" i="68"/>
  <c r="H34" i="68"/>
  <c r="M14" i="68"/>
  <c r="M13" i="68"/>
  <c r="H34" i="69"/>
  <c r="H15" i="69"/>
  <c r="H16" i="69"/>
  <c r="H17" i="69"/>
  <c r="H18" i="69"/>
  <c r="H19" i="69"/>
  <c r="H20" i="69"/>
  <c r="H21" i="69"/>
  <c r="H22" i="69"/>
  <c r="H23" i="69"/>
  <c r="H24" i="69"/>
  <c r="H25" i="69"/>
  <c r="H26" i="69"/>
  <c r="H27" i="69"/>
  <c r="H28" i="69"/>
  <c r="H29" i="69"/>
  <c r="H30" i="69"/>
  <c r="H31" i="69"/>
  <c r="H32" i="69"/>
  <c r="H33" i="69"/>
  <c r="H14" i="69"/>
  <c r="H13" i="69"/>
  <c r="N13" i="68"/>
  <c r="P13" i="68" s="1"/>
  <c r="N15" i="68" l="1"/>
  <c r="P15" i="68" s="1"/>
  <c r="Q15" i="68" s="1"/>
  <c r="O14" i="69"/>
  <c r="O30" i="69"/>
  <c r="Q30" i="69" s="1"/>
  <c r="O22" i="69"/>
  <c r="Q22" i="69" s="1"/>
  <c r="O31" i="69"/>
  <c r="Q31" i="69" s="1"/>
  <c r="Q15" i="69"/>
  <c r="R15" i="69" s="1"/>
  <c r="O28" i="69"/>
  <c r="Q28" i="69" s="1"/>
  <c r="O20" i="69"/>
  <c r="Q20" i="69" s="1"/>
  <c r="O27" i="69"/>
  <c r="Q27" i="69" s="1"/>
  <c r="O19" i="69"/>
  <c r="Q19" i="69" s="1"/>
  <c r="O34" i="69"/>
  <c r="Q34" i="69" s="1"/>
  <c r="O26" i="69"/>
  <c r="Q26" i="69" s="1"/>
  <c r="O18" i="69"/>
  <c r="Q18" i="69" s="1"/>
  <c r="O23" i="69"/>
  <c r="Q23" i="69" s="1"/>
  <c r="O33" i="69"/>
  <c r="Q33" i="69" s="1"/>
  <c r="O25" i="69"/>
  <c r="Q25" i="69" s="1"/>
  <c r="O17" i="69"/>
  <c r="Q17" i="69" s="1"/>
  <c r="O32" i="69"/>
  <c r="Q32" i="69" s="1"/>
  <c r="O24" i="69"/>
  <c r="Q24" i="69" s="1"/>
  <c r="O16" i="69"/>
  <c r="Q16" i="69" s="1"/>
  <c r="Q14" i="69"/>
  <c r="I15" i="102" l="1"/>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K17" i="100"/>
  <c r="N17" i="100" s="1"/>
  <c r="P17" i="100" s="1"/>
  <c r="R17" i="100" s="1"/>
  <c r="K16" i="100"/>
  <c r="N16" i="100" s="1"/>
  <c r="P16" i="100" s="1"/>
  <c r="R16" i="100" s="1"/>
  <c r="K15" i="100"/>
  <c r="N15" i="100" s="1"/>
  <c r="P15" i="100" s="1"/>
  <c r="R15" i="100" s="1"/>
  <c r="K13" i="100"/>
  <c r="N13" i="100" s="1"/>
  <c r="P13" i="100" s="1"/>
  <c r="R13" i="100" s="1"/>
  <c r="K12" i="100"/>
  <c r="N12" i="100" s="1"/>
  <c r="P12" i="100" s="1"/>
  <c r="R12" i="100" s="1"/>
  <c r="H13" i="80"/>
  <c r="K13" i="80" l="1"/>
  <c r="M13" i="80" s="1"/>
  <c r="O13" i="80" s="1"/>
  <c r="I14" i="102"/>
  <c r="L34" i="102"/>
  <c r="C2" i="95" l="1"/>
  <c r="H30" i="94"/>
  <c r="H40" i="94" s="1"/>
  <c r="C2" i="93"/>
  <c r="H30" i="92"/>
  <c r="H40" i="92" s="1"/>
  <c r="C2" i="91"/>
  <c r="H29" i="90"/>
  <c r="H39" i="90" s="1"/>
  <c r="C2" i="89"/>
  <c r="H29" i="88"/>
  <c r="H39" i="88" s="1"/>
  <c r="G11" i="88"/>
  <c r="H41" i="88" l="1"/>
  <c r="H40" i="88"/>
  <c r="H41" i="90"/>
  <c r="H40" i="90"/>
  <c r="H42" i="94"/>
  <c r="H41" i="94"/>
  <c r="H42" i="92"/>
  <c r="H41" i="92"/>
  <c r="H17" i="80" l="1"/>
  <c r="K17" i="80" s="1"/>
  <c r="M17" i="80" s="1"/>
  <c r="O17" i="80" s="1"/>
  <c r="H16" i="80"/>
  <c r="K16" i="80" s="1"/>
  <c r="M16" i="80" s="1"/>
  <c r="O16" i="80" s="1"/>
  <c r="H15" i="80"/>
  <c r="K15" i="80" s="1"/>
  <c r="M15" i="80" s="1"/>
  <c r="O15" i="80" s="1"/>
  <c r="H12" i="80"/>
  <c r="K12" i="80" s="1"/>
  <c r="M12" i="80" s="1"/>
  <c r="O12" i="80" s="1"/>
  <c r="F33" i="70"/>
  <c r="J33" i="70" s="1"/>
  <c r="L33" i="70" s="1"/>
  <c r="F32" i="70"/>
  <c r="F31" i="70"/>
  <c r="J31" i="70" s="1"/>
  <c r="L31" i="70" s="1"/>
  <c r="F30" i="70"/>
  <c r="F29" i="70"/>
  <c r="J29" i="70" s="1"/>
  <c r="L29" i="70" s="1"/>
  <c r="F28" i="70"/>
  <c r="F27" i="70"/>
  <c r="J27" i="70" s="1"/>
  <c r="L27" i="70" s="1"/>
  <c r="F26" i="70"/>
  <c r="F25" i="70"/>
  <c r="F24" i="70"/>
  <c r="J23" i="70"/>
  <c r="L23" i="70" s="1"/>
  <c r="F23" i="70"/>
  <c r="F22" i="70"/>
  <c r="J22" i="70" s="1"/>
  <c r="L22" i="70" s="1"/>
  <c r="F21" i="70"/>
  <c r="J21" i="70" s="1"/>
  <c r="L21" i="70" s="1"/>
  <c r="F20" i="70"/>
  <c r="F19" i="70"/>
  <c r="F18" i="70"/>
  <c r="J18" i="70" s="1"/>
  <c r="F17" i="70"/>
  <c r="J17" i="70" s="1"/>
  <c r="L17" i="70" s="1"/>
  <c r="F16" i="70"/>
  <c r="F15" i="70"/>
  <c r="J16" i="70" l="1"/>
  <c r="L16" i="70" s="1"/>
  <c r="M16" i="70" s="1"/>
  <c r="J25" i="70"/>
  <c r="L25" i="70" s="1"/>
  <c r="J26" i="70"/>
  <c r="L26" i="70" s="1"/>
  <c r="J15" i="70"/>
  <c r="L15" i="70" s="1"/>
  <c r="J19" i="70"/>
  <c r="L19" i="70" s="1"/>
  <c r="J30" i="70"/>
  <c r="L30" i="70" s="1"/>
  <c r="J28" i="70"/>
  <c r="L28" i="70" s="1"/>
  <c r="J20" i="70"/>
  <c r="L20" i="70" s="1"/>
  <c r="J32" i="70"/>
  <c r="L32" i="70" s="1"/>
  <c r="J24" i="70"/>
  <c r="L24" i="70" s="1"/>
  <c r="M34" i="70" l="1"/>
  <c r="AF14" i="77"/>
  <c r="AB14" i="77"/>
  <c r="AA14" i="77"/>
  <c r="Z14" i="77"/>
  <c r="Y14" i="77"/>
  <c r="W14" i="77"/>
  <c r="V14" i="77"/>
  <c r="U14" i="77"/>
  <c r="T14" i="77"/>
  <c r="S14" i="77"/>
  <c r="R14" i="77"/>
  <c r="Q14" i="77"/>
  <c r="O14" i="77"/>
  <c r="N14" i="77"/>
  <c r="M14" i="77"/>
  <c r="AB13" i="77"/>
  <c r="W13" i="77"/>
  <c r="V13" i="77"/>
  <c r="U13" i="77"/>
  <c r="X13" i="77" s="1"/>
  <c r="T13" i="77"/>
  <c r="P13" i="77"/>
  <c r="P14" i="77" s="1"/>
  <c r="AE13" i="77" l="1"/>
  <c r="X14" i="77"/>
  <c r="AE14" i="77" l="1"/>
  <c r="AG13" i="77"/>
  <c r="AG14" i="77" s="1"/>
  <c r="A3" i="65" l="1"/>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K14" i="100" l="1"/>
  <c r="N14" i="100"/>
  <c r="P14" i="100" s="1"/>
  <c r="R14" i="100" s="1"/>
  <c r="R18" i="100" s="1"/>
  <c r="H14" i="80"/>
  <c r="K14" i="80" s="1"/>
  <c r="M14" i="80" s="1"/>
  <c r="O14" i="80" s="1"/>
  <c r="O18" i="80" s="1"/>
  <c r="M14" i="70" l="1"/>
  <c r="N41" i="64"/>
  <c r="S3" i="65" s="1"/>
  <c r="N40" i="64"/>
  <c r="R3" i="65" s="1"/>
  <c r="N42" i="64"/>
  <c r="T3" i="65" s="1"/>
  <c r="N43" i="64"/>
  <c r="N47" i="64"/>
  <c r="N45" i="64"/>
  <c r="W3" i="65" s="1"/>
  <c r="N46" i="64"/>
  <c r="N44" i="64"/>
  <c r="V3" i="65" s="1"/>
  <c r="U3" i="65" l="1"/>
  <c r="N48" i="64" a="1"/>
  <c r="N48" i="64" s="1"/>
  <c r="X3" i="6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中村 耕子</author>
  </authors>
  <commentList>
    <comment ref="I10" authorId="0" shapeId="0" xr:uid="{E37BA930-B3E4-4164-B0A7-E72D62407A3F}">
      <text>
        <r>
          <rPr>
            <sz val="12"/>
            <color indexed="81"/>
            <rFont val="MS P ゴシック"/>
            <family val="3"/>
            <charset val="128"/>
          </rPr>
          <t xml:space="preserve">分娩減少率が15％以上となる場合は、「15」を選択してください。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中村 耕子</author>
  </authors>
  <commentList>
    <comment ref="I10" authorId="0" shapeId="0" xr:uid="{7B8BD93D-CB04-4900-B929-1E8D906A380B}">
      <text>
        <r>
          <rPr>
            <sz val="11"/>
            <color indexed="81"/>
            <rFont val="MS P ゴシック"/>
            <family val="3"/>
            <charset val="128"/>
          </rPr>
          <t>患者減少率が10％以上となる場合は、「10」を選択してください。</t>
        </r>
        <r>
          <rPr>
            <sz val="9"/>
            <color indexed="81"/>
            <rFont val="MS P ゴシック"/>
            <family val="3"/>
            <charset val="128"/>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中村 耕子</author>
  </authors>
  <commentList>
    <comment ref="N9" authorId="0" shapeId="0" xr:uid="{E199AFE3-347F-4FD6-9691-E7D5E1CAE397}">
      <text>
        <r>
          <rPr>
            <sz val="9"/>
            <color indexed="81"/>
            <rFont val="MS P ゴシック"/>
            <family val="3"/>
            <charset val="128"/>
          </rPr>
          <t>基本、M列と同額を記入してください。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中村 耕子</author>
  </authors>
  <commentList>
    <comment ref="Q9" authorId="0" shapeId="0" xr:uid="{5E051AA4-ED53-44BE-93CD-CB7CA516B9FB}">
      <text>
        <r>
          <rPr>
            <sz val="9"/>
            <color indexed="81"/>
            <rFont val="MS P ゴシック"/>
            <family val="3"/>
            <charset val="128"/>
          </rPr>
          <t xml:space="preserve">基本、M列と同額を記入してください。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<sst xmlns="http://schemas.openxmlformats.org/spreadsheetml/2006/main" count="908" uniqueCount="468">
  <si>
    <t>様式</t>
    <rPh sb="0" eb="2">
      <t>ヨウシキ</t>
    </rPh>
    <phoneticPr fontId="13"/>
  </si>
  <si>
    <t>支給申請書兼口座振込依頼書</t>
    <rPh sb="0" eb="2">
      <t>シキュウ</t>
    </rPh>
    <rPh sb="2" eb="5">
      <t>シンセイショ</t>
    </rPh>
    <rPh sb="5" eb="6">
      <t>ケン</t>
    </rPh>
    <rPh sb="6" eb="8">
      <t>コウザ</t>
    </rPh>
    <rPh sb="8" eb="10">
      <t>フリコミ</t>
    </rPh>
    <rPh sb="10" eb="12">
      <t>イライ</t>
    </rPh>
    <rPh sb="12" eb="13">
      <t>ショ</t>
    </rPh>
    <phoneticPr fontId="13"/>
  </si>
  <si>
    <t>都道府県知事　殿</t>
    <rPh sb="0" eb="4">
      <t>トドウフケン</t>
    </rPh>
    <rPh sb="4" eb="6">
      <t>チジ</t>
    </rPh>
    <phoneticPr fontId="13"/>
  </si>
  <si>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40"/>
  </si>
  <si>
    <t>１．申請者の情報</t>
    <rPh sb="2" eb="4">
      <t>シンセイ</t>
    </rPh>
    <rPh sb="4" eb="5">
      <t>シャ</t>
    </rPh>
    <rPh sb="6" eb="8">
      <t>ジョウホウ</t>
    </rPh>
    <phoneticPr fontId="40"/>
  </si>
  <si>
    <t>申請年月日</t>
    <rPh sb="0" eb="2">
      <t>シンセイ</t>
    </rPh>
    <rPh sb="2" eb="3">
      <t>ネン</t>
    </rPh>
    <rPh sb="3" eb="5">
      <t>ネンガッピ</t>
    </rPh>
    <phoneticPr fontId="13"/>
  </si>
  <si>
    <t>年</t>
    <rPh sb="0" eb="1">
      <t>ネン</t>
    </rPh>
    <phoneticPr fontId="40"/>
  </si>
  <si>
    <t>月</t>
    <rPh sb="0" eb="1">
      <t>ガツ</t>
    </rPh>
    <phoneticPr fontId="40"/>
  </si>
  <si>
    <t>日</t>
    <rPh sb="0" eb="1">
      <t>ニチ</t>
    </rPh>
    <phoneticPr fontId="40"/>
  </si>
  <si>
    <t>フリガナ</t>
    <phoneticPr fontId="40"/>
  </si>
  <si>
    <t>ビョウイン</t>
    <phoneticPr fontId="40"/>
  </si>
  <si>
    <t>住所・所在地</t>
    <rPh sb="0" eb="2">
      <t>ジュウショ</t>
    </rPh>
    <rPh sb="3" eb="6">
      <t>ショザイチ</t>
    </rPh>
    <phoneticPr fontId="40"/>
  </si>
  <si>
    <t>〒</t>
    <phoneticPr fontId="40"/>
  </si>
  <si>
    <t>－</t>
    <phoneticPr fontId="40"/>
  </si>
  <si>
    <t>病院等の名称</t>
    <rPh sb="0" eb="2">
      <t>ビョウイン</t>
    </rPh>
    <rPh sb="2" eb="3">
      <t>トウ</t>
    </rPh>
    <rPh sb="4" eb="6">
      <t>メイショウ</t>
    </rPh>
    <phoneticPr fontId="40"/>
  </si>
  <si>
    <t>●●病院</t>
    <rPh sb="2" eb="4">
      <t>ビョウイン</t>
    </rPh>
    <phoneticPr fontId="40"/>
  </si>
  <si>
    <t>a</t>
    <phoneticPr fontId="40"/>
  </si>
  <si>
    <t>医療機関コード：</t>
    <rPh sb="0" eb="2">
      <t>イリョウ</t>
    </rPh>
    <rPh sb="2" eb="4">
      <t>キカン</t>
    </rPh>
    <phoneticPr fontId="40"/>
  </si>
  <si>
    <t>マルマルホウジン</t>
    <phoneticPr fontId="40"/>
  </si>
  <si>
    <t>事務担当者</t>
    <rPh sb="0" eb="2">
      <t>ジム</t>
    </rPh>
    <rPh sb="2" eb="5">
      <t>タントウシャ</t>
    </rPh>
    <phoneticPr fontId="40"/>
  </si>
  <si>
    <t>氏名</t>
    <rPh sb="0" eb="2">
      <t>シメイ</t>
    </rPh>
    <phoneticPr fontId="40"/>
  </si>
  <si>
    <t>i</t>
    <phoneticPr fontId="40"/>
  </si>
  <si>
    <t>開設者
（代表者の職・氏名も記載）</t>
    <rPh sb="0" eb="3">
      <t>カイセツシャ</t>
    </rPh>
    <rPh sb="5" eb="8">
      <t>ダイヒョウシャ</t>
    </rPh>
    <rPh sb="9" eb="10">
      <t>ショク</t>
    </rPh>
    <rPh sb="11" eb="13">
      <t>シメイ</t>
    </rPh>
    <rPh sb="14" eb="16">
      <t>キサイ</t>
    </rPh>
    <phoneticPr fontId="40"/>
  </si>
  <si>
    <t>法人名（個人の場合は記載不要）</t>
    <rPh sb="0" eb="2">
      <t>ホウジン</t>
    </rPh>
    <rPh sb="2" eb="3">
      <t>メイ</t>
    </rPh>
    <rPh sb="4" eb="6">
      <t>コジン</t>
    </rPh>
    <rPh sb="7" eb="9">
      <t>バアイ</t>
    </rPh>
    <rPh sb="10" eb="12">
      <t>キサイ</t>
    </rPh>
    <rPh sb="12" eb="14">
      <t>フヨウ</t>
    </rPh>
    <phoneticPr fontId="40"/>
  </si>
  <si>
    <t>電話番号</t>
    <rPh sb="0" eb="2">
      <t>デンワ</t>
    </rPh>
    <rPh sb="2" eb="4">
      <t>バンゴウ</t>
    </rPh>
    <phoneticPr fontId="40"/>
  </si>
  <si>
    <t>u</t>
    <phoneticPr fontId="40"/>
  </si>
  <si>
    <t>ファクシミリ</t>
    <phoneticPr fontId="40"/>
  </si>
  <si>
    <t>e</t>
    <phoneticPr fontId="40"/>
  </si>
  <si>
    <t>代表者職</t>
    <rPh sb="0" eb="3">
      <t>ダイヒョウシャ</t>
    </rPh>
    <rPh sb="3" eb="4">
      <t>ショク</t>
    </rPh>
    <phoneticPr fontId="40"/>
  </si>
  <si>
    <t>電子メール</t>
    <rPh sb="0" eb="2">
      <t>デンシ</t>
    </rPh>
    <phoneticPr fontId="40"/>
  </si>
  <si>
    <t>o</t>
    <phoneticPr fontId="40"/>
  </si>
  <si>
    <t>２．支給申請額</t>
    <rPh sb="2" eb="4">
      <t>シキュウ</t>
    </rPh>
    <rPh sb="4" eb="7">
      <t>シンセイガク</t>
    </rPh>
    <phoneticPr fontId="40"/>
  </si>
  <si>
    <t>生産性向上・職場環境整備等支援事業</t>
  </si>
  <si>
    <t>支給申請額(円)</t>
    <rPh sb="0" eb="2">
      <t>シキュウ</t>
    </rPh>
    <rPh sb="2" eb="4">
      <t>シンセイ</t>
    </rPh>
    <rPh sb="4" eb="5">
      <t>ガク</t>
    </rPh>
    <rPh sb="6" eb="7">
      <t>エン</t>
    </rPh>
    <phoneticPr fontId="40"/>
  </si>
  <si>
    <t>病床数適正化支援事業</t>
    <rPh sb="2" eb="3">
      <t>カズ</t>
    </rPh>
    <rPh sb="3" eb="6">
      <t>テキセイカ</t>
    </rPh>
    <phoneticPr fontId="13"/>
  </si>
  <si>
    <t>施設整備促進支援事業</t>
    <phoneticPr fontId="40"/>
  </si>
  <si>
    <t>分娩取扱施設支援事業</t>
  </si>
  <si>
    <t>小児医療施設支援事業</t>
  </si>
  <si>
    <t>地域連携周産期支援事業（分娩取扱施設）</t>
    <phoneticPr fontId="40"/>
  </si>
  <si>
    <t>地域連携周産期支援事業（産科施設）（設備）</t>
    <rPh sb="12" eb="14">
      <t>サンカ</t>
    </rPh>
    <rPh sb="18" eb="20">
      <t>セツビ</t>
    </rPh>
    <phoneticPr fontId="40"/>
  </si>
  <si>
    <t>地域連携周産期支援事業（産科施設）（施設）</t>
    <rPh sb="12" eb="14">
      <t>サンカ</t>
    </rPh>
    <rPh sb="18" eb="20">
      <t>シセツ</t>
    </rPh>
    <phoneticPr fontId="40"/>
  </si>
  <si>
    <t>合計</t>
    <rPh sb="0" eb="2">
      <t>ゴウケイ</t>
    </rPh>
    <phoneticPr fontId="39"/>
  </si>
  <si>
    <t>３．振込口座</t>
    <rPh sb="2" eb="4">
      <t>フリコミ</t>
    </rPh>
    <rPh sb="4" eb="6">
      <t>コウザ</t>
    </rPh>
    <phoneticPr fontId="40"/>
  </si>
  <si>
    <t>金融機関名</t>
    <rPh sb="0" eb="2">
      <t>キンユウ</t>
    </rPh>
    <rPh sb="2" eb="5">
      <t>キカンメイ</t>
    </rPh>
    <phoneticPr fontId="40"/>
  </si>
  <si>
    <t>金融機関
コード</t>
    <rPh sb="0" eb="2">
      <t>キンユウ</t>
    </rPh>
    <rPh sb="2" eb="4">
      <t>キカン</t>
    </rPh>
    <phoneticPr fontId="40"/>
  </si>
  <si>
    <t>支店名</t>
    <rPh sb="0" eb="3">
      <t>シテンメイ</t>
    </rPh>
    <phoneticPr fontId="40"/>
  </si>
  <si>
    <t>支店
コード</t>
    <rPh sb="0" eb="2">
      <t>シテン</t>
    </rPh>
    <phoneticPr fontId="40"/>
  </si>
  <si>
    <t>口座番号
（右詰め）</t>
    <rPh sb="0" eb="2">
      <t>コウザ</t>
    </rPh>
    <rPh sb="2" eb="4">
      <t>バンゴウ</t>
    </rPh>
    <rPh sb="6" eb="8">
      <t>ミギヅメ</t>
    </rPh>
    <phoneticPr fontId="40"/>
  </si>
  <si>
    <t>預金種別</t>
    <rPh sb="0" eb="2">
      <t>ヨキン</t>
    </rPh>
    <rPh sb="2" eb="4">
      <t>シュベツ</t>
    </rPh>
    <phoneticPr fontId="40"/>
  </si>
  <si>
    <t>口座名義人</t>
    <rPh sb="0" eb="2">
      <t>コウザ</t>
    </rPh>
    <rPh sb="2" eb="5">
      <t>メイギニン</t>
    </rPh>
    <phoneticPr fontId="40"/>
  </si>
  <si>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40"/>
  </si>
  <si>
    <t>４．支給申請に関する誓約事項</t>
    <rPh sb="2" eb="4">
      <t>シキュウ</t>
    </rPh>
    <rPh sb="4" eb="6">
      <t>シンセイ</t>
    </rPh>
    <rPh sb="7" eb="8">
      <t>カン</t>
    </rPh>
    <rPh sb="10" eb="12">
      <t>セイヤク</t>
    </rPh>
    <rPh sb="12" eb="14">
      <t>ジコウ</t>
    </rPh>
    <phoneticPr fontId="40"/>
  </si>
  <si>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40"/>
  </si>
  <si>
    <t>医療機関コード</t>
    <rPh sb="0" eb="4">
      <t>イリョウキカン</t>
    </rPh>
    <phoneticPr fontId="40"/>
  </si>
  <si>
    <t>医療機関名</t>
    <rPh sb="0" eb="4">
      <t>イリョウキカン</t>
    </rPh>
    <rPh sb="4" eb="5">
      <t>メイ</t>
    </rPh>
    <phoneticPr fontId="40"/>
  </si>
  <si>
    <t>法人名</t>
    <rPh sb="0" eb="2">
      <t>ホウジン</t>
    </rPh>
    <rPh sb="2" eb="3">
      <t>メイ</t>
    </rPh>
    <phoneticPr fontId="40"/>
  </si>
  <si>
    <t>郵便番号</t>
    <rPh sb="0" eb="4">
      <t>ユウビンバンゴウ</t>
    </rPh>
    <phoneticPr fontId="40"/>
  </si>
  <si>
    <t>申請年月日</t>
    <rPh sb="0" eb="2">
      <t>シンセイ</t>
    </rPh>
    <rPh sb="2" eb="5">
      <t>ネンガッピ</t>
    </rPh>
    <phoneticPr fontId="40"/>
  </si>
  <si>
    <t>支給申請額(円)</t>
    <phoneticPr fontId="40"/>
  </si>
  <si>
    <t>振込口座</t>
    <rPh sb="0" eb="2">
      <t>フリコミ</t>
    </rPh>
    <rPh sb="2" eb="4">
      <t>コウザ</t>
    </rPh>
    <phoneticPr fontId="40"/>
  </si>
  <si>
    <t>ヨミガナ</t>
    <phoneticPr fontId="40"/>
  </si>
  <si>
    <t>氏名</t>
    <phoneticPr fontId="40"/>
  </si>
  <si>
    <t>文字列</t>
    <rPh sb="0" eb="3">
      <t>モジレツ</t>
    </rPh>
    <phoneticPr fontId="40"/>
  </si>
  <si>
    <t>数値</t>
    <rPh sb="0" eb="2">
      <t>スウチ</t>
    </rPh>
    <phoneticPr fontId="40"/>
  </si>
  <si>
    <t>住所</t>
    <rPh sb="0" eb="2">
      <t>ジュウショ</t>
    </rPh>
    <phoneticPr fontId="40"/>
  </si>
  <si>
    <t>ファクシミリ</t>
  </si>
  <si>
    <t>西暦</t>
    <rPh sb="0" eb="2">
      <t>セイレキ</t>
    </rPh>
    <phoneticPr fontId="40"/>
  </si>
  <si>
    <t>和暦</t>
    <rPh sb="0" eb="2">
      <t>ワレキ</t>
    </rPh>
    <phoneticPr fontId="40"/>
  </si>
  <si>
    <t>施設整備促進支援事業</t>
  </si>
  <si>
    <t>地域連携周産期支援事業（分娩取扱施設）</t>
  </si>
  <si>
    <t>合計</t>
    <rPh sb="0" eb="2">
      <t>ゴウケイ</t>
    </rPh>
    <phoneticPr fontId="40"/>
  </si>
  <si>
    <t>金融機関名</t>
    <rPh sb="0" eb="2">
      <t>キンユウ</t>
    </rPh>
    <rPh sb="2" eb="4">
      <t>キカン</t>
    </rPh>
    <rPh sb="4" eb="5">
      <t>メイ</t>
    </rPh>
    <phoneticPr fontId="40"/>
  </si>
  <si>
    <t>金融機関コード</t>
    <rPh sb="0" eb="2">
      <t>キンユウ</t>
    </rPh>
    <rPh sb="2" eb="4">
      <t>キカン</t>
    </rPh>
    <phoneticPr fontId="40"/>
  </si>
  <si>
    <t>支店コード</t>
    <rPh sb="0" eb="2">
      <t>シテン</t>
    </rPh>
    <phoneticPr fontId="40"/>
  </si>
  <si>
    <t>口座番号</t>
    <rPh sb="0" eb="2">
      <t>コウザ</t>
    </rPh>
    <rPh sb="2" eb="4">
      <t>バンゴウ</t>
    </rPh>
    <phoneticPr fontId="40"/>
  </si>
  <si>
    <t>口座振替名義人</t>
    <rPh sb="0" eb="2">
      <t>コウザ</t>
    </rPh>
    <rPh sb="2" eb="4">
      <t>フリカエ</t>
    </rPh>
    <rPh sb="4" eb="7">
      <t>メイギニン</t>
    </rPh>
    <phoneticPr fontId="40"/>
  </si>
  <si>
    <t>委　任　状</t>
    <rPh sb="0" eb="1">
      <t>イ</t>
    </rPh>
    <rPh sb="2" eb="3">
      <t>ニン</t>
    </rPh>
    <rPh sb="4" eb="5">
      <t>ジョウ</t>
    </rPh>
    <phoneticPr fontId="39"/>
  </si>
  <si>
    <t>令和○年○月○日</t>
    <rPh sb="0" eb="2">
      <t>レイワ</t>
    </rPh>
    <rPh sb="3" eb="4">
      <t>ネン</t>
    </rPh>
    <rPh sb="5" eb="6">
      <t>ガツ</t>
    </rPh>
    <rPh sb="7" eb="8">
      <t>ニチ</t>
    </rPh>
    <phoneticPr fontId="39"/>
  </si>
  <si>
    <t>○○県知事殿</t>
    <rPh sb="2" eb="3">
      <t>ケン</t>
    </rPh>
    <rPh sb="3" eb="5">
      <t>チジ</t>
    </rPh>
    <rPh sb="5" eb="6">
      <t>ドノ</t>
    </rPh>
    <phoneticPr fontId="39"/>
  </si>
  <si>
    <t>委任者</t>
    <rPh sb="0" eb="3">
      <t>イニンシャ</t>
    </rPh>
    <phoneticPr fontId="39"/>
  </si>
  <si>
    <t>医療法人　○○会</t>
    <rPh sb="0" eb="2">
      <t>イリョウ</t>
    </rPh>
    <rPh sb="2" eb="4">
      <t>ホウジン</t>
    </rPh>
    <rPh sb="7" eb="8">
      <t>カイ</t>
    </rPh>
    <phoneticPr fontId="39"/>
  </si>
  <si>
    <t>住所</t>
    <rPh sb="0" eb="2">
      <t>ジュウショ</t>
    </rPh>
    <phoneticPr fontId="39"/>
  </si>
  <si>
    <t>○○県○○市○○区○○</t>
    <rPh sb="2" eb="3">
      <t>ケン</t>
    </rPh>
    <rPh sb="5" eb="6">
      <t>シ</t>
    </rPh>
    <rPh sb="8" eb="9">
      <t>ク</t>
    </rPh>
    <phoneticPr fontId="39"/>
  </si>
  <si>
    <t>役職・氏名</t>
    <rPh sb="0" eb="2">
      <t>ヤクショク</t>
    </rPh>
    <rPh sb="3" eb="5">
      <t>シメイ</t>
    </rPh>
    <phoneticPr fontId="39"/>
  </si>
  <si>
    <t>理事長　○○　○○</t>
    <rPh sb="0" eb="3">
      <t>リジチョウ</t>
    </rPh>
    <phoneticPr fontId="39"/>
  </si>
  <si>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39"/>
  </si>
  <si>
    <t>委任期間</t>
    <rPh sb="0" eb="2">
      <t>イニン</t>
    </rPh>
    <rPh sb="2" eb="4">
      <t>キカン</t>
    </rPh>
    <phoneticPr fontId="39"/>
  </si>
  <si>
    <t>から</t>
    <phoneticPr fontId="39"/>
  </si>
  <si>
    <t>まで。</t>
    <phoneticPr fontId="39"/>
  </si>
  <si>
    <t>　ただし、その年度に属する出納整理期間を含む。</t>
    <rPh sb="7" eb="9">
      <t>ネンド</t>
    </rPh>
    <rPh sb="10" eb="11">
      <t>ゾク</t>
    </rPh>
    <rPh sb="13" eb="15">
      <t>スイトウ</t>
    </rPh>
    <rPh sb="15" eb="17">
      <t>セイリ</t>
    </rPh>
    <rPh sb="17" eb="19">
      <t>キカン</t>
    </rPh>
    <rPh sb="20" eb="21">
      <t>フク</t>
    </rPh>
    <phoneticPr fontId="39"/>
  </si>
  <si>
    <t>受任者</t>
    <rPh sb="0" eb="3">
      <t>ジュニンシャ</t>
    </rPh>
    <phoneticPr fontId="39"/>
  </si>
  <si>
    <t>病院等名</t>
    <rPh sb="0" eb="2">
      <t>ビョウイン</t>
    </rPh>
    <rPh sb="2" eb="3">
      <t>トウ</t>
    </rPh>
    <rPh sb="3" eb="4">
      <t>メイ</t>
    </rPh>
    <phoneticPr fontId="39"/>
  </si>
  <si>
    <t>○○病院</t>
    <rPh sb="2" eb="4">
      <t>ビョウイン</t>
    </rPh>
    <phoneticPr fontId="39"/>
  </si>
  <si>
    <t>病院長　○○　○○</t>
    <rPh sb="0" eb="3">
      <t>ビョウインチョウ</t>
    </rPh>
    <phoneticPr fontId="39"/>
  </si>
  <si>
    <t>円</t>
    <rPh sb="0" eb="1">
      <t>エン</t>
    </rPh>
    <phoneticPr fontId="13"/>
  </si>
  <si>
    <t>既交付決定額</t>
    <rPh sb="0" eb="1">
      <t>キ</t>
    </rPh>
    <rPh sb="1" eb="3">
      <t>コウフ</t>
    </rPh>
    <rPh sb="3" eb="5">
      <t>ケッテイ</t>
    </rPh>
    <rPh sb="5" eb="6">
      <t>ガク</t>
    </rPh>
    <phoneticPr fontId="39"/>
  </si>
  <si>
    <t xml:space="preserve">       円</t>
  </si>
  <si>
    <t>円</t>
    <rPh sb="0" eb="1">
      <t>エン</t>
    </rPh>
    <phoneticPr fontId="39"/>
  </si>
  <si>
    <t>合計</t>
    <rPh sb="0" eb="2">
      <t>ゴウケイ</t>
    </rPh>
    <phoneticPr fontId="13"/>
  </si>
  <si>
    <t>別紙様式１（病院・有床診療所）</t>
    <rPh sb="9" eb="11">
      <t>ユウショウ</t>
    </rPh>
    <rPh sb="11" eb="14">
      <t>シンリョウジョ</t>
    </rPh>
    <phoneticPr fontId="40"/>
  </si>
  <si>
    <t>○○○○知事　殿</t>
    <rPh sb="4" eb="6">
      <t>チジ</t>
    </rPh>
    <rPh sb="7" eb="8">
      <t>ドノ</t>
    </rPh>
    <phoneticPr fontId="40"/>
  </si>
  <si>
    <t>保険医療機関名：</t>
    <phoneticPr fontId="40"/>
  </si>
  <si>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40"/>
  </si>
  <si>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40"/>
  </si>
  <si>
    <t>【申請額】</t>
    <rPh sb="1" eb="4">
      <t>シンセイガク</t>
    </rPh>
    <phoneticPr fontId="40"/>
  </si>
  <si>
    <t>病床数</t>
    <rPh sb="0" eb="3">
      <t>ビョウショウスウ</t>
    </rPh>
    <phoneticPr fontId="40"/>
  </si>
  <si>
    <t>給付額</t>
    <rPh sb="0" eb="3">
      <t>キュウフガク</t>
    </rPh>
    <phoneticPr fontId="40"/>
  </si>
  <si>
    <t>申請額</t>
    <rPh sb="0" eb="3">
      <t>シンセイガク</t>
    </rPh>
    <phoneticPr fontId="40"/>
  </si>
  <si>
    <t>×</t>
    <phoneticPr fontId="40"/>
  </si>
  <si>
    <t>＝</t>
    <phoneticPr fontId="40"/>
  </si>
  <si>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40"/>
  </si>
  <si>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40"/>
  </si>
  <si>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40"/>
  </si>
  <si>
    <t>①タブレット端末、離床センサー、インカム、ＷＥＢ会議設備、床ふきロボット、監視カメラ等の業務効率化に資する設備の導入</t>
    <phoneticPr fontId="40"/>
  </si>
  <si>
    <t>設備名</t>
    <rPh sb="0" eb="2">
      <t>セツビ</t>
    </rPh>
    <rPh sb="2" eb="3">
      <t>メイ</t>
    </rPh>
    <phoneticPr fontId="40"/>
  </si>
  <si>
    <t>①に要する申請額</t>
    <rPh sb="2" eb="5">
      <t>シンセイガク</t>
    </rPh>
    <phoneticPr fontId="40"/>
  </si>
  <si>
    <t>導入設備</t>
    <rPh sb="0" eb="2">
      <t>ドウニュウ</t>
    </rPh>
    <rPh sb="2" eb="4">
      <t>セツビ</t>
    </rPh>
    <phoneticPr fontId="40"/>
  </si>
  <si>
    <t>②医師事務作業補助者、看護補助者等の職員の新たな配置によるタスクシフト／シェア</t>
    <phoneticPr fontId="40"/>
  </si>
  <si>
    <t>②に要する申請額</t>
    <rPh sb="2" eb="3">
      <t>ヨウ</t>
    </rPh>
    <rPh sb="5" eb="8">
      <t>シンセイガク</t>
    </rPh>
    <phoneticPr fontId="40"/>
  </si>
  <si>
    <t>③処遇改善を目的とした、既に雇用している職員の賃金改善</t>
    <phoneticPr fontId="40"/>
  </si>
  <si>
    <t>③に要する申請額</t>
    <rPh sb="2" eb="3">
      <t>ヨウ</t>
    </rPh>
    <rPh sb="5" eb="8">
      <t>シンセイガク</t>
    </rPh>
    <phoneticPr fontId="40"/>
  </si>
  <si>
    <t>①＋②＋③</t>
    <phoneticPr fontId="40"/>
  </si>
  <si>
    <t>数値チェック</t>
    <rPh sb="0" eb="2">
      <t>スウチ</t>
    </rPh>
    <phoneticPr fontId="40"/>
  </si>
  <si>
    <t>①＋②＋③≧申請額の場合の上限額</t>
    <rPh sb="6" eb="9">
      <t>シンセイガク</t>
    </rPh>
    <rPh sb="10" eb="12">
      <t>バアイ</t>
    </rPh>
    <rPh sb="13" eb="15">
      <t>ジョウゲン</t>
    </rPh>
    <rPh sb="15" eb="16">
      <t>ガク</t>
    </rPh>
    <phoneticPr fontId="40"/>
  </si>
  <si>
    <t>事務担当者名：</t>
    <rPh sb="0" eb="2">
      <t>ジム</t>
    </rPh>
    <rPh sb="2" eb="6">
      <t>タントウシャメイ</t>
    </rPh>
    <phoneticPr fontId="40"/>
  </si>
  <si>
    <t>電話番号：</t>
    <rPh sb="0" eb="3">
      <t>デンワバン</t>
    </rPh>
    <rPh sb="3" eb="4">
      <t>ゴウ</t>
    </rPh>
    <phoneticPr fontId="40"/>
  </si>
  <si>
    <t>メールアドレス</t>
    <phoneticPr fontId="40"/>
  </si>
  <si>
    <t>（別紙）（病院・有床診療所）</t>
    <rPh sb="1" eb="3">
      <t>ベッシ</t>
    </rPh>
    <phoneticPr fontId="40"/>
  </si>
  <si>
    <t>保険医療機関名</t>
    <rPh sb="0" eb="2">
      <t>ホケン</t>
    </rPh>
    <rPh sb="2" eb="4">
      <t>イリョウ</t>
    </rPh>
    <rPh sb="4" eb="7">
      <t>キカンメイ</t>
    </rPh>
    <phoneticPr fontId="40"/>
  </si>
  <si>
    <t>チェック欄に「✔」を付すこと。（複数選択可）</t>
    <rPh sb="16" eb="18">
      <t>フクスウ</t>
    </rPh>
    <rPh sb="18" eb="21">
      <t>センタクカ</t>
    </rPh>
    <phoneticPr fontId="40"/>
  </si>
  <si>
    <t>項目</t>
    <rPh sb="0" eb="2">
      <t>コウモク</t>
    </rPh>
    <phoneticPr fontId="40"/>
  </si>
  <si>
    <t>チェック</t>
    <phoneticPr fontId="40"/>
  </si>
  <si>
    <t>O100 外来・在宅ベースアップ評価料（Ⅰ）</t>
    <phoneticPr fontId="40"/>
  </si>
  <si>
    <t>P100 歯科外来・在宅ベースアップ評価料（Ⅰ）</t>
    <phoneticPr fontId="40"/>
  </si>
  <si>
    <t>O102 入院ベースアップ評価料（医科）</t>
    <phoneticPr fontId="40"/>
  </si>
  <si>
    <t>P102 入院ベースアップ評価料（歯科）</t>
    <phoneticPr fontId="40"/>
  </si>
  <si>
    <t>訪問看護ベースアップ評価料（Ⅰ）</t>
    <phoneticPr fontId="40"/>
  </si>
  <si>
    <t>別紙様式１（無床診療所・訪問看護事業所）</t>
    <rPh sb="6" eb="8">
      <t>ムショウ</t>
    </rPh>
    <rPh sb="8" eb="11">
      <t>シンリョウジョ</t>
    </rPh>
    <rPh sb="12" eb="14">
      <t>ホウモン</t>
    </rPh>
    <rPh sb="14" eb="16">
      <t>カンゴ</t>
    </rPh>
    <rPh sb="16" eb="19">
      <t>ジギョウショ</t>
    </rPh>
    <phoneticPr fontId="40"/>
  </si>
  <si>
    <t>（別紙）（無床診療所・訪問看護事業所）</t>
    <rPh sb="1" eb="3">
      <t>ベッシ</t>
    </rPh>
    <rPh sb="5" eb="7">
      <t>ムショウ</t>
    </rPh>
    <phoneticPr fontId="40"/>
  </si>
  <si>
    <t>都道府県</t>
    <rPh sb="0" eb="4">
      <t>トドウフケン</t>
    </rPh>
    <phoneticPr fontId="40"/>
  </si>
  <si>
    <t>No</t>
    <phoneticPr fontId="40"/>
  </si>
  <si>
    <t>医療機関の名称</t>
    <rPh sb="0" eb="2">
      <t>イリョウ</t>
    </rPh>
    <rPh sb="2" eb="4">
      <t>キカン</t>
    </rPh>
    <rPh sb="5" eb="7">
      <t>メイショウ</t>
    </rPh>
    <phoneticPr fontId="40"/>
  </si>
  <si>
    <t>地域医療構想※３</t>
    <rPh sb="0" eb="2">
      <t>チイキ</t>
    </rPh>
    <rPh sb="2" eb="4">
      <t>イリョウ</t>
    </rPh>
    <rPh sb="4" eb="6">
      <t>コウソウ</t>
    </rPh>
    <phoneticPr fontId="40"/>
  </si>
  <si>
    <t>削減予定日
（実施済を含む）※４</t>
    <rPh sb="0" eb="2">
      <t>サクゲン</t>
    </rPh>
    <rPh sb="2" eb="4">
      <t>ヨテイ</t>
    </rPh>
    <rPh sb="4" eb="5">
      <t>ヒ</t>
    </rPh>
    <rPh sb="7" eb="9">
      <t>ジッシ</t>
    </rPh>
    <rPh sb="9" eb="10">
      <t>ズ</t>
    </rPh>
    <rPh sb="11" eb="12">
      <t>フク</t>
    </rPh>
    <phoneticPr fontId="40"/>
  </si>
  <si>
    <t>設置主体</t>
    <rPh sb="0" eb="2">
      <t>セッチ</t>
    </rPh>
    <rPh sb="2" eb="4">
      <t>シュタイ</t>
    </rPh>
    <phoneticPr fontId="40"/>
  </si>
  <si>
    <t>構想区域名</t>
    <rPh sb="0" eb="2">
      <t>コウソウ</t>
    </rPh>
    <rPh sb="2" eb="4">
      <t>クイキ</t>
    </rPh>
    <rPh sb="4" eb="5">
      <t>メイ</t>
    </rPh>
    <phoneticPr fontId="40"/>
  </si>
  <si>
    <t>令和6年度病床機能報告における病床・外来管理番号</t>
  </si>
  <si>
    <t>削減前の許可病床数</t>
  </si>
  <si>
    <t>削減後の許可病床数</t>
  </si>
  <si>
    <t>病床稼働率（％）※５</t>
    <rPh sb="0" eb="2">
      <t>ビョウショウ</t>
    </rPh>
    <rPh sb="2" eb="4">
      <t>カドウ</t>
    </rPh>
    <rPh sb="4" eb="5">
      <t>リツ</t>
    </rPh>
    <phoneticPr fontId="40"/>
  </si>
  <si>
    <t>単価
（千円）</t>
    <phoneticPr fontId="40"/>
  </si>
  <si>
    <t>小計
（千円）</t>
  </si>
  <si>
    <t>一般</t>
  </si>
  <si>
    <t>療養</t>
  </si>
  <si>
    <t>精神</t>
  </si>
  <si>
    <t>一般</t>
    <rPh sb="0" eb="2">
      <t>イッパン</t>
    </rPh>
    <phoneticPr fontId="40"/>
  </si>
  <si>
    <t>療養</t>
    <rPh sb="0" eb="2">
      <t>リョウヨウ</t>
    </rPh>
    <phoneticPr fontId="40"/>
  </si>
  <si>
    <t>精神</t>
    <rPh sb="0" eb="2">
      <t>セイシン</t>
    </rPh>
    <phoneticPr fontId="40"/>
  </si>
  <si>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40"/>
  </si>
  <si>
    <t>厚生労働省</t>
    <rPh sb="0" eb="2">
      <t>コウセイ</t>
    </rPh>
    <rPh sb="2" eb="5">
      <t>ロウドウショウ</t>
    </rPh>
    <phoneticPr fontId="40"/>
  </si>
  <si>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40"/>
  </si>
  <si>
    <t>※２　国・地方自治体から経営支援を目的とした他の補助金等で令和７年度に措置される見込み額を記載。</t>
    <rPh sb="29" eb="31">
      <t>レイワ</t>
    </rPh>
    <rPh sb="32" eb="34">
      <t>ネンド</t>
    </rPh>
    <rPh sb="40" eb="42">
      <t>ミコ</t>
    </rPh>
    <phoneticPr fontId="40"/>
  </si>
  <si>
    <t>独立行政法人国立病院機構</t>
    <rPh sb="0" eb="2">
      <t>ドクリツ</t>
    </rPh>
    <rPh sb="2" eb="4">
      <t>ギョウセイ</t>
    </rPh>
    <rPh sb="4" eb="6">
      <t>ホウジン</t>
    </rPh>
    <rPh sb="6" eb="8">
      <t>コクリツ</t>
    </rPh>
    <rPh sb="8" eb="10">
      <t>ビョウイン</t>
    </rPh>
    <rPh sb="10" eb="12">
      <t>キコウ</t>
    </rPh>
    <phoneticPr fontId="40"/>
  </si>
  <si>
    <t>国立大学法人</t>
    <rPh sb="0" eb="2">
      <t>コクリツ</t>
    </rPh>
    <rPh sb="2" eb="4">
      <t>ダイガク</t>
    </rPh>
    <rPh sb="4" eb="6">
      <t>ホウジン</t>
    </rPh>
    <phoneticPr fontId="40"/>
  </si>
  <si>
    <t>※４　令和６年12月17日から令和７年９月30日までの削減に限る</t>
    <rPh sb="15" eb="17">
      <t>レイワ</t>
    </rPh>
    <rPh sb="18" eb="19">
      <t>ネン</t>
    </rPh>
    <rPh sb="20" eb="21">
      <t>ガツ</t>
    </rPh>
    <rPh sb="23" eb="24">
      <t>ニチ</t>
    </rPh>
    <phoneticPr fontId="40"/>
  </si>
  <si>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40"/>
  </si>
  <si>
    <t>国立高度専門医療研究センター</t>
    <rPh sb="0" eb="2">
      <t>コクリツ</t>
    </rPh>
    <rPh sb="2" eb="4">
      <t>コウド</t>
    </rPh>
    <rPh sb="4" eb="6">
      <t>センモン</t>
    </rPh>
    <rPh sb="6" eb="8">
      <t>イリョウ</t>
    </rPh>
    <rPh sb="8" eb="10">
      <t>ケンキュウ</t>
    </rPh>
    <phoneticPr fontId="40"/>
  </si>
  <si>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40"/>
  </si>
  <si>
    <t>その他（国）</t>
    <rPh sb="2" eb="3">
      <t>タ</t>
    </rPh>
    <rPh sb="4" eb="5">
      <t>クニ</t>
    </rPh>
    <phoneticPr fontId="40"/>
  </si>
  <si>
    <t>市町村</t>
    <rPh sb="0" eb="3">
      <t>シチョウソン</t>
    </rPh>
    <phoneticPr fontId="40"/>
  </si>
  <si>
    <t>地方独立行政法人</t>
    <rPh sb="0" eb="2">
      <t>チホウ</t>
    </rPh>
    <rPh sb="2" eb="4">
      <t>ドクリツ</t>
    </rPh>
    <rPh sb="4" eb="6">
      <t>ギョウセイ</t>
    </rPh>
    <rPh sb="6" eb="8">
      <t>ホウジン</t>
    </rPh>
    <phoneticPr fontId="40"/>
  </si>
  <si>
    <t>日赤</t>
    <rPh sb="0" eb="2">
      <t>ニッセキ</t>
    </rPh>
    <phoneticPr fontId="40"/>
  </si>
  <si>
    <t>済生会</t>
    <rPh sb="0" eb="3">
      <t>サイセイカイ</t>
    </rPh>
    <phoneticPr fontId="40"/>
  </si>
  <si>
    <t>北海道社会事業協会</t>
    <rPh sb="0" eb="3">
      <t>ホッカイドウ</t>
    </rPh>
    <rPh sb="3" eb="5">
      <t>シャカイ</t>
    </rPh>
    <rPh sb="5" eb="7">
      <t>ジギョウ</t>
    </rPh>
    <rPh sb="7" eb="9">
      <t>キョウカイ</t>
    </rPh>
    <phoneticPr fontId="40"/>
  </si>
  <si>
    <t>厚生連</t>
    <rPh sb="0" eb="3">
      <t>コウセイレン</t>
    </rPh>
    <phoneticPr fontId="40"/>
  </si>
  <si>
    <t>国民健康保険団体連合会</t>
    <rPh sb="0" eb="2">
      <t>コクミン</t>
    </rPh>
    <rPh sb="2" eb="4">
      <t>ケンコウ</t>
    </rPh>
    <rPh sb="4" eb="6">
      <t>ホケン</t>
    </rPh>
    <rPh sb="6" eb="8">
      <t>ダンタイ</t>
    </rPh>
    <rPh sb="8" eb="11">
      <t>レンゴウカイ</t>
    </rPh>
    <phoneticPr fontId="40"/>
  </si>
  <si>
    <t>健康保険組合及びその連合会</t>
    <rPh sb="0" eb="2">
      <t>ケンコウ</t>
    </rPh>
    <rPh sb="2" eb="4">
      <t>ホケン</t>
    </rPh>
    <rPh sb="4" eb="6">
      <t>クミアイ</t>
    </rPh>
    <rPh sb="6" eb="7">
      <t>オヨ</t>
    </rPh>
    <rPh sb="10" eb="13">
      <t>レンゴウカイ</t>
    </rPh>
    <phoneticPr fontId="40"/>
  </si>
  <si>
    <t>共済組合及びその連合会</t>
    <rPh sb="0" eb="2">
      <t>キョウサイ</t>
    </rPh>
    <rPh sb="2" eb="4">
      <t>クミア</t>
    </rPh>
    <rPh sb="4" eb="5">
      <t>オヨ</t>
    </rPh>
    <rPh sb="8" eb="11">
      <t>レンゴウカイ</t>
    </rPh>
    <phoneticPr fontId="40"/>
  </si>
  <si>
    <t>国民健康保険組合</t>
    <rPh sb="0" eb="2">
      <t>コクミン</t>
    </rPh>
    <rPh sb="2" eb="4">
      <t>ケンコウ</t>
    </rPh>
    <rPh sb="4" eb="6">
      <t>ホケン</t>
    </rPh>
    <rPh sb="6" eb="8">
      <t>クミアイ</t>
    </rPh>
    <phoneticPr fontId="40"/>
  </si>
  <si>
    <t>公益法人</t>
    <rPh sb="0" eb="2">
      <t>コウエキ</t>
    </rPh>
    <rPh sb="2" eb="4">
      <t>ホウジン</t>
    </rPh>
    <phoneticPr fontId="40"/>
  </si>
  <si>
    <t>医療法人</t>
    <rPh sb="0" eb="2">
      <t>イリョウ</t>
    </rPh>
    <rPh sb="2" eb="4">
      <t>ホウジン</t>
    </rPh>
    <phoneticPr fontId="40"/>
  </si>
  <si>
    <t>私立学校法人</t>
    <rPh sb="0" eb="2">
      <t>シリツ</t>
    </rPh>
    <rPh sb="2" eb="4">
      <t>ガッコウ</t>
    </rPh>
    <rPh sb="4" eb="6">
      <t>ホウジン</t>
    </rPh>
    <phoneticPr fontId="40"/>
  </si>
  <si>
    <t>社会福祉法人</t>
    <rPh sb="0" eb="2">
      <t>シャカイ</t>
    </rPh>
    <rPh sb="2" eb="4">
      <t>フクシ</t>
    </rPh>
    <rPh sb="4" eb="6">
      <t>ホウジン</t>
    </rPh>
    <phoneticPr fontId="40"/>
  </si>
  <si>
    <t>医療生協</t>
    <rPh sb="0" eb="2">
      <t>イリョウ</t>
    </rPh>
    <rPh sb="2" eb="4">
      <t>セイキョウ</t>
    </rPh>
    <phoneticPr fontId="40"/>
  </si>
  <si>
    <t>会社</t>
    <rPh sb="0" eb="2">
      <t>カイシャ</t>
    </rPh>
    <phoneticPr fontId="40"/>
  </si>
  <si>
    <t>その他の法人</t>
    <rPh sb="2" eb="3">
      <t>タ</t>
    </rPh>
    <rPh sb="4" eb="6">
      <t>ホウジン</t>
    </rPh>
    <phoneticPr fontId="40"/>
  </si>
  <si>
    <t>個人</t>
    <rPh sb="0" eb="2">
      <t>コジン</t>
    </rPh>
    <phoneticPr fontId="40"/>
  </si>
  <si>
    <t>※都道府県名を選択してください</t>
    <rPh sb="1" eb="5">
      <t>トドウフケン</t>
    </rPh>
    <rPh sb="5" eb="6">
      <t>メイ</t>
    </rPh>
    <rPh sb="7" eb="9">
      <t>センタク</t>
    </rPh>
    <phoneticPr fontId="40"/>
  </si>
  <si>
    <t>01北海道</t>
  </si>
  <si>
    <t>02青森県</t>
    <rPh sb="4" eb="5">
      <t>ケン</t>
    </rPh>
    <phoneticPr fontId="40"/>
  </si>
  <si>
    <t>03岩手県</t>
    <rPh sb="4" eb="5">
      <t>ケン</t>
    </rPh>
    <phoneticPr fontId="40"/>
  </si>
  <si>
    <t>04宮城県</t>
    <phoneticPr fontId="40"/>
  </si>
  <si>
    <t>05秋田県</t>
    <phoneticPr fontId="40"/>
  </si>
  <si>
    <t>06山形県</t>
    <phoneticPr fontId="40"/>
  </si>
  <si>
    <t>07福島県</t>
    <phoneticPr fontId="40"/>
  </si>
  <si>
    <t>08茨城県</t>
    <phoneticPr fontId="40"/>
  </si>
  <si>
    <t>09栃木県</t>
    <phoneticPr fontId="40"/>
  </si>
  <si>
    <t>10群馬県</t>
    <phoneticPr fontId="40"/>
  </si>
  <si>
    <t>11埼玉県</t>
    <phoneticPr fontId="40"/>
  </si>
  <si>
    <t>12千葉県</t>
    <phoneticPr fontId="40"/>
  </si>
  <si>
    <t>13東京都</t>
    <rPh sb="4" eb="5">
      <t>ト</t>
    </rPh>
    <phoneticPr fontId="40"/>
  </si>
  <si>
    <t>14神奈川県</t>
    <phoneticPr fontId="40"/>
  </si>
  <si>
    <t>15新潟県</t>
    <phoneticPr fontId="40"/>
  </si>
  <si>
    <t>16富山県</t>
    <phoneticPr fontId="40"/>
  </si>
  <si>
    <t>17石川県</t>
    <phoneticPr fontId="40"/>
  </si>
  <si>
    <t>18福井県</t>
    <phoneticPr fontId="40"/>
  </si>
  <si>
    <t>19山梨県</t>
    <phoneticPr fontId="40"/>
  </si>
  <si>
    <t>20長野県</t>
    <phoneticPr fontId="40"/>
  </si>
  <si>
    <t>21岐阜県</t>
    <phoneticPr fontId="40"/>
  </si>
  <si>
    <t>22静岡県</t>
    <phoneticPr fontId="40"/>
  </si>
  <si>
    <t>23愛知県</t>
    <phoneticPr fontId="40"/>
  </si>
  <si>
    <t>24三重県</t>
    <phoneticPr fontId="40"/>
  </si>
  <si>
    <t>25滋賀県</t>
    <phoneticPr fontId="40"/>
  </si>
  <si>
    <t>26京都府</t>
    <rPh sb="4" eb="5">
      <t>フ</t>
    </rPh>
    <phoneticPr fontId="40"/>
  </si>
  <si>
    <t>27大阪府</t>
    <rPh sb="4" eb="5">
      <t>フ</t>
    </rPh>
    <phoneticPr fontId="40"/>
  </si>
  <si>
    <t>28兵庫県</t>
    <phoneticPr fontId="40"/>
  </si>
  <si>
    <t>29奈良県</t>
    <phoneticPr fontId="40"/>
  </si>
  <si>
    <t>30和歌山県</t>
    <phoneticPr fontId="40"/>
  </si>
  <si>
    <t>31鳥取県</t>
    <phoneticPr fontId="40"/>
  </si>
  <si>
    <t>32島根県</t>
    <phoneticPr fontId="40"/>
  </si>
  <si>
    <t>33岡山県</t>
    <phoneticPr fontId="40"/>
  </si>
  <si>
    <t>34広島県</t>
    <phoneticPr fontId="40"/>
  </si>
  <si>
    <t>35山口県</t>
    <phoneticPr fontId="40"/>
  </si>
  <si>
    <t>36徳島県</t>
    <phoneticPr fontId="40"/>
  </si>
  <si>
    <t>37香川県</t>
    <phoneticPr fontId="40"/>
  </si>
  <si>
    <t>38愛媛県</t>
    <phoneticPr fontId="40"/>
  </si>
  <si>
    <t>39高知県</t>
    <phoneticPr fontId="40"/>
  </si>
  <si>
    <t>40福岡県</t>
    <phoneticPr fontId="40"/>
  </si>
  <si>
    <t>41佐賀県</t>
    <phoneticPr fontId="40"/>
  </si>
  <si>
    <t>42長崎県</t>
    <phoneticPr fontId="40"/>
  </si>
  <si>
    <t>43熊本県</t>
    <phoneticPr fontId="40"/>
  </si>
  <si>
    <t>44大分県</t>
    <phoneticPr fontId="40"/>
  </si>
  <si>
    <t>45宮崎県</t>
    <phoneticPr fontId="40"/>
  </si>
  <si>
    <t>46鹿児島県</t>
    <phoneticPr fontId="40"/>
  </si>
  <si>
    <t>47沖縄県</t>
    <phoneticPr fontId="40"/>
  </si>
  <si>
    <t>病床数適正化支援事業 支給額算定書</t>
  </si>
  <si>
    <t>医療機関名</t>
    <rPh sb="0" eb="2">
      <t>イリョウ</t>
    </rPh>
    <rPh sb="2" eb="4">
      <t>キカン</t>
    </rPh>
    <rPh sb="4" eb="5">
      <t>メイ</t>
    </rPh>
    <phoneticPr fontId="40"/>
  </si>
  <si>
    <t>事務担当者名</t>
    <rPh sb="0" eb="2">
      <t>ジム</t>
    </rPh>
    <rPh sb="2" eb="6">
      <t>タントウシャメイ</t>
    </rPh>
    <phoneticPr fontId="40"/>
  </si>
  <si>
    <t>電話番号</t>
    <rPh sb="0" eb="3">
      <t>デンワバン</t>
    </rPh>
    <rPh sb="3" eb="4">
      <t>ゴウ</t>
    </rPh>
    <phoneticPr fontId="40"/>
  </si>
  <si>
    <t>令和４年度赤字額（千円）※１</t>
    <rPh sb="0" eb="2">
      <t>レイワ</t>
    </rPh>
    <rPh sb="3" eb="5">
      <t>ネンド</t>
    </rPh>
    <rPh sb="5" eb="7">
      <t>アカジ</t>
    </rPh>
    <rPh sb="7" eb="8">
      <t>ガク</t>
    </rPh>
    <rPh sb="9" eb="11">
      <t>センエン</t>
    </rPh>
    <phoneticPr fontId="40"/>
  </si>
  <si>
    <t>令和５年度赤字額（千円）※１</t>
    <rPh sb="0" eb="2">
      <t>レイワ</t>
    </rPh>
    <rPh sb="3" eb="5">
      <t>ネンド</t>
    </rPh>
    <rPh sb="5" eb="7">
      <t>アカジ</t>
    </rPh>
    <rPh sb="7" eb="8">
      <t>ガク</t>
    </rPh>
    <rPh sb="9" eb="11">
      <t>センエン</t>
    </rPh>
    <phoneticPr fontId="40"/>
  </si>
  <si>
    <t xml:space="preserve"> 令和６年度赤字額
　　（見込）（千円）※１</t>
    <rPh sb="1" eb="3">
      <t>レイワ</t>
    </rPh>
    <rPh sb="4" eb="6">
      <t>ネンド</t>
    </rPh>
    <rPh sb="6" eb="8">
      <t>アカジ</t>
    </rPh>
    <rPh sb="8" eb="9">
      <t>ガク</t>
    </rPh>
    <rPh sb="13" eb="15">
      <t>ミコ</t>
    </rPh>
    <rPh sb="17" eb="19">
      <t>センエン</t>
    </rPh>
    <phoneticPr fontId="40"/>
  </si>
  <si>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40"/>
  </si>
  <si>
    <t>減少病床数（支給対象）</t>
    <rPh sb="6" eb="8">
      <t>シキュウ</t>
    </rPh>
    <rPh sb="8" eb="10">
      <t>タイショウ</t>
    </rPh>
    <phoneticPr fontId="40"/>
  </si>
  <si>
    <t>減少病床数（うち稼働病床数）</t>
    <rPh sb="8" eb="10">
      <t>カドウ</t>
    </rPh>
    <rPh sb="10" eb="13">
      <t>ビョウショウスウ</t>
    </rPh>
    <phoneticPr fontId="40"/>
  </si>
  <si>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40"/>
  </si>
  <si>
    <t>支給申請額
(千円）</t>
  </si>
  <si>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40"/>
  </si>
  <si>
    <t>分娩取扱施設支援事業　経費所要額調　様式</t>
    <rPh sb="11" eb="13">
      <t>ケイヒ</t>
    </rPh>
    <rPh sb="13" eb="15">
      <t>ショヨウ</t>
    </rPh>
    <rPh sb="15" eb="16">
      <t>ガク</t>
    </rPh>
    <rPh sb="16" eb="17">
      <t>シラ</t>
    </rPh>
    <phoneticPr fontId="40"/>
  </si>
  <si>
    <t>←都道府県名を選択</t>
  </si>
  <si>
    <t>No</t>
  </si>
  <si>
    <t>医療機関名</t>
    <rPh sb="0" eb="2">
      <t>イリョウ</t>
    </rPh>
    <rPh sb="2" eb="4">
      <t>キカン</t>
    </rPh>
    <rPh sb="4" eb="5">
      <t>メイ</t>
    </rPh>
    <phoneticPr fontId="39"/>
  </si>
  <si>
    <t>備考</t>
  </si>
  <si>
    <t>記入例１</t>
    <rPh sb="0" eb="2">
      <t>キニュウ</t>
    </rPh>
    <rPh sb="2" eb="3">
      <t>レイ</t>
    </rPh>
    <phoneticPr fontId="40"/>
  </si>
  <si>
    <t>厚生病院</t>
    <rPh sb="0" eb="2">
      <t>コウセイ</t>
    </rPh>
    <rPh sb="2" eb="4">
      <t>ビョウイン</t>
    </rPh>
    <phoneticPr fontId="40"/>
  </si>
  <si>
    <t>記入例２</t>
    <rPh sb="0" eb="2">
      <t>キニュウ</t>
    </rPh>
    <rPh sb="2" eb="3">
      <t>レイ</t>
    </rPh>
    <phoneticPr fontId="40"/>
  </si>
  <si>
    <t>労働産院</t>
    <rPh sb="0" eb="2">
      <t>ロウドウ</t>
    </rPh>
    <rPh sb="2" eb="4">
      <t>サンイン</t>
    </rPh>
    <phoneticPr fontId="40"/>
  </si>
  <si>
    <t>　</t>
  </si>
  <si>
    <t>合計</t>
  </si>
  <si>
    <t>小児医療施設支援事業　経費所要額調　様式</t>
    <rPh sb="11" eb="13">
      <t>ケイヒ</t>
    </rPh>
    <rPh sb="13" eb="15">
      <t>ショヨウ</t>
    </rPh>
    <rPh sb="15" eb="16">
      <t>ガク</t>
    </rPh>
    <rPh sb="16" eb="17">
      <t>シラ</t>
    </rPh>
    <phoneticPr fontId="40"/>
  </si>
  <si>
    <t>記入例</t>
    <rPh sb="0" eb="2">
      <t>キニュウ</t>
    </rPh>
    <rPh sb="2" eb="3">
      <t>レイ</t>
    </rPh>
    <phoneticPr fontId="40"/>
  </si>
  <si>
    <t>地域連携周産期支援事業（分娩取扱施設）　経費所要額調　様式</t>
    <phoneticPr fontId="39"/>
  </si>
  <si>
    <t>施設名称</t>
    <rPh sb="0" eb="1">
      <t>シ</t>
    </rPh>
    <rPh sb="1" eb="2">
      <t>セツ</t>
    </rPh>
    <rPh sb="2" eb="4">
      <t>メイショウ</t>
    </rPh>
    <phoneticPr fontId="13"/>
  </si>
  <si>
    <t>補助方法</t>
    <rPh sb="0" eb="2">
      <t>ホジョ</t>
    </rPh>
    <rPh sb="2" eb="4">
      <t>ホウホウ</t>
    </rPh>
    <phoneticPr fontId="13"/>
  </si>
  <si>
    <t>総事業費</t>
    <rPh sb="0" eb="1">
      <t>ソウ</t>
    </rPh>
    <rPh sb="1" eb="4">
      <t>ジギョウヒ</t>
    </rPh>
    <phoneticPr fontId="13"/>
  </si>
  <si>
    <t>寄付金
その他の収入額</t>
    <rPh sb="0" eb="3">
      <t>キフキン</t>
    </rPh>
    <rPh sb="6" eb="7">
      <t>タ</t>
    </rPh>
    <rPh sb="8" eb="11">
      <t>シュウニュウガク</t>
    </rPh>
    <phoneticPr fontId="13"/>
  </si>
  <si>
    <t>差引額</t>
    <rPh sb="0" eb="2">
      <t>サシヒキ</t>
    </rPh>
    <rPh sb="2" eb="3">
      <t>ガク</t>
    </rPh>
    <phoneticPr fontId="13"/>
  </si>
  <si>
    <t>対象経費の
支出予定額</t>
    <rPh sb="0" eb="2">
      <t>タイショウ</t>
    </rPh>
    <rPh sb="2" eb="4">
      <t>ケイヒ</t>
    </rPh>
    <rPh sb="6" eb="8">
      <t>シシュツ</t>
    </rPh>
    <rPh sb="8" eb="11">
      <t>ヨテイガク</t>
    </rPh>
    <phoneticPr fontId="13"/>
  </si>
  <si>
    <t>分娩取扱期間</t>
    <rPh sb="0" eb="2">
      <t>ブンベン</t>
    </rPh>
    <rPh sb="2" eb="4">
      <t>トリアツカイ</t>
    </rPh>
    <rPh sb="4" eb="6">
      <t>キカン</t>
    </rPh>
    <phoneticPr fontId="40"/>
  </si>
  <si>
    <t>基準額</t>
    <rPh sb="0" eb="3">
      <t>キジュンガク</t>
    </rPh>
    <phoneticPr fontId="13"/>
  </si>
  <si>
    <t>選定額</t>
    <rPh sb="0" eb="2">
      <t>センテイ</t>
    </rPh>
    <rPh sb="2" eb="3">
      <t>ガク</t>
    </rPh>
    <phoneticPr fontId="13"/>
  </si>
  <si>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40"/>
  </si>
  <si>
    <t>国庫補助
基本額</t>
    <phoneticPr fontId="40"/>
  </si>
  <si>
    <t>国庫補助
所要額</t>
    <rPh sb="0" eb="2">
      <t>コッコ</t>
    </rPh>
    <rPh sb="2" eb="4">
      <t>ホジョ</t>
    </rPh>
    <rPh sb="5" eb="7">
      <t>ショヨウ</t>
    </rPh>
    <rPh sb="7" eb="8">
      <t>ガク</t>
    </rPh>
    <phoneticPr fontId="40"/>
  </si>
  <si>
    <t>既交付決定額</t>
    <phoneticPr fontId="39"/>
  </si>
  <si>
    <t>差引追加交付
（一部取消）
申請額</t>
    <phoneticPr fontId="39"/>
  </si>
  <si>
    <t>A</t>
  </si>
  <si>
    <t>B</t>
  </si>
  <si>
    <t>C=A-B</t>
    <phoneticPr fontId="39"/>
  </si>
  <si>
    <t>D</t>
  </si>
  <si>
    <t>E</t>
  </si>
  <si>
    <t>F =C,D,Eの最少額</t>
    <rPh sb="9" eb="10">
      <t>サイ</t>
    </rPh>
    <rPh sb="10" eb="12">
      <t>ショウガク</t>
    </rPh>
    <phoneticPr fontId="40"/>
  </si>
  <si>
    <t>G</t>
    <phoneticPr fontId="39"/>
  </si>
  <si>
    <t>J</t>
    <phoneticPr fontId="39"/>
  </si>
  <si>
    <t>選択</t>
    <rPh sb="0" eb="2">
      <t>センタク</t>
    </rPh>
    <phoneticPr fontId="40"/>
  </si>
  <si>
    <t>円</t>
    <rPh sb="0" eb="1">
      <t>エン</t>
    </rPh>
    <phoneticPr fontId="40"/>
  </si>
  <si>
    <t>円</t>
    <phoneticPr fontId="39"/>
  </si>
  <si>
    <t>イ.都道府県が補助する事業（間接補助）</t>
    <rPh sb="2" eb="4">
      <t>トドウ</t>
    </rPh>
    <rPh sb="4" eb="6">
      <t>フケン</t>
    </rPh>
    <rPh sb="7" eb="9">
      <t>ホジョ</t>
    </rPh>
    <rPh sb="11" eb="13">
      <t>ジギョウ</t>
    </rPh>
    <rPh sb="14" eb="16">
      <t>カンセツ</t>
    </rPh>
    <rPh sb="16" eb="18">
      <t>ホジョ</t>
    </rPh>
    <phoneticPr fontId="40"/>
  </si>
  <si>
    <t>年間６月以上９月未満</t>
    <rPh sb="0" eb="2">
      <t>ネンカン</t>
    </rPh>
    <rPh sb="3" eb="4">
      <t>ガツ</t>
    </rPh>
    <rPh sb="4" eb="6">
      <t>イジョウ</t>
    </rPh>
    <rPh sb="7" eb="8">
      <t>ゲツ</t>
    </rPh>
    <rPh sb="8" eb="10">
      <t>ミマン</t>
    </rPh>
    <phoneticPr fontId="40"/>
  </si>
  <si>
    <t>○○県立病院</t>
    <rPh sb="2" eb="4">
      <t>ケンリツ</t>
    </rPh>
    <rPh sb="4" eb="6">
      <t>ビョウイン</t>
    </rPh>
    <phoneticPr fontId="40"/>
  </si>
  <si>
    <t>ア.都道府県が行う事業（直接補助）</t>
    <rPh sb="2" eb="6">
      <t>トドウフケン</t>
    </rPh>
    <rPh sb="7" eb="8">
      <t>オコナ</t>
    </rPh>
    <rPh sb="9" eb="11">
      <t>ジギョウ</t>
    </rPh>
    <rPh sb="12" eb="14">
      <t>チョクセツ</t>
    </rPh>
    <rPh sb="14" eb="16">
      <t>ホジョ</t>
    </rPh>
    <phoneticPr fontId="40"/>
  </si>
  <si>
    <t>年間９月以上</t>
    <rPh sb="0" eb="2">
      <t>ネンカン</t>
    </rPh>
    <rPh sb="3" eb="4">
      <t>ツキ</t>
    </rPh>
    <rPh sb="4" eb="6">
      <t>イジョウ</t>
    </rPh>
    <phoneticPr fontId="40"/>
  </si>
  <si>
    <t>年間６月未満</t>
    <rPh sb="0" eb="2">
      <t>ネンカン</t>
    </rPh>
    <rPh sb="3" eb="4">
      <t>ゲツ</t>
    </rPh>
    <rPh sb="4" eb="6">
      <t>ミマン</t>
    </rPh>
    <phoneticPr fontId="40"/>
  </si>
  <si>
    <r>
      <rPr>
        <sz val="11"/>
        <color rgb="FFFF0000"/>
        <rFont val="ＭＳ Ｐゴシック"/>
        <family val="3"/>
        <charset val="128"/>
        <scheme val="minor"/>
      </rPr>
      <t>※I欄及びJ欄については、交付要綱の７による変更交付申請手続の他は斜線を引くこと。</t>
    </r>
    <r>
      <rPr>
        <sz val="11"/>
        <rFont val="ＭＳ Ｐゴシック"/>
        <family val="3"/>
        <charset val="128"/>
        <scheme val="minor"/>
      </rPr>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
    <rPh sb="52" eb="53">
      <t>ホン</t>
    </rPh>
    <rPh sb="98" eb="99">
      <t>ホン</t>
    </rPh>
    <rPh sb="373" eb="375">
      <t>タイショウ</t>
    </rPh>
    <rPh sb="375" eb="377">
      <t>ケイヒ</t>
    </rPh>
    <rPh sb="380" eb="382">
      <t>ヒツヨウ</t>
    </rPh>
    <rPh sb="383" eb="384">
      <t>ツギ</t>
    </rPh>
    <rPh sb="385" eb="386">
      <t>カカ</t>
    </rPh>
    <rPh sb="388" eb="390">
      <t>ケイヒ</t>
    </rPh>
    <rPh sb="394" eb="396">
      <t>ショクイン</t>
    </rPh>
    <rPh sb="396" eb="399">
      <t>キホンキュウ</t>
    </rPh>
    <rPh sb="400" eb="402">
      <t>ショクイン</t>
    </rPh>
    <rPh sb="402" eb="405">
      <t>ショテアテ</t>
    </rPh>
    <rPh sb="406" eb="407">
      <t>ショ</t>
    </rPh>
    <rPh sb="407" eb="409">
      <t>シャキン</t>
    </rPh>
    <rPh sb="410" eb="412">
      <t>シャカイ</t>
    </rPh>
    <rPh sb="412" eb="415">
      <t>ホケンリョウ</t>
    </rPh>
    <phoneticPr fontId="40"/>
  </si>
  <si>
    <t>第１号様式_別表６（事業計画書）_別紙１</t>
    <rPh sb="17" eb="19">
      <t>ベッシ</t>
    </rPh>
    <phoneticPr fontId="39"/>
  </si>
  <si>
    <t>令和　　年　　月　　日</t>
  </si>
  <si>
    <t>都道府県知事　殿</t>
    <phoneticPr fontId="39"/>
  </si>
  <si>
    <t>　　　　　　　　　　　　　　　　　　　名　　　称</t>
  </si>
  <si>
    <t>　　　　　　　　　　　　　　　　　　　代表者氏名</t>
  </si>
  <si>
    <t>　　　　　令和　年度地域連携周産期支援事業（分娩取扱施設）に</t>
  </si>
  <si>
    <t>　　　　　かかる事業計画書</t>
  </si>
  <si>
    <t>　　　　　</t>
  </si>
  <si>
    <t>　標記について、次のとおり事業計画書を添えて申請する。</t>
  </si>
  <si>
    <t>記</t>
  </si>
  <si>
    <t>　　</t>
  </si>
  <si>
    <t>　　 〇　事業計画書　</t>
  </si>
  <si>
    <t>　　　</t>
  </si>
  <si>
    <t>以上</t>
  </si>
  <si>
    <t>第１号様式_別表６（事業計画書）_別紙２</t>
    <rPh sb="17" eb="19">
      <t>ベッシ</t>
    </rPh>
    <phoneticPr fontId="39"/>
  </si>
  <si>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</si>
  <si>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</si>
  <si>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</si>
  <si>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</si>
  <si>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</si>
  <si>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</si>
  <si>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39"/>
  </si>
  <si>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</si>
  <si>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</si>
  <si>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</si>
  <si>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</si>
  <si>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</si>
  <si>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</si>
  <si>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</si>
  <si>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</si>
  <si>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</si>
  <si>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</si>
  <si>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</si>
  <si>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</si>
  <si>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第１号様式_別表７（事業計画書）</t>
    <phoneticPr fontId="39"/>
  </si>
  <si>
    <t>地域連携周産期支援事業（産科施設）＿施設＿経費所要額調　様式</t>
    <rPh sb="18" eb="20">
      <t>シセツ</t>
    </rPh>
    <rPh sb="28" eb="30">
      <t>ヨウシキ</t>
    </rPh>
    <phoneticPr fontId="13"/>
  </si>
  <si>
    <t>施設名称</t>
    <rPh sb="0" eb="2">
      <t>シセツ</t>
    </rPh>
    <rPh sb="2" eb="3">
      <t>メイ</t>
    </rPh>
    <phoneticPr fontId="13"/>
  </si>
  <si>
    <t>総事業費</t>
  </si>
  <si>
    <t>寄付金その
他の収入額</t>
    <rPh sb="0" eb="3">
      <t>キフキン</t>
    </rPh>
    <phoneticPr fontId="13"/>
  </si>
  <si>
    <t>差引額</t>
  </si>
  <si>
    <t>対象経費の
支出予定額</t>
    <phoneticPr fontId="13"/>
  </si>
  <si>
    <t>基 準 額</t>
    <phoneticPr fontId="40"/>
  </si>
  <si>
    <r>
      <t xml:space="preserve">選 定 額
</t>
    </r>
    <r>
      <rPr>
        <sz val="8"/>
        <color rgb="FF000000"/>
        <rFont val="ＭＳ Ｐゴシック"/>
        <family val="3"/>
        <charset val="128"/>
      </rPr>
      <t>（Ｃ）・（Ｄ）・（Ｅ）のうち最少額</t>
    </r>
    <phoneticPr fontId="40"/>
  </si>
  <si>
    <t>補助率</t>
    <phoneticPr fontId="39"/>
  </si>
  <si>
    <t>選定額×補助率</t>
    <rPh sb="0" eb="2">
      <t>センテイ</t>
    </rPh>
    <rPh sb="2" eb="3">
      <t>ガク</t>
    </rPh>
    <rPh sb="4" eb="7">
      <t>ホジョリツ</t>
    </rPh>
    <phoneticPr fontId="39"/>
  </si>
  <si>
    <t>都道府県
補助額</t>
    <rPh sb="0" eb="4">
      <t>トドウフケン</t>
    </rPh>
    <rPh sb="5" eb="7">
      <t>ホジョ</t>
    </rPh>
    <rPh sb="7" eb="8">
      <t>ガク</t>
    </rPh>
    <phoneticPr fontId="39"/>
  </si>
  <si>
    <t>差引追加交付
（一部取消）
申請額</t>
    <rPh sb="0" eb="2">
      <t>サシヒキ</t>
    </rPh>
    <rPh sb="2" eb="4">
      <t>ツイカ</t>
    </rPh>
    <rPh sb="4" eb="6">
      <t>コウフ</t>
    </rPh>
    <rPh sb="8" eb="10">
      <t>イチブ</t>
    </rPh>
    <rPh sb="10" eb="12">
      <t>トリケシ</t>
    </rPh>
    <rPh sb="14" eb="17">
      <t>シンセイガク</t>
    </rPh>
    <phoneticPr fontId="39"/>
  </si>
  <si>
    <t>(Ａ)</t>
    <phoneticPr fontId="13"/>
  </si>
  <si>
    <t>(Ｂ)</t>
    <phoneticPr fontId="13"/>
  </si>
  <si>
    <t>(A)-(B)=(C)</t>
  </si>
  <si>
    <t>（Ｄ)</t>
    <phoneticPr fontId="13"/>
  </si>
  <si>
    <t>（Ｅ)</t>
    <phoneticPr fontId="13"/>
  </si>
  <si>
    <t>（Ｆ)</t>
    <phoneticPr fontId="13"/>
  </si>
  <si>
    <t>（G）＝（F）×補助率1/2</t>
    <rPh sb="8" eb="11">
      <t>ホジョリツ</t>
    </rPh>
    <phoneticPr fontId="39"/>
  </si>
  <si>
    <t>（H）</t>
    <phoneticPr fontId="39"/>
  </si>
  <si>
    <t>（I）</t>
    <phoneticPr fontId="40"/>
  </si>
  <si>
    <t>（J）</t>
    <phoneticPr fontId="39"/>
  </si>
  <si>
    <t xml:space="preserve">         円</t>
  </si>
  <si>
    <t>　　　　円</t>
  </si>
  <si>
    <t>厚労産婦人科</t>
    <rPh sb="0" eb="2">
      <t>コウロウ</t>
    </rPh>
    <rPh sb="2" eb="6">
      <t>サンフジンカ</t>
    </rPh>
    <phoneticPr fontId="40"/>
  </si>
  <si>
    <t>県立厚労病院</t>
    <rPh sb="0" eb="2">
      <t>ケンリツ</t>
    </rPh>
    <rPh sb="2" eb="4">
      <t>コウロウ</t>
    </rPh>
    <rPh sb="4" eb="6">
      <t>ビョウイン</t>
    </rPh>
    <phoneticPr fontId="40"/>
  </si>
  <si>
    <t>【留意事項】</t>
    <rPh sb="1" eb="3">
      <t>リュウイ</t>
    </rPh>
    <rPh sb="3" eb="5">
      <t>ジコウ</t>
    </rPh>
    <phoneticPr fontId="13"/>
  </si>
  <si>
    <t>申請時には、間接補助の場合には、選定額×補助率1/2と、都道府県が補助した額を比較して少ない方の額が申請額となる</t>
    <rPh sb="0" eb="3">
      <t>シンセイジ</t>
    </rPh>
    <rPh sb="6" eb="8">
      <t>カンセツ</t>
    </rPh>
    <rPh sb="8" eb="10">
      <t>ホジョ</t>
    </rPh>
    <rPh sb="11" eb="13">
      <t>バアイ</t>
    </rPh>
    <rPh sb="16" eb="18">
      <t>センテイ</t>
    </rPh>
    <rPh sb="18" eb="19">
      <t>ガク</t>
    </rPh>
    <rPh sb="20" eb="23">
      <t>ホジョリツ</t>
    </rPh>
    <rPh sb="28" eb="32">
      <t>トドウフケン</t>
    </rPh>
    <rPh sb="33" eb="35">
      <t>ホジョ</t>
    </rPh>
    <rPh sb="37" eb="38">
      <t>ガク</t>
    </rPh>
    <rPh sb="39" eb="41">
      <t>ヒカク</t>
    </rPh>
    <rPh sb="43" eb="44">
      <t>スク</t>
    </rPh>
    <rPh sb="46" eb="47">
      <t>ホウ</t>
    </rPh>
    <rPh sb="48" eb="49">
      <t>ガク</t>
    </rPh>
    <rPh sb="50" eb="52">
      <t>シンセイ</t>
    </rPh>
    <rPh sb="52" eb="53">
      <t>ガク</t>
    </rPh>
    <phoneticPr fontId="40"/>
  </si>
  <si>
    <t>I欄及びJ欄については、交付要綱の７による変更交付申請手続の他は斜線を引くこと。</t>
    <phoneticPr fontId="39"/>
  </si>
  <si>
    <t>（A）総事業費は、地域連携周産期支援事業（産科施設のうち施設）に関わるすべての経費で、設計その他工事に伴う事務に要する費用も含まれる。</t>
    <rPh sb="21" eb="23">
      <t>サンカ</t>
    </rPh>
    <rPh sb="23" eb="25">
      <t>シセツ</t>
    </rPh>
    <phoneticPr fontId="39"/>
  </si>
  <si>
    <t>（B）寄付金とは、寄付者がその使途を、本事業に指定する寄付金をいい、使途を指定しない一般寄付金及び総事業のうち、補助対象外の事業に対する寄付金は、ここにいう寄付金とはみなさない。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t>
    <phoneticPr fontId="40"/>
  </si>
  <si>
    <t>（D）対象経費は、産科医療施設として必要な診療部門（診察室、病室等）の新築、増築、改築及び改修に要する工事費又は工事請負費</t>
    <rPh sb="3" eb="5">
      <t>タイショウ</t>
    </rPh>
    <rPh sb="5" eb="7">
      <t>ケイヒ</t>
    </rPh>
    <rPh sb="13" eb="15">
      <t>シセツ</t>
    </rPh>
    <rPh sb="21" eb="23">
      <t>シンリョウ</t>
    </rPh>
    <rPh sb="23" eb="25">
      <t>ブモン</t>
    </rPh>
    <rPh sb="26" eb="29">
      <t>シンサツシツ</t>
    </rPh>
    <rPh sb="30" eb="32">
      <t>ビョウシツ</t>
    </rPh>
    <rPh sb="32" eb="33">
      <t>トウ</t>
    </rPh>
    <phoneticPr fontId="40"/>
  </si>
  <si>
    <t>第１号様式_別表８（事業計画書）</t>
    <phoneticPr fontId="39"/>
  </si>
  <si>
    <t>地域連携周産期支援事業（産科施設）＿設備＿経費所要額調　様式</t>
    <rPh sb="18" eb="20">
      <t>セツビ</t>
    </rPh>
    <rPh sb="28" eb="30">
      <t>ヨウシキ</t>
    </rPh>
    <phoneticPr fontId="13"/>
  </si>
  <si>
    <t>寄付金その
他の収入額</t>
    <rPh sb="0" eb="2">
      <t>キフ</t>
    </rPh>
    <rPh sb="2" eb="3">
      <t>キン</t>
    </rPh>
    <phoneticPr fontId="13"/>
  </si>
  <si>
    <t>補助率</t>
  </si>
  <si>
    <t>選定額×補助率</t>
    <phoneticPr fontId="39"/>
  </si>
  <si>
    <t>（G）＝（F）×補助率1/2</t>
    <phoneticPr fontId="39"/>
  </si>
  <si>
    <t>（I）</t>
    <phoneticPr fontId="39"/>
  </si>
  <si>
    <t xml:space="preserve">       円</t>
    <phoneticPr fontId="39"/>
  </si>
  <si>
    <t xml:space="preserve">  円</t>
    <phoneticPr fontId="39"/>
  </si>
  <si>
    <t>（A）総事業費は、地域連携周産期支援事業（産科施設のうち設備）に関わるすべての経費</t>
    <rPh sb="21" eb="23">
      <t>サンカ</t>
    </rPh>
    <rPh sb="23" eb="25">
      <t>シセツ</t>
    </rPh>
    <rPh sb="28" eb="30">
      <t>セツビ</t>
    </rPh>
    <phoneticPr fontId="39"/>
  </si>
  <si>
    <t>第１号様式_別表9（事業計画書）</t>
    <phoneticPr fontId="39"/>
  </si>
  <si>
    <t>第２号様式_別表9（事業計画書）</t>
    <rPh sb="10" eb="12">
      <t>ジギョウ</t>
    </rPh>
    <rPh sb="12" eb="15">
      <t>ケイカクショ</t>
    </rPh>
    <phoneticPr fontId="39"/>
  </si>
  <si>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39"/>
  </si>
  <si>
    <t>差引事業費</t>
    <rPh sb="0" eb="2">
      <t>サシヒキ</t>
    </rPh>
    <rPh sb="2" eb="5">
      <t>ジギョウヒ</t>
    </rPh>
    <phoneticPr fontId="13"/>
  </si>
  <si>
    <t>F =D,Eの最少額</t>
    <rPh sb="7" eb="8">
      <t>サイ</t>
    </rPh>
    <rPh sb="8" eb="10">
      <t>ショウガク</t>
    </rPh>
    <phoneticPr fontId="40"/>
  </si>
  <si>
    <t>I</t>
  </si>
  <si>
    <t>J= Dと I のうち最少額</t>
    <rPh sb="11" eb="12">
      <t>サイ</t>
    </rPh>
    <rPh sb="12" eb="14">
      <t>ショウガク</t>
    </rPh>
    <phoneticPr fontId="40"/>
  </si>
  <si>
    <t>J</t>
    <phoneticPr fontId="40"/>
  </si>
  <si>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40"/>
  </si>
  <si>
    <t>別紙様式２（病院・有床診療所）</t>
    <rPh sb="9" eb="11">
      <t>ユウショウ</t>
    </rPh>
    <rPh sb="11" eb="14">
      <t>シンリョウジョ</t>
    </rPh>
    <phoneticPr fontId="40"/>
  </si>
  <si>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40"/>
  </si>
  <si>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40"/>
  </si>
  <si>
    <t>【支出額】</t>
    <rPh sb="1" eb="4">
      <t>シシュツガク</t>
    </rPh>
    <phoneticPr fontId="40"/>
  </si>
  <si>
    <t>支出額</t>
    <rPh sb="0" eb="3">
      <t>シシュツガク</t>
    </rPh>
    <phoneticPr fontId="40"/>
  </si>
  <si>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40"/>
  </si>
  <si>
    <t>①に要する支出額</t>
    <rPh sb="2" eb="5">
      <t>シンセイガク</t>
    </rPh>
    <rPh sb="5" eb="7">
      <t>シシュツ</t>
    </rPh>
    <phoneticPr fontId="40"/>
  </si>
  <si>
    <t>②に要する支出額</t>
    <rPh sb="2" eb="3">
      <t>ヨウ</t>
    </rPh>
    <rPh sb="5" eb="8">
      <t>シシュツガク</t>
    </rPh>
    <phoneticPr fontId="40"/>
  </si>
  <si>
    <t>③に要する支出額</t>
    <rPh sb="2" eb="3">
      <t>ヨウ</t>
    </rPh>
    <rPh sb="5" eb="8">
      <t>シシュツガク</t>
    </rPh>
    <phoneticPr fontId="40"/>
  </si>
  <si>
    <t>①＋②＋③≧支出額の場合の上限額</t>
    <rPh sb="6" eb="8">
      <t>シシュツ</t>
    </rPh>
    <rPh sb="8" eb="9">
      <t>ガク</t>
    </rPh>
    <rPh sb="10" eb="12">
      <t>バアイ</t>
    </rPh>
    <rPh sb="13" eb="15">
      <t>ジョウゲン</t>
    </rPh>
    <rPh sb="15" eb="16">
      <t>ガク</t>
    </rPh>
    <phoneticPr fontId="40"/>
  </si>
  <si>
    <t>別紙様式２（無床診療所・訪問看護事業所）</t>
    <rPh sb="6" eb="8">
      <t>ムショウ</t>
    </rPh>
    <rPh sb="8" eb="11">
      <t>シンリョウジョ</t>
    </rPh>
    <rPh sb="12" eb="14">
      <t>ホウモン</t>
    </rPh>
    <rPh sb="14" eb="16">
      <t>カンゴ</t>
    </rPh>
    <rPh sb="16" eb="19">
      <t>ジギョウショ</t>
    </rPh>
    <phoneticPr fontId="40"/>
  </si>
  <si>
    <t>分娩数減少率（５～15）</t>
    <phoneticPr fontId="39"/>
  </si>
  <si>
    <t>補助単価</t>
    <rPh sb="0" eb="2">
      <t>ホジョ</t>
    </rPh>
    <rPh sb="2" eb="4">
      <t>タンカ</t>
    </rPh>
    <phoneticPr fontId="39"/>
  </si>
  <si>
    <t>令和６年度における分娩取扱件数が、令和５年度における分娩取扱件数の前年比（ｰ５％以上、ｰ15％が上限）</t>
    <rPh sb="33" eb="35">
      <t>ゼンネン</t>
    </rPh>
    <rPh sb="35" eb="36">
      <t>ヒ</t>
    </rPh>
    <rPh sb="40" eb="42">
      <t>イジョウ</t>
    </rPh>
    <rPh sb="48" eb="50">
      <t>ジョウゲン</t>
    </rPh>
    <phoneticPr fontId="40"/>
  </si>
  <si>
    <t>令和
５年度の分娩取扱件数</t>
    <phoneticPr fontId="39"/>
  </si>
  <si>
    <t>基準額</t>
    <rPh sb="0" eb="2">
      <t>キジュン</t>
    </rPh>
    <rPh sb="2" eb="3">
      <t>ガク</t>
    </rPh>
    <phoneticPr fontId="39"/>
  </si>
  <si>
    <t>対象経費の
支出予定額</t>
    <phoneticPr fontId="39"/>
  </si>
  <si>
    <t>令和７年４月１日～９月30日までの分娩取扱件数が25件以上であること</t>
    <phoneticPr fontId="39"/>
  </si>
  <si>
    <t>〇</t>
  </si>
  <si>
    <t>〇</t>
    <phoneticPr fontId="39"/>
  </si>
  <si>
    <t>×</t>
    <phoneticPr fontId="39"/>
  </si>
  <si>
    <t>選定額</t>
    <phoneticPr fontId="39"/>
  </si>
  <si>
    <t>都道府県
補助額
（直接補助の場合は記載不要</t>
    <phoneticPr fontId="39"/>
  </si>
  <si>
    <t>国庫補助
基本額</t>
    <phoneticPr fontId="39"/>
  </si>
  <si>
    <t>←都道府県名を選択</t>
    <phoneticPr fontId="39"/>
  </si>
  <si>
    <t>補助方法</t>
    <phoneticPr fontId="39"/>
  </si>
  <si>
    <t>件</t>
    <rPh sb="0" eb="1">
      <t>ケン</t>
    </rPh>
    <phoneticPr fontId="39"/>
  </si>
  <si>
    <t>％</t>
    <phoneticPr fontId="39"/>
  </si>
  <si>
    <t>A</t>
    <phoneticPr fontId="39"/>
  </si>
  <si>
    <t>B</t>
    <phoneticPr fontId="39"/>
  </si>
  <si>
    <t>D</t>
    <phoneticPr fontId="39"/>
  </si>
  <si>
    <t>C＝A*B</t>
    <phoneticPr fontId="39"/>
  </si>
  <si>
    <t>H</t>
    <phoneticPr fontId="39"/>
  </si>
  <si>
    <t>I=G,Hの最少額</t>
    <rPh sb="6" eb="7">
      <t>サイ</t>
    </rPh>
    <rPh sb="7" eb="9">
      <t>ショウガク</t>
    </rPh>
    <phoneticPr fontId="39"/>
  </si>
  <si>
    <t>小児中核病院
小児地域医療センターのいずれか</t>
    <phoneticPr fontId="39"/>
  </si>
  <si>
    <t>人</t>
    <rPh sb="0" eb="1">
      <t>ニン</t>
    </rPh>
    <phoneticPr fontId="39"/>
  </si>
  <si>
    <t>令和５年度における15歳未満の入院患者数</t>
    <phoneticPr fontId="39"/>
  </si>
  <si>
    <t>令和６年度における15歳未満の入院患者数</t>
    <phoneticPr fontId="39"/>
  </si>
  <si>
    <t>超音波診断装置</t>
    <phoneticPr fontId="39"/>
  </si>
  <si>
    <t>分娩監視装置</t>
    <phoneticPr fontId="39"/>
  </si>
  <si>
    <t>診察台（内診台）</t>
    <phoneticPr fontId="39"/>
  </si>
  <si>
    <t>（D）対象経費は、妊婦健診を行う産科医療施設として必要な医療機器購入費（超音波診断装置、診察台（内診台）、分娩監視装置）</t>
    <phoneticPr fontId="40"/>
  </si>
  <si>
    <t>施設に記載・入力頂く箇所</t>
    <rPh sb="0" eb="2">
      <t>シセツ</t>
    </rPh>
    <rPh sb="3" eb="5">
      <t>キサイ</t>
    </rPh>
    <rPh sb="6" eb="8">
      <t>ニュウリョク</t>
    </rPh>
    <rPh sb="8" eb="9">
      <t>イタダ</t>
    </rPh>
    <rPh sb="10" eb="12">
      <t>カショ</t>
    </rPh>
    <phoneticPr fontId="40"/>
  </si>
  <si>
    <t>都道府県に入力頂く箇所</t>
    <rPh sb="0" eb="4">
      <t>トドウフケン</t>
    </rPh>
    <rPh sb="5" eb="7">
      <t>ニュウリョク</t>
    </rPh>
    <rPh sb="6" eb="7">
      <t>キニュウ</t>
    </rPh>
    <rPh sb="7" eb="8">
      <t>イタダ</t>
    </rPh>
    <rPh sb="9" eb="11">
      <t>カショ</t>
    </rPh>
    <phoneticPr fontId="40"/>
  </si>
  <si>
    <t>自動計算される箇所（入力不要）</t>
    <rPh sb="0" eb="2">
      <t>ジドウ</t>
    </rPh>
    <rPh sb="2" eb="4">
      <t>ケイサン</t>
    </rPh>
    <rPh sb="7" eb="9">
      <t>カショ</t>
    </rPh>
    <rPh sb="10" eb="12">
      <t>ニュウリョク</t>
    </rPh>
    <rPh sb="12" eb="14">
      <t>フヨウ</t>
    </rPh>
    <phoneticPr fontId="40"/>
  </si>
  <si>
    <t>分娩取扱施設の運営に必要な医師・看護師・助産師に係る下記の経費
・職員基本給
・職員諸手当
・諸謝金
・社会保険料</t>
    <phoneticPr fontId="39"/>
  </si>
  <si>
    <t>令和
６年度の分娩取扱件数</t>
    <rPh sb="7" eb="9">
      <t>ブンベン</t>
    </rPh>
    <rPh sb="9" eb="11">
      <t>トリアツカイ</t>
    </rPh>
    <rPh sb="11" eb="13">
      <t>ケンスウ</t>
    </rPh>
    <phoneticPr fontId="39"/>
  </si>
  <si>
    <t>厚労省記載もしくは自動計算される箇所（入力不要）</t>
    <rPh sb="0" eb="3">
      <t>コウロウショウ</t>
    </rPh>
    <rPh sb="3" eb="5">
      <t>キサイ</t>
    </rPh>
    <rPh sb="9" eb="11">
      <t>ジドウ</t>
    </rPh>
    <rPh sb="11" eb="13">
      <t>ケイサン</t>
    </rPh>
    <rPh sb="16" eb="18">
      <t>カショ</t>
    </rPh>
    <rPh sb="19" eb="21">
      <t>ニュウリョク</t>
    </rPh>
    <rPh sb="21" eb="23">
      <t>フヨウ</t>
    </rPh>
    <phoneticPr fontId="40"/>
  </si>
  <si>
    <t>厚労省記載もしくは自動計算される箇所（入力不要）</t>
    <rPh sb="9" eb="11">
      <t>ジドウ</t>
    </rPh>
    <rPh sb="11" eb="13">
      <t>ケイサン</t>
    </rPh>
    <rPh sb="16" eb="18">
      <t>カショ</t>
    </rPh>
    <rPh sb="19" eb="21">
      <t>ニュウリョク</t>
    </rPh>
    <rPh sb="21" eb="23">
      <t>フヨウ</t>
    </rPh>
    <phoneticPr fontId="40"/>
  </si>
  <si>
    <t>令和６年度における入院患者数（15歳未満）が、令和５年度における入院患者数（15歳未満）の前年比（ｰ２％以上、ｰ10％が上限）</t>
    <rPh sb="9" eb="11">
      <t>ニュウイン</t>
    </rPh>
    <rPh sb="11" eb="14">
      <t>カンジャスウ</t>
    </rPh>
    <rPh sb="40" eb="41">
      <t>サイ</t>
    </rPh>
    <rPh sb="41" eb="43">
      <t>ミマン</t>
    </rPh>
    <rPh sb="45" eb="47">
      <t>ゼンネン</t>
    </rPh>
    <rPh sb="47" eb="48">
      <t>ヒ</t>
    </rPh>
    <rPh sb="52" eb="54">
      <t>イジョウ</t>
    </rPh>
    <rPh sb="60" eb="62">
      <t>ジョウゲン</t>
    </rPh>
    <phoneticPr fontId="40"/>
  </si>
  <si>
    <t>小児中核病院</t>
    <rPh sb="0" eb="2">
      <t>ショウニ</t>
    </rPh>
    <rPh sb="2" eb="4">
      <t>チュウカク</t>
    </rPh>
    <rPh sb="4" eb="6">
      <t>ビョウイン</t>
    </rPh>
    <phoneticPr fontId="39"/>
  </si>
  <si>
    <t>小児地域医療センター</t>
    <rPh sb="0" eb="2">
      <t>ショウニ</t>
    </rPh>
    <rPh sb="2" eb="4">
      <t>チイキ</t>
    </rPh>
    <rPh sb="4" eb="6">
      <t>イリョウ</t>
    </rPh>
    <phoneticPr fontId="39"/>
  </si>
  <si>
    <t>患者減少率（２～10）</t>
    <rPh sb="0" eb="2">
      <t>カンジャ</t>
    </rPh>
    <phoneticPr fontId="39"/>
  </si>
  <si>
    <t>労働病院</t>
    <rPh sb="0" eb="2">
      <t>ロウドウ</t>
    </rPh>
    <rPh sb="2" eb="4">
      <t>ビョウイン</t>
    </rPh>
    <phoneticPr fontId="40"/>
  </si>
  <si>
    <t>小児入院医療管理料１～３の届出病床のうち、病院の運用規定等により小児専用として指定されている数</t>
    <rPh sb="15" eb="17">
      <t>ビョウショウ</t>
    </rPh>
    <rPh sb="21" eb="23">
      <t>ビョウイン</t>
    </rPh>
    <rPh sb="24" eb="26">
      <t>ウンヨウ</t>
    </rPh>
    <rPh sb="26" eb="28">
      <t>キテイ</t>
    </rPh>
    <rPh sb="28" eb="29">
      <t>トウ</t>
    </rPh>
    <rPh sb="32" eb="34">
      <t>ショウニ</t>
    </rPh>
    <rPh sb="34" eb="36">
      <t>センヨウ</t>
    </rPh>
    <rPh sb="39" eb="41">
      <t>シテイ</t>
    </rPh>
    <rPh sb="46" eb="47">
      <t>カズ</t>
    </rPh>
    <phoneticPr fontId="39"/>
  </si>
  <si>
    <t>床</t>
    <rPh sb="0" eb="1">
      <t>ユカ</t>
    </rPh>
    <phoneticPr fontId="39"/>
  </si>
  <si>
    <t>C</t>
    <phoneticPr fontId="39"/>
  </si>
  <si>
    <t>D＝A*B*C</t>
    <phoneticPr fontId="39"/>
  </si>
  <si>
    <t>E</t>
    <phoneticPr fontId="39"/>
  </si>
  <si>
    <t>F=E*A/100</t>
    <phoneticPr fontId="39"/>
  </si>
  <si>
    <t>G＝D,Fの最少額</t>
    <rPh sb="6" eb="8">
      <t>サイショウ</t>
    </rPh>
    <rPh sb="8" eb="9">
      <t>ガク</t>
    </rPh>
    <phoneticPr fontId="39"/>
  </si>
  <si>
    <t>J=I×補助率１/２</t>
    <rPh sb="4" eb="6">
      <t>ホジョ</t>
    </rPh>
    <rPh sb="6" eb="7">
      <t>リツ</t>
    </rPh>
    <phoneticPr fontId="39"/>
  </si>
  <si>
    <t>入院患者減少率
（２～10で選択）
※小数点以下は切り捨て</t>
    <rPh sb="0" eb="2">
      <t>ニュウイン</t>
    </rPh>
    <rPh sb="2" eb="4">
      <t>カンジャ</t>
    </rPh>
    <rPh sb="14" eb="16">
      <t>センタク</t>
    </rPh>
    <rPh sb="19" eb="22">
      <t>ショウスウテン</t>
    </rPh>
    <rPh sb="22" eb="24">
      <t>イカ</t>
    </rPh>
    <rPh sb="25" eb="26">
      <t>キ</t>
    </rPh>
    <rPh sb="27" eb="28">
      <t>ス</t>
    </rPh>
    <phoneticPr fontId="39"/>
  </si>
  <si>
    <t>国庫補助
所要額
(千円未満切り捨て)</t>
    <rPh sb="10" eb="11">
      <t>セン</t>
    </rPh>
    <rPh sb="11" eb="14">
      <t>エンミマン</t>
    </rPh>
    <rPh sb="14" eb="15">
      <t>キ</t>
    </rPh>
    <rPh sb="16" eb="17">
      <t>ス</t>
    </rPh>
    <phoneticPr fontId="39"/>
  </si>
  <si>
    <t>国庫補助
所要額
（千円未満切り捨て）</t>
    <rPh sb="0" eb="2">
      <t>コッコ</t>
    </rPh>
    <rPh sb="2" eb="4">
      <t>ホジョ</t>
    </rPh>
    <rPh sb="5" eb="7">
      <t>ショヨウ</t>
    </rPh>
    <rPh sb="7" eb="8">
      <t>ガク</t>
    </rPh>
    <rPh sb="10" eb="11">
      <t>セン</t>
    </rPh>
    <rPh sb="11" eb="14">
      <t>エンミマン</t>
    </rPh>
    <rPh sb="14" eb="15">
      <t>キ</t>
    </rPh>
    <rPh sb="16" eb="17">
      <t>ス</t>
    </rPh>
    <phoneticPr fontId="40"/>
  </si>
  <si>
    <t>H= F, G の最少額</t>
    <rPh sb="9" eb="10">
      <t>サイ</t>
    </rPh>
    <rPh sb="10" eb="12">
      <t>ショウガク</t>
    </rPh>
    <phoneticPr fontId="40"/>
  </si>
  <si>
    <t>診察室の改修工事</t>
    <rPh sb="0" eb="3">
      <t>シンサツシツ</t>
    </rPh>
    <rPh sb="4" eb="6">
      <t>カイシュウ</t>
    </rPh>
    <rPh sb="6" eb="8">
      <t>コウジ</t>
    </rPh>
    <phoneticPr fontId="39"/>
  </si>
  <si>
    <t>診察室の新築工事</t>
    <rPh sb="0" eb="3">
      <t>シンサツシツ</t>
    </rPh>
    <rPh sb="4" eb="6">
      <t>シンチク</t>
    </rPh>
    <rPh sb="6" eb="8">
      <t>コウジ</t>
    </rPh>
    <phoneticPr fontId="39"/>
  </si>
  <si>
    <t>補助対象となる工事内容
（例、診察室の改修工事）</t>
    <rPh sb="0" eb="2">
      <t>ホジョ</t>
    </rPh>
    <rPh sb="2" eb="4">
      <t>タイショウ</t>
    </rPh>
    <rPh sb="7" eb="9">
      <t>コウジ</t>
    </rPh>
    <rPh sb="9" eb="11">
      <t>ナイヨウ</t>
    </rPh>
    <rPh sb="13" eb="14">
      <t>レイ</t>
    </rPh>
    <rPh sb="19" eb="21">
      <t>カイシュウ</t>
    </rPh>
    <rPh sb="21" eb="23">
      <t>コウジ</t>
    </rPh>
    <phoneticPr fontId="2"/>
  </si>
  <si>
    <t>選択</t>
    <rPh sb="0" eb="2">
      <t>センタク</t>
    </rPh>
    <phoneticPr fontId="39"/>
  </si>
  <si>
    <t>令和７年度内に契約し、着工したか否か
（〇or×を選択）</t>
    <rPh sb="0" eb="2">
      <t>レイワ</t>
    </rPh>
    <rPh sb="3" eb="5">
      <t>ネンド</t>
    </rPh>
    <rPh sb="5" eb="6">
      <t>ナイ</t>
    </rPh>
    <rPh sb="7" eb="9">
      <t>ケイヤク</t>
    </rPh>
    <rPh sb="11" eb="13">
      <t>チャッコウ</t>
    </rPh>
    <rPh sb="16" eb="17">
      <t>イナ</t>
    </rPh>
    <rPh sb="25" eb="27">
      <t>センタク</t>
    </rPh>
    <phoneticPr fontId="40"/>
  </si>
  <si>
    <t>R７に契約し、納品されたか
（〇か×を選択してください）</t>
    <rPh sb="3" eb="5">
      <t>ケイヤク</t>
    </rPh>
    <rPh sb="7" eb="9">
      <t>ノウヒン</t>
    </rPh>
    <rPh sb="19" eb="21">
      <t>センタク</t>
    </rPh>
    <phoneticPr fontId="2"/>
  </si>
  <si>
    <t>超音波診断装置
の金額</t>
    <rPh sb="9" eb="11">
      <t>キンガク</t>
    </rPh>
    <phoneticPr fontId="39"/>
  </si>
  <si>
    <t>診察台（内診台）
の金額</t>
    <phoneticPr fontId="39"/>
  </si>
  <si>
    <t>分娩監視装置
の金額</t>
    <phoneticPr fontId="39"/>
  </si>
  <si>
    <t>補助対象品目
の小計額</t>
    <rPh sb="8" eb="10">
      <t>ショウケイ</t>
    </rPh>
    <rPh sb="10" eb="11">
      <t>ガク</t>
    </rPh>
    <phoneticPr fontId="39"/>
  </si>
  <si>
    <t>I=H×補助率1/2</t>
    <phoneticPr fontId="40"/>
  </si>
  <si>
    <t>K</t>
    <phoneticPr fontId="39"/>
  </si>
  <si>
    <t>E=D*A/100</t>
    <phoneticPr fontId="39"/>
  </si>
  <si>
    <t>F＝C,Eの最少額</t>
    <rPh sb="6" eb="8">
      <t>サイショウ</t>
    </rPh>
    <rPh sb="8" eb="9">
      <t>ガク</t>
    </rPh>
    <phoneticPr fontId="39"/>
  </si>
  <si>
    <t>H=F,Gの最少額</t>
    <rPh sb="6" eb="7">
      <t>サイ</t>
    </rPh>
    <rPh sb="7" eb="9">
      <t>ショウガク</t>
    </rPh>
    <phoneticPr fontId="39"/>
  </si>
  <si>
    <t>I＝H×補助率１/２</t>
    <rPh sb="4" eb="6">
      <t>ホジョ</t>
    </rPh>
    <rPh sb="6" eb="7">
      <t>リツ</t>
    </rPh>
    <phoneticPr fontId="39"/>
  </si>
  <si>
    <t>分娩数減少率
（５～15で選択）
※小数点以下は切り捨て</t>
    <rPh sb="13" eb="15">
      <t>センタク</t>
    </rPh>
    <rPh sb="18" eb="21">
      <t>ショウスウテン</t>
    </rPh>
    <rPh sb="21" eb="23">
      <t>イカ</t>
    </rPh>
    <rPh sb="24" eb="25">
      <t>キ</t>
    </rPh>
    <rPh sb="26" eb="27">
      <t>ス</t>
    </rPh>
    <phoneticPr fontId="39"/>
  </si>
  <si>
    <t>07福島県</t>
  </si>
  <si>
    <t>担当者</t>
    <rPh sb="0" eb="3">
      <t>タントウシャ</t>
    </rPh>
    <phoneticPr fontId="39"/>
  </si>
  <si>
    <t>役職</t>
    <rPh sb="0" eb="2">
      <t>ヤクショク</t>
    </rPh>
    <phoneticPr fontId="39"/>
  </si>
  <si>
    <t>氏名</t>
    <rPh sb="0" eb="2">
      <t>シメイ</t>
    </rPh>
    <phoneticPr fontId="39"/>
  </si>
  <si>
    <t>連絡先</t>
    <rPh sb="0" eb="3">
      <t>レンラクサキ</t>
    </rPh>
    <phoneticPr fontId="3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</si>
</sst>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quot;△ &quot;#,##0"/>
    <numFmt numFmtId="177" formatCode="0.0%"/>
    <numFmt numFmtId="178" formatCode="#,##0_ "/>
    <numFmt numFmtId="179" formatCode="#,##0;&quot;▲ &quot;#,##0"/>
    <numFmt numFmtId="180" formatCode="yyyy&quot;年&quot;m&quot;月&quot;d&quot;日&quot;;@"/>
    <numFmt numFmtId="181" formatCode="[$]ggge&quot;年&quot;m&quot;月&quot;d&quot;日&quot;;@" x16r2:formatCode16="[$-ja-JP-x-gannen]ggge&quot;年&quot;m&quot;月&quot;d&quot;日&quot;;@"/>
    <numFmt numFmtId="182" formatCode="#,##0_);[Red]\(#,##0\)"/>
    <numFmt numFmtId="183" formatCode="General&quot;件&quot;"/>
    <numFmt numFmtId="184" formatCode="#,##0&quot;床&quot;"/>
    <numFmt numFmtId="185" formatCode="#,##0&quot;円&quot;"/>
  </numFmts>
  <fonts count="102">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9"/>
      <color rgb="FF000000"/>
      <name val="ＭＳ Ｐゴシック"/>
      <family val="3"/>
      <charset val="128"/>
    </font>
    <font>
      <sz val="11"/>
      <color theme="1"/>
      <name val="ＭＳ Ｐゴシック"/>
      <family val="3"/>
      <charset val="128"/>
    </font>
    <font>
      <sz val="11"/>
      <color rgb="FF000000"/>
      <name val="ＭＳ Ｐゴシック"/>
      <family val="3"/>
      <charset val="128"/>
    </font>
    <font>
      <sz val="10"/>
      <color theme="1"/>
      <name val="ＭＳ Ｐゴシック"/>
      <family val="3"/>
      <charset val="128"/>
    </font>
    <font>
      <sz val="8"/>
      <color rgb="FF000000"/>
      <name val="ＭＳ Ｐゴシック"/>
      <family val="3"/>
      <charset val="128"/>
    </font>
    <font>
      <sz val="9"/>
      <color theme="1"/>
      <name val="ＭＳ Ｐゴシック"/>
      <family val="3"/>
      <charset val="128"/>
    </font>
    <font>
      <b/>
      <sz val="11"/>
      <color rgb="FFFF0000"/>
      <name val="ＭＳ Ｐゴシック"/>
      <family val="3"/>
      <charset val="128"/>
      <scheme val="minor"/>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11"/>
      <color rgb="FF000000"/>
      <name val="メイリオ"/>
      <family val="3"/>
      <charset val="128"/>
    </font>
    <font>
      <sz val="26"/>
      <color theme="1"/>
      <name val="メイリオ"/>
      <family val="3"/>
      <charset val="128"/>
    </font>
    <font>
      <u/>
      <sz val="14"/>
      <color theme="1"/>
      <name val="メイリオ"/>
      <family val="3"/>
      <charset val="128"/>
    </font>
    <font>
      <u/>
      <sz val="16"/>
      <color theme="1"/>
      <name val="メイリオ"/>
      <family val="3"/>
      <charset val="128"/>
    </font>
    <font>
      <b/>
      <sz val="22"/>
      <color theme="1"/>
      <name val="メイリオ"/>
      <family val="3"/>
      <charset val="128"/>
    </font>
    <font>
      <sz val="22"/>
      <color theme="1"/>
      <name val="メイリオ"/>
      <family val="3"/>
      <charset val="128"/>
    </font>
    <font>
      <sz val="11"/>
      <color rgb="FF000000"/>
      <name val="メイリオ"/>
      <family val="3"/>
    </font>
    <font>
      <sz val="14"/>
      <color theme="1"/>
      <name val="ＭＳ Ｐゴシック"/>
      <family val="3"/>
      <charset val="128"/>
      <scheme val="minor"/>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b/>
      <sz val="14"/>
      <color rgb="FF000000"/>
      <name val="ＭＳ Ｐゴシック"/>
      <family val="3"/>
      <charset val="128"/>
    </font>
    <font>
      <sz val="9"/>
      <color theme="1" tint="0.14999847407452621"/>
      <name val="ＭＳ Ｐゴシック"/>
      <family val="3"/>
      <charset val="128"/>
    </font>
    <font>
      <sz val="9"/>
      <color rgb="FF000000"/>
      <name val="ＭＳ Ｐゴシック"/>
      <family val="3"/>
    </font>
    <font>
      <sz val="9"/>
      <color rgb="FFFF0000"/>
      <name val="ＭＳ Ｐゴシック"/>
      <family val="3"/>
      <charset val="128"/>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8"/>
      <name val="ＭＳ Ｐゴシック"/>
      <family val="3"/>
      <charset val="128"/>
      <scheme val="minor"/>
    </font>
    <font>
      <sz val="11"/>
      <name val="ＭＳ Ｐ明朝"/>
      <family val="1"/>
      <charset val="128"/>
    </font>
    <font>
      <sz val="10"/>
      <color theme="1"/>
      <name val="メイリオ"/>
      <family val="3"/>
      <charset val="128"/>
    </font>
    <font>
      <sz val="11"/>
      <name val="メイリオ"/>
      <family val="3"/>
    </font>
    <font>
      <sz val="9"/>
      <color indexed="81"/>
      <name val="MS P ゴシック"/>
      <family val="3"/>
      <charset val="128"/>
    </font>
    <font>
      <sz val="11"/>
      <color indexed="81"/>
      <name val="MS P ゴシック"/>
      <family val="3"/>
      <charset val="128"/>
    </font>
    <font>
      <sz val="12"/>
      <color indexed="81"/>
      <name val="MS P ゴシック"/>
      <family val="3"/>
      <charset val="128"/>
    </font>
  </fonts>
  <fills count="48">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CC"/>
        <bgColor rgb="FF000000"/>
      </patternFill>
    </fill>
    <fill>
      <patternFill patternType="solid">
        <fgColor rgb="FFFFCCCC"/>
        <bgColor indexed="64"/>
      </patternFill>
    </fill>
    <fill>
      <patternFill patternType="solid">
        <fgColor rgb="FF92D050"/>
        <bgColor indexed="64"/>
      </patternFill>
    </fill>
    <fill>
      <patternFill patternType="solid">
        <fgColor theme="2" tint="-0.499984740745262"/>
        <bgColor indexed="64"/>
      </patternFill>
    </fill>
    <fill>
      <patternFill patternType="solid">
        <fgColor theme="7" tint="0.79998168889431442"/>
        <bgColor indexed="64"/>
      </patternFill>
    </fill>
    <fill>
      <patternFill patternType="solid">
        <fgColor theme="1"/>
        <bgColor indexed="64"/>
      </patternFill>
    </fill>
    <fill>
      <patternFill patternType="solid">
        <fgColor rgb="FF92D050"/>
        <bgColor rgb="FF000000"/>
      </patternFill>
    </fill>
  </fills>
  <borders count="251">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style="medium">
        <color rgb="FF000000"/>
      </right>
      <top/>
      <bottom style="medium">
        <color rgb="FF000000"/>
      </bottom>
      <diagonal/>
    </border>
    <border>
      <left style="thick">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ck">
        <color rgb="FF000000"/>
      </left>
      <right style="medium">
        <color rgb="FF000000"/>
      </right>
      <top/>
      <bottom style="thick">
        <color rgb="FF000000"/>
      </bottom>
      <diagonal/>
    </border>
    <border>
      <left style="medium">
        <color rgb="FF000000"/>
      </left>
      <right style="medium">
        <color rgb="FF000000"/>
      </right>
      <top style="thick">
        <color rgb="FF000000"/>
      </top>
      <bottom/>
      <diagonal/>
    </border>
    <border>
      <left style="medium">
        <color rgb="FF000000"/>
      </left>
      <right style="medium">
        <color rgb="FF000000"/>
      </right>
      <top/>
      <bottom/>
      <diagonal/>
    </border>
    <border>
      <left/>
      <right/>
      <top/>
      <bottom style="thick">
        <color rgb="FF000000"/>
      </bottom>
      <diagonal/>
    </border>
    <border>
      <left style="thick">
        <color rgb="FF000000"/>
      </left>
      <right style="medium">
        <color rgb="FF000000"/>
      </right>
      <top style="thick">
        <color rgb="FF000000"/>
      </top>
      <bottom/>
      <diagonal/>
    </border>
    <border>
      <left style="thick">
        <color rgb="FF000000"/>
      </left>
      <right style="medium">
        <color rgb="FF000000"/>
      </right>
      <top/>
      <bottom style="medium">
        <color rgb="FF000000"/>
      </bottom>
      <diagonal/>
    </border>
    <border>
      <left style="thick">
        <color rgb="FF000000"/>
      </left>
      <right style="medium">
        <color rgb="FF000000"/>
      </right>
      <top/>
      <bottom style="hair">
        <color indexed="64"/>
      </bottom>
      <diagonal/>
    </border>
    <border>
      <left style="medium">
        <color rgb="FF000000"/>
      </left>
      <right style="medium">
        <color rgb="FF000000"/>
      </right>
      <top/>
      <bottom style="hair">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rgb="FF000000"/>
      </left>
      <right style="medium">
        <color rgb="FF000000"/>
      </right>
      <top style="hair">
        <color rgb="FF000000"/>
      </top>
      <bottom style="hair">
        <color rgb="FF000000"/>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right/>
      <top style="thin">
        <color rgb="FF000000"/>
      </top>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double">
        <color rgb="FF000000"/>
      </top>
      <bottom style="thin">
        <color rgb="FF000000"/>
      </bottom>
      <diagonal/>
    </border>
    <border>
      <left/>
      <right/>
      <top style="double">
        <color rgb="FF000000"/>
      </top>
      <bottom/>
      <diagonal/>
    </border>
    <border>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double">
        <color rgb="FF000000"/>
      </left>
      <right style="double">
        <color rgb="FF000000"/>
      </right>
      <top style="double">
        <color rgb="FF000000"/>
      </top>
      <bottom style="double">
        <color rgb="FF000000"/>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rgb="FF000000"/>
      </left>
      <right/>
      <top style="thick">
        <color rgb="FF000000"/>
      </top>
      <bottom/>
      <diagonal/>
    </border>
    <border>
      <left style="medium">
        <color rgb="FF000000"/>
      </left>
      <right/>
      <top/>
      <bottom style="hair">
        <color indexed="64"/>
      </bottom>
      <diagonal/>
    </border>
    <border>
      <left style="thick">
        <color rgb="FF000000"/>
      </left>
      <right style="medium">
        <color rgb="FF000000"/>
      </right>
      <top/>
      <bottom style="double">
        <color indexed="64"/>
      </bottom>
      <diagonal/>
    </border>
    <border>
      <left style="medium">
        <color rgb="FF000000"/>
      </left>
      <right style="medium">
        <color rgb="FF000000"/>
      </right>
      <top/>
      <bottom style="double">
        <color indexed="64"/>
      </bottom>
      <diagonal/>
    </border>
    <border>
      <left style="medium">
        <color rgb="FF000000"/>
      </left>
      <right style="medium">
        <color rgb="FF000000"/>
      </right>
      <top style="hair">
        <color indexed="64"/>
      </top>
      <bottom style="double">
        <color indexed="64"/>
      </bottom>
      <diagonal/>
    </border>
    <border diagonalDown="1">
      <left style="medium">
        <color rgb="FF000000"/>
      </left>
      <right style="medium">
        <color rgb="FF000000"/>
      </right>
      <top/>
      <bottom style="thick">
        <color rgb="FF000000"/>
      </bottom>
      <diagonal style="thin">
        <color rgb="FF000000"/>
      </diagonal>
    </border>
    <border diagonalDown="1">
      <left style="medium">
        <color rgb="FF000000"/>
      </left>
      <right/>
      <top/>
      <bottom style="thick">
        <color rgb="FF000000"/>
      </bottom>
      <diagonal style="thin">
        <color rgb="FF000000"/>
      </diagonal>
    </border>
    <border diagonalDown="1">
      <left style="medium">
        <color rgb="FF000000"/>
      </left>
      <right style="medium">
        <color rgb="FF000000"/>
      </right>
      <top style="double">
        <color rgb="FF000000"/>
      </top>
      <bottom style="thick">
        <color rgb="FF000000"/>
      </bottom>
      <diagonal style="thin">
        <color rgb="FF000000"/>
      </diagonal>
    </border>
    <border>
      <left style="medium">
        <color rgb="FF000000"/>
      </left>
      <right style="medium">
        <color rgb="FF000000"/>
      </right>
      <top style="double">
        <color rgb="FF000000"/>
      </top>
      <bottom style="thick">
        <color rgb="FF000000"/>
      </bottom>
      <diagonal/>
    </border>
    <border>
      <left/>
      <right style="medium">
        <color rgb="FF000000"/>
      </right>
      <top style="thick">
        <color rgb="FF000000"/>
      </top>
      <bottom/>
      <diagonal/>
    </border>
    <border>
      <left/>
      <right style="medium">
        <color rgb="FF000000"/>
      </right>
      <top style="medium">
        <color rgb="FF000000"/>
      </top>
      <bottom/>
      <diagonal/>
    </border>
    <border>
      <left style="medium">
        <color rgb="FF000000"/>
      </left>
      <right/>
      <top/>
      <bottom/>
      <diagonal/>
    </border>
    <border>
      <left style="medium">
        <color indexed="64"/>
      </left>
      <right style="medium">
        <color rgb="FF000000"/>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right style="medium">
        <color rgb="FF000000"/>
      </right>
      <top/>
      <bottom/>
      <diagonal/>
    </border>
    <border>
      <left style="medium">
        <color rgb="FF000000"/>
      </left>
      <right/>
      <top style="medium">
        <color indexed="64"/>
      </top>
      <bottom/>
      <diagonal/>
    </border>
    <border>
      <left style="medium">
        <color rgb="FF000000"/>
      </left>
      <right style="medium">
        <color indexed="64"/>
      </right>
      <top/>
      <bottom style="medium">
        <color indexed="64"/>
      </bottom>
      <diagonal/>
    </border>
    <border>
      <left style="thin">
        <color rgb="FF000000"/>
      </left>
      <right style="thin">
        <color rgb="FF000000"/>
      </right>
      <top style="thin">
        <color rgb="FF000000"/>
      </top>
      <bottom style="thin">
        <color indexed="64"/>
      </bottom>
      <diagonal/>
    </border>
    <border>
      <left style="medium">
        <color rgb="FF000000"/>
      </left>
      <right style="medium">
        <color indexed="64"/>
      </right>
      <top/>
      <bottom style="medium">
        <color rgb="FF000000"/>
      </bottom>
      <diagonal/>
    </border>
    <border diagonalDown="1">
      <left style="medium">
        <color rgb="FF000000"/>
      </left>
      <right style="medium">
        <color rgb="FF000000"/>
      </right>
      <top style="double">
        <color indexed="64"/>
      </top>
      <bottom style="thick">
        <color rgb="FF000000"/>
      </bottom>
      <diagonal style="thin">
        <color rgb="FF000000"/>
      </diagonal>
    </border>
    <border>
      <left/>
      <right/>
      <top/>
      <bottom style="thick">
        <color indexed="64"/>
      </bottom>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rgb="FF000000"/>
      </left>
      <right/>
      <top style="double">
        <color rgb="FF000000"/>
      </top>
      <bottom style="thick">
        <color rgb="FF000000"/>
      </bottom>
      <diagonal/>
    </border>
    <border>
      <left style="medium">
        <color indexed="64"/>
      </left>
      <right style="medium">
        <color indexed="64"/>
      </right>
      <top style="thick">
        <color indexed="64"/>
      </top>
      <bottom/>
      <diagonal/>
    </border>
    <border>
      <left style="medium">
        <color indexed="64"/>
      </left>
      <right style="thick">
        <color indexed="64"/>
      </right>
      <top style="thick">
        <color indexed="64"/>
      </top>
      <bottom/>
      <diagonal/>
    </border>
    <border>
      <left style="medium">
        <color indexed="64"/>
      </left>
      <right style="thick">
        <color indexed="64"/>
      </right>
      <top/>
      <bottom/>
      <diagonal/>
    </border>
    <border>
      <left/>
      <right/>
      <top style="thick">
        <color indexed="64"/>
      </top>
      <bottom/>
      <diagonal/>
    </border>
    <border>
      <left style="medium">
        <color indexed="64"/>
      </left>
      <right style="thick">
        <color indexed="64"/>
      </right>
      <top style="medium">
        <color indexed="64"/>
      </top>
      <bottom style="medium">
        <color indexed="64"/>
      </bottom>
      <diagonal/>
    </border>
    <border>
      <left style="medium">
        <color indexed="64"/>
      </left>
      <right style="medium">
        <color indexed="64"/>
      </right>
      <top style="double">
        <color indexed="64"/>
      </top>
      <bottom style="thick">
        <color indexed="64"/>
      </bottom>
      <diagonal/>
    </border>
    <border>
      <left style="medium">
        <color indexed="64"/>
      </left>
      <right style="thick">
        <color indexed="64"/>
      </right>
      <top style="double">
        <color indexed="64"/>
      </top>
      <bottom style="thick">
        <color indexed="64"/>
      </bottom>
      <diagonal/>
    </border>
    <border diagonalUp="1">
      <left style="medium">
        <color auto="1"/>
      </left>
      <right style="medium">
        <color auto="1"/>
      </right>
      <top style="medium">
        <color auto="1"/>
      </top>
      <bottom style="medium">
        <color auto="1"/>
      </bottom>
      <diagonal style="medium">
        <color auto="1"/>
      </diagonal>
    </border>
    <border diagonalUp="1">
      <left style="medium">
        <color indexed="64"/>
      </left>
      <right style="medium">
        <color indexed="64"/>
      </right>
      <top style="medium">
        <color indexed="64"/>
      </top>
      <bottom style="hair">
        <color indexed="64"/>
      </bottom>
      <diagonal style="medium">
        <color indexed="64"/>
      </diagonal>
    </border>
    <border diagonalUp="1">
      <left style="medium">
        <color indexed="64"/>
      </left>
      <right style="medium">
        <color indexed="64"/>
      </right>
      <top style="hair">
        <color indexed="64"/>
      </top>
      <bottom style="hair">
        <color indexed="64"/>
      </bottom>
      <diagonal style="medium">
        <color indexed="64"/>
      </diagonal>
    </border>
    <border diagonalUp="1">
      <left style="medium">
        <color indexed="64"/>
      </left>
      <right style="thick">
        <color indexed="64"/>
      </right>
      <top style="hair">
        <color indexed="64"/>
      </top>
      <bottom style="hair">
        <color indexed="64"/>
      </bottom>
      <diagonal style="medium">
        <color indexed="64"/>
      </diagonal>
    </border>
    <border diagonalUp="1">
      <left style="medium">
        <color indexed="64"/>
      </left>
      <right style="medium">
        <color indexed="64"/>
      </right>
      <top style="hair">
        <color indexed="64"/>
      </top>
      <bottom style="double">
        <color indexed="64"/>
      </bottom>
      <diagonal style="medium">
        <color indexed="64"/>
      </diagonal>
    </border>
    <border diagonalUp="1">
      <left style="medium">
        <color indexed="64"/>
      </left>
      <right style="thick">
        <color indexed="64"/>
      </right>
      <top style="hair">
        <color indexed="64"/>
      </top>
      <bottom style="double">
        <color indexed="64"/>
      </bottom>
      <diagonal style="medium">
        <color indexed="64"/>
      </diagonal>
    </border>
    <border>
      <left/>
      <right style="medium">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hair">
        <color indexed="64"/>
      </top>
      <bottom style="hair">
        <color indexed="64"/>
      </bottom>
      <diagonal style="thin">
        <color indexed="64"/>
      </diagonal>
    </border>
    <border diagonalUp="1">
      <left style="thin">
        <color indexed="64"/>
      </left>
      <right style="medium">
        <color indexed="64"/>
      </right>
      <top/>
      <bottom style="hair">
        <color indexed="64"/>
      </bottom>
      <diagonal style="thin">
        <color indexed="64"/>
      </diagonal>
    </border>
    <border>
      <left style="medium">
        <color rgb="FF000000"/>
      </left>
      <right style="medium">
        <color indexed="64"/>
      </right>
      <top style="hair">
        <color indexed="64"/>
      </top>
      <bottom/>
      <diagonal/>
    </border>
    <border>
      <left style="medium">
        <color rgb="FF000000"/>
      </left>
      <right style="medium">
        <color indexed="64"/>
      </right>
      <top style="hair">
        <color indexed="64"/>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double">
        <color rgb="FF000000"/>
      </top>
      <bottom/>
      <diagonal/>
    </border>
    <border>
      <left style="thin">
        <color rgb="FF000000"/>
      </left>
      <right style="thin">
        <color rgb="FF000000"/>
      </right>
      <top style="thin">
        <color indexed="64"/>
      </top>
      <bottom/>
      <diagonal/>
    </border>
    <border>
      <left/>
      <right style="medium">
        <color rgb="FF000000"/>
      </right>
      <top style="medium">
        <color indexed="64"/>
      </top>
      <bottom style="medium">
        <color indexed="64"/>
      </bottom>
      <diagonal/>
    </border>
    <border>
      <left/>
      <right style="medium">
        <color rgb="FF000000"/>
      </right>
      <top style="medium">
        <color indexed="64"/>
      </top>
      <bottom/>
      <diagonal/>
    </border>
    <border>
      <left/>
      <right style="medium">
        <color rgb="FF000000"/>
      </right>
      <top/>
      <bottom style="medium">
        <color indexed="64"/>
      </bottom>
      <diagonal/>
    </border>
    <border>
      <left style="medium">
        <color rgb="FF000000"/>
      </left>
      <right style="medium">
        <color rgb="FF000000"/>
      </right>
      <top style="hair">
        <color rgb="FF000000"/>
      </top>
      <bottom style="double">
        <color rgb="FF000000"/>
      </bottom>
      <diagonal/>
    </border>
    <border>
      <left/>
      <right style="medium">
        <color rgb="FF000000"/>
      </right>
      <top style="hair">
        <color rgb="FF000000"/>
      </top>
      <bottom style="double">
        <color rgb="FF000000"/>
      </bottom>
      <diagonal/>
    </border>
    <border>
      <left style="thin">
        <color rgb="FF000000"/>
      </left>
      <right/>
      <top/>
      <bottom style="thin">
        <color rgb="FF000000"/>
      </bottom>
      <diagonal/>
    </border>
    <border>
      <left style="medium">
        <color rgb="FF000000"/>
      </left>
      <right style="medium">
        <color rgb="FF000000"/>
      </right>
      <top/>
      <bottom style="medium">
        <color rgb="FF000000"/>
      </bottom>
      <diagonal/>
    </border>
    <border diagonalDown="1">
      <left style="medium">
        <color rgb="FF000000"/>
      </left>
      <right style="medium">
        <color rgb="FF000000"/>
      </right>
      <top/>
      <bottom style="thick">
        <color rgb="FF000000"/>
      </bottom>
      <diagonal style="hair">
        <color rgb="FF000000"/>
      </diagonal>
    </border>
    <border diagonalDown="1">
      <left/>
      <right style="medium">
        <color rgb="FF000000"/>
      </right>
      <top/>
      <bottom style="thick">
        <color rgb="FF000000"/>
      </bottom>
      <diagonal style="hair">
        <color rgb="FF000000"/>
      </diagonal>
    </border>
    <border>
      <left style="thin">
        <color rgb="FF000000"/>
      </left>
      <right/>
      <top/>
      <bottom/>
      <diagonal/>
    </border>
    <border>
      <left style="thin">
        <color rgb="FF000000"/>
      </left>
      <right style="thin">
        <color rgb="FF000000"/>
      </right>
      <top style="thin">
        <color indexed="64"/>
      </top>
      <bottom style="thin">
        <color indexed="64"/>
      </bottom>
      <diagonal/>
    </border>
    <border diagonalDown="1">
      <left style="thin">
        <color indexed="64"/>
      </left>
      <right style="thin">
        <color indexed="64"/>
      </right>
      <top/>
      <bottom style="medium">
        <color indexed="64"/>
      </bottom>
      <diagonal style="thin">
        <color indexed="64"/>
      </diagonal>
    </border>
    <border diagonalUp="1">
      <left/>
      <right style="thin">
        <color indexed="64"/>
      </right>
      <top/>
      <bottom/>
      <diagonal style="thin">
        <color indexed="64"/>
      </diagonal>
    </border>
    <border diagonalUp="1">
      <left/>
      <right style="thin">
        <color indexed="64"/>
      </right>
      <top style="hair">
        <color indexed="64"/>
      </top>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left/>
      <right style="hair">
        <color indexed="64"/>
      </right>
      <top/>
      <bottom style="hair">
        <color indexed="64"/>
      </bottom>
      <diagonal/>
    </border>
    <border>
      <left/>
      <right style="hair">
        <color indexed="64"/>
      </right>
      <top style="hair">
        <color indexed="64"/>
      </top>
      <bottom style="hair">
        <color indexed="64"/>
      </bottom>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style="thin">
        <color auto="1"/>
      </left>
      <right/>
      <top/>
      <bottom style="medium">
        <color auto="1"/>
      </bottom>
      <diagonal/>
    </border>
    <border>
      <left style="thin">
        <color indexed="64"/>
      </left>
      <right style="medium">
        <color indexed="64"/>
      </right>
      <top/>
      <bottom style="medium">
        <color indexed="64"/>
      </bottom>
      <diagonal/>
    </border>
    <border>
      <left/>
      <right style="hair">
        <color indexed="64"/>
      </right>
      <top style="hair">
        <color indexed="64"/>
      </top>
      <bottom style="double">
        <color indexed="64"/>
      </bottom>
      <diagonal/>
    </border>
    <border diagonalUp="1">
      <left/>
      <right style="thin">
        <color indexed="64"/>
      </right>
      <top style="hair">
        <color indexed="64"/>
      </top>
      <bottom style="double">
        <color indexed="64"/>
      </bottom>
      <diagonal style="thin">
        <color indexed="64"/>
      </diagonal>
    </border>
    <border diagonalUp="1">
      <left style="thin">
        <color indexed="64"/>
      </left>
      <right style="medium">
        <color indexed="64"/>
      </right>
      <top style="hair">
        <color indexed="64"/>
      </top>
      <bottom style="double">
        <color indexed="64"/>
      </bottom>
      <diagonal style="thin">
        <color indexed="64"/>
      </diagonal>
    </border>
    <border>
      <left/>
      <right/>
      <top/>
      <bottom style="medium">
        <color rgb="FF000000"/>
      </bottom>
      <diagonal/>
    </border>
    <border diagonalDown="1">
      <left style="medium">
        <color rgb="FF000000"/>
      </left>
      <right style="medium">
        <color rgb="FF000000"/>
      </right>
      <top style="medium">
        <color indexed="64"/>
      </top>
      <bottom style="thick">
        <color rgb="FF000000"/>
      </bottom>
      <diagonal style="hair">
        <color rgb="FF000000"/>
      </diagonal>
    </border>
    <border diagonalDown="1">
      <left/>
      <right style="medium">
        <color rgb="FF000000"/>
      </right>
      <top style="medium">
        <color indexed="64"/>
      </top>
      <bottom style="thick">
        <color rgb="FF000000"/>
      </bottom>
      <diagonal style="hair">
        <color rgb="FF000000"/>
      </diagonal>
    </border>
    <border>
      <left style="thin">
        <color rgb="FF000000"/>
      </left>
      <right style="thin">
        <color indexed="64"/>
      </right>
      <top style="thin">
        <color rgb="FF000000"/>
      </top>
      <bottom style="medium">
        <color indexed="64"/>
      </bottom>
      <diagonal/>
    </border>
    <border>
      <left style="thin">
        <color rgb="FF000000"/>
      </left>
      <right style="thin">
        <color indexed="64"/>
      </right>
      <top style="thin">
        <color rgb="FF000000"/>
      </top>
      <bottom style="thick">
        <color rgb="FF000000"/>
      </bottom>
      <diagonal/>
    </border>
    <border>
      <left style="medium">
        <color rgb="FF000000"/>
      </left>
      <right style="medium">
        <color rgb="FF000000"/>
      </right>
      <top style="medium">
        <color indexed="64"/>
      </top>
      <bottom/>
      <diagonal/>
    </border>
    <border>
      <left style="medium">
        <color rgb="FF000000"/>
      </left>
      <right style="medium">
        <color rgb="FF000000"/>
      </right>
      <top/>
      <bottom style="medium">
        <color indexed="64"/>
      </bottom>
      <diagonal/>
    </border>
    <border>
      <left style="thick">
        <color indexed="64"/>
      </left>
      <right/>
      <top/>
      <bottom style="thin">
        <color auto="1"/>
      </bottom>
      <diagonal/>
    </border>
    <border>
      <left/>
      <right style="thick">
        <color indexed="64"/>
      </right>
      <top/>
      <bottom/>
      <diagonal/>
    </border>
    <border>
      <left style="thick">
        <color indexed="64"/>
      </left>
      <right/>
      <top/>
      <bottom/>
      <diagonal/>
    </border>
    <border>
      <left/>
      <right style="thick">
        <color indexed="64"/>
      </right>
      <top style="thick">
        <color indexed="64"/>
      </top>
      <bottom/>
      <diagonal/>
    </border>
    <border>
      <left/>
      <right/>
      <top style="thin">
        <color rgb="FF000000"/>
      </top>
      <bottom style="thick">
        <color indexed="64"/>
      </bottom>
      <diagonal/>
    </border>
    <border>
      <left style="thick">
        <color indexed="64"/>
      </left>
      <right style="thin">
        <color indexed="64"/>
      </right>
      <top style="thin">
        <color indexed="64"/>
      </top>
      <bottom/>
      <diagonal/>
    </border>
    <border>
      <left style="thick">
        <color indexed="64"/>
      </left>
      <right/>
      <top style="thick">
        <color indexed="64"/>
      </top>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style="thin">
        <color indexed="64"/>
      </left>
      <right style="thick">
        <color indexed="64"/>
      </right>
      <top style="thin">
        <color indexed="64"/>
      </top>
      <bottom style="thick">
        <color indexed="64"/>
      </bottom>
      <diagonal/>
    </border>
  </borders>
  <cellStyleXfs count="75">
    <xf numFmtId="0" fontId="0" fillId="0" borderId="0">
      <alignment vertical="center"/>
    </xf>
    <xf numFmtId="0" fontId="15" fillId="2" borderId="0" applyNumberFormat="0" applyBorder="0" applyAlignment="0" applyProtection="0">
      <alignment vertical="center"/>
    </xf>
    <xf numFmtId="0" fontId="15" fillId="3" borderId="0" applyNumberFormat="0" applyBorder="0" applyAlignment="0" applyProtection="0">
      <alignment vertical="center"/>
    </xf>
    <xf numFmtId="0" fontId="15" fillId="4" borderId="0" applyNumberFormat="0" applyBorder="0" applyAlignment="0" applyProtection="0">
      <alignment vertical="center"/>
    </xf>
    <xf numFmtId="0" fontId="15" fillId="5" borderId="0" applyNumberFormat="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8"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1" borderId="0" applyNumberFormat="0" applyBorder="0" applyAlignment="0" applyProtection="0">
      <alignment vertical="center"/>
    </xf>
    <xf numFmtId="0" fontId="15" fillId="12" borderId="0" applyNumberFormat="0" applyBorder="0" applyAlignment="0" applyProtection="0">
      <alignment vertical="center"/>
    </xf>
    <xf numFmtId="0" fontId="15" fillId="13" borderId="0" applyNumberFormat="0" applyBorder="0" applyAlignment="0" applyProtection="0">
      <alignment vertical="center"/>
    </xf>
    <xf numFmtId="0" fontId="16" fillId="14" borderId="0" applyNumberFormat="0" applyBorder="0" applyAlignment="0" applyProtection="0">
      <alignment vertical="center"/>
    </xf>
    <xf numFmtId="0" fontId="16" fillId="15" borderId="0" applyNumberFormat="0" applyBorder="0" applyAlignment="0" applyProtection="0">
      <alignment vertical="center"/>
    </xf>
    <xf numFmtId="0" fontId="16" fillId="16" borderId="0" applyNumberFormat="0" applyBorder="0" applyAlignment="0" applyProtection="0">
      <alignment vertical="center"/>
    </xf>
    <xf numFmtId="0" fontId="16" fillId="17"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20" borderId="0" applyNumberFormat="0" applyBorder="0" applyAlignment="0" applyProtection="0">
      <alignment vertical="center"/>
    </xf>
    <xf numFmtId="0" fontId="16" fillId="21" borderId="0" applyNumberFormat="0" applyBorder="0" applyAlignment="0" applyProtection="0">
      <alignment vertical="center"/>
    </xf>
    <xf numFmtId="0" fontId="16" fillId="22" borderId="0" applyNumberFormat="0" applyBorder="0" applyAlignment="0" applyProtection="0">
      <alignment vertical="center"/>
    </xf>
    <xf numFmtId="0" fontId="16" fillId="23" borderId="0" applyNumberFormat="0" applyBorder="0" applyAlignment="0" applyProtection="0">
      <alignment vertical="center"/>
    </xf>
    <xf numFmtId="0" fontId="16" fillId="24" borderId="0" applyNumberFormat="0" applyBorder="0" applyAlignment="0" applyProtection="0">
      <alignment vertical="center"/>
    </xf>
    <xf numFmtId="0" fontId="16" fillId="25" borderId="0" applyNumberFormat="0" applyBorder="0" applyAlignment="0" applyProtection="0">
      <alignment vertical="center"/>
    </xf>
    <xf numFmtId="0" fontId="17" fillId="0" borderId="0" applyNumberFormat="0" applyFill="0" applyBorder="0" applyAlignment="0" applyProtection="0">
      <alignment vertical="center"/>
    </xf>
    <xf numFmtId="0" fontId="18" fillId="26" borderId="38" applyNumberFormat="0" applyAlignment="0" applyProtection="0">
      <alignment vertical="center"/>
    </xf>
    <xf numFmtId="0" fontId="19" fillId="27" borderId="0" applyNumberFormat="0" applyBorder="0" applyAlignment="0" applyProtection="0">
      <alignment vertical="center"/>
    </xf>
    <xf numFmtId="0" fontId="15" fillId="28" borderId="39" applyNumberFormat="0" applyFont="0" applyAlignment="0" applyProtection="0">
      <alignment vertical="center"/>
    </xf>
    <xf numFmtId="0" fontId="20" fillId="0" borderId="40" applyNumberFormat="0" applyFill="0" applyAlignment="0" applyProtection="0">
      <alignment vertical="center"/>
    </xf>
    <xf numFmtId="0" fontId="21" fillId="29" borderId="0" applyNumberFormat="0" applyBorder="0" applyAlignment="0" applyProtection="0">
      <alignment vertical="center"/>
    </xf>
    <xf numFmtId="0" fontId="22" fillId="30" borderId="41" applyNumberFormat="0" applyAlignment="0" applyProtection="0">
      <alignment vertical="center"/>
    </xf>
    <xf numFmtId="0" fontId="23" fillId="0" borderId="0" applyNumberFormat="0" applyFill="0" applyBorder="0" applyAlignment="0" applyProtection="0">
      <alignment vertical="center"/>
    </xf>
    <xf numFmtId="0" fontId="24" fillId="0" borderId="42" applyNumberFormat="0" applyFill="0" applyAlignment="0" applyProtection="0">
      <alignment vertical="center"/>
    </xf>
    <xf numFmtId="0" fontId="25" fillId="0" borderId="43" applyNumberFormat="0" applyFill="0" applyAlignment="0" applyProtection="0">
      <alignment vertical="center"/>
    </xf>
    <xf numFmtId="0" fontId="26" fillId="0" borderId="44" applyNumberFormat="0" applyFill="0" applyAlignment="0" applyProtection="0">
      <alignment vertical="center"/>
    </xf>
    <xf numFmtId="0" fontId="26" fillId="0" borderId="0" applyNumberFormat="0" applyFill="0" applyBorder="0" applyAlignment="0" applyProtection="0">
      <alignment vertical="center"/>
    </xf>
    <xf numFmtId="0" fontId="27" fillId="0" borderId="45" applyNumberFormat="0" applyFill="0" applyAlignment="0" applyProtection="0">
      <alignment vertical="center"/>
    </xf>
    <xf numFmtId="0" fontId="28" fillId="30" borderId="46" applyNumberFormat="0" applyAlignment="0" applyProtection="0">
      <alignment vertical="center"/>
    </xf>
    <xf numFmtId="0" fontId="29" fillId="0" borderId="0" applyNumberFormat="0" applyFill="0" applyBorder="0" applyAlignment="0" applyProtection="0">
      <alignment vertical="center"/>
    </xf>
    <xf numFmtId="0" fontId="30" fillId="31" borderId="41" applyNumberFormat="0" applyAlignment="0" applyProtection="0">
      <alignment vertical="center"/>
    </xf>
    <xf numFmtId="0" fontId="31" fillId="32" borderId="0" applyNumberFormat="0" applyBorder="0" applyAlignment="0" applyProtection="0">
      <alignment vertical="center"/>
    </xf>
    <xf numFmtId="0" fontId="12" fillId="0" borderId="0">
      <alignment vertical="center"/>
    </xf>
    <xf numFmtId="0" fontId="11" fillId="0" borderId="0">
      <alignment vertical="center"/>
    </xf>
    <xf numFmtId="0" fontId="43" fillId="0" borderId="0"/>
    <xf numFmtId="38" fontId="43" fillId="0" borderId="0" applyFont="0" applyFill="0" applyBorder="0" applyAlignment="0" applyProtection="0"/>
    <xf numFmtId="38" fontId="15" fillId="0" borderId="0" applyFont="0" applyFill="0" applyBorder="0" applyAlignment="0" applyProtection="0">
      <alignment vertical="center"/>
    </xf>
    <xf numFmtId="0" fontId="47" fillId="0" borderId="0"/>
    <xf numFmtId="38" fontId="47" fillId="0" borderId="0" applyFont="0" applyFill="0" applyBorder="0" applyAlignment="0" applyProtection="0">
      <alignment vertical="center"/>
    </xf>
    <xf numFmtId="0" fontId="45" fillId="0" borderId="0">
      <alignment vertical="center"/>
    </xf>
    <xf numFmtId="0" fontId="15" fillId="0" borderId="0">
      <alignment vertical="center"/>
    </xf>
    <xf numFmtId="0" fontId="45" fillId="0" borderId="0">
      <alignment vertical="center"/>
    </xf>
    <xf numFmtId="0" fontId="15" fillId="0" borderId="0">
      <alignment vertical="center"/>
    </xf>
    <xf numFmtId="0" fontId="45" fillId="0" borderId="0">
      <alignment vertical="center"/>
    </xf>
    <xf numFmtId="38" fontId="15" fillId="0" borderId="0" applyFont="0" applyFill="0" applyBorder="0" applyAlignment="0" applyProtection="0">
      <alignment vertical="center"/>
    </xf>
    <xf numFmtId="0" fontId="49" fillId="0" borderId="0">
      <alignment vertical="center"/>
    </xf>
    <xf numFmtId="0" fontId="10" fillId="0" borderId="0">
      <alignment vertical="center"/>
    </xf>
    <xf numFmtId="38" fontId="10" fillId="0" borderId="0" applyFont="0" applyFill="0" applyBorder="0" applyAlignment="0" applyProtection="0">
      <alignment vertical="center"/>
    </xf>
    <xf numFmtId="0" fontId="49" fillId="0" borderId="0"/>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5" fillId="0" borderId="0">
      <alignment vertical="center"/>
    </xf>
    <xf numFmtId="0" fontId="49" fillId="0" borderId="0"/>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9" fontId="15" fillId="0" borderId="0" applyFont="0" applyFill="0" applyBorder="0" applyAlignment="0" applyProtection="0">
      <alignment vertical="center"/>
    </xf>
    <xf numFmtId="0" fontId="2" fillId="0" borderId="0">
      <alignment vertical="center"/>
    </xf>
    <xf numFmtId="0" fontId="96" fillId="0" borderId="0"/>
    <xf numFmtId="38" fontId="96" fillId="0" borderId="0" applyFont="0" applyFill="0" applyBorder="0" applyAlignment="0" applyProtection="0"/>
  </cellStyleXfs>
  <cellXfs count="966">
    <xf numFmtId="0" fontId="0" fillId="0" borderId="0" xfId="0">
      <alignment vertical="center"/>
    </xf>
    <xf numFmtId="0" fontId="32" fillId="0" borderId="0" xfId="0" applyFont="1">
      <alignment vertical="center"/>
    </xf>
    <xf numFmtId="0" fontId="33" fillId="0" borderId="0" xfId="0" applyFont="1">
      <alignment vertical="center"/>
    </xf>
    <xf numFmtId="0" fontId="34" fillId="0" borderId="0" xfId="0" applyFont="1" applyAlignment="1">
      <alignment horizontal="center" vertical="center"/>
    </xf>
    <xf numFmtId="0" fontId="48" fillId="0" borderId="0" xfId="42" applyFont="1">
      <alignment vertical="center"/>
    </xf>
    <xf numFmtId="0" fontId="44" fillId="0" borderId="0" xfId="50" applyFont="1">
      <alignment vertical="center"/>
    </xf>
    <xf numFmtId="0" fontId="49" fillId="0" borderId="0" xfId="49" applyFont="1" applyAlignment="1">
      <alignment horizontal="left" vertical="center"/>
    </xf>
    <xf numFmtId="0" fontId="45" fillId="0" borderId="0" xfId="50" applyFont="1">
      <alignment vertical="center"/>
    </xf>
    <xf numFmtId="0" fontId="49" fillId="0" borderId="0" xfId="49" applyFont="1">
      <alignment vertical="center"/>
    </xf>
    <xf numFmtId="0" fontId="50" fillId="0" borderId="0" xfId="49" applyFont="1">
      <alignment vertical="center"/>
    </xf>
    <xf numFmtId="0" fontId="50" fillId="0" borderId="0" xfId="51" applyFont="1">
      <alignment vertical="center"/>
    </xf>
    <xf numFmtId="0" fontId="49" fillId="0" borderId="0" xfId="52" applyFont="1">
      <alignment vertical="center"/>
    </xf>
    <xf numFmtId="0" fontId="50" fillId="0" borderId="0" xfId="53" quotePrefix="1" applyFont="1">
      <alignment vertical="center"/>
    </xf>
    <xf numFmtId="0" fontId="50" fillId="0" borderId="0" xfId="53" applyFont="1">
      <alignment vertical="center"/>
    </xf>
    <xf numFmtId="0" fontId="49" fillId="0" borderId="0" xfId="53" applyFont="1">
      <alignment vertical="center"/>
    </xf>
    <xf numFmtId="0" fontId="52" fillId="0" borderId="0" xfId="53" applyFont="1" applyAlignment="1">
      <alignment horizontal="center" vertical="center"/>
    </xf>
    <xf numFmtId="0" fontId="35" fillId="0" borderId="0" xfId="53" applyFont="1" applyAlignment="1">
      <alignment vertical="center" wrapText="1"/>
    </xf>
    <xf numFmtId="0" fontId="53" fillId="0" borderId="0" xfId="53" applyFont="1" applyAlignment="1">
      <alignment horizontal="left" vertical="center"/>
    </xf>
    <xf numFmtId="0" fontId="49" fillId="33" borderId="0" xfId="53" applyFont="1" applyFill="1" applyAlignment="1">
      <alignment vertical="center" textRotation="255"/>
    </xf>
    <xf numFmtId="0" fontId="49" fillId="33" borderId="15" xfId="53" applyFont="1" applyFill="1" applyBorder="1" applyAlignment="1">
      <alignment vertical="center" textRotation="255"/>
    </xf>
    <xf numFmtId="0" fontId="49" fillId="0" borderId="0" xfId="53" applyFont="1" applyAlignment="1">
      <alignment horizontal="center" vertical="center"/>
    </xf>
    <xf numFmtId="0" fontId="49" fillId="33" borderId="82" xfId="53" applyFont="1" applyFill="1" applyBorder="1" applyAlignment="1">
      <alignment vertical="center" textRotation="255"/>
    </xf>
    <xf numFmtId="0" fontId="49" fillId="0" borderId="0" xfId="53" applyFont="1" applyAlignment="1">
      <alignment vertical="center" wrapText="1"/>
    </xf>
    <xf numFmtId="0" fontId="49" fillId="33" borderId="0" xfId="53" applyFont="1" applyFill="1">
      <alignment vertical="center"/>
    </xf>
    <xf numFmtId="0" fontId="14" fillId="0" borderId="0" xfId="53" applyFont="1" applyAlignment="1">
      <alignment vertical="center" wrapText="1"/>
    </xf>
    <xf numFmtId="0" fontId="49" fillId="33" borderId="0" xfId="53" applyFont="1" applyFill="1" applyAlignment="1">
      <alignment vertical="center" shrinkToFit="1"/>
    </xf>
    <xf numFmtId="0" fontId="49" fillId="33" borderId="0" xfId="53" applyFont="1" applyFill="1" applyAlignment="1">
      <alignment vertical="center" wrapText="1"/>
    </xf>
    <xf numFmtId="0" fontId="57" fillId="33" borderId="0" xfId="53" applyFont="1" applyFill="1" applyAlignment="1">
      <alignment vertical="center" wrapText="1"/>
    </xf>
    <xf numFmtId="0" fontId="42" fillId="33" borderId="0" xfId="53" applyFont="1" applyFill="1" applyAlignment="1">
      <alignment vertical="center" shrinkToFit="1"/>
    </xf>
    <xf numFmtId="0" fontId="42" fillId="33" borderId="0" xfId="53" applyFont="1" applyFill="1" applyAlignment="1">
      <alignment horizontal="center" vertical="center" shrinkToFit="1"/>
    </xf>
    <xf numFmtId="0" fontId="49" fillId="33" borderId="0" xfId="55" applyFill="1">
      <alignment vertical="center"/>
    </xf>
    <xf numFmtId="0" fontId="55" fillId="33" borderId="0" xfId="53" applyFont="1" applyFill="1" applyAlignment="1">
      <alignment vertical="center" shrinkToFit="1"/>
    </xf>
    <xf numFmtId="0" fontId="55" fillId="33" borderId="0" xfId="53" applyFont="1" applyFill="1" applyAlignment="1">
      <alignment vertical="center" wrapText="1"/>
    </xf>
    <xf numFmtId="0" fontId="44" fillId="33" borderId="0" xfId="50" applyFont="1" applyFill="1">
      <alignment vertical="center"/>
    </xf>
    <xf numFmtId="0" fontId="42" fillId="33" borderId="0" xfId="53" applyFont="1" applyFill="1" applyAlignment="1">
      <alignment horizontal="right" vertical="center" shrinkToFit="1"/>
    </xf>
    <xf numFmtId="0" fontId="42" fillId="33" borderId="0" xfId="53" applyFont="1" applyFill="1" applyAlignment="1">
      <alignment horizontal="left" vertical="center" shrinkToFit="1"/>
    </xf>
    <xf numFmtId="0" fontId="42" fillId="33" borderId="0" xfId="55" applyFont="1" applyFill="1" applyAlignment="1">
      <alignment horizontal="right" vertical="center"/>
    </xf>
    <xf numFmtId="0" fontId="42" fillId="33" borderId="0" xfId="55" applyFont="1" applyFill="1" applyAlignment="1">
      <alignment horizontal="left" vertical="center"/>
    </xf>
    <xf numFmtId="0" fontId="42" fillId="33" borderId="0" xfId="53" applyFont="1" applyFill="1" applyAlignment="1">
      <alignment horizontal="right" vertical="center"/>
    </xf>
    <xf numFmtId="0" fontId="44" fillId="33" borderId="0" xfId="50" applyFont="1" applyFill="1" applyAlignment="1">
      <alignment horizontal="right" vertical="center"/>
    </xf>
    <xf numFmtId="0" fontId="44" fillId="33" borderId="0" xfId="50" applyFont="1" applyFill="1" applyAlignment="1">
      <alignment horizontal="left" vertical="center" shrinkToFit="1"/>
    </xf>
    <xf numFmtId="0" fontId="44" fillId="33" borderId="0" xfId="50" applyFont="1" applyFill="1" applyAlignment="1">
      <alignment horizontal="left" vertical="center"/>
    </xf>
    <xf numFmtId="0" fontId="49" fillId="33" borderId="0" xfId="50" applyFont="1" applyFill="1" applyAlignment="1">
      <alignment horizontal="right" vertical="center"/>
    </xf>
    <xf numFmtId="0" fontId="44" fillId="0" borderId="0" xfId="50" applyFont="1" applyAlignment="1">
      <alignment horizontal="left" vertical="center"/>
    </xf>
    <xf numFmtId="0" fontId="42" fillId="33" borderId="0" xfId="53" applyFont="1" applyFill="1" applyAlignment="1">
      <alignment horizontal="center" vertical="center"/>
    </xf>
    <xf numFmtId="0" fontId="42" fillId="33" borderId="0" xfId="50" applyFont="1" applyFill="1" applyAlignment="1">
      <alignment horizontal="center" vertical="center"/>
    </xf>
    <xf numFmtId="0" fontId="56" fillId="33" borderId="0" xfId="55" applyFont="1" applyFill="1" applyAlignment="1">
      <alignment vertical="top"/>
    </xf>
    <xf numFmtId="0" fontId="56" fillId="33" borderId="0" xfId="53" applyFont="1" applyFill="1">
      <alignment vertical="center"/>
    </xf>
    <xf numFmtId="0" fontId="8" fillId="0" borderId="0" xfId="60">
      <alignment vertical="center"/>
    </xf>
    <xf numFmtId="0" fontId="49" fillId="33" borderId="0" xfId="53" applyFont="1" applyFill="1" applyAlignment="1">
      <alignment horizontal="center" vertical="center"/>
    </xf>
    <xf numFmtId="0" fontId="33" fillId="0" borderId="0" xfId="53" applyFont="1" applyAlignment="1">
      <alignment vertical="top" wrapText="1"/>
    </xf>
    <xf numFmtId="0" fontId="67" fillId="38" borderId="114" xfId="61" applyFont="1" applyFill="1" applyBorder="1">
      <alignment vertical="center"/>
    </xf>
    <xf numFmtId="0" fontId="67" fillId="38" borderId="115" xfId="61" applyFont="1" applyFill="1" applyBorder="1">
      <alignment vertical="center"/>
    </xf>
    <xf numFmtId="0" fontId="16" fillId="38" borderId="116" xfId="61" applyFont="1" applyFill="1" applyBorder="1">
      <alignment vertical="center"/>
    </xf>
    <xf numFmtId="0" fontId="7" fillId="39" borderId="114" xfId="61" applyFill="1" applyBorder="1">
      <alignment vertical="center"/>
    </xf>
    <xf numFmtId="0" fontId="7" fillId="39" borderId="115" xfId="61" applyFill="1" applyBorder="1">
      <alignment vertical="center"/>
    </xf>
    <xf numFmtId="0" fontId="7" fillId="40" borderId="115" xfId="61" applyFill="1" applyBorder="1">
      <alignment vertical="center"/>
    </xf>
    <xf numFmtId="0" fontId="7" fillId="35" borderId="115" xfId="61" applyFill="1" applyBorder="1">
      <alignment vertical="center"/>
    </xf>
    <xf numFmtId="0" fontId="7" fillId="35" borderId="116" xfId="61" applyFill="1" applyBorder="1">
      <alignment vertical="center"/>
    </xf>
    <xf numFmtId="0" fontId="7" fillId="0" borderId="0" xfId="61">
      <alignment vertical="center"/>
    </xf>
    <xf numFmtId="0" fontId="16" fillId="38" borderId="117" xfId="61" applyFont="1" applyFill="1" applyBorder="1">
      <alignment vertical="center"/>
    </xf>
    <xf numFmtId="0" fontId="16" fillId="38" borderId="118" xfId="61" applyFont="1" applyFill="1" applyBorder="1">
      <alignment vertical="center"/>
    </xf>
    <xf numFmtId="0" fontId="16" fillId="38" borderId="119" xfId="61" applyFont="1" applyFill="1" applyBorder="1">
      <alignment vertical="center"/>
    </xf>
    <xf numFmtId="0" fontId="7" fillId="39" borderId="117" xfId="61" applyFill="1" applyBorder="1">
      <alignment vertical="center"/>
    </xf>
    <xf numFmtId="0" fontId="7" fillId="39" borderId="118" xfId="61" applyFill="1" applyBorder="1">
      <alignment vertical="center"/>
    </xf>
    <xf numFmtId="0" fontId="7" fillId="40" borderId="118" xfId="61" applyFill="1" applyBorder="1">
      <alignment vertical="center"/>
    </xf>
    <xf numFmtId="0" fontId="7" fillId="35" borderId="118" xfId="61" applyFill="1" applyBorder="1">
      <alignment vertical="center"/>
    </xf>
    <xf numFmtId="0" fontId="7" fillId="35" borderId="119" xfId="61" applyFill="1" applyBorder="1">
      <alignment vertical="center"/>
    </xf>
    <xf numFmtId="0" fontId="7" fillId="0" borderId="120" xfId="61" applyBorder="1">
      <alignment vertical="center"/>
    </xf>
    <xf numFmtId="0" fontId="7" fillId="0" borderId="121" xfId="61" applyBorder="1">
      <alignment vertical="center"/>
    </xf>
    <xf numFmtId="0" fontId="7" fillId="0" borderId="122" xfId="61" applyBorder="1">
      <alignment vertical="center"/>
    </xf>
    <xf numFmtId="0" fontId="7" fillId="0" borderId="123" xfId="61" applyBorder="1">
      <alignment vertical="center"/>
    </xf>
    <xf numFmtId="0" fontId="7" fillId="0" borderId="121" xfId="61" applyBorder="1" applyAlignment="1">
      <alignment horizontal="right" vertical="center"/>
    </xf>
    <xf numFmtId="180" fontId="7" fillId="0" borderId="121" xfId="61" applyNumberFormat="1" applyBorder="1" applyAlignment="1">
      <alignment horizontal="right" vertical="center"/>
    </xf>
    <xf numFmtId="181" fontId="7" fillId="0" borderId="121" xfId="61" applyNumberFormat="1" applyBorder="1">
      <alignment vertical="center"/>
    </xf>
    <xf numFmtId="38" fontId="7" fillId="0" borderId="121" xfId="61" applyNumberFormat="1" applyBorder="1">
      <alignment vertical="center"/>
    </xf>
    <xf numFmtId="14" fontId="7" fillId="0" borderId="0" xfId="61" applyNumberFormat="1">
      <alignment vertical="center"/>
    </xf>
    <xf numFmtId="0" fontId="64" fillId="0" borderId="20" xfId="0" applyFont="1" applyBorder="1" applyAlignment="1">
      <alignment vertical="center" wrapText="1"/>
    </xf>
    <xf numFmtId="0" fontId="64" fillId="0" borderId="15" xfId="0" applyFont="1" applyBorder="1" applyAlignment="1">
      <alignment vertical="center" wrapText="1"/>
    </xf>
    <xf numFmtId="0" fontId="69" fillId="0" borderId="0" xfId="64" applyFont="1" applyAlignment="1">
      <alignment horizontal="center" vertical="center"/>
    </xf>
    <xf numFmtId="0" fontId="58" fillId="0" borderId="0" xfId="64" applyFont="1">
      <alignment vertical="center"/>
    </xf>
    <xf numFmtId="0" fontId="60" fillId="0" borderId="0" xfId="64" applyFont="1">
      <alignment vertical="center"/>
    </xf>
    <xf numFmtId="0" fontId="59" fillId="0" borderId="0" xfId="64" applyFont="1" applyProtection="1">
      <alignment vertical="center"/>
      <protection locked="0"/>
    </xf>
    <xf numFmtId="0" fontId="59" fillId="0" borderId="8" xfId="64" applyFont="1" applyBorder="1" applyProtection="1">
      <alignment vertical="center"/>
      <protection locked="0"/>
    </xf>
    <xf numFmtId="0" fontId="59" fillId="0" borderId="0" xfId="64" applyFont="1" applyAlignment="1" applyProtection="1">
      <alignment horizontal="center" vertical="center"/>
      <protection locked="0"/>
    </xf>
    <xf numFmtId="0" fontId="58" fillId="0" borderId="0" xfId="64" applyFont="1" applyAlignment="1">
      <alignment horizontal="right" vertical="center"/>
    </xf>
    <xf numFmtId="0" fontId="58" fillId="0" borderId="72" xfId="64" applyFont="1" applyBorder="1" applyAlignment="1">
      <alignment horizontal="center" vertical="center"/>
    </xf>
    <xf numFmtId="0" fontId="58" fillId="0" borderId="14" xfId="64" applyFont="1" applyBorder="1" applyAlignment="1">
      <alignment horizontal="center" vertical="center"/>
    </xf>
    <xf numFmtId="0" fontId="58" fillId="0" borderId="7" xfId="64" applyFont="1" applyBorder="1">
      <alignment vertical="center"/>
    </xf>
    <xf numFmtId="0" fontId="58" fillId="0" borderId="7" xfId="64" applyFont="1" applyBorder="1" applyAlignment="1">
      <alignment horizontal="center" vertical="center"/>
    </xf>
    <xf numFmtId="0" fontId="61" fillId="36" borderId="7" xfId="64" applyFont="1" applyFill="1" applyBorder="1" applyAlignment="1">
      <alignment horizontal="center" vertical="center"/>
    </xf>
    <xf numFmtId="0" fontId="61" fillId="36" borderId="36" xfId="64" applyFont="1" applyFill="1" applyBorder="1" applyAlignment="1">
      <alignment horizontal="center" vertical="center"/>
    </xf>
    <xf numFmtId="0" fontId="61" fillId="36" borderId="35" xfId="64" applyFont="1" applyFill="1" applyBorder="1" applyAlignment="1">
      <alignment horizontal="center" vertical="center"/>
    </xf>
    <xf numFmtId="0" fontId="61" fillId="36" borderId="88" xfId="64" applyFont="1" applyFill="1" applyBorder="1" applyAlignment="1">
      <alignment horizontal="center" vertical="center"/>
    </xf>
    <xf numFmtId="0" fontId="61" fillId="36" borderId="63" xfId="64" applyFont="1" applyFill="1" applyBorder="1" applyAlignment="1">
      <alignment horizontal="center" vertical="center"/>
    </xf>
    <xf numFmtId="0" fontId="61" fillId="36" borderId="34" xfId="64" applyFont="1" applyFill="1" applyBorder="1" applyAlignment="1">
      <alignment horizontal="center" vertical="center"/>
    </xf>
    <xf numFmtId="0" fontId="61" fillId="36" borderId="98" xfId="64" applyFont="1" applyFill="1" applyBorder="1" applyAlignment="1">
      <alignment horizontal="center" vertical="center"/>
    </xf>
    <xf numFmtId="0" fontId="61" fillId="36" borderId="99" xfId="64" applyFont="1" applyFill="1" applyBorder="1" applyAlignment="1">
      <alignment horizontal="center" vertical="center"/>
    </xf>
    <xf numFmtId="0" fontId="61" fillId="36" borderId="100" xfId="64" applyFont="1" applyFill="1" applyBorder="1" applyAlignment="1">
      <alignment horizontal="center" vertical="center" wrapText="1"/>
    </xf>
    <xf numFmtId="0" fontId="61" fillId="36" borderId="101" xfId="64" applyFont="1" applyFill="1" applyBorder="1" applyAlignment="1">
      <alignment horizontal="center" vertical="center" wrapText="1"/>
    </xf>
    <xf numFmtId="0" fontId="61" fillId="36" borderId="102" xfId="64" applyFont="1" applyFill="1" applyBorder="1" applyAlignment="1">
      <alignment horizontal="center" vertical="center"/>
    </xf>
    <xf numFmtId="0" fontId="58" fillId="0" borderId="62" xfId="64" applyFont="1" applyBorder="1" applyAlignment="1">
      <alignment horizontal="center" vertical="center"/>
    </xf>
    <xf numFmtId="0" fontId="58" fillId="0" borderId="103" xfId="64" applyFont="1" applyBorder="1" applyAlignment="1">
      <alignment horizontal="center" vertical="center"/>
    </xf>
    <xf numFmtId="0" fontId="58" fillId="34" borderId="21" xfId="64" applyFont="1" applyFill="1" applyBorder="1" applyAlignment="1" applyProtection="1">
      <alignment vertical="center" wrapText="1"/>
      <protection locked="0"/>
    </xf>
    <xf numFmtId="179" fontId="58" fillId="34" borderId="11" xfId="64" applyNumberFormat="1" applyFont="1" applyFill="1" applyBorder="1" applyAlignment="1">
      <alignment horizontal="center" vertical="center"/>
    </xf>
    <xf numFmtId="14" fontId="58" fillId="34" borderId="11" xfId="64" applyNumberFormat="1" applyFont="1" applyFill="1" applyBorder="1" applyAlignment="1">
      <alignment horizontal="center" vertical="center"/>
    </xf>
    <xf numFmtId="0" fontId="44" fillId="34" borderId="16" xfId="64" applyFont="1" applyFill="1" applyBorder="1" applyAlignment="1" applyProtection="1">
      <alignment horizontal="center" vertical="center"/>
      <protection locked="0"/>
    </xf>
    <xf numFmtId="0" fontId="58" fillId="34" borderId="21" xfId="64" applyFont="1" applyFill="1" applyBorder="1" applyAlignment="1" applyProtection="1">
      <alignment horizontal="center" vertical="center" wrapText="1"/>
      <protection locked="0"/>
    </xf>
    <xf numFmtId="0" fontId="58" fillId="34" borderId="16" xfId="64" applyFont="1" applyFill="1" applyBorder="1" applyAlignment="1" applyProtection="1">
      <alignment horizontal="center" vertical="center" wrapText="1"/>
      <protection locked="0"/>
    </xf>
    <xf numFmtId="179" fontId="58" fillId="34" borderId="7" xfId="64" applyNumberFormat="1" applyFont="1" applyFill="1" applyBorder="1">
      <alignment vertical="center"/>
    </xf>
    <xf numFmtId="179" fontId="58" fillId="34" borderId="11" xfId="64" applyNumberFormat="1" applyFont="1" applyFill="1" applyBorder="1">
      <alignment vertical="center"/>
    </xf>
    <xf numFmtId="179" fontId="58" fillId="0" borderId="16" xfId="64" applyNumberFormat="1" applyFont="1" applyBorder="1">
      <alignment vertical="center"/>
    </xf>
    <xf numFmtId="179" fontId="58" fillId="0" borderId="103" xfId="64" applyNumberFormat="1" applyFont="1" applyBorder="1">
      <alignment vertical="center"/>
    </xf>
    <xf numFmtId="179" fontId="58" fillId="0" borderId="21" xfId="64" applyNumberFormat="1" applyFont="1" applyBorder="1">
      <alignment vertical="center"/>
    </xf>
    <xf numFmtId="179" fontId="58" fillId="34" borderId="103" xfId="64" applyNumberFormat="1" applyFont="1" applyFill="1" applyBorder="1">
      <alignment vertical="center"/>
    </xf>
    <xf numFmtId="179" fontId="58" fillId="34" borderId="21" xfId="64" applyNumberFormat="1" applyFont="1" applyFill="1" applyBorder="1">
      <alignment vertical="center"/>
    </xf>
    <xf numFmtId="177" fontId="58" fillId="34" borderId="105" xfId="64" applyNumberFormat="1" applyFont="1" applyFill="1" applyBorder="1">
      <alignment vertical="center"/>
    </xf>
    <xf numFmtId="38" fontId="58" fillId="0" borderId="20" xfId="64" applyNumberFormat="1" applyFont="1" applyBorder="1">
      <alignment vertical="center"/>
    </xf>
    <xf numFmtId="38" fontId="58" fillId="0" borderId="16" xfId="64" applyNumberFormat="1" applyFont="1" applyBorder="1">
      <alignment vertical="center"/>
    </xf>
    <xf numFmtId="179" fontId="58" fillId="34" borderId="106" xfId="64" applyNumberFormat="1" applyFont="1" applyFill="1" applyBorder="1">
      <alignment vertical="center"/>
    </xf>
    <xf numFmtId="38" fontId="62" fillId="37" borderId="105" xfId="64" applyNumberFormat="1" applyFont="1" applyFill="1" applyBorder="1">
      <alignment vertical="center"/>
    </xf>
    <xf numFmtId="0" fontId="58" fillId="0" borderId="81" xfId="64" applyFont="1" applyBorder="1" applyAlignment="1">
      <alignment horizontal="center" vertical="center"/>
    </xf>
    <xf numFmtId="0" fontId="58" fillId="0" borderId="67" xfId="64" applyFont="1" applyBorder="1" applyAlignment="1">
      <alignment horizontal="center" vertical="center"/>
    </xf>
    <xf numFmtId="179" fontId="58" fillId="0" borderId="95" xfId="64" applyNumberFormat="1" applyFont="1" applyBorder="1">
      <alignment vertical="center"/>
    </xf>
    <xf numFmtId="179" fontId="58" fillId="0" borderId="113" xfId="64" applyNumberFormat="1" applyFont="1" applyBorder="1">
      <alignment vertical="center"/>
    </xf>
    <xf numFmtId="179" fontId="63" fillId="0" borderId="95" xfId="64" applyNumberFormat="1" applyFont="1" applyBorder="1">
      <alignment vertical="center"/>
    </xf>
    <xf numFmtId="179" fontId="58" fillId="0" borderId="107" xfId="64" applyNumberFormat="1" applyFont="1" applyBorder="1">
      <alignment vertical="center"/>
    </xf>
    <xf numFmtId="179" fontId="58" fillId="0" borderId="67" xfId="64" applyNumberFormat="1" applyFont="1" applyBorder="1">
      <alignment vertical="center"/>
    </xf>
    <xf numFmtId="179" fontId="58" fillId="0" borderId="74" xfId="64" applyNumberFormat="1" applyFont="1" applyBorder="1">
      <alignment vertical="center"/>
    </xf>
    <xf numFmtId="179" fontId="58" fillId="0" borderId="79" xfId="64" applyNumberFormat="1" applyFont="1" applyBorder="1">
      <alignment vertical="center"/>
    </xf>
    <xf numFmtId="179" fontId="58" fillId="0" borderId="96" xfId="64" applyNumberFormat="1" applyFont="1" applyBorder="1">
      <alignment vertical="center"/>
    </xf>
    <xf numFmtId="179" fontId="58" fillId="0" borderId="108" xfId="64" applyNumberFormat="1" applyFont="1" applyBorder="1">
      <alignment vertical="center"/>
    </xf>
    <xf numFmtId="38" fontId="58" fillId="0" borderId="109" xfId="64" applyNumberFormat="1" applyFont="1" applyBorder="1">
      <alignment vertical="center"/>
    </xf>
    <xf numFmtId="38" fontId="58" fillId="0" borderId="68" xfId="64" applyNumberFormat="1" applyFont="1" applyBorder="1">
      <alignment vertical="center"/>
    </xf>
    <xf numFmtId="179" fontId="58" fillId="0" borderId="110" xfId="64" applyNumberFormat="1" applyFont="1" applyBorder="1">
      <alignment vertical="center"/>
    </xf>
    <xf numFmtId="38" fontId="62" fillId="37" borderId="111" xfId="64" applyNumberFormat="1" applyFont="1" applyFill="1" applyBorder="1">
      <alignment vertical="center"/>
    </xf>
    <xf numFmtId="0" fontId="64" fillId="0" borderId="0" xfId="64" applyFont="1" applyProtection="1">
      <alignment vertical="center"/>
      <protection locked="0"/>
    </xf>
    <xf numFmtId="0" fontId="65" fillId="0" borderId="0" xfId="64" applyFont="1">
      <alignment vertical="center"/>
    </xf>
    <xf numFmtId="0" fontId="69" fillId="0" borderId="0" xfId="64" applyFont="1">
      <alignment vertical="center"/>
    </xf>
    <xf numFmtId="176" fontId="58" fillId="34" borderId="19" xfId="64" applyNumberFormat="1" applyFont="1" applyFill="1" applyBorder="1" applyAlignment="1">
      <alignment vertical="center" shrinkToFit="1"/>
    </xf>
    <xf numFmtId="176" fontId="58" fillId="34" borderId="26" xfId="64" applyNumberFormat="1" applyFont="1" applyFill="1" applyBorder="1" applyAlignment="1">
      <alignment vertical="center" shrinkToFit="1"/>
    </xf>
    <xf numFmtId="0" fontId="73" fillId="0" borderId="0" xfId="0" applyFont="1" applyAlignment="1">
      <alignment horizontal="center" vertical="center"/>
    </xf>
    <xf numFmtId="0" fontId="58" fillId="0" borderId="0" xfId="0" applyFont="1">
      <alignment vertical="center"/>
    </xf>
    <xf numFmtId="0" fontId="58" fillId="0" borderId="26" xfId="0" applyFont="1" applyBorder="1" applyAlignment="1">
      <alignment horizontal="center" vertical="center"/>
    </xf>
    <xf numFmtId="0" fontId="68" fillId="34" borderId="26" xfId="0" applyFont="1" applyFill="1" applyBorder="1" applyAlignment="1">
      <alignment horizontal="center" vertical="center" wrapText="1"/>
    </xf>
    <xf numFmtId="0" fontId="63" fillId="0" borderId="26" xfId="0" applyFont="1" applyBorder="1" applyAlignment="1">
      <alignment horizontal="center" vertical="center"/>
    </xf>
    <xf numFmtId="0" fontId="58" fillId="0" borderId="132" xfId="0" applyFont="1" applyBorder="1" applyAlignment="1">
      <alignment horizontal="center" vertical="center"/>
    </xf>
    <xf numFmtId="0" fontId="58" fillId="0" borderId="140" xfId="0" applyFont="1" applyBorder="1" applyAlignment="1">
      <alignment horizontal="center" vertical="center"/>
    </xf>
    <xf numFmtId="0" fontId="58" fillId="0" borderId="139" xfId="0" applyFont="1" applyBorder="1" applyAlignment="1">
      <alignment horizontal="center" vertical="center"/>
    </xf>
    <xf numFmtId="0" fontId="58" fillId="0" borderId="133" xfId="0" applyFont="1" applyBorder="1" applyAlignment="1">
      <alignment horizontal="center" vertical="center"/>
    </xf>
    <xf numFmtId="0" fontId="75" fillId="0" borderId="0" xfId="0" applyFont="1">
      <alignment vertical="center"/>
    </xf>
    <xf numFmtId="0" fontId="68" fillId="34" borderId="23" xfId="0" applyFont="1" applyFill="1" applyBorder="1" applyAlignment="1">
      <alignment horizontal="center" vertical="center" wrapText="1"/>
    </xf>
    <xf numFmtId="0" fontId="44" fillId="0" borderId="0" xfId="67" applyFont="1" applyAlignment="1">
      <alignment vertical="center" shrinkToFit="1"/>
    </xf>
    <xf numFmtId="0" fontId="44" fillId="0" borderId="0" xfId="67" applyFont="1" applyAlignment="1">
      <alignment vertical="center"/>
    </xf>
    <xf numFmtId="0" fontId="44" fillId="0" borderId="0" xfId="67" applyFont="1" applyAlignment="1">
      <alignment horizontal="right" vertical="center"/>
    </xf>
    <xf numFmtId="0" fontId="77" fillId="0" borderId="0" xfId="67" applyFont="1" applyAlignment="1">
      <alignment horizontal="left" vertical="top"/>
    </xf>
    <xf numFmtId="0" fontId="76" fillId="0" borderId="0" xfId="67" applyFont="1" applyAlignment="1">
      <alignment horizontal="left" vertical="top" wrapText="1"/>
    </xf>
    <xf numFmtId="0" fontId="78" fillId="0" borderId="0" xfId="0" applyFont="1">
      <alignment vertical="center"/>
    </xf>
    <xf numFmtId="0" fontId="44" fillId="0" borderId="103" xfId="67" applyFont="1" applyBorder="1" applyAlignment="1">
      <alignment horizontal="center" vertical="center" shrinkToFit="1"/>
    </xf>
    <xf numFmtId="0" fontId="44" fillId="0" borderId="20" xfId="67" applyFont="1" applyBorder="1" applyAlignment="1">
      <alignment horizontal="center" vertical="center" shrinkToFit="1"/>
    </xf>
    <xf numFmtId="0" fontId="44" fillId="0" borderId="21" xfId="67" applyFont="1" applyBorder="1" applyAlignment="1">
      <alignment horizontal="center" vertical="center"/>
    </xf>
    <xf numFmtId="0" fontId="44" fillId="0" borderId="21" xfId="67" applyFont="1" applyBorder="1" applyAlignment="1">
      <alignment horizontal="center" vertical="center" shrinkToFit="1"/>
    </xf>
    <xf numFmtId="0" fontId="82" fillId="0" borderId="21" xfId="67" applyFont="1" applyBorder="1" applyAlignment="1">
      <alignment horizontal="center" vertical="center"/>
    </xf>
    <xf numFmtId="0" fontId="44" fillId="0" borderId="104" xfId="67" applyFont="1" applyBorder="1" applyAlignment="1">
      <alignment horizontal="center" vertical="center"/>
    </xf>
    <xf numFmtId="0" fontId="44" fillId="0" borderId="0" xfId="67" applyFont="1" applyAlignment="1" applyProtection="1">
      <alignment horizontal="right" vertical="center"/>
      <protection locked="0"/>
    </xf>
    <xf numFmtId="0" fontId="44" fillId="0" borderId="14" xfId="67" applyFont="1" applyBorder="1" applyAlignment="1" applyProtection="1">
      <alignment vertical="center" shrinkToFit="1"/>
      <protection locked="0"/>
    </xf>
    <xf numFmtId="0" fontId="44" fillId="0" borderId="15" xfId="67" applyFont="1" applyBorder="1" applyAlignment="1" applyProtection="1">
      <alignment horizontal="right" vertical="center"/>
      <protection locked="0"/>
    </xf>
    <xf numFmtId="0" fontId="44" fillId="0" borderId="25" xfId="67" applyFont="1" applyBorder="1" applyAlignment="1" applyProtection="1">
      <alignment horizontal="right" vertical="center"/>
      <protection locked="0"/>
    </xf>
    <xf numFmtId="0" fontId="44" fillId="0" borderId="142" xfId="67" applyFont="1" applyBorder="1" applyAlignment="1" applyProtection="1">
      <alignment horizontal="right" vertical="center"/>
      <protection locked="0"/>
    </xf>
    <xf numFmtId="3" fontId="83" fillId="0" borderId="0" xfId="67" applyNumberFormat="1" applyFont="1" applyAlignment="1" applyProtection="1">
      <alignment vertical="center"/>
      <protection locked="0"/>
    </xf>
    <xf numFmtId="0" fontId="83" fillId="0" borderId="0" xfId="67" applyFont="1" applyAlignment="1" applyProtection="1">
      <alignment vertical="center"/>
      <protection locked="0"/>
    </xf>
    <xf numFmtId="0" fontId="44" fillId="0" borderId="0" xfId="67" applyFont="1" applyAlignment="1">
      <alignment horizontal="center" vertical="center"/>
    </xf>
    <xf numFmtId="0" fontId="44" fillId="34" borderId="65" xfId="67" applyFont="1" applyFill="1" applyBorder="1" applyAlignment="1" applyProtection="1">
      <alignment vertical="center" wrapText="1" shrinkToFit="1"/>
      <protection locked="0"/>
    </xf>
    <xf numFmtId="0" fontId="44" fillId="42" borderId="26" xfId="67" applyFont="1" applyFill="1" applyBorder="1" applyAlignment="1" applyProtection="1">
      <alignment vertical="center" wrapText="1"/>
      <protection locked="0"/>
    </xf>
    <xf numFmtId="3" fontId="44" fillId="34" borderId="26" xfId="67" applyNumberFormat="1" applyFont="1" applyFill="1" applyBorder="1" applyAlignment="1" applyProtection="1">
      <alignment vertical="center"/>
      <protection locked="0"/>
    </xf>
    <xf numFmtId="3" fontId="44" fillId="43" borderId="26" xfId="67" applyNumberFormat="1" applyFont="1" applyFill="1" applyBorder="1" applyAlignment="1">
      <alignment vertical="center"/>
    </xf>
    <xf numFmtId="176" fontId="44" fillId="34" borderId="26" xfId="67" applyNumberFormat="1" applyFont="1" applyFill="1" applyBorder="1" applyAlignment="1" applyProtection="1">
      <alignment vertical="center"/>
      <protection locked="0"/>
    </xf>
    <xf numFmtId="182" fontId="44" fillId="43" borderId="26" xfId="67" applyNumberFormat="1" applyFont="1" applyFill="1" applyBorder="1" applyAlignment="1" applyProtection="1">
      <alignment vertical="center"/>
      <protection locked="0"/>
    </xf>
    <xf numFmtId="182" fontId="44" fillId="42" borderId="26" xfId="67" applyNumberFormat="1" applyFont="1" applyFill="1" applyBorder="1" applyAlignment="1" applyProtection="1">
      <alignment horizontal="right" vertical="center"/>
      <protection locked="0"/>
    </xf>
    <xf numFmtId="182" fontId="44" fillId="43" borderId="26" xfId="67" applyNumberFormat="1" applyFont="1" applyFill="1" applyBorder="1" applyAlignment="1">
      <alignment vertical="center"/>
    </xf>
    <xf numFmtId="182" fontId="44" fillId="43" borderId="66" xfId="46" applyNumberFormat="1" applyFont="1" applyFill="1" applyBorder="1" applyAlignment="1">
      <alignment vertical="center"/>
    </xf>
    <xf numFmtId="3" fontId="83" fillId="0" borderId="0" xfId="67" applyNumberFormat="1" applyFont="1" applyAlignment="1">
      <alignment vertical="center"/>
    </xf>
    <xf numFmtId="0" fontId="83" fillId="0" borderId="0" xfId="67" applyFont="1" applyAlignment="1">
      <alignment vertical="center"/>
    </xf>
    <xf numFmtId="0" fontId="44" fillId="34" borderId="58" xfId="67" applyFont="1" applyFill="1" applyBorder="1" applyAlignment="1" applyProtection="1">
      <alignment vertical="center" wrapText="1" shrinkToFit="1"/>
      <protection locked="0"/>
    </xf>
    <xf numFmtId="0" fontId="44" fillId="42" borderId="143" xfId="67" applyFont="1" applyFill="1" applyBorder="1" applyAlignment="1" applyProtection="1">
      <alignment vertical="center" wrapText="1"/>
      <protection locked="0"/>
    </xf>
    <xf numFmtId="3" fontId="44" fillId="34" borderId="59" xfId="67" applyNumberFormat="1" applyFont="1" applyFill="1" applyBorder="1" applyAlignment="1" applyProtection="1">
      <alignment vertical="center"/>
      <protection locked="0"/>
    </xf>
    <xf numFmtId="3" fontId="44" fillId="43" borderId="59" xfId="67" applyNumberFormat="1" applyFont="1" applyFill="1" applyBorder="1" applyAlignment="1">
      <alignment vertical="center"/>
    </xf>
    <xf numFmtId="176" fontId="44" fillId="34" borderId="59" xfId="67" applyNumberFormat="1" applyFont="1" applyFill="1" applyBorder="1" applyAlignment="1" applyProtection="1">
      <alignment vertical="center"/>
      <protection locked="0"/>
    </xf>
    <xf numFmtId="182" fontId="44" fillId="43" borderId="59" xfId="67" applyNumberFormat="1" applyFont="1" applyFill="1" applyBorder="1" applyAlignment="1" applyProtection="1">
      <alignment vertical="center"/>
      <protection locked="0"/>
    </xf>
    <xf numFmtId="182" fontId="44" fillId="42" borderId="143" xfId="67" applyNumberFormat="1" applyFont="1" applyFill="1" applyBorder="1" applyAlignment="1" applyProtection="1">
      <alignment horizontal="right" vertical="center"/>
      <protection locked="0"/>
    </xf>
    <xf numFmtId="182" fontId="44" fillId="43" borderId="59" xfId="67" applyNumberFormat="1" applyFont="1" applyFill="1" applyBorder="1" applyAlignment="1">
      <alignment vertical="center"/>
    </xf>
    <xf numFmtId="182" fontId="44" fillId="43" borderId="60" xfId="46" applyNumberFormat="1" applyFont="1" applyFill="1" applyBorder="1" applyAlignment="1">
      <alignment vertical="center"/>
    </xf>
    <xf numFmtId="0" fontId="44" fillId="34" borderId="144" xfId="67" applyFont="1" applyFill="1" applyBorder="1" applyAlignment="1" applyProtection="1">
      <alignment vertical="center" wrapText="1" shrinkToFit="1"/>
      <protection locked="0"/>
    </xf>
    <xf numFmtId="3" fontId="44" fillId="34" borderId="145" xfId="67" applyNumberFormat="1" applyFont="1" applyFill="1" applyBorder="1" applyAlignment="1" applyProtection="1">
      <alignment vertical="center"/>
      <protection locked="0"/>
    </xf>
    <xf numFmtId="3" fontId="44" fillId="43" borderId="145" xfId="67" applyNumberFormat="1" applyFont="1" applyFill="1" applyBorder="1" applyAlignment="1">
      <alignment vertical="center"/>
    </xf>
    <xf numFmtId="0" fontId="44" fillId="34" borderId="146" xfId="67" applyFont="1" applyFill="1" applyBorder="1" applyAlignment="1" applyProtection="1">
      <alignment vertical="center" wrapText="1" shrinkToFit="1"/>
      <protection locked="0"/>
    </xf>
    <xf numFmtId="0" fontId="44" fillId="42" borderId="147" xfId="67" applyFont="1" applyFill="1" applyBorder="1" applyAlignment="1" applyProtection="1">
      <alignment vertical="center" wrapText="1"/>
      <protection locked="0"/>
    </xf>
    <xf numFmtId="3" fontId="44" fillId="34" borderId="148" xfId="67" applyNumberFormat="1" applyFont="1" applyFill="1" applyBorder="1" applyAlignment="1" applyProtection="1">
      <alignment vertical="center"/>
      <protection locked="0"/>
    </xf>
    <xf numFmtId="3" fontId="44" fillId="43" borderId="148" xfId="67" applyNumberFormat="1" applyFont="1" applyFill="1" applyBorder="1" applyAlignment="1">
      <alignment vertical="center"/>
    </xf>
    <xf numFmtId="176" fontId="44" fillId="34" borderId="148" xfId="67" applyNumberFormat="1" applyFont="1" applyFill="1" applyBorder="1" applyAlignment="1" applyProtection="1">
      <alignment vertical="center"/>
      <protection locked="0"/>
    </xf>
    <xf numFmtId="182" fontId="44" fillId="43" borderId="149" xfId="67" applyNumberFormat="1" applyFont="1" applyFill="1" applyBorder="1" applyAlignment="1">
      <alignment vertical="center"/>
    </xf>
    <xf numFmtId="183" fontId="44" fillId="0" borderId="67" xfId="67" applyNumberFormat="1" applyFont="1" applyBorder="1" applyAlignment="1">
      <alignment horizontal="center" vertical="center" wrapText="1" shrinkToFit="1"/>
    </xf>
    <xf numFmtId="0" fontId="44" fillId="0" borderId="150" xfId="67" applyFont="1" applyBorder="1" applyAlignment="1">
      <alignment vertical="center" wrapText="1"/>
    </xf>
    <xf numFmtId="176" fontId="44" fillId="0" borderId="150" xfId="67" applyNumberFormat="1" applyFont="1" applyBorder="1" applyAlignment="1">
      <alignment vertical="center"/>
    </xf>
    <xf numFmtId="182" fontId="44" fillId="0" borderId="150" xfId="67" applyNumberFormat="1" applyFont="1" applyBorder="1" applyAlignment="1">
      <alignment vertical="center"/>
    </xf>
    <xf numFmtId="182" fontId="23" fillId="0" borderId="68" xfId="67" applyNumberFormat="1" applyFont="1" applyBorder="1" applyAlignment="1">
      <alignment vertical="center"/>
    </xf>
    <xf numFmtId="0" fontId="44" fillId="0" borderId="25" xfId="67" applyFont="1" applyBorder="1" applyAlignment="1">
      <alignment vertical="center"/>
    </xf>
    <xf numFmtId="0" fontId="44" fillId="0" borderId="25" xfId="67" applyFont="1" applyBorder="1" applyAlignment="1" applyProtection="1">
      <alignment vertical="center"/>
      <protection locked="0"/>
    </xf>
    <xf numFmtId="0" fontId="44" fillId="0" borderId="0" xfId="0" applyFont="1" applyAlignment="1">
      <alignment horizontal="centerContinuous" vertical="center" shrinkToFit="1"/>
    </xf>
    <xf numFmtId="0" fontId="44" fillId="0" borderId="21" xfId="67" applyFont="1" applyBorder="1" applyAlignment="1">
      <alignment vertical="center"/>
    </xf>
    <xf numFmtId="0" fontId="44" fillId="0" borderId="11" xfId="67" applyFont="1" applyBorder="1" applyAlignment="1">
      <alignment vertical="center"/>
    </xf>
    <xf numFmtId="0" fontId="44" fillId="0" borderId="0" xfId="0" applyFont="1" applyAlignment="1">
      <alignment vertical="center" wrapText="1"/>
    </xf>
    <xf numFmtId="0" fontId="44" fillId="0" borderId="0" xfId="67" applyFont="1" applyAlignment="1">
      <alignment horizontal="left" vertical="top" wrapText="1"/>
    </xf>
    <xf numFmtId="0" fontId="44" fillId="0" borderId="0" xfId="0" applyFont="1" applyAlignment="1">
      <alignment horizontal="left" vertical="center" wrapText="1"/>
    </xf>
    <xf numFmtId="0" fontId="44" fillId="0" borderId="0" xfId="0" applyFont="1" applyAlignment="1">
      <alignment horizontal="left" vertical="center" shrinkToFit="1"/>
    </xf>
    <xf numFmtId="0" fontId="44" fillId="0" borderId="0" xfId="0" applyFont="1" applyAlignment="1">
      <alignment horizontal="left" vertical="center" wrapText="1" shrinkToFit="1"/>
    </xf>
    <xf numFmtId="0" fontId="44" fillId="0" borderId="0" xfId="0" applyFont="1" applyAlignment="1">
      <alignment horizontal="center" vertical="center"/>
    </xf>
    <xf numFmtId="176" fontId="44" fillId="0" borderId="0" xfId="0" applyNumberFormat="1" applyFont="1">
      <alignment vertical="center"/>
    </xf>
    <xf numFmtId="0" fontId="44" fillId="0" borderId="0" xfId="0" applyFont="1" applyAlignment="1">
      <alignment horizontal="left" vertical="center"/>
    </xf>
    <xf numFmtId="0" fontId="44" fillId="0" borderId="0" xfId="0" applyFont="1" applyAlignment="1">
      <alignment horizontal="center" vertical="center" wrapText="1"/>
    </xf>
    <xf numFmtId="0" fontId="44" fillId="0" borderId="0" xfId="0" applyFont="1" applyAlignment="1">
      <alignment horizontal="centerContinuous" vertical="center"/>
    </xf>
    <xf numFmtId="176" fontId="44" fillId="33" borderId="0" xfId="0" applyNumberFormat="1" applyFont="1" applyFill="1">
      <alignment vertical="center"/>
    </xf>
    <xf numFmtId="0" fontId="37" fillId="0" borderId="0" xfId="0" applyFont="1" applyAlignment="1">
      <alignment horizontal="left" vertical="center"/>
    </xf>
    <xf numFmtId="0" fontId="85" fillId="0" borderId="0" xfId="67" applyFont="1" applyAlignment="1">
      <alignment horizontal="left" vertical="center"/>
    </xf>
    <xf numFmtId="0" fontId="32" fillId="34" borderId="51" xfId="0" applyFont="1" applyFill="1" applyBorder="1" applyAlignment="1">
      <alignment horizontal="center" vertical="center" wrapText="1"/>
    </xf>
    <xf numFmtId="0" fontId="32" fillId="43" borderId="51" xfId="0" applyFont="1" applyFill="1" applyBorder="1" applyAlignment="1">
      <alignment horizontal="center" vertical="center" wrapText="1"/>
    </xf>
    <xf numFmtId="0" fontId="32" fillId="43" borderId="159" xfId="0" applyFont="1" applyFill="1" applyBorder="1" applyAlignment="1">
      <alignment horizontal="center" vertical="center" wrapText="1"/>
    </xf>
    <xf numFmtId="0" fontId="37" fillId="0" borderId="47" xfId="0" applyFont="1" applyBorder="1" applyAlignment="1">
      <alignment horizontal="center" vertical="center" wrapText="1"/>
    </xf>
    <xf numFmtId="0" fontId="32" fillId="0" borderId="47" xfId="0" applyFont="1" applyBorder="1" applyAlignment="1">
      <alignment horizontal="center" vertical="center" wrapText="1"/>
    </xf>
    <xf numFmtId="0" fontId="32" fillId="0" borderId="48" xfId="0" applyFont="1" applyBorder="1" applyAlignment="1">
      <alignment vertical="top" wrapText="1"/>
    </xf>
    <xf numFmtId="0" fontId="32" fillId="0" borderId="49" xfId="0" applyFont="1" applyBorder="1" applyAlignment="1">
      <alignment horizontal="right" vertical="center" wrapText="1"/>
    </xf>
    <xf numFmtId="0" fontId="33" fillId="0" borderId="0" xfId="0" applyFont="1" applyAlignment="1">
      <alignment horizontal="center" vertical="center"/>
    </xf>
    <xf numFmtId="12" fontId="33" fillId="0" borderId="0" xfId="0" applyNumberFormat="1" applyFont="1" applyAlignment="1">
      <alignment horizontal="center" vertical="center"/>
    </xf>
    <xf numFmtId="0" fontId="32" fillId="34" borderId="56" xfId="0" applyFont="1" applyFill="1" applyBorder="1" applyAlignment="1">
      <alignment vertical="center" wrapText="1"/>
    </xf>
    <xf numFmtId="176" fontId="32" fillId="34" borderId="57" xfId="0" applyNumberFormat="1" applyFont="1" applyFill="1" applyBorder="1" applyAlignment="1">
      <alignment vertical="center" shrinkToFit="1"/>
    </xf>
    <xf numFmtId="176" fontId="32" fillId="43" borderId="57" xfId="0" applyNumberFormat="1" applyFont="1" applyFill="1" applyBorder="1" applyAlignment="1">
      <alignment vertical="center" shrinkToFit="1"/>
    </xf>
    <xf numFmtId="3" fontId="86" fillId="43" borderId="57" xfId="0" applyNumberFormat="1" applyFont="1" applyFill="1" applyBorder="1" applyAlignment="1">
      <alignment vertical="center" shrinkToFit="1"/>
    </xf>
    <xf numFmtId="12" fontId="32" fillId="43" borderId="160" xfId="0" applyNumberFormat="1" applyFont="1" applyFill="1" applyBorder="1" applyAlignment="1">
      <alignment vertical="center" shrinkToFit="1"/>
    </xf>
    <xf numFmtId="56" fontId="33" fillId="0" borderId="0" xfId="0" applyNumberFormat="1" applyFont="1">
      <alignment vertical="center"/>
    </xf>
    <xf numFmtId="0" fontId="32" fillId="34" borderId="161" xfId="0" applyFont="1" applyFill="1" applyBorder="1" applyAlignment="1">
      <alignment vertical="center" wrapText="1"/>
    </xf>
    <xf numFmtId="176" fontId="32" fillId="34" borderId="162" xfId="0" applyNumberFormat="1" applyFont="1" applyFill="1" applyBorder="1" applyAlignment="1">
      <alignment vertical="center" shrinkToFit="1"/>
    </xf>
    <xf numFmtId="176" fontId="86" fillId="43" borderId="57" xfId="0" applyNumberFormat="1" applyFont="1" applyFill="1" applyBorder="1" applyAlignment="1">
      <alignment vertical="center" shrinkToFit="1"/>
    </xf>
    <xf numFmtId="3" fontId="86" fillId="43" borderId="163" xfId="0" applyNumberFormat="1" applyFont="1" applyFill="1" applyBorder="1" applyAlignment="1">
      <alignment vertical="center" shrinkToFit="1"/>
    </xf>
    <xf numFmtId="176" fontId="86" fillId="43" borderId="52" xfId="0" applyNumberFormat="1" applyFont="1" applyFill="1" applyBorder="1" applyAlignment="1">
      <alignment vertical="center" shrinkToFit="1"/>
    </xf>
    <xf numFmtId="0" fontId="32" fillId="0" borderId="50" xfId="0" applyFont="1" applyBorder="1" applyAlignment="1">
      <alignment horizontal="right" vertical="center" shrinkToFit="1"/>
    </xf>
    <xf numFmtId="176" fontId="32" fillId="0" borderId="164" xfId="0" applyNumberFormat="1" applyFont="1" applyBorder="1" applyAlignment="1">
      <alignment vertical="center" shrinkToFit="1"/>
    </xf>
    <xf numFmtId="176" fontId="32" fillId="0" borderId="165" xfId="0" applyNumberFormat="1" applyFont="1" applyBorder="1" applyAlignment="1">
      <alignment vertical="center" shrinkToFit="1"/>
    </xf>
    <xf numFmtId="176" fontId="32" fillId="0" borderId="166" xfId="0" applyNumberFormat="1" applyFont="1" applyBorder="1" applyAlignment="1">
      <alignment vertical="center" shrinkToFit="1"/>
    </xf>
    <xf numFmtId="0" fontId="32" fillId="0" borderId="0" xfId="0" applyFont="1" applyAlignment="1">
      <alignment horizontal="left" vertical="center"/>
    </xf>
    <xf numFmtId="0" fontId="87" fillId="0" borderId="0" xfId="0" applyFont="1">
      <alignment vertical="center"/>
    </xf>
    <xf numFmtId="0" fontId="37" fillId="0" borderId="0" xfId="0" applyFont="1">
      <alignment vertical="center"/>
    </xf>
    <xf numFmtId="0" fontId="35" fillId="0" borderId="0" xfId="0" applyFont="1">
      <alignment vertical="center"/>
    </xf>
    <xf numFmtId="0" fontId="44" fillId="0" borderId="0" xfId="67" applyFont="1" applyAlignment="1">
      <alignment horizontal="center" vertical="center" shrinkToFit="1"/>
    </xf>
    <xf numFmtId="0" fontId="82" fillId="0" borderId="0" xfId="67" applyFont="1" applyAlignment="1">
      <alignment horizontal="center" vertical="center"/>
    </xf>
    <xf numFmtId="0" fontId="44" fillId="0" borderId="0" xfId="67" applyFont="1" applyAlignment="1" applyProtection="1">
      <alignment vertical="center" shrinkToFit="1"/>
      <protection locked="0"/>
    </xf>
    <xf numFmtId="0" fontId="44" fillId="0" borderId="0" xfId="67" applyFont="1" applyAlignment="1" applyProtection="1">
      <alignment vertical="center" wrapText="1" shrinkToFit="1"/>
      <protection locked="0"/>
    </xf>
    <xf numFmtId="0" fontId="44" fillId="0" borderId="0" xfId="67" applyFont="1" applyAlignment="1" applyProtection="1">
      <alignment vertical="center" wrapText="1"/>
      <protection locked="0"/>
    </xf>
    <xf numFmtId="3" fontId="44" fillId="0" borderId="0" xfId="67" applyNumberFormat="1" applyFont="1" applyAlignment="1" applyProtection="1">
      <alignment vertical="center"/>
      <protection locked="0"/>
    </xf>
    <xf numFmtId="3" fontId="44" fillId="0" borderId="0" xfId="67" applyNumberFormat="1" applyFont="1" applyAlignment="1">
      <alignment vertical="center"/>
    </xf>
    <xf numFmtId="176" fontId="44" fillId="0" borderId="0" xfId="67" applyNumberFormat="1" applyFont="1" applyAlignment="1" applyProtection="1">
      <alignment vertical="center"/>
      <protection locked="0"/>
    </xf>
    <xf numFmtId="182" fontId="44" fillId="0" borderId="0" xfId="67" applyNumberFormat="1" applyFont="1" applyAlignment="1" applyProtection="1">
      <alignment vertical="center"/>
      <protection locked="0"/>
    </xf>
    <xf numFmtId="182" fontId="44" fillId="0" borderId="0" xfId="67" applyNumberFormat="1" applyFont="1" applyAlignment="1" applyProtection="1">
      <alignment horizontal="right" vertical="center"/>
      <protection locked="0"/>
    </xf>
    <xf numFmtId="182" fontId="44" fillId="0" borderId="0" xfId="67" applyNumberFormat="1" applyFont="1" applyAlignment="1">
      <alignment vertical="center"/>
    </xf>
    <xf numFmtId="182" fontId="44" fillId="0" borderId="0" xfId="46" applyNumberFormat="1" applyFont="1" applyFill="1" applyBorder="1" applyAlignment="1">
      <alignment vertical="center"/>
    </xf>
    <xf numFmtId="183" fontId="44" fillId="0" borderId="0" xfId="67" applyNumberFormat="1" applyFont="1" applyAlignment="1">
      <alignment horizontal="center" vertical="center" wrapText="1" shrinkToFit="1"/>
    </xf>
    <xf numFmtId="0" fontId="44" fillId="0" borderId="0" xfId="67" applyFont="1" applyAlignment="1">
      <alignment vertical="center" wrapText="1"/>
    </xf>
    <xf numFmtId="176" fontId="44" fillId="0" borderId="0" xfId="67" applyNumberFormat="1" applyFont="1" applyAlignment="1">
      <alignment vertical="center"/>
    </xf>
    <xf numFmtId="182" fontId="23" fillId="0" borderId="0" xfId="67" applyNumberFormat="1" applyFont="1" applyAlignment="1">
      <alignment vertical="center"/>
    </xf>
    <xf numFmtId="0" fontId="44" fillId="0" borderId="0" xfId="67" applyFont="1" applyAlignment="1" applyProtection="1">
      <alignment vertical="center"/>
      <protection locked="0"/>
    </xf>
    <xf numFmtId="0" fontId="44" fillId="0" borderId="0" xfId="0" applyFont="1" applyAlignment="1">
      <alignment horizontal="center" vertical="center" textRotation="255" shrinkToFit="1"/>
    </xf>
    <xf numFmtId="0" fontId="89" fillId="0" borderId="0" xfId="0" applyFont="1">
      <alignment vertical="center"/>
    </xf>
    <xf numFmtId="0" fontId="89" fillId="0" borderId="0" xfId="0" applyFont="1" applyAlignment="1">
      <alignment horizontal="left" vertical="center"/>
    </xf>
    <xf numFmtId="176" fontId="44" fillId="0" borderId="0" xfId="0" applyNumberFormat="1" applyFont="1" applyAlignment="1">
      <alignment vertical="top" wrapText="1"/>
    </xf>
    <xf numFmtId="0" fontId="27" fillId="0" borderId="0" xfId="0" applyFont="1">
      <alignment vertical="center"/>
    </xf>
    <xf numFmtId="0" fontId="46" fillId="0" borderId="0" xfId="0" applyFont="1">
      <alignment vertical="center"/>
    </xf>
    <xf numFmtId="0" fontId="46" fillId="0" borderId="0" xfId="0" applyFont="1" applyAlignment="1">
      <alignment horizontal="center" vertical="center"/>
    </xf>
    <xf numFmtId="0" fontId="90" fillId="0" borderId="0" xfId="68" applyFont="1" applyProtection="1">
      <alignment vertical="center"/>
      <protection locked="0"/>
    </xf>
    <xf numFmtId="0" fontId="90" fillId="0" borderId="0" xfId="68" applyFont="1" applyAlignment="1" applyProtection="1">
      <alignment horizontal="center" vertical="center"/>
      <protection locked="0"/>
    </xf>
    <xf numFmtId="0" fontId="91" fillId="0" borderId="0" xfId="68" applyFont="1" applyProtection="1">
      <alignment vertical="center"/>
      <protection locked="0"/>
    </xf>
    <xf numFmtId="0" fontId="91" fillId="45" borderId="0" xfId="68" applyFont="1" applyFill="1" applyAlignment="1" applyProtection="1">
      <alignment horizontal="right" vertical="center"/>
      <protection locked="0"/>
    </xf>
    <xf numFmtId="0" fontId="92" fillId="0" borderId="0" xfId="68" applyFont="1" applyProtection="1">
      <alignment vertical="center"/>
      <protection locked="0"/>
    </xf>
    <xf numFmtId="0" fontId="90" fillId="0" borderId="26" xfId="68" applyFont="1" applyBorder="1" applyAlignment="1" applyProtection="1">
      <alignment horizontal="center" vertical="center"/>
      <protection locked="0"/>
    </xf>
    <xf numFmtId="184" fontId="90" fillId="45" borderId="26" xfId="68" applyNumberFormat="1" applyFont="1" applyFill="1" applyBorder="1" applyProtection="1">
      <alignment vertical="center"/>
      <protection locked="0"/>
    </xf>
    <xf numFmtId="185" fontId="90" fillId="0" borderId="26" xfId="68" applyNumberFormat="1" applyFont="1" applyBorder="1">
      <alignment vertical="center"/>
    </xf>
    <xf numFmtId="185" fontId="90" fillId="0" borderId="26" xfId="68" applyNumberFormat="1" applyFont="1" applyBorder="1" applyProtection="1">
      <alignment vertical="center"/>
      <protection locked="0"/>
    </xf>
    <xf numFmtId="0" fontId="90" fillId="0" borderId="0" xfId="68" applyFont="1" applyAlignment="1" applyProtection="1">
      <alignment horizontal="left" vertical="center" wrapText="1"/>
      <protection locked="0"/>
    </xf>
    <xf numFmtId="185" fontId="90" fillId="45" borderId="26" xfId="68" applyNumberFormat="1" applyFont="1" applyFill="1" applyBorder="1" applyProtection="1">
      <alignment vertical="center"/>
      <protection locked="0"/>
    </xf>
    <xf numFmtId="185" fontId="90" fillId="0" borderId="26" xfId="69" applyNumberFormat="1" applyFont="1" applyBorder="1" applyProtection="1">
      <alignment vertical="center"/>
      <protection locked="0"/>
    </xf>
    <xf numFmtId="0" fontId="90" fillId="0" borderId="0" xfId="68" applyFont="1" applyAlignment="1" applyProtection="1">
      <alignment vertical="center" wrapText="1"/>
      <protection locked="0"/>
    </xf>
    <xf numFmtId="0" fontId="90" fillId="0" borderId="26" xfId="68" applyFont="1" applyBorder="1" applyAlignment="1" applyProtection="1">
      <alignment vertical="center" wrapText="1"/>
      <protection locked="0"/>
    </xf>
    <xf numFmtId="185" fontId="90" fillId="0" borderId="0" xfId="68" applyNumberFormat="1" applyFont="1" applyProtection="1">
      <alignment vertical="center"/>
      <protection locked="0"/>
    </xf>
    <xf numFmtId="0" fontId="90" fillId="0" borderId="26" xfId="68" applyFont="1" applyBorder="1" applyProtection="1">
      <alignment vertical="center"/>
      <protection locked="0"/>
    </xf>
    <xf numFmtId="0" fontId="90" fillId="0" borderId="0" xfId="68" applyFont="1" applyAlignment="1" applyProtection="1">
      <alignment horizontal="right" vertical="center"/>
      <protection locked="0"/>
    </xf>
    <xf numFmtId="185" fontId="90" fillId="0" borderId="0" xfId="68" applyNumberFormat="1" applyFont="1" applyAlignment="1" applyProtection="1">
      <alignment horizontal="right" vertical="center"/>
      <protection locked="0"/>
    </xf>
    <xf numFmtId="0" fontId="88" fillId="0" borderId="0" xfId="68" applyFont="1">
      <alignment vertical="center"/>
    </xf>
    <xf numFmtId="0" fontId="93" fillId="0" borderId="0" xfId="68" applyFont="1" applyAlignment="1">
      <alignment horizontal="right" vertical="center"/>
    </xf>
    <xf numFmtId="0" fontId="88" fillId="0" borderId="0" xfId="68" applyFont="1" applyAlignment="1">
      <alignment horizontal="left" vertical="center"/>
    </xf>
    <xf numFmtId="0" fontId="88" fillId="0" borderId="26" xfId="68" applyFont="1" applyBorder="1" applyAlignment="1">
      <alignment horizontal="center" vertical="center"/>
    </xf>
    <xf numFmtId="0" fontId="88" fillId="0" borderId="26" xfId="68" applyFont="1" applyBorder="1">
      <alignment vertical="center"/>
    </xf>
    <xf numFmtId="184" fontId="90" fillId="0" borderId="0" xfId="68" applyNumberFormat="1" applyFont="1" applyProtection="1">
      <alignment vertical="center"/>
      <protection locked="0"/>
    </xf>
    <xf numFmtId="0" fontId="90" fillId="0" borderId="0" xfId="68" applyFont="1">
      <alignment vertical="center"/>
    </xf>
    <xf numFmtId="0" fontId="90" fillId="0" borderId="0" xfId="68" applyFont="1" applyAlignment="1">
      <alignment horizontal="center" vertical="center"/>
    </xf>
    <xf numFmtId="0" fontId="91" fillId="0" borderId="0" xfId="68" applyFont="1">
      <alignment vertical="center"/>
    </xf>
    <xf numFmtId="0" fontId="91" fillId="45" borderId="0" xfId="68" applyFont="1" applyFill="1" applyAlignment="1">
      <alignment horizontal="right" vertical="center"/>
    </xf>
    <xf numFmtId="0" fontId="92" fillId="0" borderId="0" xfId="68" applyFont="1">
      <alignment vertical="center"/>
    </xf>
    <xf numFmtId="0" fontId="90" fillId="0" borderId="26" xfId="68" applyFont="1" applyBorder="1" applyAlignment="1">
      <alignment horizontal="center" vertical="center"/>
    </xf>
    <xf numFmtId="184" fontId="90" fillId="0" borderId="0" xfId="68" applyNumberFormat="1" applyFont="1">
      <alignment vertical="center"/>
    </xf>
    <xf numFmtId="185" fontId="90" fillId="0" borderId="0" xfId="68" applyNumberFormat="1" applyFont="1">
      <alignment vertical="center"/>
    </xf>
    <xf numFmtId="0" fontId="90" fillId="0" borderId="0" xfId="68" applyFont="1" applyAlignment="1">
      <alignment horizontal="left" vertical="center" wrapText="1"/>
    </xf>
    <xf numFmtId="185" fontId="90" fillId="45" borderId="26" xfId="68" applyNumberFormat="1" applyFont="1" applyFill="1" applyBorder="1">
      <alignment vertical="center"/>
    </xf>
    <xf numFmtId="185" fontId="90" fillId="0" borderId="26" xfId="69" applyNumberFormat="1" applyFont="1" applyBorder="1">
      <alignment vertical="center"/>
    </xf>
    <xf numFmtId="0" fontId="90" fillId="0" borderId="0" xfId="68" applyFont="1" applyAlignment="1">
      <alignment vertical="center" wrapText="1"/>
    </xf>
    <xf numFmtId="0" fontId="90" fillId="0" borderId="26" xfId="68" applyFont="1" applyBorder="1" applyAlignment="1">
      <alignment vertical="center" wrapText="1"/>
    </xf>
    <xf numFmtId="0" fontId="90" fillId="0" borderId="26" xfId="68" applyFont="1" applyBorder="1">
      <alignment vertical="center"/>
    </xf>
    <xf numFmtId="0" fontId="90" fillId="0" borderId="0" xfId="68" applyFont="1" applyAlignment="1">
      <alignment horizontal="right" vertical="center"/>
    </xf>
    <xf numFmtId="185" fontId="90" fillId="0" borderId="0" xfId="68" applyNumberFormat="1" applyFont="1" applyAlignment="1">
      <alignment horizontal="right" vertical="center"/>
    </xf>
    <xf numFmtId="176" fontId="32" fillId="43" borderId="160" xfId="0" applyNumberFormat="1" applyFont="1" applyFill="1" applyBorder="1" applyAlignment="1">
      <alignment vertical="center" shrinkToFit="1"/>
    </xf>
    <xf numFmtId="0" fontId="42" fillId="43" borderId="51" xfId="0" applyFont="1" applyFill="1" applyBorder="1" applyAlignment="1">
      <alignment horizontal="center" vertical="center" wrapText="1"/>
    </xf>
    <xf numFmtId="0" fontId="32" fillId="0" borderId="170" xfId="0" applyFont="1" applyBorder="1" applyAlignment="1">
      <alignment horizontal="right" vertical="center" wrapText="1"/>
    </xf>
    <xf numFmtId="0" fontId="32" fillId="0" borderId="3" xfId="0" applyFont="1" applyBorder="1" applyAlignment="1">
      <alignment horizontal="right" vertical="center" wrapText="1"/>
    </xf>
    <xf numFmtId="0" fontId="32" fillId="34" borderId="171" xfId="0" applyFont="1" applyFill="1" applyBorder="1" applyAlignment="1">
      <alignment vertical="center" wrapText="1"/>
    </xf>
    <xf numFmtId="176" fontId="32" fillId="34" borderId="172" xfId="0" applyNumberFormat="1" applyFont="1" applyFill="1" applyBorder="1" applyAlignment="1">
      <alignment vertical="center" shrinkToFit="1"/>
    </xf>
    <xf numFmtId="176" fontId="32" fillId="43" borderId="172" xfId="0" applyNumberFormat="1" applyFont="1" applyFill="1" applyBorder="1" applyAlignment="1">
      <alignment vertical="center" shrinkToFit="1"/>
    </xf>
    <xf numFmtId="3" fontId="32" fillId="43" borderId="172" xfId="0" applyNumberFormat="1" applyFont="1" applyFill="1" applyBorder="1" applyAlignment="1">
      <alignment vertical="center" shrinkToFit="1"/>
    </xf>
    <xf numFmtId="176" fontId="32" fillId="43" borderId="173" xfId="0" applyNumberFormat="1" applyFont="1" applyFill="1" applyBorder="1" applyAlignment="1">
      <alignment vertical="center" shrinkToFit="1"/>
    </xf>
    <xf numFmtId="12" fontId="32" fillId="43" borderId="173" xfId="0" applyNumberFormat="1" applyFont="1" applyFill="1" applyBorder="1" applyAlignment="1">
      <alignment vertical="center" shrinkToFit="1"/>
    </xf>
    <xf numFmtId="176" fontId="32" fillId="43" borderId="174" xfId="0" applyNumberFormat="1" applyFont="1" applyFill="1" applyBorder="1" applyAlignment="1">
      <alignment vertical="center" shrinkToFit="1"/>
    </xf>
    <xf numFmtId="176" fontId="32" fillId="46" borderId="173" xfId="0" applyNumberFormat="1" applyFont="1" applyFill="1" applyBorder="1" applyAlignment="1">
      <alignment vertical="center" shrinkToFit="1"/>
    </xf>
    <xf numFmtId="0" fontId="37" fillId="0" borderId="2" xfId="0" applyFont="1" applyBorder="1" applyAlignment="1">
      <alignment horizontal="center" vertical="center" wrapText="1"/>
    </xf>
    <xf numFmtId="0" fontId="48" fillId="0" borderId="0" xfId="72" applyFont="1">
      <alignment vertical="center"/>
    </xf>
    <xf numFmtId="0" fontId="68" fillId="43" borderId="128" xfId="0" applyFont="1" applyFill="1" applyBorder="1" applyAlignment="1">
      <alignment horizontal="center" vertical="center" wrapText="1"/>
    </xf>
    <xf numFmtId="0" fontId="68" fillId="34" borderId="28" xfId="0" applyFont="1" applyFill="1" applyBorder="1" applyAlignment="1">
      <alignment horizontal="center" vertical="center" wrapText="1"/>
    </xf>
    <xf numFmtId="0" fontId="63" fillId="0" borderId="28" xfId="0" applyFont="1" applyBorder="1" applyAlignment="1">
      <alignment horizontal="center" vertical="center"/>
    </xf>
    <xf numFmtId="176" fontId="44" fillId="0" borderId="0" xfId="0" applyNumberFormat="1" applyFont="1" applyAlignment="1">
      <alignment horizontal="left" vertical="top" wrapText="1"/>
    </xf>
    <xf numFmtId="182" fontId="44" fillId="43" borderId="26" xfId="46" applyNumberFormat="1" applyFont="1" applyFill="1" applyBorder="1" applyAlignment="1">
      <alignment vertical="center"/>
    </xf>
    <xf numFmtId="182" fontId="44" fillId="43" borderId="59" xfId="46" applyNumberFormat="1" applyFont="1" applyFill="1" applyBorder="1" applyAlignment="1">
      <alignment vertical="center"/>
    </xf>
    <xf numFmtId="182" fontId="44" fillId="43" borderId="148" xfId="67" applyNumberFormat="1" applyFont="1" applyFill="1" applyBorder="1" applyAlignment="1">
      <alignment vertical="center"/>
    </xf>
    <xf numFmtId="0" fontId="84" fillId="0" borderId="0" xfId="0" applyFont="1" applyAlignment="1">
      <alignment horizontal="center" vertical="center"/>
    </xf>
    <xf numFmtId="0" fontId="32" fillId="34" borderId="159" xfId="0" applyFont="1" applyFill="1" applyBorder="1" applyAlignment="1">
      <alignment horizontal="center" vertical="center" wrapText="1"/>
    </xf>
    <xf numFmtId="176" fontId="32" fillId="34" borderId="173" xfId="0" applyNumberFormat="1" applyFont="1" applyFill="1" applyBorder="1" applyAlignment="1">
      <alignment vertical="center" shrinkToFit="1"/>
    </xf>
    <xf numFmtId="176" fontId="32" fillId="34" borderId="160" xfId="0" applyNumberFormat="1" applyFont="1" applyFill="1" applyBorder="1" applyAlignment="1">
      <alignment vertical="center" shrinkToFit="1"/>
    </xf>
    <xf numFmtId="176" fontId="86" fillId="34" borderId="163" xfId="0" applyNumberFormat="1" applyFont="1" applyFill="1" applyBorder="1" applyAlignment="1">
      <alignment vertical="center" shrinkToFit="1"/>
    </xf>
    <xf numFmtId="0" fontId="42" fillId="43" borderId="159" xfId="0" applyFont="1" applyFill="1" applyBorder="1" applyAlignment="1">
      <alignment horizontal="center" vertical="center" wrapText="1"/>
    </xf>
    <xf numFmtId="0" fontId="44" fillId="34" borderId="136" xfId="67" applyFont="1" applyFill="1" applyBorder="1" applyAlignment="1" applyProtection="1">
      <alignment vertical="center" wrapText="1" shrinkToFit="1"/>
      <protection locked="0"/>
    </xf>
    <xf numFmtId="0" fontId="44" fillId="42" borderId="137" xfId="67" applyFont="1" applyFill="1" applyBorder="1" applyAlignment="1" applyProtection="1">
      <alignment vertical="center" wrapText="1"/>
      <protection locked="0"/>
    </xf>
    <xf numFmtId="3" fontId="44" fillId="34" borderId="137" xfId="67" applyNumberFormat="1" applyFont="1" applyFill="1" applyBorder="1" applyAlignment="1" applyProtection="1">
      <alignment vertical="center"/>
      <protection locked="0"/>
    </xf>
    <xf numFmtId="3" fontId="44" fillId="43" borderId="137" xfId="67" applyNumberFormat="1" applyFont="1" applyFill="1" applyBorder="1" applyAlignment="1">
      <alignment vertical="center"/>
    </xf>
    <xf numFmtId="176" fontId="44" fillId="34" borderId="137" xfId="67" applyNumberFormat="1" applyFont="1" applyFill="1" applyBorder="1" applyAlignment="1" applyProtection="1">
      <alignment vertical="center"/>
      <protection locked="0"/>
    </xf>
    <xf numFmtId="182" fontId="44" fillId="43" borderId="137" xfId="67" applyNumberFormat="1" applyFont="1" applyFill="1" applyBorder="1" applyAlignment="1" applyProtection="1">
      <alignment vertical="center"/>
      <protection locked="0"/>
    </xf>
    <xf numFmtId="182" fontId="44" fillId="42" borderId="137" xfId="67" applyNumberFormat="1" applyFont="1" applyFill="1" applyBorder="1" applyAlignment="1" applyProtection="1">
      <alignment horizontal="right" vertical="center"/>
      <protection locked="0"/>
    </xf>
    <xf numFmtId="182" fontId="44" fillId="43" borderId="137" xfId="67" applyNumberFormat="1" applyFont="1" applyFill="1" applyBorder="1" applyAlignment="1">
      <alignment vertical="center"/>
    </xf>
    <xf numFmtId="0" fontId="37" fillId="0" borderId="2" xfId="0" applyFont="1" applyBorder="1" applyAlignment="1">
      <alignment horizontal="center" vertical="center" shrinkToFit="1"/>
    </xf>
    <xf numFmtId="0" fontId="37" fillId="0" borderId="179" xfId="0" applyFont="1" applyBorder="1" applyAlignment="1">
      <alignment horizontal="center" vertical="center" wrapText="1"/>
    </xf>
    <xf numFmtId="176" fontId="32" fillId="0" borderId="180" xfId="0" applyNumberFormat="1" applyFont="1" applyBorder="1" applyAlignment="1">
      <alignment vertical="center" shrinkToFit="1"/>
    </xf>
    <xf numFmtId="0" fontId="32" fillId="43" borderId="52" xfId="0" applyFont="1" applyFill="1" applyBorder="1" applyAlignment="1">
      <alignment horizontal="center" vertical="center" wrapText="1"/>
    </xf>
    <xf numFmtId="12" fontId="86" fillId="43" borderId="52" xfId="0" applyNumberFormat="1" applyFont="1" applyFill="1" applyBorder="1" applyAlignment="1">
      <alignment vertical="center" shrinkToFit="1"/>
    </xf>
    <xf numFmtId="0" fontId="32" fillId="43" borderId="170" xfId="0" applyFont="1" applyFill="1" applyBorder="1" applyAlignment="1">
      <alignment horizontal="center" vertical="center" wrapText="1"/>
    </xf>
    <xf numFmtId="0" fontId="33" fillId="0" borderId="181" xfId="0" applyFont="1" applyBorder="1">
      <alignment vertical="center"/>
    </xf>
    <xf numFmtId="0" fontId="37" fillId="0" borderId="0" xfId="0" applyFont="1" applyAlignment="1">
      <alignment horizontal="center" vertical="center" shrinkToFit="1"/>
    </xf>
    <xf numFmtId="38" fontId="32" fillId="43" borderId="173" xfId="46" applyFont="1" applyFill="1" applyBorder="1" applyAlignment="1">
      <alignment vertical="center" shrinkToFit="1"/>
    </xf>
    <xf numFmtId="38" fontId="32" fillId="43" borderId="160" xfId="46" applyFont="1" applyFill="1" applyBorder="1" applyAlignment="1">
      <alignment vertical="center" shrinkToFit="1"/>
    </xf>
    <xf numFmtId="0" fontId="32" fillId="0" borderId="52" xfId="0" applyFont="1" applyBorder="1" applyAlignment="1">
      <alignment horizontal="right" vertical="center" wrapText="1"/>
    </xf>
    <xf numFmtId="0" fontId="37" fillId="0" borderId="177" xfId="0" applyFont="1" applyBorder="1" applyAlignment="1">
      <alignment horizontal="center" vertical="center" wrapText="1"/>
    </xf>
    <xf numFmtId="0" fontId="32" fillId="0" borderId="172" xfId="0" applyFont="1" applyBorder="1" applyAlignment="1">
      <alignment horizontal="right" vertical="center" wrapText="1"/>
    </xf>
    <xf numFmtId="0" fontId="37" fillId="0" borderId="4" xfId="0" applyFont="1" applyBorder="1" applyAlignment="1">
      <alignment horizontal="center" vertical="center" wrapText="1"/>
    </xf>
    <xf numFmtId="0" fontId="32" fillId="0" borderId="30" xfId="0" applyFont="1" applyBorder="1" applyAlignment="1">
      <alignment horizontal="right" vertical="center" wrapText="1"/>
    </xf>
    <xf numFmtId="0" fontId="37" fillId="0" borderId="1" xfId="0" applyFont="1" applyBorder="1" applyAlignment="1">
      <alignment horizontal="center" vertical="center" wrapText="1"/>
    </xf>
    <xf numFmtId="0" fontId="42" fillId="43" borderId="185" xfId="0" applyFont="1" applyFill="1" applyBorder="1" applyAlignment="1">
      <alignment horizontal="center" vertical="center" wrapText="1"/>
    </xf>
    <xf numFmtId="0" fontId="42" fillId="43" borderId="186" xfId="0" applyFont="1" applyFill="1" applyBorder="1" applyAlignment="1">
      <alignment horizontal="center" vertical="center" wrapText="1"/>
    </xf>
    <xf numFmtId="0" fontId="37" fillId="0" borderId="187" xfId="0" applyFont="1" applyBorder="1" applyAlignment="1">
      <alignment horizontal="center" vertical="center" wrapText="1"/>
    </xf>
    <xf numFmtId="0" fontId="33" fillId="0" borderId="188" xfId="0" applyFont="1" applyBorder="1">
      <alignment vertical="center"/>
    </xf>
    <xf numFmtId="0" fontId="32" fillId="0" borderId="189" xfId="0" applyFont="1" applyBorder="1" applyAlignment="1">
      <alignment horizontal="right" vertical="center" wrapText="1"/>
    </xf>
    <xf numFmtId="176" fontId="87" fillId="0" borderId="190" xfId="0" applyNumberFormat="1" applyFont="1" applyBorder="1" applyAlignment="1">
      <alignment vertical="center" shrinkToFit="1"/>
    </xf>
    <xf numFmtId="176" fontId="87" fillId="0" borderId="191" xfId="0" applyNumberFormat="1" applyFont="1" applyBorder="1" applyAlignment="1">
      <alignment vertical="center" shrinkToFit="1"/>
    </xf>
    <xf numFmtId="176" fontId="32" fillId="43" borderId="192" xfId="0" applyNumberFormat="1" applyFont="1" applyFill="1" applyBorder="1" applyAlignment="1">
      <alignment vertical="center" shrinkToFit="1"/>
    </xf>
    <xf numFmtId="176" fontId="32" fillId="43" borderId="193" xfId="0" applyNumberFormat="1" applyFont="1" applyFill="1" applyBorder="1" applyAlignment="1">
      <alignment vertical="center" shrinkToFit="1"/>
    </xf>
    <xf numFmtId="176" fontId="32" fillId="43" borderId="194" xfId="0" applyNumberFormat="1" applyFont="1" applyFill="1" applyBorder="1" applyAlignment="1">
      <alignment vertical="center" shrinkToFit="1"/>
    </xf>
    <xf numFmtId="176" fontId="32" fillId="43" borderId="195" xfId="0" applyNumberFormat="1" applyFont="1" applyFill="1" applyBorder="1" applyAlignment="1">
      <alignment vertical="center" shrinkToFit="1"/>
    </xf>
    <xf numFmtId="176" fontId="32" fillId="43" borderId="196" xfId="0" applyNumberFormat="1" applyFont="1" applyFill="1" applyBorder="1" applyAlignment="1">
      <alignment vertical="center" shrinkToFit="1"/>
    </xf>
    <xf numFmtId="176" fontId="32" fillId="43" borderId="197" xfId="0" applyNumberFormat="1" applyFont="1" applyFill="1" applyBorder="1" applyAlignment="1">
      <alignment vertical="center" shrinkToFit="1"/>
    </xf>
    <xf numFmtId="182" fontId="44" fillId="43" borderId="137" xfId="46" applyNumberFormat="1" applyFont="1" applyFill="1" applyBorder="1" applyAlignment="1">
      <alignment vertical="center"/>
    </xf>
    <xf numFmtId="182" fontId="44" fillId="43" borderId="145" xfId="46" applyNumberFormat="1" applyFont="1" applyFill="1" applyBorder="1" applyAlignment="1">
      <alignment vertical="center"/>
    </xf>
    <xf numFmtId="182" fontId="44" fillId="43" borderId="182" xfId="46" applyNumberFormat="1" applyFont="1" applyFill="1" applyBorder="1" applyAlignment="1">
      <alignment vertical="center"/>
    </xf>
    <xf numFmtId="0" fontId="44" fillId="0" borderId="7" xfId="67" applyFont="1" applyBorder="1" applyAlignment="1">
      <alignment vertical="center"/>
    </xf>
    <xf numFmtId="3" fontId="83" fillId="0" borderId="7" xfId="67" applyNumberFormat="1" applyFont="1" applyBorder="1" applyAlignment="1" applyProtection="1">
      <alignment vertical="center"/>
      <protection locked="0"/>
    </xf>
    <xf numFmtId="0" fontId="44" fillId="0" borderId="31" xfId="67" applyFont="1" applyBorder="1" applyAlignment="1">
      <alignment vertical="center"/>
    </xf>
    <xf numFmtId="0" fontId="44" fillId="0" borderId="198" xfId="67" applyFont="1" applyBorder="1" applyAlignment="1" applyProtection="1">
      <alignment horizontal="right" vertical="center"/>
      <protection locked="0"/>
    </xf>
    <xf numFmtId="182" fontId="44" fillId="43" borderId="199" xfId="46" applyNumberFormat="1" applyFont="1" applyFill="1" applyBorder="1" applyAlignment="1">
      <alignment vertical="center"/>
    </xf>
    <xf numFmtId="182" fontId="44" fillId="43" borderId="183" xfId="46" applyNumberFormat="1" applyFont="1" applyFill="1" applyBorder="1" applyAlignment="1">
      <alignment vertical="center"/>
    </xf>
    <xf numFmtId="182" fontId="44" fillId="43" borderId="200" xfId="46" applyNumberFormat="1" applyFont="1" applyFill="1" applyBorder="1" applyAlignment="1">
      <alignment vertical="center"/>
    </xf>
    <xf numFmtId="182" fontId="44" fillId="43" borderId="201" xfId="46" applyNumberFormat="1" applyFont="1" applyFill="1" applyBorder="1" applyAlignment="1">
      <alignment vertical="center"/>
    </xf>
    <xf numFmtId="176" fontId="32" fillId="43" borderId="176" xfId="0" applyNumberFormat="1" applyFont="1" applyFill="1" applyBorder="1" applyAlignment="1">
      <alignment vertical="center" shrinkToFit="1"/>
    </xf>
    <xf numFmtId="176" fontId="32" fillId="43" borderId="202" xfId="0" applyNumberFormat="1" applyFont="1" applyFill="1" applyBorder="1" applyAlignment="1">
      <alignment vertical="center" shrinkToFit="1"/>
    </xf>
    <xf numFmtId="176" fontId="32" fillId="43" borderId="203" xfId="0" applyNumberFormat="1" applyFont="1" applyFill="1" applyBorder="1" applyAlignment="1">
      <alignment vertical="center" shrinkToFit="1"/>
    </xf>
    <xf numFmtId="0" fontId="58" fillId="0" borderId="0" xfId="0" applyFont="1" applyAlignment="1">
      <alignment horizontal="center" vertical="center"/>
    </xf>
    <xf numFmtId="0" fontId="0" fillId="0" borderId="204" xfId="0" applyBorder="1">
      <alignment vertical="center"/>
    </xf>
    <xf numFmtId="0" fontId="63" fillId="0" borderId="205" xfId="0" applyFont="1" applyBorder="1">
      <alignment vertical="center"/>
    </xf>
    <xf numFmtId="0" fontId="63" fillId="0" borderId="140" xfId="0" applyFont="1" applyBorder="1">
      <alignment vertical="center"/>
    </xf>
    <xf numFmtId="0" fontId="63" fillId="0" borderId="139" xfId="0" applyFont="1" applyBorder="1">
      <alignment vertical="center"/>
    </xf>
    <xf numFmtId="0" fontId="68" fillId="34" borderId="12" xfId="0" applyFont="1" applyFill="1" applyBorder="1" applyAlignment="1">
      <alignment horizontal="center" vertical="center" wrapText="1"/>
    </xf>
    <xf numFmtId="0" fontId="63" fillId="0" borderId="0" xfId="0" applyFont="1" applyAlignment="1">
      <alignment horizontal="center" vertical="center"/>
    </xf>
    <xf numFmtId="178" fontId="68" fillId="34" borderId="28" xfId="0" applyNumberFormat="1" applyFont="1" applyFill="1" applyBorder="1" applyAlignment="1">
      <alignment horizontal="center" vertical="center" wrapText="1"/>
    </xf>
    <xf numFmtId="0" fontId="58" fillId="0" borderId="141" xfId="0" applyFont="1" applyBorder="1">
      <alignment vertical="center"/>
    </xf>
    <xf numFmtId="0" fontId="58" fillId="0" borderId="134" xfId="0" applyFont="1" applyBorder="1">
      <alignment vertical="center"/>
    </xf>
    <xf numFmtId="0" fontId="68" fillId="34" borderId="137" xfId="0" applyFont="1" applyFill="1" applyBorder="1" applyAlignment="1">
      <alignment horizontal="center" vertical="center" wrapText="1"/>
    </xf>
    <xf numFmtId="0" fontId="0" fillId="34" borderId="0" xfId="0" applyFill="1">
      <alignment vertical="center"/>
    </xf>
    <xf numFmtId="178" fontId="68" fillId="43" borderId="26" xfId="0" applyNumberFormat="1" applyFont="1" applyFill="1" applyBorder="1" applyAlignment="1">
      <alignment horizontal="center" vertical="center" wrapText="1"/>
    </xf>
    <xf numFmtId="178" fontId="68" fillId="34" borderId="26" xfId="0" applyNumberFormat="1" applyFont="1" applyFill="1" applyBorder="1" applyAlignment="1">
      <alignment horizontal="center" vertical="center" wrapText="1"/>
    </xf>
    <xf numFmtId="0" fontId="74" fillId="34" borderId="139" xfId="0" applyFont="1" applyFill="1" applyBorder="1" applyAlignment="1">
      <alignment horizontal="center" vertical="center" wrapText="1"/>
    </xf>
    <xf numFmtId="0" fontId="68" fillId="34" borderId="206" xfId="0" applyFont="1" applyFill="1" applyBorder="1" applyAlignment="1">
      <alignment horizontal="center" vertical="center" wrapText="1"/>
    </xf>
    <xf numFmtId="0" fontId="68" fillId="43" borderId="139" xfId="0" applyFont="1" applyFill="1" applyBorder="1" applyAlignment="1">
      <alignment horizontal="center" vertical="center" wrapText="1"/>
    </xf>
    <xf numFmtId="0" fontId="63" fillId="0" borderId="24" xfId="0" applyFont="1" applyBorder="1" applyAlignment="1">
      <alignment horizontal="center" vertical="center"/>
    </xf>
    <xf numFmtId="0" fontId="74" fillId="0" borderId="26" xfId="0" applyFont="1" applyBorder="1" applyAlignment="1">
      <alignment horizontal="center" vertical="center" wrapText="1"/>
    </xf>
    <xf numFmtId="0" fontId="68" fillId="0" borderId="26" xfId="0" applyFont="1" applyBorder="1" applyAlignment="1">
      <alignment horizontal="center" vertical="center" wrapText="1"/>
    </xf>
    <xf numFmtId="0" fontId="63" fillId="0" borderId="24" xfId="0" applyFont="1" applyBorder="1" applyAlignment="1">
      <alignment horizontal="right" vertical="center"/>
    </xf>
    <xf numFmtId="0" fontId="68" fillId="0" borderId="26" xfId="0" applyFont="1" applyBorder="1" applyAlignment="1">
      <alignment horizontal="right" vertical="center" wrapText="1"/>
    </xf>
    <xf numFmtId="0" fontId="37" fillId="34" borderId="168" xfId="0" applyFont="1" applyFill="1" applyBorder="1" applyAlignment="1">
      <alignment horizontal="center" vertical="center" wrapText="1"/>
    </xf>
    <xf numFmtId="0" fontId="32" fillId="34" borderId="47" xfId="0" applyFont="1" applyFill="1" applyBorder="1" applyAlignment="1">
      <alignment horizontal="center" vertical="center" wrapText="1"/>
    </xf>
    <xf numFmtId="0" fontId="32" fillId="0" borderId="169" xfId="0" applyFont="1" applyBorder="1" applyAlignment="1">
      <alignment vertical="top" wrapText="1"/>
    </xf>
    <xf numFmtId="0" fontId="32" fillId="34" borderId="207" xfId="0" applyFont="1" applyFill="1" applyBorder="1" applyAlignment="1">
      <alignment vertical="center" wrapText="1"/>
    </xf>
    <xf numFmtId="0" fontId="32" fillId="34" borderId="208" xfId="0" applyFont="1" applyFill="1" applyBorder="1" applyAlignment="1">
      <alignment vertical="center" wrapText="1"/>
    </xf>
    <xf numFmtId="0" fontId="32" fillId="34" borderId="209" xfId="0" applyFont="1" applyFill="1" applyBorder="1" applyAlignment="1">
      <alignment vertical="center" wrapText="1"/>
    </xf>
    <xf numFmtId="0" fontId="32" fillId="34" borderId="89" xfId="0" applyFont="1" applyFill="1" applyBorder="1" applyAlignment="1">
      <alignment vertical="center" wrapText="1"/>
    </xf>
    <xf numFmtId="0" fontId="32" fillId="34" borderId="175" xfId="0" applyFont="1" applyFill="1" applyBorder="1" applyAlignment="1">
      <alignment vertical="center" wrapText="1"/>
    </xf>
    <xf numFmtId="0" fontId="32" fillId="34" borderId="210" xfId="0" applyFont="1" applyFill="1" applyBorder="1" applyAlignment="1">
      <alignment vertical="center" wrapText="1"/>
    </xf>
    <xf numFmtId="0" fontId="32" fillId="34" borderId="211" xfId="0" applyFont="1" applyFill="1" applyBorder="1" applyAlignment="1">
      <alignment vertical="center" wrapText="1"/>
    </xf>
    <xf numFmtId="0" fontId="58" fillId="0" borderId="53" xfId="0" applyFont="1" applyBorder="1">
      <alignment vertical="center"/>
    </xf>
    <xf numFmtId="0" fontId="32" fillId="42" borderId="207" xfId="0" applyFont="1" applyFill="1" applyBorder="1" applyAlignment="1">
      <alignment vertical="center" wrapText="1"/>
    </xf>
    <xf numFmtId="0" fontId="32" fillId="42" borderId="89" xfId="0" applyFont="1" applyFill="1" applyBorder="1" applyAlignment="1">
      <alignment vertical="center" wrapText="1"/>
    </xf>
    <xf numFmtId="0" fontId="95" fillId="0" borderId="25" xfId="67" applyFont="1" applyBorder="1" applyAlignment="1">
      <alignment vertical="center"/>
    </xf>
    <xf numFmtId="0" fontId="95" fillId="0" borderId="21" xfId="67" applyFont="1" applyBorder="1" applyAlignment="1">
      <alignment vertical="center"/>
    </xf>
    <xf numFmtId="0" fontId="32" fillId="42" borderId="208" xfId="0" applyFont="1" applyFill="1" applyBorder="1" applyAlignment="1">
      <alignment vertical="center" wrapText="1"/>
    </xf>
    <xf numFmtId="0" fontId="32" fillId="42" borderId="209" xfId="0" applyFont="1" applyFill="1" applyBorder="1" applyAlignment="1">
      <alignment vertical="center" wrapText="1"/>
    </xf>
    <xf numFmtId="0" fontId="32" fillId="0" borderId="214" xfId="0" applyFont="1" applyBorder="1" applyAlignment="1">
      <alignment horizontal="right" vertical="center" shrinkToFit="1"/>
    </xf>
    <xf numFmtId="0" fontId="32" fillId="0" borderId="215" xfId="0" applyFont="1" applyBorder="1" applyAlignment="1">
      <alignment horizontal="right" vertical="center" shrinkToFit="1"/>
    </xf>
    <xf numFmtId="0" fontId="68" fillId="42" borderId="139" xfId="0" applyFont="1" applyFill="1" applyBorder="1" applyAlignment="1">
      <alignment horizontal="center" vertical="center" wrapText="1"/>
    </xf>
    <xf numFmtId="178" fontId="68" fillId="42" borderId="26" xfId="0" applyNumberFormat="1" applyFont="1" applyFill="1" applyBorder="1" applyAlignment="1">
      <alignment horizontal="center" vertical="center" wrapText="1"/>
    </xf>
    <xf numFmtId="0" fontId="68" fillId="42" borderId="20" xfId="0" applyFont="1" applyFill="1" applyBorder="1" applyAlignment="1">
      <alignment horizontal="center" vertical="center" wrapText="1"/>
    </xf>
    <xf numFmtId="0" fontId="68" fillId="42" borderId="15" xfId="0" applyFont="1" applyFill="1" applyBorder="1" applyAlignment="1">
      <alignment horizontal="center" vertical="center" wrapText="1"/>
    </xf>
    <xf numFmtId="178" fontId="68" fillId="43" borderId="25" xfId="0" applyNumberFormat="1" applyFont="1" applyFill="1" applyBorder="1" applyAlignment="1">
      <alignment horizontal="center" vertical="center" wrapText="1"/>
    </xf>
    <xf numFmtId="178" fontId="68" fillId="43" borderId="21" xfId="0" applyNumberFormat="1" applyFont="1" applyFill="1" applyBorder="1" applyAlignment="1">
      <alignment horizontal="center" vertical="center" wrapText="1"/>
    </xf>
    <xf numFmtId="0" fontId="58" fillId="42" borderId="26" xfId="0" applyFont="1" applyFill="1" applyBorder="1">
      <alignment vertical="center"/>
    </xf>
    <xf numFmtId="0" fontId="58" fillId="43" borderId="26" xfId="0" applyFont="1" applyFill="1" applyBorder="1">
      <alignment vertical="center"/>
    </xf>
    <xf numFmtId="0" fontId="58" fillId="34" borderId="21" xfId="0" applyFont="1" applyFill="1" applyBorder="1">
      <alignment vertical="center"/>
    </xf>
    <xf numFmtId="9" fontId="68" fillId="43" borderId="26" xfId="71" applyFont="1" applyFill="1" applyBorder="1" applyAlignment="1">
      <alignment horizontal="center" vertical="center" wrapText="1"/>
    </xf>
    <xf numFmtId="9" fontId="68" fillId="43" borderId="12" xfId="71" applyFont="1" applyFill="1" applyBorder="1" applyAlignment="1">
      <alignment horizontal="center" vertical="center" wrapText="1"/>
    </xf>
    <xf numFmtId="178" fontId="68" fillId="43" borderId="137" xfId="0" applyNumberFormat="1" applyFont="1" applyFill="1" applyBorder="1" applyAlignment="1">
      <alignment horizontal="center" vertical="center" wrapText="1"/>
    </xf>
    <xf numFmtId="178" fontId="68" fillId="41" borderId="20" xfId="0" applyNumberFormat="1" applyFont="1" applyFill="1" applyBorder="1" applyAlignment="1">
      <alignment horizontal="center" vertical="center" wrapText="1"/>
    </xf>
    <xf numFmtId="178" fontId="68" fillId="41" borderId="15" xfId="0" applyNumberFormat="1" applyFont="1" applyFill="1" applyBorder="1" applyAlignment="1">
      <alignment horizontal="center" vertical="center" wrapText="1"/>
    </xf>
    <xf numFmtId="182" fontId="64" fillId="43" borderId="26" xfId="67" applyNumberFormat="1" applyFont="1" applyFill="1" applyBorder="1" applyAlignment="1">
      <alignment horizontal="center" vertical="center"/>
    </xf>
    <xf numFmtId="182" fontId="64" fillId="43" borderId="10" xfId="67" applyNumberFormat="1" applyFont="1" applyFill="1" applyBorder="1" applyAlignment="1">
      <alignment horizontal="center" vertical="center"/>
    </xf>
    <xf numFmtId="0" fontId="97" fillId="34" borderId="21" xfId="0" applyFont="1" applyFill="1" applyBorder="1">
      <alignment vertical="center"/>
    </xf>
    <xf numFmtId="0" fontId="97" fillId="42" borderId="26" xfId="0" applyFont="1" applyFill="1" applyBorder="1">
      <alignment vertical="center"/>
    </xf>
    <xf numFmtId="0" fontId="97" fillId="43" borderId="26" xfId="0" applyFont="1" applyFill="1" applyBorder="1">
      <alignment vertical="center"/>
    </xf>
    <xf numFmtId="182" fontId="64" fillId="43" borderId="137" xfId="67" applyNumberFormat="1" applyFont="1" applyFill="1" applyBorder="1" applyAlignment="1">
      <alignment horizontal="center" vertical="center" wrapText="1"/>
    </xf>
    <xf numFmtId="0" fontId="58" fillId="34" borderId="138" xfId="0" applyFont="1" applyFill="1" applyBorder="1" applyAlignment="1">
      <alignment horizontal="center" vertical="center"/>
    </xf>
    <xf numFmtId="0" fontId="68" fillId="34" borderId="21" xfId="0" applyFont="1" applyFill="1" applyBorder="1" applyAlignment="1">
      <alignment horizontal="center" vertical="center" wrapText="1"/>
    </xf>
    <xf numFmtId="0" fontId="68" fillId="41" borderId="20" xfId="0" applyFont="1" applyFill="1" applyBorder="1" applyAlignment="1">
      <alignment horizontal="center" vertical="center" wrapText="1"/>
    </xf>
    <xf numFmtId="0" fontId="64" fillId="0" borderId="20" xfId="0" applyFont="1" applyBorder="1" applyAlignment="1">
      <alignment horizontal="center" vertical="center" wrapText="1"/>
    </xf>
    <xf numFmtId="0" fontId="58" fillId="34" borderId="131" xfId="0" applyFont="1" applyFill="1" applyBorder="1" applyAlignment="1">
      <alignment horizontal="center" vertical="center"/>
    </xf>
    <xf numFmtId="0" fontId="68" fillId="41" borderId="19" xfId="0" applyFont="1" applyFill="1" applyBorder="1" applyAlignment="1">
      <alignment horizontal="center" vertical="center" wrapText="1"/>
    </xf>
    <xf numFmtId="0" fontId="58" fillId="34" borderId="130" xfId="0" applyFont="1" applyFill="1" applyBorder="1" applyAlignment="1">
      <alignment horizontal="center" vertical="center"/>
    </xf>
    <xf numFmtId="0" fontId="68" fillId="41" borderId="23" xfId="0" applyFont="1" applyFill="1" applyBorder="1" applyAlignment="1">
      <alignment horizontal="center" vertical="center" wrapText="1"/>
    </xf>
    <xf numFmtId="0" fontId="68" fillId="41" borderId="15" xfId="0" applyFont="1" applyFill="1" applyBorder="1" applyAlignment="1">
      <alignment horizontal="center" vertical="center" wrapText="1"/>
    </xf>
    <xf numFmtId="0" fontId="64" fillId="0" borderId="15" xfId="0" applyFont="1" applyBorder="1" applyAlignment="1">
      <alignment horizontal="center" vertical="center" wrapText="1"/>
    </xf>
    <xf numFmtId="0" fontId="58" fillId="0" borderId="0" xfId="0" applyFont="1" applyAlignment="1">
      <alignment horizontal="center" vertical="center" wrapText="1"/>
    </xf>
    <xf numFmtId="0" fontId="63" fillId="0" borderId="0" xfId="0" applyFont="1" applyAlignment="1">
      <alignment horizontal="center" vertical="center" wrapText="1"/>
    </xf>
    <xf numFmtId="0" fontId="58" fillId="0" borderId="128" xfId="0" applyFont="1" applyBorder="1" applyAlignment="1">
      <alignment horizontal="center" vertical="center" wrapText="1"/>
    </xf>
    <xf numFmtId="0" fontId="63" fillId="34" borderId="129" xfId="0" applyFont="1" applyFill="1" applyBorder="1" applyAlignment="1">
      <alignment horizontal="center" vertical="center" wrapText="1"/>
    </xf>
    <xf numFmtId="0" fontId="63" fillId="42" borderId="129" xfId="0" applyFont="1" applyFill="1" applyBorder="1" applyAlignment="1">
      <alignment horizontal="center" vertical="center" wrapText="1"/>
    </xf>
    <xf numFmtId="0" fontId="63" fillId="0" borderId="140" xfId="0" applyFont="1" applyBorder="1" applyAlignment="1">
      <alignment horizontal="center" vertical="center" wrapText="1"/>
    </xf>
    <xf numFmtId="0" fontId="58" fillId="0" borderId="26" xfId="0" applyFont="1" applyBorder="1" applyAlignment="1">
      <alignment horizontal="center" vertical="center" wrapText="1"/>
    </xf>
    <xf numFmtId="0" fontId="63" fillId="34" borderId="24" xfId="0" applyFont="1" applyFill="1" applyBorder="1" applyAlignment="1">
      <alignment horizontal="center" vertical="center" wrapText="1"/>
    </xf>
    <xf numFmtId="0" fontId="63" fillId="0" borderId="26" xfId="0" applyFont="1" applyBorder="1" applyAlignment="1">
      <alignment horizontal="center" vertical="center" wrapText="1"/>
    </xf>
    <xf numFmtId="0" fontId="58" fillId="0" borderId="137" xfId="0" applyFont="1" applyBorder="1" applyAlignment="1">
      <alignment horizontal="center" vertical="center" wrapText="1"/>
    </xf>
    <xf numFmtId="0" fontId="63" fillId="34" borderId="29" xfId="0" applyFont="1" applyFill="1" applyBorder="1" applyAlignment="1">
      <alignment horizontal="center" vertical="center" wrapText="1"/>
    </xf>
    <xf numFmtId="182" fontId="64" fillId="42" borderId="28" xfId="67" applyNumberFormat="1" applyFont="1" applyFill="1" applyBorder="1" applyAlignment="1">
      <alignment horizontal="center" vertical="center" wrapText="1"/>
    </xf>
    <xf numFmtId="182" fontId="64" fillId="43" borderId="28" xfId="67" applyNumberFormat="1" applyFont="1" applyFill="1" applyBorder="1" applyAlignment="1">
      <alignment horizontal="center" vertical="center" wrapText="1"/>
    </xf>
    <xf numFmtId="0" fontId="63" fillId="0" borderId="28" xfId="0" applyFont="1" applyBorder="1" applyAlignment="1">
      <alignment horizontal="center" vertical="center" wrapText="1"/>
    </xf>
    <xf numFmtId="0" fontId="58" fillId="0" borderId="132" xfId="0" applyFont="1" applyBorder="1" applyAlignment="1">
      <alignment horizontal="center" vertical="center" wrapText="1"/>
    </xf>
    <xf numFmtId="0" fontId="58" fillId="34" borderId="138" xfId="0" applyFont="1" applyFill="1" applyBorder="1" applyAlignment="1">
      <alignment horizontal="center" vertical="center" wrapText="1"/>
    </xf>
    <xf numFmtId="0" fontId="58" fillId="0" borderId="140" xfId="0" applyFont="1" applyBorder="1" applyAlignment="1">
      <alignment horizontal="center" vertical="center" wrapText="1"/>
    </xf>
    <xf numFmtId="0" fontId="58" fillId="34" borderId="131" xfId="0" applyFont="1" applyFill="1" applyBorder="1" applyAlignment="1">
      <alignment horizontal="center" vertical="center" wrapText="1"/>
    </xf>
    <xf numFmtId="0" fontId="58" fillId="0" borderId="139" xfId="0" applyFont="1" applyBorder="1" applyAlignment="1">
      <alignment horizontal="center" vertical="center" wrapText="1"/>
    </xf>
    <xf numFmtId="0" fontId="58" fillId="34" borderId="130" xfId="0" applyFont="1" applyFill="1" applyBorder="1" applyAlignment="1">
      <alignment horizontal="center" vertical="center" wrapText="1"/>
    </xf>
    <xf numFmtId="0" fontId="58" fillId="0" borderId="133" xfId="0" applyFont="1" applyBorder="1" applyAlignment="1">
      <alignment horizontal="center" vertical="center" wrapText="1"/>
    </xf>
    <xf numFmtId="0" fontId="44" fillId="0" borderId="25" xfId="67" applyFont="1" applyBorder="1" applyAlignment="1">
      <alignment horizontal="center" vertical="center" wrapText="1"/>
    </xf>
    <xf numFmtId="0" fontId="58" fillId="0" borderId="141" xfId="0" applyFont="1" applyBorder="1" applyAlignment="1">
      <alignment horizontal="center" vertical="center" wrapText="1"/>
    </xf>
    <xf numFmtId="0" fontId="44" fillId="0" borderId="21" xfId="67" applyFont="1" applyBorder="1" applyAlignment="1">
      <alignment horizontal="center" vertical="center" wrapText="1"/>
    </xf>
    <xf numFmtId="0" fontId="63" fillId="0" borderId="205" xfId="0" applyFont="1" applyBorder="1" applyAlignment="1">
      <alignment horizontal="center" vertical="center" wrapText="1"/>
    </xf>
    <xf numFmtId="0" fontId="58" fillId="0" borderId="134" xfId="0" applyFont="1" applyBorder="1" applyAlignment="1">
      <alignment horizontal="center" vertical="center" wrapText="1"/>
    </xf>
    <xf numFmtId="0" fontId="63" fillId="0" borderId="139" xfId="0" applyFont="1" applyBorder="1" applyAlignment="1">
      <alignment horizontal="center" vertical="center" wrapText="1"/>
    </xf>
    <xf numFmtId="0" fontId="63" fillId="0" borderId="128" xfId="0" applyFont="1" applyBorder="1" applyAlignment="1">
      <alignment horizontal="center" vertical="center" wrapText="1"/>
    </xf>
    <xf numFmtId="0" fontId="63" fillId="0" borderId="130" xfId="0" applyFont="1" applyBorder="1" applyAlignment="1">
      <alignment horizontal="center" vertical="center" wrapText="1"/>
    </xf>
    <xf numFmtId="0" fontId="1" fillId="0" borderId="0" xfId="42" applyFont="1" applyAlignment="1">
      <alignment horizontal="center" vertical="center" wrapText="1"/>
    </xf>
    <xf numFmtId="0" fontId="15" fillId="0" borderId="0" xfId="0" applyFont="1" applyAlignment="1">
      <alignment horizontal="center" vertical="center" wrapText="1"/>
    </xf>
    <xf numFmtId="0" fontId="15" fillId="34" borderId="0" xfId="0" applyFont="1" applyFill="1" applyAlignment="1">
      <alignment horizontal="center" vertical="center" wrapText="1"/>
    </xf>
    <xf numFmtId="0" fontId="63" fillId="42" borderId="26" xfId="0" applyFont="1" applyFill="1" applyBorder="1" applyAlignment="1">
      <alignment horizontal="center" vertical="center" wrapText="1"/>
    </xf>
    <xf numFmtId="0" fontId="15" fillId="44" borderId="133" xfId="0" applyFont="1" applyFill="1" applyBorder="1" applyAlignment="1">
      <alignment horizontal="center" vertical="center" wrapText="1"/>
    </xf>
    <xf numFmtId="0" fontId="15" fillId="44" borderId="132" xfId="0" applyFont="1" applyFill="1" applyBorder="1" applyAlignment="1">
      <alignment horizontal="center" vertical="center" wrapText="1"/>
    </xf>
    <xf numFmtId="0" fontId="15" fillId="0" borderId="133" xfId="0" applyFont="1" applyBorder="1" applyAlignment="1">
      <alignment horizontal="center" vertical="center" wrapText="1"/>
    </xf>
    <xf numFmtId="0" fontId="15" fillId="0" borderId="204" xfId="0" applyFont="1" applyBorder="1" applyAlignment="1">
      <alignment horizontal="center" vertical="center" wrapText="1"/>
    </xf>
    <xf numFmtId="0" fontId="58" fillId="0" borderId="212" xfId="0" applyFont="1" applyBorder="1" applyAlignment="1">
      <alignment horizontal="left" vertical="center" wrapText="1"/>
    </xf>
    <xf numFmtId="0" fontId="63" fillId="42" borderId="21" xfId="0" applyFont="1" applyFill="1" applyBorder="1" applyAlignment="1">
      <alignment horizontal="center" vertical="center" wrapText="1"/>
    </xf>
    <xf numFmtId="0" fontId="63" fillId="42" borderId="137" xfId="0" applyFont="1" applyFill="1" applyBorder="1" applyAlignment="1">
      <alignment horizontal="center" vertical="center" wrapText="1"/>
    </xf>
    <xf numFmtId="0" fontId="68" fillId="34" borderId="15" xfId="0" applyFont="1" applyFill="1" applyBorder="1" applyAlignment="1">
      <alignment horizontal="center" vertical="center" wrapText="1"/>
    </xf>
    <xf numFmtId="177" fontId="68" fillId="43" borderId="26" xfId="71" applyNumberFormat="1" applyFont="1" applyFill="1" applyBorder="1" applyAlignment="1">
      <alignment horizontal="center" vertical="center" wrapText="1"/>
    </xf>
    <xf numFmtId="177" fontId="68" fillId="43" borderId="137" xfId="71" applyNumberFormat="1" applyFont="1" applyFill="1" applyBorder="1" applyAlignment="1">
      <alignment horizontal="center" vertical="center" wrapText="1"/>
    </xf>
    <xf numFmtId="177" fontId="68" fillId="43" borderId="21" xfId="71" applyNumberFormat="1" applyFont="1" applyFill="1" applyBorder="1" applyAlignment="1">
      <alignment horizontal="center" vertical="center" wrapText="1"/>
    </xf>
    <xf numFmtId="0" fontId="68" fillId="43" borderId="129" xfId="0" applyFont="1" applyFill="1" applyBorder="1" applyAlignment="1">
      <alignment horizontal="center" vertical="center" wrapText="1"/>
    </xf>
    <xf numFmtId="0" fontId="58" fillId="0" borderId="0" xfId="0" applyFont="1" applyAlignment="1">
      <alignment horizontal="left" vertical="center"/>
    </xf>
    <xf numFmtId="0" fontId="68" fillId="43" borderId="124" xfId="0" applyFont="1" applyFill="1" applyBorder="1" applyAlignment="1">
      <alignment horizontal="center" vertical="center" wrapText="1"/>
    </xf>
    <xf numFmtId="0" fontId="63" fillId="0" borderId="127" xfId="0" applyFont="1" applyBorder="1" applyAlignment="1">
      <alignment horizontal="center" vertical="center" wrapText="1"/>
    </xf>
    <xf numFmtId="0" fontId="68" fillId="43" borderId="26" xfId="0" applyFont="1" applyFill="1" applyBorder="1" applyAlignment="1">
      <alignment horizontal="center" vertical="center" wrapText="1"/>
    </xf>
    <xf numFmtId="0" fontId="63" fillId="0" borderId="25" xfId="0" applyFont="1" applyBorder="1" applyAlignment="1">
      <alignment horizontal="center" vertical="center"/>
    </xf>
    <xf numFmtId="0" fontId="63" fillId="0" borderId="21" xfId="0" applyFont="1" applyBorder="1" applyAlignment="1">
      <alignment horizontal="center" vertical="center"/>
    </xf>
    <xf numFmtId="0" fontId="58" fillId="0" borderId="27" xfId="0" applyFont="1" applyBorder="1" applyAlignment="1">
      <alignment horizontal="center" vertical="center"/>
    </xf>
    <xf numFmtId="0" fontId="68" fillId="34" borderId="139" xfId="0" applyFont="1" applyFill="1" applyBorder="1" applyAlignment="1">
      <alignment horizontal="left" vertical="center" wrapText="1"/>
    </xf>
    <xf numFmtId="0" fontId="63" fillId="42" borderId="26" xfId="0" applyFont="1" applyFill="1" applyBorder="1" applyAlignment="1">
      <alignment horizontal="center" vertical="center"/>
    </xf>
    <xf numFmtId="0" fontId="0" fillId="0" borderId="133" xfId="0" applyBorder="1">
      <alignment vertical="center"/>
    </xf>
    <xf numFmtId="0" fontId="15" fillId="33" borderId="0" xfId="0" applyFont="1" applyFill="1" applyAlignment="1">
      <alignment horizontal="center" vertical="center" wrapText="1"/>
    </xf>
    <xf numFmtId="177" fontId="68" fillId="43" borderId="28" xfId="71" applyNumberFormat="1" applyFont="1" applyFill="1" applyBorder="1" applyAlignment="1">
      <alignment horizontal="center" vertical="center" wrapText="1"/>
    </xf>
    <xf numFmtId="3" fontId="68" fillId="43" borderId="28" xfId="0" applyNumberFormat="1" applyFont="1" applyFill="1" applyBorder="1" applyAlignment="1">
      <alignment horizontal="center" vertical="center" wrapText="1"/>
    </xf>
    <xf numFmtId="178" fontId="68" fillId="47" borderId="20" xfId="0" applyNumberFormat="1" applyFont="1" applyFill="1" applyBorder="1" applyAlignment="1">
      <alignment horizontal="center" vertical="center" wrapText="1"/>
    </xf>
    <xf numFmtId="178" fontId="68" fillId="47" borderId="15" xfId="0" applyNumberFormat="1" applyFont="1" applyFill="1" applyBorder="1" applyAlignment="1">
      <alignment horizontal="center" vertical="center" wrapText="1"/>
    </xf>
    <xf numFmtId="182" fontId="64" fillId="43" borderId="12" xfId="67" applyNumberFormat="1" applyFont="1" applyFill="1" applyBorder="1" applyAlignment="1">
      <alignment horizontal="center" vertical="center"/>
    </xf>
    <xf numFmtId="0" fontId="0" fillId="44" borderId="133" xfId="0" applyFill="1" applyBorder="1" applyAlignment="1">
      <alignment horizontal="center" vertical="center"/>
    </xf>
    <xf numFmtId="0" fontId="0" fillId="44" borderId="132" xfId="0" applyFill="1" applyBorder="1" applyAlignment="1">
      <alignment horizontal="center" vertical="center"/>
    </xf>
    <xf numFmtId="178" fontId="0" fillId="44" borderId="133" xfId="0" applyNumberFormat="1" applyFill="1" applyBorder="1" applyAlignment="1">
      <alignment horizontal="center" vertical="center"/>
    </xf>
    <xf numFmtId="0" fontId="63" fillId="42" borderId="21" xfId="0" applyFont="1" applyFill="1" applyBorder="1" applyAlignment="1">
      <alignment horizontal="center" vertical="center"/>
    </xf>
    <xf numFmtId="9" fontId="68" fillId="43" borderId="15" xfId="71" applyFont="1" applyFill="1" applyBorder="1" applyAlignment="1">
      <alignment horizontal="center" vertical="center" wrapText="1"/>
    </xf>
    <xf numFmtId="178" fontId="68" fillId="43" borderId="11" xfId="0" applyNumberFormat="1" applyFont="1" applyFill="1" applyBorder="1" applyAlignment="1">
      <alignment horizontal="center" vertical="center" wrapText="1"/>
    </xf>
    <xf numFmtId="182" fontId="64" fillId="43" borderId="11" xfId="67" applyNumberFormat="1" applyFont="1" applyFill="1" applyBorder="1" applyAlignment="1">
      <alignment horizontal="center" vertical="center"/>
    </xf>
    <xf numFmtId="182" fontId="64" fillId="43" borderId="15" xfId="67" applyNumberFormat="1" applyFont="1" applyFill="1" applyBorder="1" applyAlignment="1">
      <alignment horizontal="center" vertical="center"/>
    </xf>
    <xf numFmtId="0" fontId="68" fillId="42" borderId="26" xfId="0" applyFont="1" applyFill="1" applyBorder="1" applyAlignment="1">
      <alignment horizontal="center" vertical="center" wrapText="1"/>
    </xf>
    <xf numFmtId="0" fontId="68" fillId="42" borderId="137" xfId="0" applyFont="1" applyFill="1" applyBorder="1" applyAlignment="1">
      <alignment horizontal="center" vertical="center" wrapText="1"/>
    </xf>
    <xf numFmtId="0" fontId="68" fillId="42" borderId="21" xfId="0" applyFont="1" applyFill="1" applyBorder="1" applyAlignment="1">
      <alignment horizontal="center" vertical="center" wrapText="1"/>
    </xf>
    <xf numFmtId="182" fontId="44" fillId="43" borderId="143" xfId="67" applyNumberFormat="1" applyFont="1" applyFill="1" applyBorder="1" applyAlignment="1" applyProtection="1">
      <alignment vertical="center"/>
      <protection locked="0"/>
    </xf>
    <xf numFmtId="182" fontId="44" fillId="0" borderId="218" xfId="67" applyNumberFormat="1" applyFont="1" applyBorder="1" applyAlignment="1">
      <alignment vertical="center"/>
    </xf>
    <xf numFmtId="182" fontId="44" fillId="43" borderId="219" xfId="46" applyNumberFormat="1" applyFont="1" applyFill="1" applyBorder="1" applyAlignment="1">
      <alignment vertical="center"/>
    </xf>
    <xf numFmtId="182" fontId="44" fillId="43" borderId="220" xfId="46" applyNumberFormat="1" applyFont="1" applyFill="1" applyBorder="1" applyAlignment="1">
      <alignment vertical="center"/>
    </xf>
    <xf numFmtId="182" fontId="44" fillId="43" borderId="221" xfId="46" applyNumberFormat="1" applyFont="1" applyFill="1" applyBorder="1" applyAlignment="1">
      <alignment vertical="center"/>
    </xf>
    <xf numFmtId="182" fontId="44" fillId="43" borderId="222" xfId="46" applyNumberFormat="1" applyFont="1" applyFill="1" applyBorder="1" applyAlignment="1">
      <alignment vertical="center"/>
    </xf>
    <xf numFmtId="182" fontId="23" fillId="0" borderId="10" xfId="67" applyNumberFormat="1" applyFont="1" applyBorder="1" applyAlignment="1">
      <alignment vertical="center"/>
    </xf>
    <xf numFmtId="0" fontId="44" fillId="0" borderId="20" xfId="67" applyFont="1" applyBorder="1" applyAlignment="1">
      <alignment horizontal="center" vertical="center"/>
    </xf>
    <xf numFmtId="182" fontId="44" fillId="43" borderId="19" xfId="67" applyNumberFormat="1" applyFont="1" applyFill="1" applyBorder="1" applyAlignment="1" applyProtection="1">
      <alignment vertical="center"/>
      <protection locked="0"/>
    </xf>
    <xf numFmtId="182" fontId="44" fillId="43" borderId="28" xfId="67" applyNumberFormat="1" applyFont="1" applyFill="1" applyBorder="1" applyAlignment="1" applyProtection="1">
      <alignment vertical="center"/>
      <protection locked="0"/>
    </xf>
    <xf numFmtId="182" fontId="44" fillId="43" borderId="223" xfId="67" applyNumberFormat="1" applyFont="1" applyFill="1" applyBorder="1" applyAlignment="1" applyProtection="1">
      <alignment vertical="center"/>
      <protection locked="0"/>
    </xf>
    <xf numFmtId="182" fontId="44" fillId="43" borderId="224" xfId="67" applyNumberFormat="1" applyFont="1" applyFill="1" applyBorder="1" applyAlignment="1" applyProtection="1">
      <alignment vertical="center"/>
      <protection locked="0"/>
    </xf>
    <xf numFmtId="0" fontId="44" fillId="0" borderId="11" xfId="67" applyFont="1" applyBorder="1" applyAlignment="1" applyProtection="1">
      <alignment horizontal="right" vertical="center"/>
      <protection locked="0"/>
    </xf>
    <xf numFmtId="0" fontId="44" fillId="0" borderId="19" xfId="67" applyFont="1" applyBorder="1" applyAlignment="1" applyProtection="1">
      <alignment horizontal="right" vertical="center"/>
      <protection locked="0"/>
    </xf>
    <xf numFmtId="182" fontId="44" fillId="43" borderId="225" xfId="46" applyNumberFormat="1" applyFont="1" applyFill="1" applyBorder="1" applyAlignment="1">
      <alignment vertical="center"/>
    </xf>
    <xf numFmtId="182" fontId="44" fillId="43" borderId="226" xfId="46" applyNumberFormat="1" applyFont="1" applyFill="1" applyBorder="1" applyAlignment="1">
      <alignment vertical="center"/>
    </xf>
    <xf numFmtId="183" fontId="44" fillId="0" borderId="227" xfId="67" applyNumberFormat="1" applyFont="1" applyBorder="1" applyAlignment="1">
      <alignment horizontal="center" vertical="center" wrapText="1" shrinkToFit="1"/>
    </xf>
    <xf numFmtId="0" fontId="44" fillId="0" borderId="218" xfId="67" applyFont="1" applyBorder="1" applyAlignment="1">
      <alignment vertical="center" wrapText="1"/>
    </xf>
    <xf numFmtId="176" fontId="44" fillId="0" borderId="218" xfId="67" applyNumberFormat="1" applyFont="1" applyBorder="1" applyAlignment="1">
      <alignment vertical="center"/>
    </xf>
    <xf numFmtId="182" fontId="23" fillId="0" borderId="228" xfId="67" applyNumberFormat="1" applyFont="1" applyBorder="1" applyAlignment="1">
      <alignment vertical="center"/>
    </xf>
    <xf numFmtId="182" fontId="23" fillId="0" borderId="229" xfId="67" applyNumberFormat="1" applyFont="1" applyBorder="1" applyAlignment="1">
      <alignment vertical="center"/>
    </xf>
    <xf numFmtId="182" fontId="44" fillId="43" borderId="230" xfId="67" applyNumberFormat="1" applyFont="1" applyFill="1" applyBorder="1" applyAlignment="1" applyProtection="1">
      <alignment vertical="center"/>
      <protection locked="0"/>
    </xf>
    <xf numFmtId="182" fontId="44" fillId="43" borderId="147" xfId="67" applyNumberFormat="1" applyFont="1" applyFill="1" applyBorder="1" applyAlignment="1" applyProtection="1">
      <alignment vertical="center"/>
      <protection locked="0"/>
    </xf>
    <xf numFmtId="182" fontId="44" fillId="42" borderId="147" xfId="67" applyNumberFormat="1" applyFont="1" applyFill="1" applyBorder="1" applyAlignment="1" applyProtection="1">
      <alignment horizontal="right" vertical="center"/>
      <protection locked="0"/>
    </xf>
    <xf numFmtId="182" fontId="44" fillId="43" borderId="148" xfId="46" applyNumberFormat="1" applyFont="1" applyFill="1" applyBorder="1" applyAlignment="1">
      <alignment vertical="center"/>
    </xf>
    <xf numFmtId="182" fontId="44" fillId="43" borderId="231" xfId="46" applyNumberFormat="1" applyFont="1" applyFill="1" applyBorder="1" applyAlignment="1">
      <alignment vertical="center"/>
    </xf>
    <xf numFmtId="182" fontId="44" fillId="43" borderId="232" xfId="46" applyNumberFormat="1" applyFont="1" applyFill="1" applyBorder="1" applyAlignment="1">
      <alignment vertical="center"/>
    </xf>
    <xf numFmtId="0" fontId="32" fillId="34" borderId="233" xfId="0" applyFont="1" applyFill="1" applyBorder="1" applyAlignment="1">
      <alignment horizontal="center" vertical="center" wrapText="1"/>
    </xf>
    <xf numFmtId="0" fontId="32" fillId="0" borderId="175" xfId="0" applyFont="1" applyBorder="1" applyAlignment="1">
      <alignment vertical="top" wrapText="1"/>
    </xf>
    <xf numFmtId="0" fontId="32" fillId="34" borderId="2" xfId="0" applyFont="1" applyFill="1" applyBorder="1" applyAlignment="1">
      <alignment horizontal="center" vertical="center" wrapText="1"/>
    </xf>
    <xf numFmtId="0" fontId="32" fillId="0" borderId="169" xfId="0" applyFont="1" applyBorder="1" applyAlignment="1">
      <alignment horizontal="right" vertical="top" wrapText="1"/>
    </xf>
    <xf numFmtId="178" fontId="32" fillId="34" borderId="207" xfId="0" applyNumberFormat="1" applyFont="1" applyFill="1" applyBorder="1" applyAlignment="1">
      <alignment vertical="center" wrapText="1"/>
    </xf>
    <xf numFmtId="178" fontId="32" fillId="34" borderId="208" xfId="0" applyNumberFormat="1" applyFont="1" applyFill="1" applyBorder="1" applyAlignment="1">
      <alignment vertical="center" wrapText="1"/>
    </xf>
    <xf numFmtId="178" fontId="32" fillId="34" borderId="89" xfId="0" applyNumberFormat="1" applyFont="1" applyFill="1" applyBorder="1" applyAlignment="1">
      <alignment vertical="center" wrapText="1"/>
    </xf>
    <xf numFmtId="178" fontId="32" fillId="34" borderId="209" xfId="0" applyNumberFormat="1" applyFont="1" applyFill="1" applyBorder="1" applyAlignment="1">
      <alignment vertical="center" wrapText="1"/>
    </xf>
    <xf numFmtId="182" fontId="32" fillId="34" borderId="207" xfId="0" applyNumberFormat="1" applyFont="1" applyFill="1" applyBorder="1" applyAlignment="1">
      <alignment vertical="center" wrapText="1"/>
    </xf>
    <xf numFmtId="182" fontId="32" fillId="34" borderId="208" xfId="0" applyNumberFormat="1" applyFont="1" applyFill="1" applyBorder="1" applyAlignment="1">
      <alignment vertical="center" wrapText="1"/>
    </xf>
    <xf numFmtId="182" fontId="32" fillId="34" borderId="89" xfId="0" applyNumberFormat="1" applyFont="1" applyFill="1" applyBorder="1" applyAlignment="1">
      <alignment vertical="center" wrapText="1"/>
    </xf>
    <xf numFmtId="182" fontId="32" fillId="34" borderId="209" xfId="0" applyNumberFormat="1" applyFont="1" applyFill="1" applyBorder="1" applyAlignment="1">
      <alignment vertical="center" wrapText="1"/>
    </xf>
    <xf numFmtId="0" fontId="32" fillId="0" borderId="234" xfId="0" applyFont="1" applyBorder="1" applyAlignment="1">
      <alignment horizontal="right" vertical="center" shrinkToFit="1"/>
    </xf>
    <xf numFmtId="0" fontId="32" fillId="0" borderId="235" xfId="0" applyFont="1" applyBorder="1" applyAlignment="1">
      <alignment horizontal="right" vertical="center" shrinkToFit="1"/>
    </xf>
    <xf numFmtId="176" fontId="42" fillId="0" borderId="184" xfId="0" applyNumberFormat="1" applyFont="1" applyBorder="1" applyAlignment="1">
      <alignment vertical="center" shrinkToFit="1"/>
    </xf>
    <xf numFmtId="176" fontId="42" fillId="0" borderId="167" xfId="0" applyNumberFormat="1" applyFont="1" applyBorder="1" applyAlignment="1">
      <alignment vertical="center" shrinkToFit="1"/>
    </xf>
    <xf numFmtId="0" fontId="58" fillId="42" borderId="236" xfId="0" applyFont="1" applyFill="1" applyBorder="1">
      <alignment vertical="center"/>
    </xf>
    <xf numFmtId="0" fontId="58" fillId="33" borderId="8" xfId="0" applyFont="1" applyFill="1" applyBorder="1">
      <alignment vertical="center"/>
    </xf>
    <xf numFmtId="0" fontId="58" fillId="42" borderId="237" xfId="0" applyFont="1" applyFill="1" applyBorder="1">
      <alignment vertical="center"/>
    </xf>
    <xf numFmtId="0" fontId="37" fillId="34" borderId="0" xfId="0" applyFont="1" applyFill="1" applyAlignment="1">
      <alignment horizontal="center" vertical="center" wrapText="1"/>
    </xf>
    <xf numFmtId="0" fontId="32" fillId="34" borderId="175" xfId="0" applyFont="1" applyFill="1" applyBorder="1" applyAlignment="1">
      <alignment horizontal="center" vertical="center" wrapText="1"/>
    </xf>
    <xf numFmtId="0" fontId="58" fillId="0" borderId="8" xfId="0" applyFont="1" applyBorder="1">
      <alignment vertical="center"/>
    </xf>
    <xf numFmtId="176" fontId="32" fillId="43" borderId="238" xfId="0" applyNumberFormat="1" applyFont="1" applyFill="1" applyBorder="1" applyAlignment="1">
      <alignment vertical="center" shrinkToFit="1"/>
    </xf>
    <xf numFmtId="176" fontId="32" fillId="43" borderId="239" xfId="0" applyNumberFormat="1" applyFont="1" applyFill="1" applyBorder="1" applyAlignment="1">
      <alignment vertical="center" shrinkToFit="1"/>
    </xf>
    <xf numFmtId="176" fontId="32" fillId="43" borderId="89" xfId="0" applyNumberFormat="1" applyFont="1" applyFill="1" applyBorder="1" applyAlignment="1">
      <alignment vertical="center" shrinkToFit="1"/>
    </xf>
    <xf numFmtId="0" fontId="64" fillId="0" borderId="26" xfId="0" applyFont="1" applyBorder="1" applyAlignment="1">
      <alignment horizontal="center" vertical="center" wrapText="1"/>
    </xf>
    <xf numFmtId="0" fontId="98" fillId="0" borderId="24" xfId="0" applyFont="1" applyBorder="1" applyAlignment="1">
      <alignment horizontal="center" vertical="center" wrapText="1"/>
    </xf>
    <xf numFmtId="0" fontId="98" fillId="0" borderId="26" xfId="0" applyFont="1" applyBorder="1" applyAlignment="1">
      <alignment horizontal="center" vertical="center" wrapText="1"/>
    </xf>
    <xf numFmtId="0" fontId="64" fillId="0" borderId="21" xfId="0" applyFont="1" applyBorder="1" applyAlignment="1">
      <alignment horizontal="center" vertical="center" wrapText="1"/>
    </xf>
    <xf numFmtId="0" fontId="98" fillId="0" borderId="0" xfId="0" applyFont="1" applyAlignment="1">
      <alignment horizontal="center" vertical="center" wrapText="1"/>
    </xf>
    <xf numFmtId="0" fontId="98" fillId="0" borderId="24" xfId="0" applyFont="1" applyBorder="1" applyAlignment="1">
      <alignment horizontal="right" vertical="center" wrapText="1"/>
    </xf>
    <xf numFmtId="0" fontId="64" fillId="0" borderId="26" xfId="0" applyFont="1" applyBorder="1" applyAlignment="1">
      <alignment horizontal="right" vertical="center" wrapText="1"/>
    </xf>
    <xf numFmtId="0" fontId="64" fillId="34" borderId="129" xfId="0" applyFont="1" applyFill="1" applyBorder="1" applyAlignment="1">
      <alignment horizontal="center" vertical="center" wrapText="1"/>
    </xf>
    <xf numFmtId="0" fontId="98" fillId="34" borderId="129" xfId="0" applyFont="1" applyFill="1" applyBorder="1" applyAlignment="1">
      <alignment horizontal="center" vertical="center" wrapText="1"/>
    </xf>
    <xf numFmtId="0" fontId="64" fillId="42" borderId="178" xfId="0" applyFont="1" applyFill="1" applyBorder="1" applyAlignment="1">
      <alignment horizontal="center" vertical="center" wrapText="1"/>
    </xf>
    <xf numFmtId="0" fontId="64" fillId="42" borderId="139" xfId="0" applyFont="1" applyFill="1" applyBorder="1" applyAlignment="1">
      <alignment horizontal="center" vertical="center" wrapText="1"/>
    </xf>
    <xf numFmtId="0" fontId="64" fillId="34" borderId="217" xfId="0" applyFont="1" applyFill="1" applyBorder="1" applyAlignment="1">
      <alignment horizontal="center" vertical="center" wrapText="1"/>
    </xf>
    <xf numFmtId="0" fontId="64" fillId="34" borderId="206" xfId="0" applyFont="1" applyFill="1" applyBorder="1" applyAlignment="1">
      <alignment horizontal="center" vertical="center" wrapText="1"/>
    </xf>
    <xf numFmtId="0" fontId="64" fillId="43" borderId="128" xfId="0" applyFont="1" applyFill="1" applyBorder="1" applyAlignment="1">
      <alignment horizontal="center" vertical="center" wrapText="1"/>
    </xf>
    <xf numFmtId="0" fontId="64" fillId="34" borderId="178" xfId="0" applyFont="1" applyFill="1" applyBorder="1" applyAlignment="1">
      <alignment horizontal="center" vertical="center" wrapText="1"/>
    </xf>
    <xf numFmtId="0" fontId="64" fillId="43" borderId="129" xfId="0" applyFont="1" applyFill="1" applyBorder="1" applyAlignment="1">
      <alignment horizontal="center" vertical="center" wrapText="1"/>
    </xf>
    <xf numFmtId="0" fontId="64" fillId="43" borderId="139" xfId="0" applyFont="1" applyFill="1" applyBorder="1" applyAlignment="1">
      <alignment horizontal="center" vertical="center" wrapText="1"/>
    </xf>
    <xf numFmtId="0" fontId="64" fillId="34" borderId="139" xfId="0" applyFont="1" applyFill="1" applyBorder="1" applyAlignment="1">
      <alignment horizontal="left" vertical="center" wrapText="1"/>
    </xf>
    <xf numFmtId="0" fontId="64" fillId="43" borderId="216" xfId="0" applyFont="1" applyFill="1" applyBorder="1" applyAlignment="1">
      <alignment horizontal="center" vertical="center" wrapText="1"/>
    </xf>
    <xf numFmtId="0" fontId="42" fillId="34" borderId="1" xfId="0" applyFont="1" applyFill="1" applyBorder="1" applyAlignment="1">
      <alignment horizontal="center" vertical="center" wrapText="1"/>
    </xf>
    <xf numFmtId="0" fontId="42" fillId="0" borderId="0" xfId="0" applyFont="1">
      <alignment vertical="center"/>
    </xf>
    <xf numFmtId="0" fontId="49" fillId="0" borderId="0" xfId="0" applyFont="1">
      <alignment vertical="center"/>
    </xf>
    <xf numFmtId="38" fontId="68" fillId="41" borderId="20" xfId="46" applyFont="1" applyFill="1" applyBorder="1" applyAlignment="1">
      <alignment horizontal="center" vertical="center" wrapText="1"/>
    </xf>
    <xf numFmtId="38" fontId="68" fillId="41" borderId="15" xfId="46" applyFont="1" applyFill="1" applyBorder="1" applyAlignment="1">
      <alignment horizontal="center" vertical="center" wrapText="1"/>
    </xf>
    <xf numFmtId="38" fontId="68" fillId="42" borderId="20" xfId="46" applyFont="1" applyFill="1" applyBorder="1" applyAlignment="1">
      <alignment horizontal="center" vertical="center" wrapText="1"/>
    </xf>
    <xf numFmtId="0" fontId="63" fillId="0" borderId="178" xfId="0" applyFont="1" applyBorder="1">
      <alignment vertical="center"/>
    </xf>
    <xf numFmtId="0" fontId="75" fillId="0" borderId="27" xfId="0" applyFont="1" applyBorder="1" applyAlignment="1">
      <alignment horizontal="center" vertical="center" wrapText="1"/>
    </xf>
    <xf numFmtId="0" fontId="75" fillId="0" borderId="0" xfId="0" applyFont="1" applyAlignment="1">
      <alignment horizontal="center" vertical="center" wrapText="1"/>
    </xf>
    <xf numFmtId="0" fontId="75" fillId="34" borderId="25" xfId="0" applyFont="1" applyFill="1" applyBorder="1" applyAlignment="1">
      <alignment horizontal="center" vertical="center" wrapText="1"/>
    </xf>
    <xf numFmtId="0" fontId="75" fillId="34" borderId="22" xfId="0" applyFont="1" applyFill="1" applyBorder="1" applyAlignment="1">
      <alignment horizontal="center" vertical="center" wrapText="1"/>
    </xf>
    <xf numFmtId="0" fontId="75" fillId="0" borderId="240" xfId="0" applyFont="1" applyBorder="1" applyAlignment="1">
      <alignment horizontal="center" vertical="center" wrapText="1"/>
    </xf>
    <xf numFmtId="0" fontId="75" fillId="34" borderId="23" xfId="0" applyFont="1" applyFill="1" applyBorder="1" applyAlignment="1">
      <alignment horizontal="center" vertical="center" wrapText="1"/>
    </xf>
    <xf numFmtId="0" fontId="0" fillId="0" borderId="241" xfId="0" applyBorder="1">
      <alignment vertical="center"/>
    </xf>
    <xf numFmtId="0" fontId="0" fillId="0" borderId="188" xfId="0" applyBorder="1">
      <alignment vertical="center"/>
    </xf>
    <xf numFmtId="0" fontId="0" fillId="0" borderId="242" xfId="0" applyBorder="1">
      <alignment vertical="center"/>
    </xf>
    <xf numFmtId="0" fontId="0" fillId="0" borderId="130" xfId="0" applyBorder="1">
      <alignment vertical="center"/>
    </xf>
    <xf numFmtId="0" fontId="75" fillId="0" borderId="243" xfId="0" applyFont="1" applyBorder="1" applyAlignment="1">
      <alignment horizontal="center" vertical="center" wrapText="1"/>
    </xf>
    <xf numFmtId="0" fontId="0" fillId="0" borderId="244" xfId="0" applyBorder="1">
      <alignment vertical="center"/>
    </xf>
    <xf numFmtId="0" fontId="75" fillId="0" borderId="242" xfId="0" applyFont="1" applyBorder="1" applyAlignment="1">
      <alignment horizontal="center" vertical="center" wrapText="1"/>
    </xf>
    <xf numFmtId="0" fontId="75" fillId="34" borderId="245" xfId="0" applyFont="1" applyFill="1" applyBorder="1" applyAlignment="1">
      <alignment horizontal="center" vertical="center" wrapText="1"/>
    </xf>
    <xf numFmtId="0" fontId="75" fillId="0" borderId="246" xfId="0" applyFont="1" applyBorder="1" applyAlignment="1">
      <alignment horizontal="center" vertical="center" wrapText="1"/>
    </xf>
    <xf numFmtId="0" fontId="75" fillId="0" borderId="188" xfId="0" applyFont="1" applyBorder="1" applyAlignment="1">
      <alignment horizontal="center" vertical="center" wrapText="1"/>
    </xf>
    <xf numFmtId="0" fontId="15" fillId="0" borderId="188" xfId="0" applyFont="1" applyBorder="1" applyAlignment="1">
      <alignment horizontal="center" vertical="center" wrapText="1"/>
    </xf>
    <xf numFmtId="0" fontId="15" fillId="0" borderId="242" xfId="0" applyFont="1" applyBorder="1" applyAlignment="1">
      <alignment horizontal="center" vertical="center" wrapText="1"/>
    </xf>
    <xf numFmtId="0" fontId="75" fillId="34" borderId="247" xfId="0" applyFont="1" applyFill="1" applyBorder="1" applyAlignment="1">
      <alignment horizontal="center" vertical="center" wrapText="1"/>
    </xf>
    <xf numFmtId="0" fontId="75" fillId="34" borderId="248" xfId="0" applyFont="1" applyFill="1" applyBorder="1" applyAlignment="1">
      <alignment horizontal="center" vertical="center" wrapText="1"/>
    </xf>
    <xf numFmtId="0" fontId="75" fillId="34" borderId="249" xfId="0" applyFont="1" applyFill="1" applyBorder="1" applyAlignment="1">
      <alignment horizontal="center" vertical="center" wrapText="1"/>
    </xf>
    <xf numFmtId="0" fontId="44" fillId="0" borderId="242" xfId="67" applyFont="1" applyBorder="1" applyAlignment="1">
      <alignment vertical="center"/>
    </xf>
    <xf numFmtId="0" fontId="33" fillId="0" borderId="242" xfId="0" applyFont="1" applyBorder="1">
      <alignment vertical="center"/>
    </xf>
    <xf numFmtId="0" fontId="75" fillId="34" borderId="250" xfId="0" applyFont="1" applyFill="1" applyBorder="1" applyAlignment="1">
      <alignment horizontal="center" vertical="center" wrapText="1"/>
    </xf>
    <xf numFmtId="0" fontId="49" fillId="0" borderId="0" xfId="49" applyFont="1" applyAlignment="1">
      <alignment horizontal="center" vertical="center"/>
    </xf>
    <xf numFmtId="0" fontId="51" fillId="0" borderId="0" xfId="49" applyFont="1" applyAlignment="1">
      <alignment horizontal="center" vertical="center" shrinkToFit="1"/>
    </xf>
    <xf numFmtId="0" fontId="49" fillId="0" borderId="0" xfId="49" applyFont="1">
      <alignment vertical="center"/>
    </xf>
    <xf numFmtId="0" fontId="33" fillId="0" borderId="0" xfId="53" applyFont="1" applyAlignment="1">
      <alignment horizontal="left" vertical="top" wrapText="1"/>
    </xf>
    <xf numFmtId="0" fontId="66" fillId="0" borderId="0" xfId="53" applyFont="1" applyAlignment="1">
      <alignment horizontal="center" wrapText="1"/>
    </xf>
    <xf numFmtId="0" fontId="66" fillId="0" borderId="27" xfId="53" applyFont="1" applyBorder="1" applyAlignment="1">
      <alignment horizontal="center" wrapText="1"/>
    </xf>
    <xf numFmtId="0" fontId="44" fillId="0" borderId="0" xfId="53" applyFont="1" applyAlignment="1">
      <alignment horizontal="left" vertical="center"/>
    </xf>
    <xf numFmtId="0" fontId="54" fillId="35" borderId="22" xfId="53" applyFont="1" applyFill="1" applyBorder="1" applyAlignment="1">
      <alignment horizontal="center" vertical="center" shrinkToFit="1"/>
    </xf>
    <xf numFmtId="0" fontId="54" fillId="35" borderId="82" xfId="53" applyFont="1" applyFill="1" applyBorder="1" applyAlignment="1">
      <alignment horizontal="center" vertical="center" shrinkToFit="1"/>
    </xf>
    <xf numFmtId="0" fontId="54" fillId="35" borderId="23" xfId="53" applyFont="1" applyFill="1" applyBorder="1" applyAlignment="1">
      <alignment horizontal="center" vertical="center" shrinkToFit="1"/>
    </xf>
    <xf numFmtId="0" fontId="54" fillId="35" borderId="9" xfId="53" applyFont="1" applyFill="1" applyBorder="1" applyAlignment="1">
      <alignment horizontal="center" vertical="center" shrinkToFit="1"/>
    </xf>
    <xf numFmtId="0" fontId="54" fillId="35" borderId="0" xfId="53" applyFont="1" applyFill="1" applyAlignment="1">
      <alignment horizontal="center" vertical="center" shrinkToFit="1"/>
    </xf>
    <xf numFmtId="0" fontId="54" fillId="35" borderId="15" xfId="53" applyFont="1" applyFill="1" applyBorder="1" applyAlignment="1">
      <alignment horizontal="center" vertical="center" shrinkToFit="1"/>
    </xf>
    <xf numFmtId="0" fontId="54" fillId="35" borderId="16" xfId="53" applyFont="1" applyFill="1" applyBorder="1" applyAlignment="1">
      <alignment horizontal="center" vertical="center" shrinkToFit="1"/>
    </xf>
    <xf numFmtId="0" fontId="54" fillId="35" borderId="27" xfId="53" applyFont="1" applyFill="1" applyBorder="1" applyAlignment="1">
      <alignment horizontal="center" vertical="center" shrinkToFit="1"/>
    </xf>
    <xf numFmtId="0" fontId="54" fillId="35" borderId="20" xfId="53" applyFont="1" applyFill="1" applyBorder="1" applyAlignment="1">
      <alignment horizontal="center" vertical="center" shrinkToFit="1"/>
    </xf>
    <xf numFmtId="0" fontId="54" fillId="34" borderId="22" xfId="53" applyFont="1" applyFill="1" applyBorder="1" applyAlignment="1" applyProtection="1">
      <alignment horizontal="center" vertical="center" shrinkToFit="1"/>
      <protection locked="0"/>
    </xf>
    <xf numFmtId="0" fontId="54" fillId="34" borderId="82" xfId="53" applyFont="1" applyFill="1" applyBorder="1" applyAlignment="1" applyProtection="1">
      <alignment horizontal="center" vertical="center" shrinkToFit="1"/>
      <protection locked="0"/>
    </xf>
    <xf numFmtId="0" fontId="54" fillId="34" borderId="9" xfId="53" applyFont="1" applyFill="1" applyBorder="1" applyAlignment="1" applyProtection="1">
      <alignment horizontal="center" vertical="center" shrinkToFit="1"/>
      <protection locked="0"/>
    </xf>
    <xf numFmtId="0" fontId="54" fillId="34" borderId="0" xfId="53" applyFont="1" applyFill="1" applyAlignment="1" applyProtection="1">
      <alignment horizontal="center" vertical="center" shrinkToFit="1"/>
      <protection locked="0"/>
    </xf>
    <xf numFmtId="0" fontId="54" fillId="34" borderId="16" xfId="53" applyFont="1" applyFill="1" applyBorder="1" applyAlignment="1" applyProtection="1">
      <alignment horizontal="center" vertical="center" shrinkToFit="1"/>
      <protection locked="0"/>
    </xf>
    <xf numFmtId="0" fontId="54" fillId="34" borderId="27" xfId="53" applyFont="1" applyFill="1" applyBorder="1" applyAlignment="1" applyProtection="1">
      <alignment horizontal="center" vertical="center" shrinkToFit="1"/>
      <protection locked="0"/>
    </xf>
    <xf numFmtId="0" fontId="54" fillId="33" borderId="82" xfId="53" applyFont="1" applyFill="1" applyBorder="1" applyAlignment="1">
      <alignment horizontal="center" vertical="center" wrapText="1"/>
    </xf>
    <xf numFmtId="0" fontId="54" fillId="33" borderId="0" xfId="53" applyFont="1" applyFill="1" applyAlignment="1">
      <alignment horizontal="center" vertical="center" wrapText="1"/>
    </xf>
    <xf numFmtId="0" fontId="54" fillId="33" borderId="27" xfId="53" applyFont="1" applyFill="1" applyBorder="1" applyAlignment="1">
      <alignment horizontal="center" vertical="center" wrapText="1"/>
    </xf>
    <xf numFmtId="0" fontId="54" fillId="34" borderId="82" xfId="53" applyFont="1" applyFill="1" applyBorder="1" applyAlignment="1" applyProtection="1">
      <alignment horizontal="center" vertical="center" wrapText="1"/>
      <protection locked="0"/>
    </xf>
    <xf numFmtId="0" fontId="54" fillId="34" borderId="0" xfId="53" applyFont="1" applyFill="1" applyAlignment="1" applyProtection="1">
      <alignment horizontal="center" vertical="center" wrapText="1"/>
      <protection locked="0"/>
    </xf>
    <xf numFmtId="0" fontId="54" fillId="34" borderId="27" xfId="53" applyFont="1" applyFill="1" applyBorder="1" applyAlignment="1" applyProtection="1">
      <alignment horizontal="center" vertical="center" wrapText="1"/>
      <protection locked="0"/>
    </xf>
    <xf numFmtId="0" fontId="54" fillId="33" borderId="82" xfId="53" applyFont="1" applyFill="1" applyBorder="1" applyAlignment="1">
      <alignment horizontal="center" vertical="center"/>
    </xf>
    <xf numFmtId="0" fontId="54" fillId="33" borderId="0" xfId="53" applyFont="1" applyFill="1" applyAlignment="1">
      <alignment horizontal="center" vertical="center"/>
    </xf>
    <xf numFmtId="0" fontId="54" fillId="33" borderId="27" xfId="53" applyFont="1" applyFill="1" applyBorder="1" applyAlignment="1">
      <alignment horizontal="center" vertical="center"/>
    </xf>
    <xf numFmtId="0" fontId="54" fillId="34" borderId="82" xfId="53" applyFont="1" applyFill="1" applyBorder="1" applyAlignment="1" applyProtection="1">
      <alignment horizontal="center" vertical="center"/>
      <protection locked="0"/>
    </xf>
    <xf numFmtId="0" fontId="54" fillId="34" borderId="0" xfId="53" applyFont="1" applyFill="1" applyAlignment="1" applyProtection="1">
      <alignment horizontal="center" vertical="center"/>
      <protection locked="0"/>
    </xf>
    <xf numFmtId="0" fontId="54" fillId="34" borderId="27" xfId="53" applyFont="1" applyFill="1" applyBorder="1" applyAlignment="1" applyProtection="1">
      <alignment horizontal="center" vertical="center"/>
      <protection locked="0"/>
    </xf>
    <xf numFmtId="0" fontId="54" fillId="33" borderId="23" xfId="53" applyFont="1" applyFill="1" applyBorder="1" applyAlignment="1">
      <alignment horizontal="center" vertical="center"/>
    </xf>
    <xf numFmtId="0" fontId="54" fillId="33" borderId="15" xfId="53" applyFont="1" applyFill="1" applyBorder="1" applyAlignment="1">
      <alignment horizontal="center" vertical="center"/>
    </xf>
    <xf numFmtId="0" fontId="54" fillId="33" borderId="20" xfId="53" applyFont="1" applyFill="1" applyBorder="1" applyAlignment="1">
      <alignment horizontal="center" vertical="center"/>
    </xf>
    <xf numFmtId="0" fontId="49" fillId="35" borderId="22" xfId="53" applyFont="1" applyFill="1" applyBorder="1" applyAlignment="1">
      <alignment horizontal="center" vertical="center"/>
    </xf>
    <xf numFmtId="0" fontId="49" fillId="35" borderId="82" xfId="53" applyFont="1" applyFill="1" applyBorder="1" applyAlignment="1">
      <alignment horizontal="center" vertical="center"/>
    </xf>
    <xf numFmtId="0" fontId="49" fillId="35" borderId="23" xfId="53" applyFont="1" applyFill="1" applyBorder="1" applyAlignment="1">
      <alignment horizontal="center" vertical="center"/>
    </xf>
    <xf numFmtId="0" fontId="49" fillId="35" borderId="16" xfId="53" applyFont="1" applyFill="1" applyBorder="1" applyAlignment="1">
      <alignment horizontal="center" vertical="center"/>
    </xf>
    <xf numFmtId="0" fontId="49" fillId="35" borderId="27" xfId="53" applyFont="1" applyFill="1" applyBorder="1" applyAlignment="1">
      <alignment horizontal="center" vertical="center"/>
    </xf>
    <xf numFmtId="0" fontId="49" fillId="35" borderId="20" xfId="53" applyFont="1" applyFill="1" applyBorder="1" applyAlignment="1">
      <alignment horizontal="center" vertical="center"/>
    </xf>
    <xf numFmtId="0" fontId="49" fillId="34" borderId="22" xfId="53" applyFont="1" applyFill="1" applyBorder="1" applyAlignment="1" applyProtection="1">
      <alignment horizontal="center" vertical="center" shrinkToFit="1"/>
      <protection locked="0"/>
    </xf>
    <xf numFmtId="0" fontId="49" fillId="34" borderId="82" xfId="53" applyFont="1" applyFill="1" applyBorder="1" applyAlignment="1" applyProtection="1">
      <alignment horizontal="center" vertical="center" shrinkToFit="1"/>
      <protection locked="0"/>
    </xf>
    <xf numFmtId="0" fontId="49" fillId="34" borderId="23" xfId="53" applyFont="1" applyFill="1" applyBorder="1" applyAlignment="1" applyProtection="1">
      <alignment horizontal="center" vertical="center" shrinkToFit="1"/>
      <protection locked="0"/>
    </xf>
    <xf numFmtId="0" fontId="49" fillId="34" borderId="16" xfId="53" applyFont="1" applyFill="1" applyBorder="1" applyAlignment="1" applyProtection="1">
      <alignment horizontal="center" vertical="center" shrinkToFit="1"/>
      <protection locked="0"/>
    </xf>
    <xf numFmtId="0" fontId="49" fillId="34" borderId="27" xfId="53" applyFont="1" applyFill="1" applyBorder="1" applyAlignment="1" applyProtection="1">
      <alignment horizontal="center" vertical="center" shrinkToFit="1"/>
      <protection locked="0"/>
    </xf>
    <xf numFmtId="0" fontId="49" fillId="34" borderId="20" xfId="53" applyFont="1" applyFill="1" applyBorder="1" applyAlignment="1" applyProtection="1">
      <alignment horizontal="center" vertical="center" shrinkToFit="1"/>
      <protection locked="0"/>
    </xf>
    <xf numFmtId="0" fontId="49" fillId="35" borderId="9" xfId="53" applyFont="1" applyFill="1" applyBorder="1" applyAlignment="1">
      <alignment horizontal="center" vertical="center"/>
    </xf>
    <xf numFmtId="0" fontId="49" fillId="35" borderId="0" xfId="53" applyFont="1" applyFill="1" applyAlignment="1">
      <alignment horizontal="center" vertical="center"/>
    </xf>
    <xf numFmtId="0" fontId="49" fillId="35" borderId="15" xfId="53" applyFont="1" applyFill="1" applyBorder="1" applyAlignment="1">
      <alignment horizontal="center" vertical="center"/>
    </xf>
    <xf numFmtId="0" fontId="49" fillId="33" borderId="9" xfId="53" applyFont="1" applyFill="1" applyBorder="1" applyAlignment="1">
      <alignment horizontal="center" vertical="center" textRotation="255"/>
    </xf>
    <xf numFmtId="0" fontId="49" fillId="33" borderId="0" xfId="53" applyFont="1" applyFill="1" applyAlignment="1">
      <alignment horizontal="center" vertical="center" textRotation="255"/>
    </xf>
    <xf numFmtId="0" fontId="49" fillId="34" borderId="0" xfId="53" applyFont="1" applyFill="1" applyAlignment="1" applyProtection="1">
      <alignment horizontal="center" vertical="center"/>
      <protection locked="0"/>
    </xf>
    <xf numFmtId="0" fontId="49" fillId="33" borderId="0" xfId="53" applyFont="1" applyFill="1" applyAlignment="1">
      <alignment horizontal="center" vertical="center"/>
    </xf>
    <xf numFmtId="0" fontId="49" fillId="34" borderId="22" xfId="53" applyFont="1" applyFill="1" applyBorder="1" applyAlignment="1" applyProtection="1">
      <alignment horizontal="center" vertical="center"/>
      <protection locked="0"/>
    </xf>
    <xf numFmtId="0" fontId="49" fillId="34" borderId="82" xfId="53" applyFont="1" applyFill="1" applyBorder="1" applyAlignment="1" applyProtection="1">
      <alignment horizontal="center" vertical="center"/>
      <protection locked="0"/>
    </xf>
    <xf numFmtId="0" fontId="49" fillId="34" borderId="23" xfId="53" applyFont="1" applyFill="1" applyBorder="1" applyAlignment="1" applyProtection="1">
      <alignment horizontal="center" vertical="center"/>
      <protection locked="0"/>
    </xf>
    <xf numFmtId="0" fontId="49" fillId="34" borderId="9" xfId="53" applyFont="1" applyFill="1" applyBorder="1" applyAlignment="1" applyProtection="1">
      <alignment horizontal="center" vertical="center"/>
      <protection locked="0"/>
    </xf>
    <xf numFmtId="0" fontId="49" fillId="34" borderId="15" xfId="53" applyFont="1" applyFill="1" applyBorder="1" applyAlignment="1" applyProtection="1">
      <alignment horizontal="center" vertical="center"/>
      <protection locked="0"/>
    </xf>
    <xf numFmtId="0" fontId="49" fillId="34" borderId="9" xfId="53" applyFont="1" applyFill="1" applyBorder="1" applyAlignment="1" applyProtection="1">
      <alignment horizontal="left" vertical="center"/>
      <protection locked="0"/>
    </xf>
    <xf numFmtId="0" fontId="49" fillId="34" borderId="0" xfId="53" applyFont="1" applyFill="1" applyAlignment="1" applyProtection="1">
      <alignment horizontal="left" vertical="center"/>
      <protection locked="0"/>
    </xf>
    <xf numFmtId="0" fontId="49" fillId="34" borderId="15" xfId="53" applyFont="1" applyFill="1" applyBorder="1" applyAlignment="1" applyProtection="1">
      <alignment horizontal="left" vertical="center"/>
      <protection locked="0"/>
    </xf>
    <xf numFmtId="0" fontId="49" fillId="34" borderId="16" xfId="53" applyFont="1" applyFill="1" applyBorder="1" applyAlignment="1" applyProtection="1">
      <alignment horizontal="left" vertical="center"/>
      <protection locked="0"/>
    </xf>
    <xf numFmtId="0" fontId="49" fillId="34" borderId="27" xfId="53" applyFont="1" applyFill="1" applyBorder="1" applyAlignment="1" applyProtection="1">
      <alignment horizontal="left" vertical="center"/>
      <protection locked="0"/>
    </xf>
    <xf numFmtId="0" fontId="49" fillId="34" borderId="20" xfId="53" applyFont="1" applyFill="1" applyBorder="1" applyAlignment="1" applyProtection="1">
      <alignment horizontal="left" vertical="center"/>
      <protection locked="0"/>
    </xf>
    <xf numFmtId="0" fontId="55" fillId="34" borderId="9" xfId="53" applyFont="1" applyFill="1" applyBorder="1" applyAlignment="1" applyProtection="1">
      <alignment horizontal="center" vertical="center"/>
      <protection locked="0"/>
    </xf>
    <xf numFmtId="0" fontId="55" fillId="34" borderId="0" xfId="53" applyFont="1" applyFill="1" applyAlignment="1" applyProtection="1">
      <alignment horizontal="center" vertical="center"/>
      <protection locked="0"/>
    </xf>
    <xf numFmtId="0" fontId="55" fillId="34" borderId="16" xfId="53" applyFont="1" applyFill="1" applyBorder="1" applyAlignment="1" applyProtection="1">
      <alignment horizontal="center" vertical="center"/>
      <protection locked="0"/>
    </xf>
    <xf numFmtId="0" fontId="55" fillId="34" borderId="27" xfId="53" applyFont="1" applyFill="1" applyBorder="1" applyAlignment="1" applyProtection="1">
      <alignment horizontal="center" vertical="center"/>
      <protection locked="0"/>
    </xf>
    <xf numFmtId="0" fontId="49" fillId="34" borderId="27" xfId="53" applyFont="1" applyFill="1" applyBorder="1" applyAlignment="1" applyProtection="1">
      <alignment horizontal="center" vertical="center"/>
      <protection locked="0"/>
    </xf>
    <xf numFmtId="0" fontId="49" fillId="34" borderId="20" xfId="53" applyFont="1" applyFill="1" applyBorder="1" applyAlignment="1" applyProtection="1">
      <alignment horizontal="center" vertical="center"/>
      <protection locked="0"/>
    </xf>
    <xf numFmtId="0" fontId="42" fillId="35" borderId="22" xfId="53" applyFont="1" applyFill="1" applyBorder="1" applyAlignment="1">
      <alignment horizontal="center" vertical="center"/>
    </xf>
    <xf numFmtId="0" fontId="42" fillId="35" borderId="82" xfId="53" applyFont="1" applyFill="1" applyBorder="1" applyAlignment="1">
      <alignment horizontal="center" vertical="center"/>
    </xf>
    <xf numFmtId="0" fontId="42" fillId="35" borderId="23" xfId="53" applyFont="1" applyFill="1" applyBorder="1" applyAlignment="1">
      <alignment horizontal="center" vertical="center"/>
    </xf>
    <xf numFmtId="0" fontId="42" fillId="35" borderId="16" xfId="53" applyFont="1" applyFill="1" applyBorder="1" applyAlignment="1">
      <alignment horizontal="center" vertical="center"/>
    </xf>
    <xf numFmtId="0" fontId="42" fillId="35" borderId="27" xfId="53" applyFont="1" applyFill="1" applyBorder="1" applyAlignment="1">
      <alignment horizontal="center" vertical="center"/>
    </xf>
    <xf numFmtId="0" fontId="42" fillId="35" borderId="20" xfId="53" applyFont="1" applyFill="1" applyBorder="1" applyAlignment="1">
      <alignment horizontal="center" vertical="center"/>
    </xf>
    <xf numFmtId="0" fontId="49" fillId="35" borderId="22" xfId="53" applyFont="1" applyFill="1" applyBorder="1" applyAlignment="1">
      <alignment horizontal="center" vertical="center" wrapText="1"/>
    </xf>
    <xf numFmtId="0" fontId="55" fillId="35" borderId="22" xfId="53" applyFont="1" applyFill="1" applyBorder="1" applyAlignment="1">
      <alignment horizontal="center" vertical="center"/>
    </xf>
    <xf numFmtId="0" fontId="55" fillId="35" borderId="82" xfId="53" applyFont="1" applyFill="1" applyBorder="1" applyAlignment="1">
      <alignment horizontal="center" vertical="center"/>
    </xf>
    <xf numFmtId="0" fontId="55" fillId="35" borderId="23" xfId="53" applyFont="1" applyFill="1" applyBorder="1" applyAlignment="1">
      <alignment horizontal="center" vertical="center"/>
    </xf>
    <xf numFmtId="0" fontId="55" fillId="35" borderId="16" xfId="53" applyFont="1" applyFill="1" applyBorder="1" applyAlignment="1">
      <alignment horizontal="center" vertical="center"/>
    </xf>
    <xf numFmtId="0" fontId="55" fillId="35" borderId="27" xfId="53" applyFont="1" applyFill="1" applyBorder="1" applyAlignment="1">
      <alignment horizontal="center" vertical="center"/>
    </xf>
    <xf numFmtId="0" fontId="55" fillId="35" borderId="20" xfId="53" applyFont="1" applyFill="1" applyBorder="1" applyAlignment="1">
      <alignment horizontal="center" vertical="center"/>
    </xf>
    <xf numFmtId="0" fontId="55" fillId="35" borderId="26" xfId="53" applyFont="1" applyFill="1" applyBorder="1" applyAlignment="1">
      <alignment horizontal="center" vertical="center"/>
    </xf>
    <xf numFmtId="0" fontId="49" fillId="34" borderId="26" xfId="53" applyFont="1" applyFill="1" applyBorder="1" applyAlignment="1" applyProtection="1">
      <alignment horizontal="center" vertical="center" shrinkToFit="1"/>
      <protection locked="0"/>
    </xf>
    <xf numFmtId="0" fontId="49" fillId="34" borderId="16" xfId="53" applyFont="1" applyFill="1" applyBorder="1" applyAlignment="1" applyProtection="1">
      <alignment horizontal="center" vertical="center"/>
      <protection locked="0"/>
    </xf>
    <xf numFmtId="0" fontId="55" fillId="35" borderId="25" xfId="53" applyFont="1" applyFill="1" applyBorder="1" applyAlignment="1">
      <alignment horizontal="center" vertical="center"/>
    </xf>
    <xf numFmtId="0" fontId="49" fillId="34" borderId="25" xfId="53" applyFont="1" applyFill="1" applyBorder="1" applyAlignment="1" applyProtection="1">
      <alignment horizontal="center" vertical="center" shrinkToFit="1"/>
      <protection locked="0"/>
    </xf>
    <xf numFmtId="0" fontId="49" fillId="35" borderId="33" xfId="53" applyFont="1" applyFill="1" applyBorder="1" applyAlignment="1">
      <alignment horizontal="center" vertical="center" shrinkToFit="1"/>
    </xf>
    <xf numFmtId="0" fontId="49" fillId="35" borderId="34" xfId="53" applyFont="1" applyFill="1" applyBorder="1" applyAlignment="1">
      <alignment horizontal="center" vertical="center" shrinkToFit="1"/>
    </xf>
    <xf numFmtId="0" fontId="49" fillId="35" borderId="87" xfId="53" applyFont="1" applyFill="1" applyBorder="1" applyAlignment="1">
      <alignment horizontal="center" vertical="center" shrinkToFit="1"/>
    </xf>
    <xf numFmtId="38" fontId="49" fillId="33" borderId="35" xfId="53" applyNumberFormat="1" applyFont="1" applyFill="1" applyBorder="1" applyAlignment="1">
      <alignment horizontal="center" vertical="center"/>
    </xf>
    <xf numFmtId="0" fontId="49" fillId="33" borderId="35" xfId="53" applyFont="1" applyFill="1" applyBorder="1" applyAlignment="1">
      <alignment horizontal="center" vertical="center"/>
    </xf>
    <xf numFmtId="0" fontId="49" fillId="33" borderId="37" xfId="53" applyFont="1" applyFill="1" applyBorder="1" applyAlignment="1">
      <alignment horizontal="center" vertical="center"/>
    </xf>
    <xf numFmtId="0" fontId="49" fillId="33" borderId="0" xfId="53" applyFont="1" applyFill="1" applyAlignment="1">
      <alignment horizontal="left" vertical="center"/>
    </xf>
    <xf numFmtId="0" fontId="49" fillId="33" borderId="0" xfId="53" applyFont="1" applyFill="1" applyAlignment="1">
      <alignment horizontal="left" vertical="center" wrapText="1"/>
    </xf>
    <xf numFmtId="0" fontId="54" fillId="34" borderId="22" xfId="53" applyFont="1" applyFill="1" applyBorder="1" applyAlignment="1" applyProtection="1">
      <alignment horizontal="center" vertical="center"/>
      <protection locked="0"/>
    </xf>
    <xf numFmtId="0" fontId="54" fillId="34" borderId="9" xfId="53" applyFont="1" applyFill="1" applyBorder="1" applyAlignment="1" applyProtection="1">
      <alignment horizontal="center" vertical="center"/>
      <protection locked="0"/>
    </xf>
    <xf numFmtId="0" fontId="54" fillId="34" borderId="16" xfId="53" applyFont="1" applyFill="1" applyBorder="1" applyAlignment="1" applyProtection="1">
      <alignment horizontal="center" vertical="center"/>
      <protection locked="0"/>
    </xf>
    <xf numFmtId="0" fontId="54" fillId="35" borderId="22" xfId="53" applyFont="1" applyFill="1" applyBorder="1" applyAlignment="1">
      <alignment horizontal="center" vertical="center" wrapText="1"/>
    </xf>
    <xf numFmtId="0" fontId="54" fillId="35" borderId="82" xfId="53" applyFont="1" applyFill="1" applyBorder="1" applyAlignment="1">
      <alignment horizontal="center" vertical="center"/>
    </xf>
    <xf numFmtId="0" fontId="54" fillId="35" borderId="23" xfId="53" applyFont="1" applyFill="1" applyBorder="1" applyAlignment="1">
      <alignment horizontal="center" vertical="center"/>
    </xf>
    <xf numFmtId="0" fontId="54" fillId="35" borderId="9" xfId="53" applyFont="1" applyFill="1" applyBorder="1" applyAlignment="1">
      <alignment horizontal="center" vertical="center"/>
    </xf>
    <xf numFmtId="0" fontId="54" fillId="35" borderId="0" xfId="53" applyFont="1" applyFill="1" applyAlignment="1">
      <alignment horizontal="center" vertical="center"/>
    </xf>
    <xf numFmtId="0" fontId="54" fillId="35" borderId="15" xfId="53" applyFont="1" applyFill="1" applyBorder="1" applyAlignment="1">
      <alignment horizontal="center" vertical="center"/>
    </xf>
    <xf numFmtId="0" fontId="54" fillId="35" borderId="16" xfId="53" applyFont="1" applyFill="1" applyBorder="1" applyAlignment="1">
      <alignment horizontal="center" vertical="center"/>
    </xf>
    <xf numFmtId="0" fontId="54" fillId="35" borderId="27" xfId="53" applyFont="1" applyFill="1" applyBorder="1" applyAlignment="1">
      <alignment horizontal="center" vertical="center"/>
    </xf>
    <xf numFmtId="0" fontId="54" fillId="35" borderId="20" xfId="53" applyFont="1" applyFill="1" applyBorder="1" applyAlignment="1">
      <alignment horizontal="center" vertical="center"/>
    </xf>
    <xf numFmtId="0" fontId="49" fillId="35" borderId="82" xfId="53" applyFont="1" applyFill="1" applyBorder="1" applyAlignment="1">
      <alignment horizontal="center" vertical="center" wrapText="1"/>
    </xf>
    <xf numFmtId="0" fontId="49" fillId="35" borderId="23" xfId="53" applyFont="1" applyFill="1" applyBorder="1" applyAlignment="1">
      <alignment horizontal="center" vertical="center" wrapText="1"/>
    </xf>
    <xf numFmtId="0" fontId="49" fillId="35" borderId="9" xfId="53" applyFont="1" applyFill="1" applyBorder="1" applyAlignment="1">
      <alignment horizontal="center" vertical="center" wrapText="1"/>
    </xf>
    <xf numFmtId="0" fontId="49" fillId="35" borderId="0" xfId="53" applyFont="1" applyFill="1" applyAlignment="1">
      <alignment horizontal="center" vertical="center" wrapText="1"/>
    </xf>
    <xf numFmtId="0" fontId="49" fillId="35" borderId="15" xfId="53" applyFont="1" applyFill="1" applyBorder="1" applyAlignment="1">
      <alignment horizontal="center" vertical="center" wrapText="1"/>
    </xf>
    <xf numFmtId="0" fontId="49" fillId="35" borderId="16" xfId="53" applyFont="1" applyFill="1" applyBorder="1" applyAlignment="1">
      <alignment horizontal="center" vertical="center" wrapText="1"/>
    </xf>
    <xf numFmtId="0" fontId="49" fillId="35" borderId="27" xfId="53" applyFont="1" applyFill="1" applyBorder="1" applyAlignment="1">
      <alignment horizontal="center" vertical="center" wrapText="1"/>
    </xf>
    <xf numFmtId="0" fontId="49" fillId="35" borderId="20" xfId="53" applyFont="1" applyFill="1" applyBorder="1" applyAlignment="1">
      <alignment horizontal="center" vertical="center" wrapText="1"/>
    </xf>
    <xf numFmtId="0" fontId="49" fillId="34" borderId="80" xfId="53" applyFont="1" applyFill="1" applyBorder="1" applyAlignment="1" applyProtection="1">
      <alignment horizontal="center" vertical="center" wrapText="1"/>
      <protection locked="0"/>
    </xf>
    <xf numFmtId="0" fontId="49" fillId="34" borderId="83" xfId="53" applyFont="1" applyFill="1" applyBorder="1" applyAlignment="1" applyProtection="1">
      <alignment horizontal="center" vertical="center" wrapText="1"/>
      <protection locked="0"/>
    </xf>
    <xf numFmtId="0" fontId="49" fillId="34" borderId="85" xfId="53" applyFont="1" applyFill="1" applyBorder="1" applyAlignment="1" applyProtection="1">
      <alignment horizontal="center" vertical="center" wrapText="1"/>
      <protection locked="0"/>
    </xf>
    <xf numFmtId="0" fontId="49" fillId="34" borderId="61" xfId="53" applyFont="1" applyFill="1" applyBorder="1" applyAlignment="1" applyProtection="1">
      <alignment horizontal="center" vertical="center" wrapText="1"/>
      <protection locked="0"/>
    </xf>
    <xf numFmtId="0" fontId="49" fillId="34" borderId="86" xfId="53" applyFont="1" applyFill="1" applyBorder="1" applyAlignment="1" applyProtection="1">
      <alignment horizontal="center" vertical="center" wrapText="1"/>
      <protection locked="0"/>
    </xf>
    <xf numFmtId="0" fontId="49" fillId="34" borderId="69" xfId="53" applyFont="1" applyFill="1" applyBorder="1" applyAlignment="1" applyProtection="1">
      <alignment horizontal="center" vertical="center" wrapText="1"/>
      <protection locked="0"/>
    </xf>
    <xf numFmtId="0" fontId="54" fillId="34" borderId="80" xfId="53" applyFont="1" applyFill="1" applyBorder="1" applyAlignment="1" applyProtection="1">
      <alignment horizontal="center" vertical="center"/>
      <protection locked="0"/>
    </xf>
    <xf numFmtId="0" fontId="54" fillId="34" borderId="83" xfId="53" applyFont="1" applyFill="1" applyBorder="1" applyAlignment="1" applyProtection="1">
      <alignment horizontal="center" vertical="center"/>
      <protection locked="0"/>
    </xf>
    <xf numFmtId="0" fontId="54" fillId="34" borderId="85" xfId="53" applyFont="1" applyFill="1" applyBorder="1" applyAlignment="1" applyProtection="1">
      <alignment horizontal="center" vertical="center"/>
      <protection locked="0"/>
    </xf>
    <xf numFmtId="0" fontId="54" fillId="34" borderId="61" xfId="53" applyFont="1" applyFill="1" applyBorder="1" applyAlignment="1" applyProtection="1">
      <alignment horizontal="center" vertical="center"/>
      <protection locked="0"/>
    </xf>
    <xf numFmtId="0" fontId="54" fillId="34" borderId="86" xfId="53" applyFont="1" applyFill="1" applyBorder="1" applyAlignment="1" applyProtection="1">
      <alignment horizontal="center" vertical="center"/>
      <protection locked="0"/>
    </xf>
    <xf numFmtId="0" fontId="54" fillId="34" borderId="69" xfId="53" applyFont="1" applyFill="1" applyBorder="1" applyAlignment="1" applyProtection="1">
      <alignment horizontal="center" vertical="center"/>
      <protection locked="0"/>
    </xf>
    <xf numFmtId="0" fontId="49" fillId="34" borderId="84" xfId="53" applyFont="1" applyFill="1" applyBorder="1" applyAlignment="1" applyProtection="1">
      <alignment horizontal="center" vertical="center" wrapText="1"/>
      <protection locked="0"/>
    </xf>
    <xf numFmtId="0" fontId="49" fillId="34" borderId="75" xfId="53" applyFont="1" applyFill="1" applyBorder="1" applyAlignment="1" applyProtection="1">
      <alignment horizontal="center" vertical="center" wrapText="1"/>
      <protection locked="0"/>
    </xf>
    <xf numFmtId="0" fontId="49" fillId="34" borderId="70" xfId="53" applyFont="1" applyFill="1" applyBorder="1" applyAlignment="1" applyProtection="1">
      <alignment horizontal="center" vertical="center" wrapText="1"/>
      <protection locked="0"/>
    </xf>
    <xf numFmtId="0" fontId="54" fillId="35" borderId="82" xfId="53" applyFont="1" applyFill="1" applyBorder="1" applyAlignment="1">
      <alignment horizontal="center" vertical="center" wrapText="1"/>
    </xf>
    <xf numFmtId="0" fontId="54" fillId="35" borderId="9" xfId="53" applyFont="1" applyFill="1" applyBorder="1" applyAlignment="1">
      <alignment horizontal="center" vertical="center" wrapText="1"/>
    </xf>
    <xf numFmtId="0" fontId="54" fillId="35" borderId="0" xfId="53" applyFont="1" applyFill="1" applyAlignment="1">
      <alignment horizontal="center" vertical="center" wrapText="1"/>
    </xf>
    <xf numFmtId="0" fontId="54" fillId="35" borderId="16" xfId="53" applyFont="1" applyFill="1" applyBorder="1" applyAlignment="1">
      <alignment horizontal="center" vertical="center" wrapText="1"/>
    </xf>
    <xf numFmtId="0" fontId="54" fillId="35" borderId="27" xfId="53" applyFont="1" applyFill="1" applyBorder="1" applyAlignment="1">
      <alignment horizontal="center" vertical="center" wrapText="1"/>
    </xf>
    <xf numFmtId="0" fontId="49" fillId="34" borderId="22" xfId="53" applyFont="1" applyFill="1" applyBorder="1" applyAlignment="1" applyProtection="1">
      <alignment horizontal="center" vertical="center" wrapText="1"/>
      <protection locked="0"/>
    </xf>
    <xf numFmtId="0" fontId="49" fillId="34" borderId="82" xfId="53" applyFont="1" applyFill="1" applyBorder="1" applyAlignment="1" applyProtection="1">
      <alignment horizontal="center" vertical="center" wrapText="1"/>
      <protection locked="0"/>
    </xf>
    <xf numFmtId="0" fontId="49" fillId="34" borderId="23" xfId="53" applyFont="1" applyFill="1" applyBorder="1" applyAlignment="1" applyProtection="1">
      <alignment horizontal="center" vertical="center" wrapText="1"/>
      <protection locked="0"/>
    </xf>
    <xf numFmtId="0" fontId="49" fillId="34" borderId="9" xfId="53" applyFont="1" applyFill="1" applyBorder="1" applyAlignment="1" applyProtection="1">
      <alignment horizontal="center" vertical="center" wrapText="1"/>
      <protection locked="0"/>
    </xf>
    <xf numFmtId="0" fontId="49" fillId="34" borderId="0" xfId="53" applyFont="1" applyFill="1" applyAlignment="1" applyProtection="1">
      <alignment horizontal="center" vertical="center" wrapText="1"/>
      <protection locked="0"/>
    </xf>
    <xf numFmtId="0" fontId="49" fillId="34" borderId="15" xfId="53" applyFont="1" applyFill="1" applyBorder="1" applyAlignment="1" applyProtection="1">
      <alignment horizontal="center" vertical="center" wrapText="1"/>
      <protection locked="0"/>
    </xf>
    <xf numFmtId="0" fontId="49" fillId="34" borderId="16" xfId="53" applyFont="1" applyFill="1" applyBorder="1" applyAlignment="1" applyProtection="1">
      <alignment horizontal="center" vertical="center" wrapText="1"/>
      <protection locked="0"/>
    </xf>
    <xf numFmtId="0" fontId="49" fillId="34" borderId="27" xfId="53" applyFont="1" applyFill="1" applyBorder="1" applyAlignment="1" applyProtection="1">
      <alignment horizontal="center" vertical="center" wrapText="1"/>
      <protection locked="0"/>
    </xf>
    <xf numFmtId="0" fontId="49" fillId="34" borderId="20" xfId="53" applyFont="1" applyFill="1" applyBorder="1" applyAlignment="1" applyProtection="1">
      <alignment horizontal="center" vertical="center" wrapText="1"/>
      <protection locked="0"/>
    </xf>
    <xf numFmtId="0" fontId="49" fillId="35" borderId="24" xfId="53" applyFont="1" applyFill="1" applyBorder="1" applyAlignment="1">
      <alignment horizontal="center" vertical="center" wrapText="1"/>
    </xf>
    <xf numFmtId="0" fontId="49" fillId="35" borderId="17" xfId="53" applyFont="1" applyFill="1" applyBorder="1" applyAlignment="1">
      <alignment horizontal="center" vertical="center" wrapText="1"/>
    </xf>
    <xf numFmtId="0" fontId="49" fillId="35" borderId="19" xfId="53" applyFont="1" applyFill="1" applyBorder="1" applyAlignment="1">
      <alignment horizontal="center" vertical="center" wrapText="1"/>
    </xf>
    <xf numFmtId="0" fontId="49" fillId="34" borderId="24" xfId="53" applyFont="1" applyFill="1" applyBorder="1" applyAlignment="1" applyProtection="1">
      <alignment horizontal="center" vertical="center" wrapText="1"/>
      <protection locked="0"/>
    </xf>
    <xf numFmtId="0" fontId="49" fillId="34" borderId="17" xfId="53" applyFont="1" applyFill="1" applyBorder="1" applyAlignment="1" applyProtection="1">
      <alignment horizontal="center" vertical="center" wrapText="1"/>
      <protection locked="0"/>
    </xf>
    <xf numFmtId="0" fontId="49" fillId="34" borderId="19" xfId="53" applyFont="1" applyFill="1" applyBorder="1" applyAlignment="1" applyProtection="1">
      <alignment horizontal="center" vertical="center" wrapText="1"/>
      <protection locked="0"/>
    </xf>
    <xf numFmtId="0" fontId="54" fillId="34" borderId="84" xfId="53" applyFont="1" applyFill="1" applyBorder="1" applyAlignment="1" applyProtection="1">
      <alignment horizontal="center" vertical="center"/>
      <protection locked="0"/>
    </xf>
    <xf numFmtId="0" fontId="54" fillId="34" borderId="75" xfId="53" applyFont="1" applyFill="1" applyBorder="1" applyAlignment="1" applyProtection="1">
      <alignment horizontal="center" vertical="center"/>
      <protection locked="0"/>
    </xf>
    <xf numFmtId="0" fontId="54" fillId="34" borderId="70" xfId="53" applyFont="1" applyFill="1" applyBorder="1" applyAlignment="1" applyProtection="1">
      <alignment horizontal="center" vertical="center"/>
      <protection locked="0"/>
    </xf>
    <xf numFmtId="0" fontId="54" fillId="34" borderId="23" xfId="53" applyFont="1" applyFill="1" applyBorder="1" applyAlignment="1" applyProtection="1">
      <alignment horizontal="center" vertical="center"/>
      <protection locked="0"/>
    </xf>
    <xf numFmtId="0" fontId="54" fillId="34" borderId="15" xfId="53" applyFont="1" applyFill="1" applyBorder="1" applyAlignment="1" applyProtection="1">
      <alignment horizontal="center" vertical="center"/>
      <protection locked="0"/>
    </xf>
    <xf numFmtId="0" fontId="54" fillId="34" borderId="20" xfId="53" applyFont="1" applyFill="1" applyBorder="1" applyAlignment="1" applyProtection="1">
      <alignment horizontal="center" vertical="center"/>
      <protection locked="0"/>
    </xf>
    <xf numFmtId="0" fontId="14" fillId="33" borderId="0" xfId="53" applyFont="1" applyFill="1" applyAlignment="1">
      <alignment horizontal="center" vertical="center" wrapText="1"/>
    </xf>
    <xf numFmtId="0" fontId="42" fillId="33" borderId="82" xfId="53" applyFont="1" applyFill="1" applyBorder="1" applyAlignment="1">
      <alignment horizontal="left" vertical="top" wrapText="1"/>
    </xf>
    <xf numFmtId="0" fontId="49" fillId="33" borderId="22" xfId="53" applyFont="1" applyFill="1" applyBorder="1" applyAlignment="1">
      <alignment horizontal="left" vertical="top" wrapText="1"/>
    </xf>
    <xf numFmtId="0" fontId="49" fillId="33" borderId="82" xfId="53" applyFont="1" applyFill="1" applyBorder="1" applyAlignment="1">
      <alignment horizontal="left" vertical="top" wrapText="1"/>
    </xf>
    <xf numFmtId="0" fontId="49" fillId="33" borderId="23" xfId="53" applyFont="1" applyFill="1" applyBorder="1" applyAlignment="1">
      <alignment horizontal="left" vertical="top" wrapText="1"/>
    </xf>
    <xf numFmtId="0" fontId="49" fillId="33" borderId="9" xfId="53" applyFont="1" applyFill="1" applyBorder="1" applyAlignment="1">
      <alignment horizontal="left" vertical="top" wrapText="1"/>
    </xf>
    <xf numFmtId="0" fontId="49" fillId="33" borderId="0" xfId="53" applyFont="1" applyFill="1" applyAlignment="1">
      <alignment horizontal="left" vertical="top" wrapText="1"/>
    </xf>
    <xf numFmtId="0" fontId="49" fillId="33" borderId="15" xfId="53" applyFont="1" applyFill="1" applyBorder="1" applyAlignment="1">
      <alignment horizontal="left" vertical="top" wrapText="1"/>
    </xf>
    <xf numFmtId="0" fontId="49" fillId="33" borderId="16" xfId="53" applyFont="1" applyFill="1" applyBorder="1" applyAlignment="1">
      <alignment horizontal="left" vertical="top" wrapText="1"/>
    </xf>
    <xf numFmtId="0" fontId="49" fillId="33" borderId="27" xfId="53" applyFont="1" applyFill="1" applyBorder="1" applyAlignment="1">
      <alignment horizontal="left" vertical="top" wrapText="1"/>
    </xf>
    <xf numFmtId="0" fontId="49" fillId="33" borderId="20" xfId="53" applyFont="1" applyFill="1" applyBorder="1" applyAlignment="1">
      <alignment horizontal="left" vertical="top" wrapText="1"/>
    </xf>
    <xf numFmtId="0" fontId="54" fillId="33" borderId="0" xfId="53" applyFont="1" applyFill="1" applyAlignment="1">
      <alignment horizontal="left" vertical="center" wrapText="1"/>
    </xf>
    <xf numFmtId="49" fontId="56" fillId="33" borderId="0" xfId="53" quotePrefix="1" applyNumberFormat="1" applyFont="1" applyFill="1" applyAlignment="1">
      <alignment horizontal="center" vertical="center"/>
    </xf>
    <xf numFmtId="49" fontId="56" fillId="33" borderId="0" xfId="53" quotePrefix="1" applyNumberFormat="1" applyFont="1" applyFill="1" applyAlignment="1">
      <alignment horizontal="right" vertical="center"/>
    </xf>
    <xf numFmtId="0" fontId="56" fillId="33" borderId="0" xfId="53" quotePrefix="1" applyFont="1" applyFill="1" applyAlignment="1">
      <alignment horizontal="center" vertical="center"/>
    </xf>
    <xf numFmtId="0" fontId="56" fillId="33" borderId="0" xfId="55" applyFont="1" applyFill="1" applyAlignment="1">
      <alignment horizontal="left" vertical="top"/>
    </xf>
    <xf numFmtId="0" fontId="54" fillId="33" borderId="0" xfId="53" applyFont="1" applyFill="1" applyAlignment="1">
      <alignment horizontal="left" shrinkToFit="1"/>
    </xf>
    <xf numFmtId="0" fontId="46" fillId="0" borderId="0" xfId="0" applyFont="1" applyAlignment="1">
      <alignment horizontal="left" vertical="center"/>
    </xf>
    <xf numFmtId="0" fontId="41" fillId="0" borderId="0" xfId="0" applyFont="1" applyAlignment="1">
      <alignment horizontal="center" vertical="center"/>
    </xf>
    <xf numFmtId="0" fontId="46" fillId="0" borderId="0" xfId="0" applyFont="1" applyAlignment="1">
      <alignment horizontal="center" vertical="center"/>
    </xf>
    <xf numFmtId="0" fontId="46" fillId="0" borderId="0" xfId="0" applyFont="1" applyAlignment="1">
      <alignment horizontal="left" vertical="center" wrapText="1"/>
    </xf>
    <xf numFmtId="0" fontId="90" fillId="45" borderId="26" xfId="68" applyFont="1" applyFill="1" applyBorder="1" applyAlignment="1" applyProtection="1">
      <alignment horizontal="center" vertical="center"/>
      <protection locked="0"/>
    </xf>
    <xf numFmtId="0" fontId="90" fillId="0" borderId="26" xfId="68" applyFont="1" applyBorder="1" applyAlignment="1" applyProtection="1">
      <alignment horizontal="center" vertical="center"/>
      <protection locked="0"/>
    </xf>
    <xf numFmtId="0" fontId="90" fillId="0" borderId="0" xfId="68" applyFont="1" applyAlignment="1" applyProtection="1">
      <alignment horizontal="right" vertical="center"/>
      <protection locked="0"/>
    </xf>
    <xf numFmtId="0" fontId="90" fillId="0" borderId="15" xfId="68" applyFont="1" applyBorder="1" applyAlignment="1" applyProtection="1">
      <alignment horizontal="right" vertical="center"/>
      <protection locked="0"/>
    </xf>
    <xf numFmtId="0" fontId="90" fillId="0" borderId="0" xfId="68" applyFont="1" applyAlignment="1" applyProtection="1">
      <alignment horizontal="left" vertical="center"/>
      <protection locked="0"/>
    </xf>
    <xf numFmtId="0" fontId="92" fillId="0" borderId="0" xfId="68" applyFont="1" applyAlignment="1" applyProtection="1">
      <alignment horizontal="center" vertical="center"/>
      <protection locked="0"/>
    </xf>
    <xf numFmtId="0" fontId="90" fillId="0" borderId="0" xfId="68" applyFont="1" applyAlignment="1" applyProtection="1">
      <alignment horizontal="left" vertical="center" wrapText="1"/>
      <protection locked="0"/>
    </xf>
    <xf numFmtId="0" fontId="90" fillId="0" borderId="24" xfId="68" applyFont="1" applyBorder="1" applyAlignment="1" applyProtection="1">
      <alignment horizontal="center" vertical="center"/>
      <protection locked="0"/>
    </xf>
    <xf numFmtId="0" fontId="94" fillId="0" borderId="0" xfId="68" applyFont="1" applyAlignment="1" applyProtection="1">
      <alignment horizontal="left" vertical="center"/>
      <protection locked="0"/>
    </xf>
    <xf numFmtId="0" fontId="58" fillId="0" borderId="31" xfId="64" applyFont="1" applyBorder="1" applyAlignment="1">
      <alignment horizontal="left" vertical="center" wrapText="1"/>
    </xf>
    <xf numFmtId="0" fontId="58" fillId="0" borderId="0" xfId="64" applyFont="1" applyAlignment="1">
      <alignment horizontal="left" vertical="center" wrapText="1"/>
    </xf>
    <xf numFmtId="0" fontId="58" fillId="0" borderId="25" xfId="64" applyFont="1" applyBorder="1" applyAlignment="1">
      <alignment horizontal="center" vertical="center" textRotation="255"/>
    </xf>
    <xf numFmtId="0" fontId="58" fillId="0" borderId="11" xfId="64" applyFont="1" applyBorder="1" applyAlignment="1">
      <alignment horizontal="center" vertical="center" textRotation="255"/>
    </xf>
    <xf numFmtId="0" fontId="58" fillId="0" borderId="0" xfId="64" applyFont="1" applyAlignment="1">
      <alignment horizontal="center" vertical="center" textRotation="255"/>
    </xf>
    <xf numFmtId="0" fontId="63" fillId="0" borderId="73" xfId="64" applyFont="1" applyBorder="1" applyAlignment="1">
      <alignment horizontal="center" vertical="center" textRotation="255" wrapText="1"/>
    </xf>
    <xf numFmtId="0" fontId="63" fillId="0" borderId="11" xfId="64" applyFont="1" applyBorder="1" applyAlignment="1">
      <alignment horizontal="center" vertical="center" textRotation="255" wrapText="1"/>
    </xf>
    <xf numFmtId="0" fontId="63" fillId="0" borderId="10" xfId="64" applyFont="1" applyBorder="1" applyAlignment="1">
      <alignment horizontal="center" vertical="center" textRotation="255" wrapText="1"/>
    </xf>
    <xf numFmtId="0" fontId="58" fillId="0" borderId="73" xfId="64" applyFont="1" applyBorder="1" applyAlignment="1">
      <alignment horizontal="center" vertical="center" textRotation="255"/>
    </xf>
    <xf numFmtId="0" fontId="58" fillId="0" borderId="73" xfId="64" applyFont="1" applyBorder="1" applyAlignment="1">
      <alignment horizontal="center" vertical="center" textRotation="255" wrapText="1"/>
    </xf>
    <xf numFmtId="0" fontId="58" fillId="0" borderId="11" xfId="64" applyFont="1" applyBorder="1" applyAlignment="1">
      <alignment horizontal="center" vertical="center" textRotation="255" wrapText="1"/>
    </xf>
    <xf numFmtId="0" fontId="58" fillId="0" borderId="76" xfId="64" applyFont="1" applyBorder="1" applyAlignment="1">
      <alignment horizontal="center" vertical="center"/>
    </xf>
    <xf numFmtId="0" fontId="58" fillId="0" borderId="77" xfId="64" applyFont="1" applyBorder="1" applyAlignment="1">
      <alignment horizontal="center" vertical="center"/>
    </xf>
    <xf numFmtId="0" fontId="58" fillId="0" borderId="76" xfId="64" applyFont="1" applyBorder="1" applyAlignment="1">
      <alignment horizontal="center" vertical="center" wrapText="1"/>
    </xf>
    <xf numFmtId="0" fontId="58" fillId="0" borderId="77" xfId="64" applyFont="1" applyBorder="1" applyAlignment="1">
      <alignment horizontal="center" vertical="center" wrapText="1"/>
    </xf>
    <xf numFmtId="0" fontId="58" fillId="0" borderId="78" xfId="64" applyFont="1" applyBorder="1" applyAlignment="1">
      <alignment horizontal="center" vertical="center" wrapText="1"/>
    </xf>
    <xf numFmtId="0" fontId="58" fillId="0" borderId="64" xfId="64" applyFont="1" applyBorder="1" applyAlignment="1">
      <alignment horizontal="center" vertical="center" textRotation="255"/>
    </xf>
    <xf numFmtId="0" fontId="58" fillId="0" borderId="14" xfId="64" applyFont="1" applyBorder="1" applyAlignment="1">
      <alignment horizontal="center" vertical="center" textRotation="255"/>
    </xf>
    <xf numFmtId="0" fontId="58" fillId="0" borderId="3" xfId="64" applyFont="1" applyBorder="1" applyAlignment="1">
      <alignment horizontal="center" vertical="center" textRotation="255" wrapText="1"/>
    </xf>
    <xf numFmtId="0" fontId="58" fillId="0" borderId="1" xfId="64" applyFont="1" applyBorder="1" applyAlignment="1">
      <alignment horizontal="center" vertical="center" textRotation="255"/>
    </xf>
    <xf numFmtId="0" fontId="58" fillId="0" borderId="90" xfId="64" applyFont="1" applyBorder="1" applyAlignment="1">
      <alignment horizontal="center" vertical="center" wrapText="1"/>
    </xf>
    <xf numFmtId="0" fontId="58" fillId="0" borderId="19" xfId="64" applyFont="1" applyBorder="1" applyAlignment="1">
      <alignment horizontal="center" vertical="center"/>
    </xf>
    <xf numFmtId="0" fontId="58" fillId="0" borderId="23" xfId="64" applyFont="1" applyBorder="1" applyAlignment="1">
      <alignment horizontal="center" vertical="center"/>
    </xf>
    <xf numFmtId="0" fontId="58" fillId="0" borderId="91" xfId="64" applyFont="1" applyBorder="1" applyAlignment="1">
      <alignment horizontal="center" vertical="center" wrapText="1"/>
    </xf>
    <xf numFmtId="0" fontId="58" fillId="0" borderId="94" xfId="64" applyFont="1" applyBorder="1" applyAlignment="1">
      <alignment horizontal="center" vertical="center" wrapText="1"/>
    </xf>
    <xf numFmtId="0" fontId="58" fillId="0" borderId="97" xfId="64" applyFont="1" applyBorder="1" applyAlignment="1">
      <alignment horizontal="center" vertical="center" wrapText="1"/>
    </xf>
    <xf numFmtId="0" fontId="58" fillId="0" borderId="32" xfId="64" applyFont="1" applyBorder="1" applyAlignment="1">
      <alignment horizontal="center" vertical="center" wrapText="1"/>
    </xf>
    <xf numFmtId="0" fontId="58" fillId="0" borderId="5" xfId="64" applyFont="1" applyBorder="1" applyAlignment="1">
      <alignment horizontal="center" vertical="center" wrapText="1"/>
    </xf>
    <xf numFmtId="0" fontId="70" fillId="0" borderId="0" xfId="64" applyFont="1">
      <alignment vertical="center"/>
    </xf>
    <xf numFmtId="0" fontId="70" fillId="0" borderId="15" xfId="64" applyFont="1" applyBorder="1">
      <alignment vertical="center"/>
    </xf>
    <xf numFmtId="0" fontId="71" fillId="0" borderId="26" xfId="64" applyFont="1" applyBorder="1" applyAlignment="1">
      <alignment horizontal="center" vertical="center"/>
    </xf>
    <xf numFmtId="0" fontId="59" fillId="34" borderId="8" xfId="64" applyFont="1" applyFill="1" applyBorder="1" applyAlignment="1" applyProtection="1">
      <alignment horizontal="left" vertical="center"/>
      <protection locked="0"/>
    </xf>
    <xf numFmtId="0" fontId="58" fillId="0" borderId="3" xfId="64" applyFont="1" applyBorder="1" applyAlignment="1">
      <alignment horizontal="center" vertical="center" textRotation="255"/>
    </xf>
    <xf numFmtId="0" fontId="58" fillId="0" borderId="2" xfId="64" applyFont="1" applyBorder="1" applyAlignment="1">
      <alignment horizontal="center" vertical="center" textRotation="255"/>
    </xf>
    <xf numFmtId="0" fontId="63" fillId="0" borderId="135" xfId="64" applyFont="1" applyBorder="1" applyAlignment="1">
      <alignment horizontal="center" vertical="center" textRotation="255" wrapText="1"/>
    </xf>
    <xf numFmtId="0" fontId="63" fillId="0" borderId="15" xfId="64" applyFont="1" applyBorder="1" applyAlignment="1">
      <alignment horizontal="center" vertical="center" textRotation="255" wrapText="1"/>
    </xf>
    <xf numFmtId="0" fontId="63" fillId="0" borderId="12" xfId="64" applyFont="1" applyBorder="1" applyAlignment="1">
      <alignment horizontal="center" vertical="center" textRotation="255" wrapText="1"/>
    </xf>
    <xf numFmtId="0" fontId="63" fillId="0" borderId="73" xfId="64" applyFont="1" applyBorder="1" applyAlignment="1">
      <alignment horizontal="center" vertical="top" textRotation="255" wrapText="1"/>
    </xf>
    <xf numFmtId="0" fontId="63" fillId="0" borderId="11" xfId="64" applyFont="1" applyBorder="1" applyAlignment="1">
      <alignment horizontal="center" vertical="top" textRotation="255" wrapText="1"/>
    </xf>
    <xf numFmtId="0" fontId="63" fillId="0" borderId="10" xfId="64" applyFont="1" applyBorder="1" applyAlignment="1">
      <alignment horizontal="center" vertical="top" textRotation="255" wrapText="1"/>
    </xf>
    <xf numFmtId="0" fontId="58" fillId="0" borderId="10" xfId="64" applyFont="1" applyBorder="1" applyAlignment="1">
      <alignment horizontal="center" vertical="center" textRotation="255" wrapText="1"/>
    </xf>
    <xf numFmtId="0" fontId="58" fillId="0" borderId="92" xfId="64" applyFont="1" applyBorder="1" applyAlignment="1">
      <alignment horizontal="center" vertical="center" wrapText="1"/>
    </xf>
    <xf numFmtId="0" fontId="58" fillId="0" borderId="93" xfId="64" applyFont="1" applyBorder="1" applyAlignment="1">
      <alignment horizontal="center" vertical="center"/>
    </xf>
    <xf numFmtId="0" fontId="70" fillId="0" borderId="24" xfId="64" applyFont="1" applyBorder="1" applyAlignment="1">
      <alignment horizontal="left" vertical="center"/>
    </xf>
    <xf numFmtId="0" fontId="70" fillId="0" borderId="17" xfId="64" applyFont="1" applyBorder="1" applyAlignment="1">
      <alignment horizontal="left" vertical="center"/>
    </xf>
    <xf numFmtId="0" fontId="70" fillId="0" borderId="19" xfId="64" applyFont="1" applyBorder="1" applyAlignment="1">
      <alignment horizontal="left" vertical="center"/>
    </xf>
    <xf numFmtId="0" fontId="69" fillId="0" borderId="0" xfId="64" applyFont="1" applyAlignment="1">
      <alignment horizontal="center" vertical="center"/>
    </xf>
    <xf numFmtId="0" fontId="72" fillId="0" borderId="30" xfId="0" applyFont="1" applyBorder="1" applyAlignment="1">
      <alignment horizontal="center" vertical="center" wrapText="1"/>
    </xf>
    <xf numFmtId="0" fontId="72" fillId="0" borderId="31" xfId="0" applyFont="1" applyBorder="1" applyAlignment="1">
      <alignment horizontal="center" vertical="center" wrapText="1"/>
    </xf>
    <xf numFmtId="0" fontId="72" fillId="0" borderId="32" xfId="0" applyFont="1" applyBorder="1" applyAlignment="1">
      <alignment horizontal="center" vertical="center" wrapText="1"/>
    </xf>
    <xf numFmtId="0" fontId="72" fillId="0" borderId="4" xfId="0" applyFont="1" applyBorder="1" applyAlignment="1">
      <alignment horizontal="center" vertical="center" wrapText="1"/>
    </xf>
    <xf numFmtId="0" fontId="72" fillId="0" borderId="8" xfId="0" applyFont="1" applyBorder="1" applyAlignment="1">
      <alignment horizontal="center" vertical="center" wrapText="1"/>
    </xf>
    <xf numFmtId="0" fontId="72" fillId="0" borderId="6" xfId="0" applyFont="1" applyBorder="1" applyAlignment="1">
      <alignment horizontal="center" vertical="center" wrapText="1"/>
    </xf>
    <xf numFmtId="0" fontId="63" fillId="0" borderId="27" xfId="0" applyFont="1" applyBorder="1" applyAlignment="1">
      <alignment horizontal="center" vertical="center" wrapText="1"/>
    </xf>
    <xf numFmtId="0" fontId="58" fillId="34" borderId="21" xfId="0" applyFont="1" applyFill="1" applyBorder="1" applyAlignment="1">
      <alignment horizontal="center" vertical="center" wrapText="1"/>
    </xf>
    <xf numFmtId="0" fontId="58" fillId="42" borderId="26" xfId="0" applyFont="1" applyFill="1" applyBorder="1" applyAlignment="1">
      <alignment horizontal="center" vertical="center" wrapText="1"/>
    </xf>
    <xf numFmtId="0" fontId="58" fillId="43" borderId="26" xfId="0" applyFont="1" applyFill="1" applyBorder="1" applyAlignment="1">
      <alignment horizontal="center" vertical="center" wrapText="1"/>
    </xf>
    <xf numFmtId="0" fontId="58" fillId="42" borderId="126" xfId="0" applyFont="1" applyFill="1" applyBorder="1" applyAlignment="1">
      <alignment horizontal="center" vertical="center" wrapText="1"/>
    </xf>
    <xf numFmtId="0" fontId="58" fillId="42" borderId="127" xfId="0" applyFont="1" applyFill="1" applyBorder="1" applyAlignment="1">
      <alignment horizontal="center" vertical="center" wrapText="1"/>
    </xf>
    <xf numFmtId="0" fontId="58" fillId="34" borderId="21" xfId="0" applyFont="1" applyFill="1" applyBorder="1" applyAlignment="1">
      <alignment horizontal="center" vertical="center"/>
    </xf>
    <xf numFmtId="0" fontId="58" fillId="42" borderId="26" xfId="0" applyFont="1" applyFill="1" applyBorder="1" applyAlignment="1">
      <alignment horizontal="center" vertical="center"/>
    </xf>
    <xf numFmtId="0" fontId="72" fillId="0" borderId="30" xfId="0" applyFont="1" applyBorder="1" applyAlignment="1">
      <alignment horizontal="center" vertical="center"/>
    </xf>
    <xf numFmtId="0" fontId="72" fillId="0" borderId="31" xfId="0" applyFont="1" applyBorder="1" applyAlignment="1">
      <alignment horizontal="center" vertical="center"/>
    </xf>
    <xf numFmtId="0" fontId="72" fillId="0" borderId="32" xfId="0" applyFont="1" applyBorder="1" applyAlignment="1">
      <alignment horizontal="center" vertical="center"/>
    </xf>
    <xf numFmtId="0" fontId="72" fillId="0" borderId="4" xfId="0" applyFont="1" applyBorder="1" applyAlignment="1">
      <alignment horizontal="center" vertical="center"/>
    </xf>
    <xf numFmtId="0" fontId="72" fillId="0" borderId="8" xfId="0" applyFont="1" applyBorder="1" applyAlignment="1">
      <alignment horizontal="center" vertical="center"/>
    </xf>
    <xf numFmtId="0" fontId="72" fillId="0" borderId="6" xfId="0" applyFont="1" applyBorder="1" applyAlignment="1">
      <alignment horizontal="center" vertical="center"/>
    </xf>
    <xf numFmtId="0" fontId="58" fillId="42" borderId="126" xfId="0" applyFont="1" applyFill="1" applyBorder="1" applyAlignment="1">
      <alignment horizontal="center" vertical="center"/>
    </xf>
    <xf numFmtId="0" fontId="58" fillId="42" borderId="127" xfId="0" applyFont="1" applyFill="1" applyBorder="1" applyAlignment="1">
      <alignment horizontal="center" vertical="center"/>
    </xf>
    <xf numFmtId="0" fontId="63" fillId="0" borderId="27" xfId="0" applyFont="1" applyBorder="1" applyAlignment="1">
      <alignment horizontal="center" vertical="center"/>
    </xf>
    <xf numFmtId="0" fontId="44" fillId="0" borderId="0" xfId="0" applyFont="1" applyAlignment="1">
      <alignment horizontal="center" vertical="center" textRotation="255" shrinkToFit="1"/>
    </xf>
    <xf numFmtId="176" fontId="44" fillId="0" borderId="151" xfId="0" applyNumberFormat="1" applyFont="1" applyBorder="1" applyAlignment="1">
      <alignment horizontal="left" vertical="top" wrapText="1"/>
    </xf>
    <xf numFmtId="176" fontId="44" fillId="0" borderId="152" xfId="0" applyNumberFormat="1" applyFont="1" applyBorder="1" applyAlignment="1">
      <alignment horizontal="left" vertical="top" wrapText="1"/>
    </xf>
    <xf numFmtId="176" fontId="44" fillId="0" borderId="153" xfId="0" applyNumberFormat="1" applyFont="1" applyBorder="1" applyAlignment="1">
      <alignment horizontal="left" vertical="top" wrapText="1"/>
    </xf>
    <xf numFmtId="176" fontId="44" fillId="0" borderId="154" xfId="0" applyNumberFormat="1" applyFont="1" applyBorder="1" applyAlignment="1">
      <alignment horizontal="left" vertical="top" wrapText="1"/>
    </xf>
    <xf numFmtId="176" fontId="44" fillId="0" borderId="0" xfId="0" applyNumberFormat="1" applyFont="1" applyAlignment="1">
      <alignment horizontal="left" vertical="top" wrapText="1"/>
    </xf>
    <xf numFmtId="176" fontId="44" fillId="0" borderId="155" xfId="0" applyNumberFormat="1" applyFont="1" applyBorder="1" applyAlignment="1">
      <alignment horizontal="left" vertical="top" wrapText="1"/>
    </xf>
    <xf numFmtId="176" fontId="44" fillId="0" borderId="156" xfId="0" applyNumberFormat="1" applyFont="1" applyBorder="1" applyAlignment="1">
      <alignment horizontal="left" vertical="top" wrapText="1"/>
    </xf>
    <xf numFmtId="176" fontId="44" fillId="0" borderId="157" xfId="0" applyNumberFormat="1" applyFont="1" applyBorder="1" applyAlignment="1">
      <alignment horizontal="left" vertical="top" wrapText="1"/>
    </xf>
    <xf numFmtId="176" fontId="44" fillId="0" borderId="158" xfId="0" applyNumberFormat="1" applyFont="1" applyBorder="1" applyAlignment="1">
      <alignment horizontal="left" vertical="top" wrapText="1"/>
    </xf>
    <xf numFmtId="0" fontId="78" fillId="42" borderId="73" xfId="0" applyFont="1" applyFill="1" applyBorder="1" applyAlignment="1">
      <alignment horizontal="center" vertical="center" wrapText="1"/>
    </xf>
    <xf numFmtId="0" fontId="44" fillId="42" borderId="11" xfId="67" applyFont="1" applyFill="1" applyBorder="1" applyAlignment="1">
      <alignment horizontal="center" vertical="center" wrapText="1"/>
    </xf>
    <xf numFmtId="0" fontId="44" fillId="43" borderId="63" xfId="67" applyFont="1" applyFill="1" applyBorder="1" applyAlignment="1">
      <alignment horizontal="center" vertical="center" wrapText="1"/>
    </xf>
    <xf numFmtId="0" fontId="44" fillId="43" borderId="26" xfId="67" applyFont="1" applyFill="1" applyBorder="1" applyAlignment="1">
      <alignment horizontal="center" vertical="center"/>
    </xf>
    <xf numFmtId="0" fontId="44" fillId="43" borderId="25" xfId="67" applyFont="1" applyFill="1" applyBorder="1" applyAlignment="1">
      <alignment horizontal="center" vertical="center"/>
    </xf>
    <xf numFmtId="0" fontId="23" fillId="43" borderId="26" xfId="67" applyFont="1" applyFill="1" applyBorder="1" applyAlignment="1">
      <alignment horizontal="center" vertical="center"/>
    </xf>
    <xf numFmtId="0" fontId="23" fillId="43" borderId="25" xfId="67" applyFont="1" applyFill="1" applyBorder="1" applyAlignment="1">
      <alignment horizontal="center" vertical="center"/>
    </xf>
    <xf numFmtId="0" fontId="76" fillId="0" borderId="33" xfId="67" applyFont="1" applyBorder="1" applyAlignment="1">
      <alignment horizontal="center" vertical="top"/>
    </xf>
    <xf numFmtId="0" fontId="76" fillId="0" borderId="34" xfId="67" applyFont="1" applyBorder="1" applyAlignment="1">
      <alignment horizontal="center" vertical="top"/>
    </xf>
    <xf numFmtId="0" fontId="76" fillId="0" borderId="18" xfId="67" applyFont="1" applyBorder="1" applyAlignment="1">
      <alignment horizontal="center" vertical="top"/>
    </xf>
    <xf numFmtId="0" fontId="44" fillId="0" borderId="0" xfId="67" applyFont="1" applyAlignment="1">
      <alignment horizontal="left" vertical="center" wrapText="1"/>
    </xf>
    <xf numFmtId="0" fontId="44" fillId="0" borderId="0" xfId="67" applyFont="1" applyAlignment="1">
      <alignment horizontal="left" vertical="top" wrapText="1"/>
    </xf>
    <xf numFmtId="0" fontId="44" fillId="43" borderId="73" xfId="67" applyFont="1" applyFill="1" applyBorder="1" applyAlignment="1">
      <alignment horizontal="center" vertical="center" wrapText="1"/>
    </xf>
    <xf numFmtId="0" fontId="44" fillId="43" borderId="11" xfId="67" applyFont="1" applyFill="1" applyBorder="1" applyAlignment="1">
      <alignment horizontal="center" vertical="center" wrapText="1"/>
    </xf>
    <xf numFmtId="0" fontId="44" fillId="34" borderId="73" xfId="67" applyFont="1" applyFill="1" applyBorder="1" applyAlignment="1">
      <alignment horizontal="center" vertical="center" wrapText="1"/>
    </xf>
    <xf numFmtId="0" fontId="44" fillId="34" borderId="11" xfId="67" applyFont="1" applyFill="1" applyBorder="1" applyAlignment="1">
      <alignment horizontal="center" vertical="center" wrapText="1"/>
    </xf>
    <xf numFmtId="0" fontId="44" fillId="43" borderId="135" xfId="67" applyFont="1" applyFill="1" applyBorder="1" applyAlignment="1">
      <alignment horizontal="center" vertical="center" wrapText="1"/>
    </xf>
    <xf numFmtId="0" fontId="44" fillId="43" borderId="15" xfId="67" applyFont="1" applyFill="1" applyBorder="1" applyAlignment="1">
      <alignment horizontal="center" vertical="center" wrapText="1"/>
    </xf>
    <xf numFmtId="0" fontId="44" fillId="43" borderId="71" xfId="67" applyFont="1" applyFill="1" applyBorder="1" applyAlignment="1">
      <alignment horizontal="center" vertical="center" wrapText="1"/>
    </xf>
    <xf numFmtId="0" fontId="44" fillId="43" borderId="13" xfId="67" applyFont="1" applyFill="1" applyBorder="1" applyAlignment="1">
      <alignment horizontal="center" vertical="center" wrapText="1"/>
    </xf>
    <xf numFmtId="0" fontId="44" fillId="43" borderId="31" xfId="67" applyFont="1" applyFill="1" applyBorder="1" applyAlignment="1">
      <alignment horizontal="center" vertical="center" wrapText="1"/>
    </xf>
    <xf numFmtId="0" fontId="44" fillId="43" borderId="0" xfId="67" applyFont="1" applyFill="1" applyAlignment="1">
      <alignment horizontal="center" vertical="center" wrapText="1"/>
    </xf>
    <xf numFmtId="0" fontId="44" fillId="34" borderId="72" xfId="67" applyFont="1" applyFill="1" applyBorder="1" applyAlignment="1">
      <alignment horizontal="center" vertical="center" wrapText="1" shrinkToFit="1"/>
    </xf>
    <xf numFmtId="0" fontId="44" fillId="34" borderId="14" xfId="67" applyFont="1" applyFill="1" applyBorder="1" applyAlignment="1">
      <alignment horizontal="center" vertical="center" wrapText="1" shrinkToFit="1"/>
    </xf>
    <xf numFmtId="0" fontId="44" fillId="0" borderId="0" xfId="67" applyFont="1" applyAlignment="1">
      <alignment horizontal="center" vertical="center" wrapText="1"/>
    </xf>
    <xf numFmtId="0" fontId="44" fillId="0" borderId="0" xfId="67" applyFont="1" applyAlignment="1">
      <alignment horizontal="center" vertical="center"/>
    </xf>
    <xf numFmtId="0" fontId="38" fillId="0" borderId="0" xfId="67" applyFont="1" applyAlignment="1">
      <alignment horizontal="center" vertical="center" wrapText="1"/>
    </xf>
    <xf numFmtId="0" fontId="23" fillId="0" borderId="0" xfId="67" applyFont="1" applyAlignment="1">
      <alignment horizontal="center" vertical="center"/>
    </xf>
    <xf numFmtId="0" fontId="76" fillId="0" borderId="0" xfId="67" applyFont="1" applyAlignment="1">
      <alignment horizontal="center" vertical="top"/>
    </xf>
    <xf numFmtId="0" fontId="44" fillId="0" borderId="0" xfId="67" applyFont="1" applyAlignment="1">
      <alignment horizontal="center" vertical="center" wrapText="1" shrinkToFit="1"/>
    </xf>
    <xf numFmtId="0" fontId="89" fillId="0" borderId="0" xfId="0" applyFont="1" applyAlignment="1">
      <alignment horizontal="center" vertical="center"/>
    </xf>
    <xf numFmtId="0" fontId="78" fillId="0" borderId="0" xfId="0" applyFont="1" applyAlignment="1">
      <alignment horizontal="center" vertical="center" wrapText="1"/>
    </xf>
    <xf numFmtId="0" fontId="0" fillId="0" borderId="0" xfId="0" applyAlignment="1">
      <alignment horizontal="left" vertical="center" wrapText="1"/>
    </xf>
    <xf numFmtId="0" fontId="84" fillId="0" borderId="33" xfId="0" applyFont="1" applyBorder="1" applyAlignment="1">
      <alignment horizontal="center" vertical="center"/>
    </xf>
    <xf numFmtId="0" fontId="84" fillId="0" borderId="34" xfId="0" applyFont="1" applyBorder="1" applyAlignment="1">
      <alignment horizontal="center" vertical="center"/>
    </xf>
    <xf numFmtId="0" fontId="84" fillId="0" borderId="18" xfId="0" applyFont="1" applyBorder="1" applyAlignment="1">
      <alignment horizontal="center" vertical="center"/>
    </xf>
    <xf numFmtId="0" fontId="37" fillId="34" borderId="54" xfId="0" applyFont="1" applyFill="1" applyBorder="1" applyAlignment="1">
      <alignment horizontal="center" vertical="center" wrapText="1"/>
    </xf>
    <xf numFmtId="0" fontId="32" fillId="34" borderId="55" xfId="0" applyFont="1" applyFill="1" applyBorder="1" applyAlignment="1">
      <alignment horizontal="center" vertical="center" wrapText="1"/>
    </xf>
    <xf numFmtId="0" fontId="37" fillId="0" borderId="0" xfId="0" applyFont="1" applyAlignment="1">
      <alignment horizontal="left" vertical="center" wrapText="1"/>
    </xf>
    <xf numFmtId="0" fontId="37" fillId="42" borderId="52" xfId="0" applyFont="1" applyFill="1" applyBorder="1" applyAlignment="1">
      <alignment horizontal="center" vertical="center" wrapText="1"/>
    </xf>
    <xf numFmtId="0" fontId="37" fillId="42" borderId="213" xfId="0" applyFont="1" applyFill="1" applyBorder="1" applyAlignment="1">
      <alignment horizontal="center" vertical="center" wrapText="1"/>
    </xf>
    <xf numFmtId="0" fontId="37" fillId="42" borderId="49" xfId="0" applyFont="1" applyFill="1" applyBorder="1" applyAlignment="1">
      <alignment horizontal="center" vertical="center" wrapText="1"/>
    </xf>
    <xf numFmtId="0" fontId="37" fillId="34" borderId="51" xfId="0" applyFont="1" applyFill="1" applyBorder="1" applyAlignment="1">
      <alignment horizontal="center" vertical="center" wrapText="1"/>
    </xf>
    <xf numFmtId="0" fontId="37" fillId="34" borderId="213" xfId="0" applyFont="1" applyFill="1" applyBorder="1" applyAlignment="1">
      <alignment horizontal="center" vertical="center" wrapText="1"/>
    </xf>
    <xf numFmtId="0" fontId="44" fillId="43" borderId="112" xfId="67" applyFont="1" applyFill="1" applyBorder="1" applyAlignment="1">
      <alignment horizontal="center" vertical="center" wrapText="1"/>
    </xf>
    <xf numFmtId="0" fontId="23" fillId="43" borderId="66" xfId="67" applyFont="1" applyFill="1" applyBorder="1" applyAlignment="1">
      <alignment horizontal="center" vertical="center"/>
    </xf>
    <xf numFmtId="0" fontId="23" fillId="43" borderId="142" xfId="67" applyFont="1" applyFill="1" applyBorder="1" applyAlignment="1">
      <alignment horizontal="center" vertical="center"/>
    </xf>
    <xf numFmtId="0" fontId="58" fillId="42" borderId="124" xfId="0" applyFont="1" applyFill="1" applyBorder="1" applyAlignment="1">
      <alignment horizontal="center" vertical="center"/>
    </xf>
    <xf numFmtId="0" fontId="58" fillId="42" borderId="125" xfId="0" applyFont="1" applyFill="1" applyBorder="1" applyAlignment="1">
      <alignment horizontal="center" vertical="center"/>
    </xf>
    <xf numFmtId="0" fontId="44" fillId="42" borderId="73" xfId="67" applyFont="1" applyFill="1" applyBorder="1" applyAlignment="1">
      <alignment horizontal="center" vertical="center" wrapText="1"/>
    </xf>
    <xf numFmtId="0" fontId="90" fillId="45" borderId="26" xfId="68" applyFont="1" applyFill="1" applyBorder="1" applyAlignment="1">
      <alignment horizontal="center" vertical="center"/>
    </xf>
    <xf numFmtId="0" fontId="90" fillId="0" borderId="26" xfId="68" applyFont="1" applyBorder="1" applyAlignment="1">
      <alignment horizontal="center" vertical="center"/>
    </xf>
    <xf numFmtId="0" fontId="90" fillId="0" borderId="0" xfId="68" applyFont="1" applyAlignment="1">
      <alignment horizontal="left" vertical="center"/>
    </xf>
    <xf numFmtId="0" fontId="92" fillId="0" borderId="0" xfId="68" applyFont="1" applyAlignment="1">
      <alignment horizontal="center" vertical="center"/>
    </xf>
    <xf numFmtId="0" fontId="90" fillId="0" borderId="0" xfId="68" applyFont="1" applyAlignment="1">
      <alignment horizontal="left" vertical="center" wrapText="1"/>
    </xf>
    <xf numFmtId="0" fontId="90" fillId="0" borderId="24" xfId="68" applyFont="1" applyBorder="1" applyAlignment="1">
      <alignment horizontal="center" vertical="center"/>
    </xf>
    <xf numFmtId="0" fontId="94" fillId="0" borderId="0" xfId="68" applyFont="1" applyAlignment="1">
      <alignment horizontal="left" vertical="center"/>
    </xf>
  </cellXfs>
  <cellStyles count="7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1"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CD67EFBF-400C-4B07-BCEB-A0027327DCF5}"/>
    <cellStyle name="桁区切り 3" xfId="48" xr:uid="{AB5505B8-8A62-4FD5-B31F-9DC22426A9F8}"/>
    <cellStyle name="桁区切り 4" xfId="57" xr:uid="{5F309A36-140D-47EB-8105-0C495539606A}"/>
    <cellStyle name="桁区切り 5" xfId="69" xr:uid="{26EC84EE-47B8-4233-9DC2-4CC5B212C87D}"/>
    <cellStyle name="桁区切り 6" xfId="54" xr:uid="{BF22C893-E31D-441E-9A64-2C018E6D3029}"/>
    <cellStyle name="桁区切り 7" xfId="74" xr:uid="{27B972DE-880B-40DE-9064-3AE775F849F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xr:uid="{B07A3CCD-FC68-43F9-B328-D95140D277AB}"/>
    <cellStyle name="標準 11" xfId="64" xr:uid="{9B601C58-85E3-4454-8654-D24BB2FD36CE}"/>
    <cellStyle name="標準 12" xfId="68" xr:uid="{38805D8A-BFD2-45FA-82BE-7B2EDE6BE6FF}"/>
    <cellStyle name="標準 13" xfId="73" xr:uid="{39C4BD14-A6ED-47D2-82C9-F61FE7B1FE1B}"/>
    <cellStyle name="標準 2" xfId="42" xr:uid="{00000000-0005-0000-0000-000029000000}"/>
    <cellStyle name="標準 2 2" xfId="43" xr:uid="{00000000-0005-0000-0000-00002A000000}"/>
    <cellStyle name="標準 2 2 2" xfId="50" xr:uid="{2FEA9425-DA98-44E8-A6AB-F838DA123D05}"/>
    <cellStyle name="標準 2 2 2 2" xfId="52" xr:uid="{2B253781-2D09-489B-9B11-55E4BD8027A3}"/>
    <cellStyle name="標準 2 2 2 5" xfId="55" xr:uid="{02B551D9-CF4B-44A2-B6B1-517B14302B58}"/>
    <cellStyle name="標準 2 2_交付金交付申請書（一般）H25配布用 20130122 2" xfId="53" xr:uid="{75264522-0B32-4E2D-BED6-0A3E1A19120D}"/>
    <cellStyle name="標準 2 2_交付金交付申請書H27 改修前後比較資料 20150109" xfId="49" xr:uid="{B86A0388-6ED1-440E-BA45-2F4434287ADB}"/>
    <cellStyle name="標準 2 2_交付金交付申請書H27 改修前後比較資料 20150109 2" xfId="51" xr:uid="{25CF4AAA-5678-4955-9F9A-0FF139DF571B}"/>
    <cellStyle name="標準 2 3" xfId="62" xr:uid="{685918BA-EFA6-48D4-9612-B28B72E5A513}"/>
    <cellStyle name="標準 2 4" xfId="66" xr:uid="{3D0DE8B6-2E69-466B-B9A5-18AB22BE0E39}"/>
    <cellStyle name="標準 2 5" xfId="70" xr:uid="{8FB4EC00-EBC5-4953-B10D-DB8239E561C2}"/>
    <cellStyle name="標準 2 6" xfId="72" xr:uid="{19C130AF-216E-4F52-AF4B-91FD94C222EE}"/>
    <cellStyle name="標準 3" xfId="44" xr:uid="{688EC529-7D23-40FF-88E6-83B164BE8918}"/>
    <cellStyle name="標準 4" xfId="47" xr:uid="{83513287-A120-41F2-8A09-E56F12D5E9F9}"/>
    <cellStyle name="標準 5" xfId="56" xr:uid="{0DE01FB5-51F4-4D14-85B5-6993EE0BDCA9}"/>
    <cellStyle name="標準 6" xfId="58" xr:uid="{62FD77E9-1762-4209-8D87-55F3227D2E07}"/>
    <cellStyle name="標準 7" xfId="59" xr:uid="{76717828-E033-46D3-A01F-C02C470F20DB}"/>
    <cellStyle name="標準 8" xfId="60" xr:uid="{5BA54FC9-DB59-4ACD-9004-CEFFA82D6F3C}"/>
    <cellStyle name="標準 8 2" xfId="65" xr:uid="{749B5BDE-ACE5-4528-89E8-F2CA188B66BB}"/>
    <cellStyle name="標準 9" xfId="61" xr:uid="{8E7B87B0-7D66-4021-AE0D-89B7A646A052}"/>
    <cellStyle name="標準_交付要綱（様式編②）" xfId="67" xr:uid="{DE4E6433-3173-42C4-A29D-8832B300405E}"/>
    <cellStyle name="良い" xfId="41" builtinId="26" customBuiltin="1"/>
  </cellStyles>
  <dxfs count="4">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colors>
    <mruColors>
      <color rgb="FFFFFFCC"/>
      <color rgb="FFFFCCCC"/>
      <color rgb="FFEBC8C7"/>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3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17</xdr:row>
          <xdr:rowOff>83820</xdr:rowOff>
        </xdr:from>
        <xdr:to>
          <xdr:col>1</xdr:col>
          <xdr:colOff>502920</xdr:colOff>
          <xdr:row>19</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3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29</xdr:row>
          <xdr:rowOff>99060</xdr:rowOff>
        </xdr:from>
        <xdr:to>
          <xdr:col>1</xdr:col>
          <xdr:colOff>502920</xdr:colOff>
          <xdr:row>31</xdr:row>
          <xdr:rowOff>45720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3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33</xdr:row>
          <xdr:rowOff>160020</xdr:rowOff>
        </xdr:from>
        <xdr:to>
          <xdr:col>1</xdr:col>
          <xdr:colOff>518160</xdr:colOff>
          <xdr:row>35</xdr:row>
          <xdr:rowOff>45720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3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4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8</xdr:row>
          <xdr:rowOff>7620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4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4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4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4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4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4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4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4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4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121920</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5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17</xdr:row>
          <xdr:rowOff>83820</xdr:rowOff>
        </xdr:from>
        <xdr:to>
          <xdr:col>1</xdr:col>
          <xdr:colOff>502920</xdr:colOff>
          <xdr:row>19</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5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29</xdr:row>
          <xdr:rowOff>99060</xdr:rowOff>
        </xdr:from>
        <xdr:to>
          <xdr:col>1</xdr:col>
          <xdr:colOff>502920</xdr:colOff>
          <xdr:row>31</xdr:row>
          <xdr:rowOff>45720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5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33</xdr:row>
          <xdr:rowOff>160020</xdr:rowOff>
        </xdr:from>
        <xdr:to>
          <xdr:col>1</xdr:col>
          <xdr:colOff>518160</xdr:colOff>
          <xdr:row>35</xdr:row>
          <xdr:rowOff>45720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5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6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6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6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6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6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6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6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6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6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6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11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18</xdr:row>
          <xdr:rowOff>83820</xdr:rowOff>
        </xdr:from>
        <xdr:to>
          <xdr:col>1</xdr:col>
          <xdr:colOff>502920</xdr:colOff>
          <xdr:row>20</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11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30</xdr:row>
          <xdr:rowOff>99060</xdr:rowOff>
        </xdr:from>
        <xdr:to>
          <xdr:col>1</xdr:col>
          <xdr:colOff>502920</xdr:colOff>
          <xdr:row>32</xdr:row>
          <xdr:rowOff>45720</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11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34</xdr:row>
          <xdr:rowOff>160020</xdr:rowOff>
        </xdr:from>
        <xdr:to>
          <xdr:col>1</xdr:col>
          <xdr:colOff>518160</xdr:colOff>
          <xdr:row>36</xdr:row>
          <xdr:rowOff>45720</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11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12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8</xdr:row>
          <xdr:rowOff>7620</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12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12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12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12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12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12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12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12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12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13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18</xdr:row>
          <xdr:rowOff>83820</xdr:rowOff>
        </xdr:from>
        <xdr:to>
          <xdr:col>1</xdr:col>
          <xdr:colOff>502920</xdr:colOff>
          <xdr:row>20</xdr:row>
          <xdr:rowOff>38100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13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30</xdr:row>
          <xdr:rowOff>99060</xdr:rowOff>
        </xdr:from>
        <xdr:to>
          <xdr:col>1</xdr:col>
          <xdr:colOff>502920</xdr:colOff>
          <xdr:row>32</xdr:row>
          <xdr:rowOff>45720</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13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34</xdr:row>
          <xdr:rowOff>160020</xdr:rowOff>
        </xdr:from>
        <xdr:to>
          <xdr:col>1</xdr:col>
          <xdr:colOff>518160</xdr:colOff>
          <xdr:row>36</xdr:row>
          <xdr:rowOff>45720</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13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13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a16="http://schemas.microsoft.com/office/drawing/2014/main" id="{55556C93-2EA7-4207-8E11-69EF1BC438F3}"/>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4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4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14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14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14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14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14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14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14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14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7.v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8.v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9.vml"/><Relationship Id="rId7" Type="http://schemas.openxmlformats.org/officeDocument/2006/relationships/ctrlProp" Target="../ctrlProps/ctrlProp32.xml"/><Relationship Id="rId2" Type="http://schemas.openxmlformats.org/officeDocument/2006/relationships/drawing" Target="../drawings/drawing6.xml"/><Relationship Id="rId1" Type="http://schemas.openxmlformats.org/officeDocument/2006/relationships/printerSettings" Target="../printerSettings/printerSettings17.bin"/><Relationship Id="rId6" Type="http://schemas.openxmlformats.org/officeDocument/2006/relationships/ctrlProp" Target="../ctrlProps/ctrlProp31.xml"/><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37.xml"/><Relationship Id="rId13" Type="http://schemas.openxmlformats.org/officeDocument/2006/relationships/ctrlProp" Target="../ctrlProps/ctrlProp42.xml"/><Relationship Id="rId3" Type="http://schemas.openxmlformats.org/officeDocument/2006/relationships/vmlDrawing" Target="../drawings/vmlDrawing10.vml"/><Relationship Id="rId7" Type="http://schemas.openxmlformats.org/officeDocument/2006/relationships/ctrlProp" Target="../ctrlProps/ctrlProp36.xml"/><Relationship Id="rId12" Type="http://schemas.openxmlformats.org/officeDocument/2006/relationships/ctrlProp" Target="../ctrlProps/ctrlProp41.xml"/><Relationship Id="rId2" Type="http://schemas.openxmlformats.org/officeDocument/2006/relationships/drawing" Target="../drawings/drawing7.xml"/><Relationship Id="rId1" Type="http://schemas.openxmlformats.org/officeDocument/2006/relationships/printerSettings" Target="../printerSettings/printerSettings18.bin"/><Relationship Id="rId6" Type="http://schemas.openxmlformats.org/officeDocument/2006/relationships/ctrlProp" Target="../ctrlProps/ctrlProp35.xml"/><Relationship Id="rId11" Type="http://schemas.openxmlformats.org/officeDocument/2006/relationships/ctrlProp" Target="../ctrlProps/ctrlProp40.xml"/><Relationship Id="rId5" Type="http://schemas.openxmlformats.org/officeDocument/2006/relationships/ctrlProp" Target="../ctrlProps/ctrlProp34.xml"/><Relationship Id="rId10" Type="http://schemas.openxmlformats.org/officeDocument/2006/relationships/ctrlProp" Target="../ctrlProps/ctrlProp39.xml"/><Relationship Id="rId4" Type="http://schemas.openxmlformats.org/officeDocument/2006/relationships/ctrlProp" Target="../ctrlProps/ctrlProp33.xml"/><Relationship Id="rId9" Type="http://schemas.openxmlformats.org/officeDocument/2006/relationships/ctrlProp" Target="../ctrlProps/ctrlProp38.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47.xml"/><Relationship Id="rId3" Type="http://schemas.openxmlformats.org/officeDocument/2006/relationships/vmlDrawing" Target="../drawings/vmlDrawing11.vml"/><Relationship Id="rId7" Type="http://schemas.openxmlformats.org/officeDocument/2006/relationships/ctrlProp" Target="../ctrlProps/ctrlProp46.xml"/><Relationship Id="rId2" Type="http://schemas.openxmlformats.org/officeDocument/2006/relationships/drawing" Target="../drawings/drawing8.xml"/><Relationship Id="rId1" Type="http://schemas.openxmlformats.org/officeDocument/2006/relationships/printerSettings" Target="../printerSettings/printerSettings19.bin"/><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21.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3" Type="http://schemas.openxmlformats.org/officeDocument/2006/relationships/vmlDrawing" Target="../drawings/vmlDrawing12.vml"/><Relationship Id="rId7" Type="http://schemas.openxmlformats.org/officeDocument/2006/relationships/ctrlProp" Target="../ctrlProps/ctrlProp51.xml"/><Relationship Id="rId12" Type="http://schemas.openxmlformats.org/officeDocument/2006/relationships/ctrlProp" Target="../ctrlProps/ctrlProp56.xml"/><Relationship Id="rId2" Type="http://schemas.openxmlformats.org/officeDocument/2006/relationships/drawing" Target="../drawings/drawing9.xml"/><Relationship Id="rId1" Type="http://schemas.openxmlformats.org/officeDocument/2006/relationships/printerSettings" Target="../printerSettings/printerSettings20.bin"/><Relationship Id="rId6" Type="http://schemas.openxmlformats.org/officeDocument/2006/relationships/ctrlProp" Target="../ctrlProps/ctrlProp50.xml"/><Relationship Id="rId11" Type="http://schemas.openxmlformats.org/officeDocument/2006/relationships/ctrlProp" Target="../ctrlProps/ctrlProp55.xml"/><Relationship Id="rId5" Type="http://schemas.openxmlformats.org/officeDocument/2006/relationships/ctrlProp" Target="../ctrlProps/ctrlProp49.xml"/><Relationship Id="rId10" Type="http://schemas.openxmlformats.org/officeDocument/2006/relationships/ctrlProp" Target="../ctrlProps/ctrlProp54.xml"/><Relationship Id="rId4" Type="http://schemas.openxmlformats.org/officeDocument/2006/relationships/ctrlProp" Target="../ctrlProps/ctrlProp48.xml"/><Relationship Id="rId9" Type="http://schemas.openxmlformats.org/officeDocument/2006/relationships/ctrlProp" Target="../ctrlProps/ctrlProp53.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8.xml"/><Relationship Id="rId12" Type="http://schemas.openxmlformats.org/officeDocument/2006/relationships/ctrlProp" Target="../ctrlProps/ctrlProp13.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0" Type="http://schemas.openxmlformats.org/officeDocument/2006/relationships/ctrlProp" Target="../ctrlProps/ctrlProp11.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8.xml"/><Relationship Id="rId2" Type="http://schemas.openxmlformats.org/officeDocument/2006/relationships/drawing" Target="../drawings/drawing4.xml"/><Relationship Id="rId1" Type="http://schemas.openxmlformats.org/officeDocument/2006/relationships/printerSettings" Target="../printerSettings/printerSettings6.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4.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dimension ref="A1:BZ106"/>
  <sheetViews>
    <sheetView showGridLines="0" view="pageBreakPreview" topLeftCell="A7" zoomScaleNormal="100" zoomScaleSheetLayoutView="100" workbookViewId="0">
      <selection activeCell="N19" sqref="N19:AM20"/>
    </sheetView>
  </sheetViews>
  <sheetFormatPr defaultColWidth="1.33203125" defaultRowHeight="6.75" customHeight="1"/>
  <cols>
    <col min="1" max="5" width="3.33203125" style="14" customWidth="1"/>
    <col min="6" max="6" width="5.33203125" style="14" customWidth="1"/>
    <col min="7" max="12" width="1.33203125" style="14"/>
    <col min="13" max="13" width="11.33203125" style="14" customWidth="1"/>
    <col min="14" max="61" width="1.33203125" style="14"/>
    <col min="62" max="62" width="1.33203125" style="14" customWidth="1"/>
    <col min="63" max="65" width="1.33203125" style="14"/>
    <col min="66" max="66" width="1.33203125" style="14" customWidth="1"/>
    <col min="67" max="16384" width="1.33203125" style="14"/>
  </cols>
  <sheetData>
    <row r="1" spans="1:77" ht="6.75" customHeight="1">
      <c r="A1" s="639" t="s">
        <v>0</v>
      </c>
      <c r="B1" s="639"/>
      <c r="C1" s="8"/>
      <c r="D1" s="8"/>
      <c r="E1" s="8"/>
      <c r="F1" s="8"/>
      <c r="G1" s="5"/>
      <c r="H1" s="5"/>
      <c r="I1" s="5"/>
      <c r="J1" s="6"/>
      <c r="K1" s="6"/>
      <c r="L1" s="6"/>
      <c r="M1" s="6"/>
      <c r="N1" s="6"/>
      <c r="O1" s="6"/>
      <c r="P1" s="6"/>
      <c r="Q1" s="6"/>
      <c r="R1" s="7"/>
      <c r="S1" s="7"/>
      <c r="T1" s="7"/>
      <c r="U1" s="7"/>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9"/>
      <c r="BK1" s="10"/>
      <c r="BL1" s="11"/>
      <c r="BM1" s="11"/>
      <c r="BN1" s="11"/>
      <c r="BO1" s="11"/>
      <c r="BP1" s="11"/>
      <c r="BQ1" s="12"/>
      <c r="BR1" s="12"/>
      <c r="BS1" s="13"/>
      <c r="BT1" s="13"/>
      <c r="BU1" s="13"/>
      <c r="BV1" s="13"/>
      <c r="BW1" s="13"/>
      <c r="BX1" s="13"/>
      <c r="BY1" s="13"/>
    </row>
    <row r="2" spans="1:77" ht="6.75" customHeight="1">
      <c r="A2" s="639"/>
      <c r="B2" s="639"/>
      <c r="C2" s="640" t="s">
        <v>1</v>
      </c>
      <c r="D2" s="640"/>
      <c r="E2" s="640"/>
      <c r="F2" s="640"/>
      <c r="G2" s="640"/>
      <c r="H2" s="640"/>
      <c r="I2" s="640"/>
      <c r="J2" s="640"/>
      <c r="K2" s="640"/>
      <c r="L2" s="640"/>
      <c r="M2" s="640"/>
      <c r="N2" s="640"/>
      <c r="O2" s="640"/>
      <c r="P2" s="640"/>
      <c r="Q2" s="640"/>
      <c r="R2" s="640"/>
      <c r="S2" s="640"/>
      <c r="T2" s="640"/>
      <c r="U2" s="640"/>
      <c r="V2" s="640"/>
      <c r="W2" s="640"/>
      <c r="X2" s="640"/>
      <c r="Y2" s="640"/>
      <c r="Z2" s="640"/>
      <c r="AA2" s="640"/>
      <c r="AB2" s="640"/>
      <c r="AC2" s="640"/>
      <c r="AD2" s="640"/>
      <c r="AE2" s="640"/>
      <c r="AF2" s="640"/>
      <c r="AG2" s="640"/>
      <c r="AH2" s="640"/>
      <c r="AI2" s="640"/>
      <c r="AJ2" s="640"/>
      <c r="AK2" s="640"/>
      <c r="AL2" s="640"/>
      <c r="AM2" s="640"/>
      <c r="AN2" s="640"/>
      <c r="AO2" s="640"/>
      <c r="AP2" s="640"/>
      <c r="AQ2" s="640"/>
      <c r="AR2" s="640"/>
      <c r="AS2" s="640"/>
      <c r="AT2" s="640"/>
      <c r="AU2" s="640"/>
      <c r="AV2" s="640"/>
      <c r="AW2" s="640"/>
      <c r="AX2" s="640"/>
      <c r="AY2" s="640"/>
      <c r="AZ2" s="640"/>
      <c r="BA2" s="640"/>
      <c r="BB2" s="640"/>
      <c r="BC2" s="640"/>
      <c r="BD2" s="640"/>
      <c r="BE2" s="640"/>
      <c r="BF2" s="640"/>
      <c r="BG2" s="640"/>
      <c r="BH2" s="640"/>
      <c r="BI2" s="640"/>
      <c r="BJ2" s="640"/>
      <c r="BK2" s="640"/>
      <c r="BL2" s="640"/>
      <c r="BM2" s="640"/>
      <c r="BN2" s="640"/>
      <c r="BO2" s="640"/>
      <c r="BP2" s="640"/>
      <c r="BQ2" s="640"/>
      <c r="BR2" s="640"/>
      <c r="BS2" s="640"/>
      <c r="BT2" s="640"/>
      <c r="BU2" s="640"/>
      <c r="BV2" s="640"/>
      <c r="BW2" s="13"/>
      <c r="BX2" s="13"/>
      <c r="BY2" s="13"/>
    </row>
    <row r="3" spans="1:77" ht="6.75" customHeight="1">
      <c r="A3" s="639"/>
      <c r="B3" s="639"/>
      <c r="C3" s="640"/>
      <c r="D3" s="640"/>
      <c r="E3" s="640"/>
      <c r="F3" s="640"/>
      <c r="G3" s="640"/>
      <c r="H3" s="640"/>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I3" s="640"/>
      <c r="AJ3" s="640"/>
      <c r="AK3" s="640"/>
      <c r="AL3" s="640"/>
      <c r="AM3" s="640"/>
      <c r="AN3" s="640"/>
      <c r="AO3" s="640"/>
      <c r="AP3" s="640"/>
      <c r="AQ3" s="640"/>
      <c r="AR3" s="640"/>
      <c r="AS3" s="640"/>
      <c r="AT3" s="640"/>
      <c r="AU3" s="640"/>
      <c r="AV3" s="640"/>
      <c r="AW3" s="640"/>
      <c r="AX3" s="640"/>
      <c r="AY3" s="640"/>
      <c r="AZ3" s="640"/>
      <c r="BA3" s="640"/>
      <c r="BB3" s="640"/>
      <c r="BC3" s="640"/>
      <c r="BD3" s="640"/>
      <c r="BE3" s="640"/>
      <c r="BF3" s="640"/>
      <c r="BG3" s="640"/>
      <c r="BH3" s="640"/>
      <c r="BI3" s="640"/>
      <c r="BJ3" s="640"/>
      <c r="BK3" s="640"/>
      <c r="BL3" s="640"/>
      <c r="BM3" s="640"/>
      <c r="BN3" s="640"/>
      <c r="BO3" s="640"/>
      <c r="BP3" s="640"/>
      <c r="BQ3" s="640"/>
      <c r="BR3" s="640"/>
      <c r="BS3" s="640"/>
      <c r="BT3" s="640"/>
      <c r="BU3" s="640"/>
      <c r="BV3" s="640"/>
      <c r="BW3" s="13"/>
      <c r="BX3" s="13"/>
      <c r="BY3" s="13"/>
    </row>
    <row r="4" spans="1:77" ht="6.75" customHeight="1">
      <c r="A4" s="8"/>
      <c r="B4" s="8"/>
      <c r="C4" s="640"/>
      <c r="D4" s="640"/>
      <c r="E4" s="640"/>
      <c r="F4" s="640"/>
      <c r="G4" s="640"/>
      <c r="H4" s="640"/>
      <c r="I4" s="640"/>
      <c r="J4" s="640"/>
      <c r="K4" s="640"/>
      <c r="L4" s="640"/>
      <c r="M4" s="640"/>
      <c r="N4" s="640"/>
      <c r="O4" s="640"/>
      <c r="P4" s="640"/>
      <c r="Q4" s="640"/>
      <c r="R4" s="640"/>
      <c r="S4" s="640"/>
      <c r="T4" s="640"/>
      <c r="U4" s="640"/>
      <c r="V4" s="640"/>
      <c r="W4" s="640"/>
      <c r="X4" s="640"/>
      <c r="Y4" s="640"/>
      <c r="Z4" s="640"/>
      <c r="AA4" s="640"/>
      <c r="AB4" s="640"/>
      <c r="AC4" s="640"/>
      <c r="AD4" s="640"/>
      <c r="AE4" s="640"/>
      <c r="AF4" s="640"/>
      <c r="AG4" s="640"/>
      <c r="AH4" s="640"/>
      <c r="AI4" s="640"/>
      <c r="AJ4" s="640"/>
      <c r="AK4" s="640"/>
      <c r="AL4" s="640"/>
      <c r="AM4" s="640"/>
      <c r="AN4" s="640"/>
      <c r="AO4" s="640"/>
      <c r="AP4" s="640"/>
      <c r="AQ4" s="640"/>
      <c r="AR4" s="640"/>
      <c r="AS4" s="640"/>
      <c r="AT4" s="640"/>
      <c r="AU4" s="640"/>
      <c r="AV4" s="640"/>
      <c r="AW4" s="640"/>
      <c r="AX4" s="640"/>
      <c r="AY4" s="640"/>
      <c r="AZ4" s="640"/>
      <c r="BA4" s="640"/>
      <c r="BB4" s="640"/>
      <c r="BC4" s="640"/>
      <c r="BD4" s="640"/>
      <c r="BE4" s="640"/>
      <c r="BF4" s="640"/>
      <c r="BG4" s="640"/>
      <c r="BH4" s="640"/>
      <c r="BI4" s="640"/>
      <c r="BJ4" s="640"/>
      <c r="BK4" s="640"/>
      <c r="BL4" s="640"/>
      <c r="BM4" s="640"/>
      <c r="BN4" s="640"/>
      <c r="BO4" s="640"/>
      <c r="BP4" s="640"/>
      <c r="BQ4" s="640"/>
      <c r="BR4" s="640"/>
      <c r="BS4" s="640"/>
      <c r="BT4" s="640"/>
      <c r="BU4" s="640"/>
      <c r="BV4" s="640"/>
      <c r="BW4" s="13"/>
      <c r="BX4" s="13"/>
      <c r="BY4" s="13"/>
    </row>
    <row r="5" spans="1:77" ht="6.75" customHeight="1">
      <c r="A5" s="8"/>
      <c r="B5" s="8"/>
      <c r="C5" s="640"/>
      <c r="D5" s="640"/>
      <c r="E5" s="640"/>
      <c r="F5" s="640"/>
      <c r="G5" s="640"/>
      <c r="H5" s="640"/>
      <c r="I5" s="640"/>
      <c r="J5" s="640"/>
      <c r="K5" s="640"/>
      <c r="L5" s="640"/>
      <c r="M5" s="640"/>
      <c r="N5" s="640"/>
      <c r="O5" s="640"/>
      <c r="P5" s="640"/>
      <c r="Q5" s="640"/>
      <c r="R5" s="640"/>
      <c r="S5" s="640"/>
      <c r="T5" s="640"/>
      <c r="U5" s="640"/>
      <c r="V5" s="640"/>
      <c r="W5" s="640"/>
      <c r="X5" s="640"/>
      <c r="Y5" s="640"/>
      <c r="Z5" s="640"/>
      <c r="AA5" s="640"/>
      <c r="AB5" s="640"/>
      <c r="AC5" s="640"/>
      <c r="AD5" s="640"/>
      <c r="AE5" s="640"/>
      <c r="AF5" s="640"/>
      <c r="AG5" s="640"/>
      <c r="AH5" s="640"/>
      <c r="AI5" s="640"/>
      <c r="AJ5" s="640"/>
      <c r="AK5" s="640"/>
      <c r="AL5" s="640"/>
      <c r="AM5" s="640"/>
      <c r="AN5" s="640"/>
      <c r="AO5" s="640"/>
      <c r="AP5" s="640"/>
      <c r="AQ5" s="640"/>
      <c r="AR5" s="640"/>
      <c r="AS5" s="640"/>
      <c r="AT5" s="640"/>
      <c r="AU5" s="640"/>
      <c r="AV5" s="640"/>
      <c r="AW5" s="640"/>
      <c r="AX5" s="640"/>
      <c r="AY5" s="640"/>
      <c r="AZ5" s="640"/>
      <c r="BA5" s="640"/>
      <c r="BB5" s="640"/>
      <c r="BC5" s="640"/>
      <c r="BD5" s="640"/>
      <c r="BE5" s="640"/>
      <c r="BF5" s="640"/>
      <c r="BG5" s="640"/>
      <c r="BH5" s="640"/>
      <c r="BI5" s="640"/>
      <c r="BJ5" s="640"/>
      <c r="BK5" s="640"/>
      <c r="BL5" s="640"/>
      <c r="BM5" s="640"/>
      <c r="BN5" s="640"/>
      <c r="BO5" s="640"/>
      <c r="BP5" s="640"/>
      <c r="BQ5" s="640"/>
      <c r="BR5" s="640"/>
      <c r="BS5" s="640"/>
      <c r="BT5" s="640"/>
      <c r="BU5" s="640"/>
      <c r="BV5" s="640"/>
      <c r="BW5" s="15"/>
      <c r="BX5" s="15"/>
      <c r="BY5" s="15"/>
    </row>
    <row r="6" spans="1:77" ht="6.75" customHeight="1">
      <c r="A6" s="8"/>
      <c r="B6" s="641" t="s">
        <v>2</v>
      </c>
      <c r="C6" s="641"/>
      <c r="D6" s="641"/>
      <c r="E6" s="641"/>
      <c r="F6" s="641"/>
      <c r="G6" s="641"/>
      <c r="H6" s="641"/>
      <c r="I6" s="641"/>
      <c r="J6" s="641"/>
      <c r="K6" s="641"/>
      <c r="L6" s="641"/>
      <c r="M6" s="641"/>
      <c r="N6" s="641"/>
      <c r="O6" s="641"/>
      <c r="P6" s="641"/>
      <c r="Q6" s="641"/>
      <c r="R6" s="641"/>
      <c r="S6" s="641"/>
      <c r="T6" s="641"/>
      <c r="U6" s="641"/>
      <c r="V6" s="641"/>
      <c r="W6" s="641"/>
      <c r="X6" s="641"/>
      <c r="Y6" s="641"/>
      <c r="Z6" s="641"/>
      <c r="AA6" s="641"/>
      <c r="AB6" s="641"/>
      <c r="AC6" s="641"/>
      <c r="AD6" s="641"/>
      <c r="AE6" s="641"/>
      <c r="AF6" s="641"/>
      <c r="AG6" s="641"/>
      <c r="AH6" s="641"/>
      <c r="AI6" s="641"/>
      <c r="AJ6" s="641"/>
      <c r="AK6" s="641"/>
      <c r="AL6" s="641"/>
      <c r="AM6" s="641"/>
      <c r="AN6" s="641"/>
      <c r="AO6" s="641"/>
      <c r="AP6" s="641"/>
      <c r="AQ6" s="641"/>
      <c r="AR6" s="641"/>
      <c r="AS6" s="641"/>
      <c r="AT6" s="641"/>
      <c r="AU6" s="641"/>
      <c r="AV6" s="641"/>
      <c r="AW6" s="641"/>
      <c r="AX6" s="641"/>
      <c r="AY6" s="641"/>
      <c r="AZ6" s="641"/>
      <c r="BA6" s="641"/>
      <c r="BB6" s="641"/>
      <c r="BC6" s="641"/>
      <c r="BD6" s="641"/>
      <c r="BE6" s="641"/>
      <c r="BF6" s="641"/>
      <c r="BG6" s="641"/>
      <c r="BH6" s="641"/>
      <c r="BI6" s="641"/>
      <c r="BJ6" s="641"/>
      <c r="BK6" s="641"/>
      <c r="BL6" s="641"/>
      <c r="BM6" s="641"/>
      <c r="BN6" s="15"/>
      <c r="BO6" s="15"/>
      <c r="BP6" s="15"/>
      <c r="BQ6" s="15"/>
      <c r="BR6" s="15"/>
      <c r="BS6" s="15"/>
      <c r="BT6" s="15"/>
      <c r="BU6" s="15"/>
      <c r="BV6" s="15"/>
      <c r="BW6" s="15"/>
      <c r="BX6" s="15"/>
      <c r="BY6" s="15"/>
    </row>
    <row r="7" spans="1:77" ht="6.75" customHeight="1">
      <c r="A7" s="8"/>
      <c r="B7" s="641"/>
      <c r="C7" s="641"/>
      <c r="D7" s="641"/>
      <c r="E7" s="641"/>
      <c r="F7" s="641"/>
      <c r="G7" s="641"/>
      <c r="H7" s="641"/>
      <c r="I7" s="641"/>
      <c r="J7" s="641"/>
      <c r="K7" s="641"/>
      <c r="L7" s="641"/>
      <c r="M7" s="641"/>
      <c r="N7" s="641"/>
      <c r="O7" s="641"/>
      <c r="P7" s="641"/>
      <c r="Q7" s="641"/>
      <c r="R7" s="641"/>
      <c r="S7" s="641"/>
      <c r="T7" s="641"/>
      <c r="U7" s="641"/>
      <c r="V7" s="641"/>
      <c r="W7" s="641"/>
      <c r="X7" s="641"/>
      <c r="Y7" s="641"/>
      <c r="Z7" s="641"/>
      <c r="AA7" s="641"/>
      <c r="AB7" s="641"/>
      <c r="AC7" s="641"/>
      <c r="AD7" s="641"/>
      <c r="AE7" s="641"/>
      <c r="AF7" s="641"/>
      <c r="AG7" s="641"/>
      <c r="AH7" s="641"/>
      <c r="AI7" s="641"/>
      <c r="AJ7" s="641"/>
      <c r="AK7" s="641"/>
      <c r="AL7" s="641"/>
      <c r="AM7" s="641"/>
      <c r="AN7" s="641"/>
      <c r="AO7" s="641"/>
      <c r="AP7" s="641"/>
      <c r="AQ7" s="641"/>
      <c r="AR7" s="641"/>
      <c r="AS7" s="641"/>
      <c r="AT7" s="641"/>
      <c r="AU7" s="641"/>
      <c r="AV7" s="641"/>
      <c r="AW7" s="641"/>
      <c r="AX7" s="641"/>
      <c r="AY7" s="641"/>
      <c r="AZ7" s="641"/>
      <c r="BA7" s="641"/>
      <c r="BB7" s="641"/>
      <c r="BC7" s="641"/>
      <c r="BD7" s="641"/>
      <c r="BE7" s="641"/>
      <c r="BF7" s="641"/>
      <c r="BG7" s="641"/>
      <c r="BH7" s="641"/>
      <c r="BI7" s="641"/>
      <c r="BJ7" s="641"/>
      <c r="BK7" s="641"/>
      <c r="BL7" s="641"/>
      <c r="BM7" s="641"/>
      <c r="BN7" s="13"/>
      <c r="BO7" s="13"/>
      <c r="BP7" s="13"/>
      <c r="BQ7" s="13"/>
      <c r="BR7" s="13"/>
      <c r="BS7" s="13"/>
      <c r="BT7" s="13"/>
      <c r="BU7" s="13"/>
      <c r="BV7" s="13"/>
      <c r="BW7" s="13"/>
      <c r="BX7" s="13"/>
      <c r="BY7" s="13"/>
    </row>
    <row r="8" spans="1:77" ht="6.75" customHeight="1">
      <c r="A8" s="8"/>
      <c r="B8" s="641"/>
      <c r="C8" s="641"/>
      <c r="D8" s="641"/>
      <c r="E8" s="641"/>
      <c r="F8" s="641"/>
      <c r="G8" s="641"/>
      <c r="H8" s="641"/>
      <c r="I8" s="641"/>
      <c r="J8" s="641"/>
      <c r="K8" s="641"/>
      <c r="L8" s="641"/>
      <c r="M8" s="641"/>
      <c r="N8" s="641"/>
      <c r="O8" s="641"/>
      <c r="P8" s="641"/>
      <c r="Q8" s="641"/>
      <c r="R8" s="641"/>
      <c r="S8" s="641"/>
      <c r="T8" s="641"/>
      <c r="U8" s="641"/>
      <c r="V8" s="641"/>
      <c r="W8" s="641"/>
      <c r="X8" s="641"/>
      <c r="Y8" s="641"/>
      <c r="Z8" s="641"/>
      <c r="AA8" s="641"/>
      <c r="AB8" s="641"/>
      <c r="AC8" s="641"/>
      <c r="AD8" s="641"/>
      <c r="AE8" s="641"/>
      <c r="AF8" s="641"/>
      <c r="AG8" s="641"/>
      <c r="AH8" s="641"/>
      <c r="AI8" s="641"/>
      <c r="AJ8" s="641"/>
      <c r="AK8" s="641"/>
      <c r="AL8" s="641"/>
      <c r="AM8" s="641"/>
      <c r="AN8" s="641"/>
      <c r="AO8" s="641"/>
      <c r="AP8" s="641"/>
      <c r="AQ8" s="641"/>
      <c r="AR8" s="641"/>
      <c r="AS8" s="641"/>
      <c r="AT8" s="641"/>
      <c r="AU8" s="641"/>
      <c r="AV8" s="641"/>
      <c r="AW8" s="641"/>
      <c r="AX8" s="641"/>
      <c r="AY8" s="641"/>
      <c r="AZ8" s="641"/>
      <c r="BA8" s="641"/>
      <c r="BB8" s="641"/>
      <c r="BC8" s="641"/>
      <c r="BD8" s="641"/>
      <c r="BE8" s="641"/>
      <c r="BF8" s="641"/>
      <c r="BG8" s="641"/>
      <c r="BH8" s="641"/>
      <c r="BI8" s="641"/>
      <c r="BJ8" s="641"/>
      <c r="BK8" s="641"/>
      <c r="BL8" s="641"/>
      <c r="BM8" s="641"/>
      <c r="BN8" s="13"/>
      <c r="BO8" s="13"/>
      <c r="BP8" s="13"/>
      <c r="BQ8" s="13"/>
      <c r="BR8" s="13"/>
      <c r="BS8" s="13"/>
      <c r="BT8" s="13"/>
      <c r="BU8" s="13"/>
      <c r="BV8" s="13"/>
      <c r="BW8" s="13"/>
      <c r="BX8" s="13"/>
      <c r="BY8" s="13"/>
    </row>
    <row r="9" spans="1:77" ht="6.75" customHeight="1">
      <c r="B9" s="642" t="s">
        <v>3</v>
      </c>
      <c r="C9" s="642"/>
      <c r="D9" s="642"/>
      <c r="E9" s="642"/>
      <c r="F9" s="642"/>
      <c r="G9" s="642"/>
      <c r="H9" s="642"/>
      <c r="I9" s="642"/>
      <c r="J9" s="642"/>
      <c r="K9" s="642"/>
      <c r="L9" s="642"/>
      <c r="M9" s="642"/>
      <c r="N9" s="642"/>
      <c r="O9" s="642"/>
      <c r="P9" s="642"/>
      <c r="Q9" s="642"/>
      <c r="R9" s="642"/>
      <c r="S9" s="642"/>
      <c r="T9" s="642"/>
      <c r="U9" s="642"/>
      <c r="V9" s="642"/>
      <c r="W9" s="642"/>
      <c r="X9" s="642"/>
      <c r="Y9" s="642"/>
      <c r="Z9" s="642"/>
      <c r="AA9" s="642"/>
      <c r="AB9" s="642"/>
      <c r="AC9" s="642"/>
      <c r="AD9" s="642"/>
      <c r="AE9" s="642"/>
      <c r="AF9" s="642"/>
      <c r="AG9" s="642"/>
      <c r="AH9" s="642"/>
      <c r="AI9" s="642"/>
      <c r="AJ9" s="642"/>
      <c r="AK9" s="642"/>
      <c r="AL9" s="642"/>
      <c r="AM9" s="642"/>
      <c r="AN9" s="642"/>
      <c r="AO9" s="642"/>
      <c r="AP9" s="642"/>
      <c r="AQ9" s="642"/>
      <c r="AR9" s="642"/>
      <c r="AS9" s="642"/>
      <c r="AT9" s="642"/>
      <c r="AU9" s="642"/>
      <c r="AV9" s="642"/>
      <c r="AW9" s="642"/>
      <c r="AX9" s="642"/>
      <c r="AY9" s="642"/>
      <c r="AZ9" s="642"/>
      <c r="BA9" s="642"/>
      <c r="BB9" s="642"/>
      <c r="BC9" s="642"/>
      <c r="BD9" s="642"/>
      <c r="BE9" s="642"/>
      <c r="BF9" s="642"/>
      <c r="BG9" s="642"/>
      <c r="BH9" s="642"/>
      <c r="BI9" s="642"/>
      <c r="BJ9" s="642"/>
      <c r="BK9" s="642"/>
      <c r="BL9" s="642"/>
      <c r="BM9" s="642"/>
      <c r="BN9" s="642"/>
      <c r="BO9" s="642"/>
      <c r="BP9" s="642"/>
      <c r="BQ9" s="642"/>
      <c r="BR9" s="642"/>
      <c r="BS9" s="642"/>
      <c r="BT9" s="642"/>
      <c r="BU9" s="642"/>
      <c r="BV9" s="642"/>
      <c r="BW9" s="642"/>
      <c r="BX9" s="642"/>
      <c r="BY9" s="642"/>
    </row>
    <row r="10" spans="1:77" ht="7.5" customHeight="1">
      <c r="B10" s="642"/>
      <c r="C10" s="642"/>
      <c r="D10" s="642"/>
      <c r="E10" s="642"/>
      <c r="F10" s="642"/>
      <c r="G10" s="642"/>
      <c r="H10" s="642"/>
      <c r="I10" s="642"/>
      <c r="J10" s="642"/>
      <c r="K10" s="642"/>
      <c r="L10" s="642"/>
      <c r="M10" s="642"/>
      <c r="N10" s="642"/>
      <c r="O10" s="642"/>
      <c r="P10" s="642"/>
      <c r="Q10" s="642"/>
      <c r="R10" s="642"/>
      <c r="S10" s="642"/>
      <c r="T10" s="642"/>
      <c r="U10" s="642"/>
      <c r="V10" s="642"/>
      <c r="W10" s="642"/>
      <c r="X10" s="642"/>
      <c r="Y10" s="642"/>
      <c r="Z10" s="642"/>
      <c r="AA10" s="642"/>
      <c r="AB10" s="642"/>
      <c r="AC10" s="642"/>
      <c r="AD10" s="642"/>
      <c r="AE10" s="642"/>
      <c r="AF10" s="642"/>
      <c r="AG10" s="642"/>
      <c r="AH10" s="642"/>
      <c r="AI10" s="642"/>
      <c r="AJ10" s="642"/>
      <c r="AK10" s="642"/>
      <c r="AL10" s="642"/>
      <c r="AM10" s="642"/>
      <c r="AN10" s="642"/>
      <c r="AO10" s="642"/>
      <c r="AP10" s="642"/>
      <c r="AQ10" s="642"/>
      <c r="AR10" s="642"/>
      <c r="AS10" s="642"/>
      <c r="AT10" s="642"/>
      <c r="AU10" s="642"/>
      <c r="AV10" s="642"/>
      <c r="AW10" s="642"/>
      <c r="AX10" s="642"/>
      <c r="AY10" s="642"/>
      <c r="AZ10" s="642"/>
      <c r="BA10" s="642"/>
      <c r="BB10" s="642"/>
      <c r="BC10" s="642"/>
      <c r="BD10" s="642"/>
      <c r="BE10" s="642"/>
      <c r="BF10" s="642"/>
      <c r="BG10" s="642"/>
      <c r="BH10" s="642"/>
      <c r="BI10" s="642"/>
      <c r="BJ10" s="642"/>
      <c r="BK10" s="642"/>
      <c r="BL10" s="642"/>
      <c r="BM10" s="642"/>
      <c r="BN10" s="642"/>
      <c r="BO10" s="642"/>
      <c r="BP10" s="642"/>
      <c r="BQ10" s="642"/>
      <c r="BR10" s="642"/>
      <c r="BS10" s="642"/>
      <c r="BT10" s="642"/>
      <c r="BU10" s="642"/>
      <c r="BV10" s="642"/>
      <c r="BW10" s="642"/>
      <c r="BX10" s="642"/>
      <c r="BY10" s="642"/>
    </row>
    <row r="11" spans="1:77" ht="6.75" customHeight="1">
      <c r="A11" s="15"/>
      <c r="B11" s="642"/>
      <c r="C11" s="642"/>
      <c r="D11" s="642"/>
      <c r="E11" s="642"/>
      <c r="F11" s="642"/>
      <c r="G11" s="642"/>
      <c r="H11" s="642"/>
      <c r="I11" s="642"/>
      <c r="J11" s="642"/>
      <c r="K11" s="642"/>
      <c r="L11" s="642"/>
      <c r="M11" s="642"/>
      <c r="N11" s="642"/>
      <c r="O11" s="642"/>
      <c r="P11" s="642"/>
      <c r="Q11" s="642"/>
      <c r="R11" s="642"/>
      <c r="S11" s="642"/>
      <c r="T11" s="642"/>
      <c r="U11" s="642"/>
      <c r="V11" s="642"/>
      <c r="W11" s="642"/>
      <c r="X11" s="642"/>
      <c r="Y11" s="642"/>
      <c r="Z11" s="642"/>
      <c r="AA11" s="642"/>
      <c r="AB11" s="642"/>
      <c r="AC11" s="642"/>
      <c r="AD11" s="642"/>
      <c r="AE11" s="642"/>
      <c r="AF11" s="642"/>
      <c r="AG11" s="642"/>
      <c r="AH11" s="642"/>
      <c r="AI11" s="642"/>
      <c r="AJ11" s="642"/>
      <c r="AK11" s="642"/>
      <c r="AL11" s="642"/>
      <c r="AM11" s="642"/>
      <c r="AN11" s="642"/>
      <c r="AO11" s="642"/>
      <c r="AP11" s="642"/>
      <c r="AQ11" s="642"/>
      <c r="AR11" s="642"/>
      <c r="AS11" s="642"/>
      <c r="AT11" s="642"/>
      <c r="AU11" s="642"/>
      <c r="AV11" s="642"/>
      <c r="AW11" s="642"/>
      <c r="AX11" s="642"/>
      <c r="AY11" s="642"/>
      <c r="AZ11" s="642"/>
      <c r="BA11" s="642"/>
      <c r="BB11" s="642"/>
      <c r="BC11" s="642"/>
      <c r="BD11" s="642"/>
      <c r="BE11" s="642"/>
      <c r="BF11" s="642"/>
      <c r="BG11" s="642"/>
      <c r="BH11" s="642"/>
      <c r="BI11" s="642"/>
      <c r="BJ11" s="642"/>
      <c r="BK11" s="642"/>
      <c r="BL11" s="642"/>
      <c r="BM11" s="642"/>
      <c r="BN11" s="642"/>
      <c r="BO11" s="642"/>
      <c r="BP11" s="642"/>
      <c r="BQ11" s="642"/>
      <c r="BR11" s="642"/>
      <c r="BS11" s="642"/>
      <c r="BT11" s="642"/>
      <c r="BU11" s="642"/>
      <c r="BV11" s="642"/>
      <c r="BW11" s="642"/>
      <c r="BX11" s="642"/>
      <c r="BY11" s="642"/>
    </row>
    <row r="12" spans="1:77" ht="6.75" customHeight="1">
      <c r="A12" s="15"/>
      <c r="B12" s="642"/>
      <c r="C12" s="642"/>
      <c r="D12" s="642"/>
      <c r="E12" s="642"/>
      <c r="F12" s="642"/>
      <c r="G12" s="642"/>
      <c r="H12" s="642"/>
      <c r="I12" s="642"/>
      <c r="J12" s="642"/>
      <c r="K12" s="642"/>
      <c r="L12" s="642"/>
      <c r="M12" s="642"/>
      <c r="N12" s="642"/>
      <c r="O12" s="642"/>
      <c r="P12" s="642"/>
      <c r="Q12" s="642"/>
      <c r="R12" s="642"/>
      <c r="S12" s="642"/>
      <c r="T12" s="642"/>
      <c r="U12" s="642"/>
      <c r="V12" s="642"/>
      <c r="W12" s="642"/>
      <c r="X12" s="642"/>
      <c r="Y12" s="642"/>
      <c r="Z12" s="642"/>
      <c r="AA12" s="642"/>
      <c r="AB12" s="642"/>
      <c r="AC12" s="642"/>
      <c r="AD12" s="642"/>
      <c r="AE12" s="642"/>
      <c r="AF12" s="642"/>
      <c r="AG12" s="642"/>
      <c r="AH12" s="642"/>
      <c r="AI12" s="642"/>
      <c r="AJ12" s="642"/>
      <c r="AK12" s="642"/>
      <c r="AL12" s="642"/>
      <c r="AM12" s="642"/>
      <c r="AN12" s="642"/>
      <c r="AO12" s="642"/>
      <c r="AP12" s="642"/>
      <c r="AQ12" s="642"/>
      <c r="AR12" s="642"/>
      <c r="AS12" s="642"/>
      <c r="AT12" s="642"/>
      <c r="AU12" s="642"/>
      <c r="AV12" s="642"/>
      <c r="AW12" s="642"/>
      <c r="AX12" s="642"/>
      <c r="AY12" s="642"/>
      <c r="AZ12" s="642"/>
      <c r="BA12" s="642"/>
      <c r="BB12" s="642"/>
      <c r="BC12" s="642"/>
      <c r="BD12" s="642"/>
      <c r="BE12" s="642"/>
      <c r="BF12" s="642"/>
      <c r="BG12" s="642"/>
      <c r="BH12" s="642"/>
      <c r="BI12" s="642"/>
      <c r="BJ12" s="642"/>
      <c r="BK12" s="642"/>
      <c r="BL12" s="642"/>
      <c r="BM12" s="642"/>
      <c r="BN12" s="642"/>
      <c r="BO12" s="642"/>
      <c r="BP12" s="642"/>
      <c r="BQ12" s="642"/>
      <c r="BR12" s="642"/>
      <c r="BS12" s="642"/>
      <c r="BT12" s="642"/>
      <c r="BU12" s="642"/>
      <c r="BV12" s="642"/>
      <c r="BW12" s="642"/>
      <c r="BX12" s="642"/>
      <c r="BY12" s="642"/>
    </row>
    <row r="13" spans="1:77" ht="6.75" customHeight="1">
      <c r="B13" s="50"/>
      <c r="C13" s="50"/>
      <c r="D13" s="50"/>
      <c r="E13" s="50"/>
      <c r="F13" s="50"/>
      <c r="G13" s="50"/>
      <c r="H13" s="50"/>
      <c r="I13" s="50"/>
      <c r="J13" s="50"/>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50"/>
      <c r="AM13" s="50"/>
      <c r="AN13" s="50"/>
      <c r="AO13" s="50"/>
      <c r="AP13" s="50"/>
      <c r="AQ13" s="50"/>
      <c r="AR13" s="50"/>
      <c r="AS13" s="50"/>
      <c r="AT13" s="50"/>
      <c r="AU13" s="50"/>
      <c r="AV13" s="50"/>
      <c r="AW13" s="50"/>
      <c r="AX13" s="50"/>
      <c r="AY13" s="50"/>
      <c r="AZ13" s="643" t="str">
        <f>IF(AND(【参考】集計用シート!P3&gt;=45748,【参考】集計用シート!P3&lt;=46112),"","↓申請対象機関の日付を入力してください")</f>
        <v>↓申請対象機関の日付を入力してください</v>
      </c>
      <c r="BA13" s="643"/>
      <c r="BB13" s="643"/>
      <c r="BC13" s="643"/>
      <c r="BD13" s="643"/>
      <c r="BE13" s="643"/>
      <c r="BF13" s="643"/>
      <c r="BG13" s="643"/>
      <c r="BH13" s="643"/>
      <c r="BI13" s="643"/>
      <c r="BJ13" s="643"/>
      <c r="BK13" s="643"/>
      <c r="BL13" s="643"/>
      <c r="BM13" s="643"/>
      <c r="BN13" s="643"/>
      <c r="BO13" s="643"/>
      <c r="BP13" s="643"/>
      <c r="BQ13" s="643"/>
      <c r="BR13" s="643"/>
      <c r="BS13" s="643"/>
      <c r="BT13" s="643"/>
      <c r="BU13" s="643"/>
      <c r="BV13" s="643"/>
      <c r="BW13" s="643"/>
      <c r="BX13" s="643"/>
      <c r="BY13" s="643"/>
    </row>
    <row r="14" spans="1:77" ht="6.75" customHeight="1">
      <c r="A14" s="15"/>
      <c r="B14" s="50"/>
      <c r="C14" s="50"/>
      <c r="D14" s="50"/>
      <c r="E14" s="50"/>
      <c r="F14" s="50"/>
      <c r="G14" s="5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50"/>
      <c r="AU14" s="50"/>
      <c r="AV14" s="50"/>
      <c r="AW14" s="50"/>
      <c r="AX14" s="50"/>
      <c r="AY14" s="50"/>
      <c r="AZ14" s="643"/>
      <c r="BA14" s="643"/>
      <c r="BB14" s="643"/>
      <c r="BC14" s="643"/>
      <c r="BD14" s="643"/>
      <c r="BE14" s="643"/>
      <c r="BF14" s="643"/>
      <c r="BG14" s="643"/>
      <c r="BH14" s="643"/>
      <c r="BI14" s="643"/>
      <c r="BJ14" s="643"/>
      <c r="BK14" s="643"/>
      <c r="BL14" s="643"/>
      <c r="BM14" s="643"/>
      <c r="BN14" s="643"/>
      <c r="BO14" s="643"/>
      <c r="BP14" s="643"/>
      <c r="BQ14" s="643"/>
      <c r="BR14" s="643"/>
      <c r="BS14" s="643"/>
      <c r="BT14" s="643"/>
      <c r="BU14" s="643"/>
      <c r="BV14" s="643"/>
      <c r="BW14" s="643"/>
      <c r="BX14" s="643"/>
      <c r="BY14" s="643"/>
    </row>
    <row r="15" spans="1:77" ht="6.75" customHeight="1">
      <c r="A15" s="15"/>
      <c r="B15" s="16"/>
      <c r="C15" s="16"/>
      <c r="D15" s="16"/>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644"/>
      <c r="BA15" s="644"/>
      <c r="BB15" s="644"/>
      <c r="BC15" s="644"/>
      <c r="BD15" s="644"/>
      <c r="BE15" s="644"/>
      <c r="BF15" s="644"/>
      <c r="BG15" s="644"/>
      <c r="BH15" s="644"/>
      <c r="BI15" s="644"/>
      <c r="BJ15" s="644"/>
      <c r="BK15" s="644"/>
      <c r="BL15" s="644"/>
      <c r="BM15" s="644"/>
      <c r="BN15" s="644"/>
      <c r="BO15" s="644"/>
      <c r="BP15" s="644"/>
      <c r="BQ15" s="644"/>
      <c r="BR15" s="644"/>
      <c r="BS15" s="644"/>
      <c r="BT15" s="644"/>
      <c r="BU15" s="644"/>
      <c r="BV15" s="644"/>
      <c r="BW15" s="644"/>
      <c r="BX15" s="644"/>
      <c r="BY15" s="644"/>
    </row>
    <row r="16" spans="1:77" ht="6.75" customHeight="1">
      <c r="A16" s="645" t="s">
        <v>4</v>
      </c>
      <c r="B16" s="645"/>
      <c r="C16" s="645"/>
      <c r="D16" s="645"/>
      <c r="E16" s="645"/>
      <c r="F16" s="645"/>
      <c r="G16" s="645"/>
      <c r="H16" s="645"/>
      <c r="I16" s="645"/>
      <c r="J16" s="645"/>
      <c r="K16" s="645"/>
      <c r="L16" s="645"/>
      <c r="M16" s="645"/>
      <c r="N16" s="645"/>
      <c r="O16" s="645"/>
      <c r="P16" s="645"/>
      <c r="Q16" s="17"/>
      <c r="R16" s="17"/>
      <c r="S16" s="17"/>
      <c r="T16" s="17"/>
      <c r="U16" s="17"/>
      <c r="V16" s="17"/>
      <c r="W16" s="17"/>
      <c r="X16" s="17"/>
      <c r="Y16" s="17"/>
      <c r="Z16" s="17"/>
      <c r="AA16" s="17"/>
      <c r="AB16" s="17"/>
      <c r="AC16" s="17"/>
      <c r="AD16" s="17"/>
      <c r="AE16" s="17"/>
      <c r="AF16" s="17"/>
      <c r="AG16" s="17"/>
      <c r="AH16" s="17"/>
      <c r="AI16" s="17"/>
      <c r="AJ16" s="17"/>
      <c r="AK16" s="17"/>
      <c r="AL16" s="17"/>
      <c r="AM16" s="17"/>
      <c r="AN16" s="646" t="s">
        <v>5</v>
      </c>
      <c r="AO16" s="647"/>
      <c r="AP16" s="647"/>
      <c r="AQ16" s="647"/>
      <c r="AR16" s="647"/>
      <c r="AS16" s="647"/>
      <c r="AT16" s="647"/>
      <c r="AU16" s="647"/>
      <c r="AV16" s="647"/>
      <c r="AW16" s="647"/>
      <c r="AX16" s="647"/>
      <c r="AY16" s="648"/>
      <c r="AZ16" s="655">
        <v>2026</v>
      </c>
      <c r="BA16" s="656"/>
      <c r="BB16" s="656"/>
      <c r="BC16" s="656"/>
      <c r="BD16" s="656"/>
      <c r="BE16" s="656"/>
      <c r="BF16" s="656"/>
      <c r="BG16" s="656"/>
      <c r="BH16" s="661" t="s">
        <v>6</v>
      </c>
      <c r="BI16" s="661"/>
      <c r="BJ16" s="664">
        <v>12</v>
      </c>
      <c r="BK16" s="664"/>
      <c r="BL16" s="664"/>
      <c r="BM16" s="664"/>
      <c r="BN16" s="664"/>
      <c r="BO16" s="664"/>
      <c r="BP16" s="667" t="s">
        <v>7</v>
      </c>
      <c r="BQ16" s="667"/>
      <c r="BR16" s="670">
        <v>31</v>
      </c>
      <c r="BS16" s="670"/>
      <c r="BT16" s="670"/>
      <c r="BU16" s="670"/>
      <c r="BV16" s="670"/>
      <c r="BW16" s="670"/>
      <c r="BX16" s="667" t="s">
        <v>8</v>
      </c>
      <c r="BY16" s="673"/>
    </row>
    <row r="17" spans="1:78" ht="6.75" customHeight="1">
      <c r="A17" s="645"/>
      <c r="B17" s="645"/>
      <c r="C17" s="645"/>
      <c r="D17" s="645"/>
      <c r="E17" s="645"/>
      <c r="F17" s="645"/>
      <c r="G17" s="645"/>
      <c r="H17" s="645"/>
      <c r="I17" s="645"/>
      <c r="J17" s="645"/>
      <c r="K17" s="645"/>
      <c r="L17" s="645"/>
      <c r="M17" s="645"/>
      <c r="N17" s="645"/>
      <c r="O17" s="645"/>
      <c r="P17" s="645"/>
      <c r="Q17" s="17"/>
      <c r="R17" s="17"/>
      <c r="S17" s="17"/>
      <c r="T17" s="17"/>
      <c r="U17" s="17"/>
      <c r="V17" s="17"/>
      <c r="W17" s="17"/>
      <c r="X17" s="17"/>
      <c r="Y17" s="17"/>
      <c r="Z17" s="17"/>
      <c r="AA17" s="17"/>
      <c r="AB17" s="17"/>
      <c r="AC17" s="17"/>
      <c r="AD17" s="17"/>
      <c r="AE17" s="17"/>
      <c r="AF17" s="17"/>
      <c r="AG17" s="17"/>
      <c r="AH17" s="17"/>
      <c r="AI17" s="17"/>
      <c r="AJ17" s="17"/>
      <c r="AK17" s="17"/>
      <c r="AL17" s="17"/>
      <c r="AM17" s="17"/>
      <c r="AN17" s="649"/>
      <c r="AO17" s="650"/>
      <c r="AP17" s="650"/>
      <c r="AQ17" s="650"/>
      <c r="AR17" s="650"/>
      <c r="AS17" s="650"/>
      <c r="AT17" s="650"/>
      <c r="AU17" s="650"/>
      <c r="AV17" s="650"/>
      <c r="AW17" s="650"/>
      <c r="AX17" s="650"/>
      <c r="AY17" s="651"/>
      <c r="AZ17" s="657"/>
      <c r="BA17" s="658"/>
      <c r="BB17" s="658"/>
      <c r="BC17" s="658"/>
      <c r="BD17" s="658"/>
      <c r="BE17" s="658"/>
      <c r="BF17" s="658"/>
      <c r="BG17" s="658"/>
      <c r="BH17" s="662"/>
      <c r="BI17" s="662"/>
      <c r="BJ17" s="665"/>
      <c r="BK17" s="665"/>
      <c r="BL17" s="665"/>
      <c r="BM17" s="665"/>
      <c r="BN17" s="665"/>
      <c r="BO17" s="665"/>
      <c r="BP17" s="668"/>
      <c r="BQ17" s="668"/>
      <c r="BR17" s="671"/>
      <c r="BS17" s="671"/>
      <c r="BT17" s="671"/>
      <c r="BU17" s="671"/>
      <c r="BV17" s="671"/>
      <c r="BW17" s="671"/>
      <c r="BX17" s="668"/>
      <c r="BY17" s="674"/>
    </row>
    <row r="18" spans="1:78" ht="6.75" customHeight="1">
      <c r="A18" s="645"/>
      <c r="B18" s="645"/>
      <c r="C18" s="645"/>
      <c r="D18" s="645"/>
      <c r="E18" s="645"/>
      <c r="F18" s="645"/>
      <c r="G18" s="645"/>
      <c r="H18" s="645"/>
      <c r="I18" s="645"/>
      <c r="J18" s="645"/>
      <c r="K18" s="645"/>
      <c r="L18" s="645"/>
      <c r="M18" s="645"/>
      <c r="N18" s="645"/>
      <c r="O18" s="645"/>
      <c r="P18" s="645"/>
      <c r="Q18" s="17"/>
      <c r="R18" s="17"/>
      <c r="S18" s="17"/>
      <c r="T18" s="17"/>
      <c r="U18" s="17"/>
      <c r="V18" s="17"/>
      <c r="W18" s="17"/>
      <c r="X18" s="17"/>
      <c r="Y18" s="17"/>
      <c r="Z18" s="17"/>
      <c r="AA18" s="17"/>
      <c r="AB18" s="17"/>
      <c r="AC18" s="17"/>
      <c r="AD18" s="17"/>
      <c r="AE18" s="17"/>
      <c r="AF18" s="17"/>
      <c r="AG18" s="17"/>
      <c r="AH18" s="17"/>
      <c r="AI18" s="17"/>
      <c r="AJ18" s="17"/>
      <c r="AK18" s="17"/>
      <c r="AL18" s="17"/>
      <c r="AM18" s="17"/>
      <c r="AN18" s="652"/>
      <c r="AO18" s="653"/>
      <c r="AP18" s="653"/>
      <c r="AQ18" s="653"/>
      <c r="AR18" s="653"/>
      <c r="AS18" s="653"/>
      <c r="AT18" s="653"/>
      <c r="AU18" s="653"/>
      <c r="AV18" s="653"/>
      <c r="AW18" s="653"/>
      <c r="AX18" s="653"/>
      <c r="AY18" s="654"/>
      <c r="AZ18" s="659"/>
      <c r="BA18" s="660"/>
      <c r="BB18" s="660"/>
      <c r="BC18" s="660"/>
      <c r="BD18" s="660"/>
      <c r="BE18" s="660"/>
      <c r="BF18" s="660"/>
      <c r="BG18" s="660"/>
      <c r="BH18" s="663"/>
      <c r="BI18" s="663"/>
      <c r="BJ18" s="666"/>
      <c r="BK18" s="666"/>
      <c r="BL18" s="666"/>
      <c r="BM18" s="666"/>
      <c r="BN18" s="666"/>
      <c r="BO18" s="666"/>
      <c r="BP18" s="669"/>
      <c r="BQ18" s="669"/>
      <c r="BR18" s="672"/>
      <c r="BS18" s="672"/>
      <c r="BT18" s="672"/>
      <c r="BU18" s="672"/>
      <c r="BV18" s="672"/>
      <c r="BW18" s="672"/>
      <c r="BX18" s="669"/>
      <c r="BY18" s="675"/>
    </row>
    <row r="19" spans="1:78" ht="6.75" customHeight="1">
      <c r="A19" s="676" t="s">
        <v>9</v>
      </c>
      <c r="B19" s="677"/>
      <c r="C19" s="677"/>
      <c r="D19" s="677"/>
      <c r="E19" s="677"/>
      <c r="F19" s="677"/>
      <c r="G19" s="677"/>
      <c r="H19" s="677"/>
      <c r="I19" s="677"/>
      <c r="J19" s="677"/>
      <c r="K19" s="677"/>
      <c r="L19" s="677"/>
      <c r="M19" s="678"/>
      <c r="N19" s="682" t="s">
        <v>10</v>
      </c>
      <c r="O19" s="683"/>
      <c r="P19" s="683"/>
      <c r="Q19" s="683"/>
      <c r="R19" s="683"/>
      <c r="S19" s="683"/>
      <c r="T19" s="683"/>
      <c r="U19" s="683"/>
      <c r="V19" s="683"/>
      <c r="W19" s="683"/>
      <c r="X19" s="683"/>
      <c r="Y19" s="683"/>
      <c r="Z19" s="683"/>
      <c r="AA19" s="683"/>
      <c r="AB19" s="683"/>
      <c r="AC19" s="683"/>
      <c r="AD19" s="683"/>
      <c r="AE19" s="683"/>
      <c r="AF19" s="683"/>
      <c r="AG19" s="683"/>
      <c r="AH19" s="683"/>
      <c r="AI19" s="683"/>
      <c r="AJ19" s="683"/>
      <c r="AK19" s="683"/>
      <c r="AL19" s="683"/>
      <c r="AM19" s="684"/>
      <c r="AN19" s="676" t="s">
        <v>11</v>
      </c>
      <c r="AO19" s="677"/>
      <c r="AP19" s="677"/>
      <c r="AQ19" s="677"/>
      <c r="AR19" s="677"/>
      <c r="AS19" s="677"/>
      <c r="AT19" s="677"/>
      <c r="AU19" s="677"/>
      <c r="AV19" s="677"/>
      <c r="AW19" s="677"/>
      <c r="AX19" s="677"/>
      <c r="AY19" s="678"/>
      <c r="AZ19" s="691" t="s">
        <v>12</v>
      </c>
      <c r="BA19" s="692"/>
      <c r="BB19" s="693">
        <v>123</v>
      </c>
      <c r="BC19" s="693"/>
      <c r="BD19" s="693"/>
      <c r="BE19" s="693"/>
      <c r="BF19" s="693"/>
      <c r="BG19" s="694" t="s">
        <v>13</v>
      </c>
      <c r="BH19" s="694"/>
      <c r="BI19" s="693">
        <v>4567</v>
      </c>
      <c r="BJ19" s="693"/>
      <c r="BK19" s="693"/>
      <c r="BL19" s="693"/>
      <c r="BM19" s="693"/>
      <c r="BN19" s="693"/>
      <c r="BO19" s="693"/>
      <c r="BP19" s="693"/>
      <c r="BQ19" s="693"/>
      <c r="BR19" s="693"/>
      <c r="BS19" s="18"/>
      <c r="BT19" s="18"/>
      <c r="BU19" s="18"/>
      <c r="BV19" s="18"/>
      <c r="BW19" s="18"/>
      <c r="BX19" s="18"/>
      <c r="BY19" s="19"/>
      <c r="BZ19" s="20"/>
    </row>
    <row r="20" spans="1:78" ht="6.75" customHeight="1">
      <c r="A20" s="679"/>
      <c r="B20" s="680"/>
      <c r="C20" s="680"/>
      <c r="D20" s="680"/>
      <c r="E20" s="680"/>
      <c r="F20" s="680"/>
      <c r="G20" s="680"/>
      <c r="H20" s="680"/>
      <c r="I20" s="680"/>
      <c r="J20" s="680"/>
      <c r="K20" s="680"/>
      <c r="L20" s="680"/>
      <c r="M20" s="681"/>
      <c r="N20" s="685"/>
      <c r="O20" s="686"/>
      <c r="P20" s="686"/>
      <c r="Q20" s="686"/>
      <c r="R20" s="686"/>
      <c r="S20" s="686"/>
      <c r="T20" s="686"/>
      <c r="U20" s="686"/>
      <c r="V20" s="686"/>
      <c r="W20" s="686"/>
      <c r="X20" s="686"/>
      <c r="Y20" s="686"/>
      <c r="Z20" s="686"/>
      <c r="AA20" s="686"/>
      <c r="AB20" s="686"/>
      <c r="AC20" s="686"/>
      <c r="AD20" s="686"/>
      <c r="AE20" s="686"/>
      <c r="AF20" s="686"/>
      <c r="AG20" s="686"/>
      <c r="AH20" s="686"/>
      <c r="AI20" s="686"/>
      <c r="AJ20" s="686"/>
      <c r="AK20" s="686"/>
      <c r="AL20" s="686"/>
      <c r="AM20" s="687"/>
      <c r="AN20" s="688"/>
      <c r="AO20" s="689"/>
      <c r="AP20" s="689"/>
      <c r="AQ20" s="689"/>
      <c r="AR20" s="689"/>
      <c r="AS20" s="689"/>
      <c r="AT20" s="689"/>
      <c r="AU20" s="689"/>
      <c r="AV20" s="689"/>
      <c r="AW20" s="689"/>
      <c r="AX20" s="689"/>
      <c r="AY20" s="690"/>
      <c r="AZ20" s="691"/>
      <c r="BA20" s="692"/>
      <c r="BB20" s="693"/>
      <c r="BC20" s="693"/>
      <c r="BD20" s="693"/>
      <c r="BE20" s="693"/>
      <c r="BF20" s="693"/>
      <c r="BG20" s="694"/>
      <c r="BH20" s="694"/>
      <c r="BI20" s="693"/>
      <c r="BJ20" s="693"/>
      <c r="BK20" s="693"/>
      <c r="BL20" s="693"/>
      <c r="BM20" s="693"/>
      <c r="BN20" s="693"/>
      <c r="BO20" s="693"/>
      <c r="BP20" s="693"/>
      <c r="BQ20" s="693"/>
      <c r="BR20" s="693"/>
      <c r="BS20" s="18"/>
      <c r="BT20" s="18"/>
      <c r="BU20" s="18"/>
      <c r="BV20" s="18"/>
      <c r="BW20" s="18"/>
      <c r="BX20" s="18"/>
      <c r="BY20" s="19"/>
      <c r="BZ20" s="20"/>
    </row>
    <row r="21" spans="1:78" ht="6.75" customHeight="1">
      <c r="A21" s="676" t="s">
        <v>14</v>
      </c>
      <c r="B21" s="677"/>
      <c r="C21" s="677"/>
      <c r="D21" s="677"/>
      <c r="E21" s="677"/>
      <c r="F21" s="677"/>
      <c r="G21" s="677"/>
      <c r="H21" s="677"/>
      <c r="I21" s="677"/>
      <c r="J21" s="677"/>
      <c r="K21" s="677"/>
      <c r="L21" s="677"/>
      <c r="M21" s="678"/>
      <c r="N21" s="695" t="s">
        <v>15</v>
      </c>
      <c r="O21" s="696"/>
      <c r="P21" s="696"/>
      <c r="Q21" s="696"/>
      <c r="R21" s="696"/>
      <c r="S21" s="696"/>
      <c r="T21" s="696"/>
      <c r="U21" s="696"/>
      <c r="V21" s="696"/>
      <c r="W21" s="696"/>
      <c r="X21" s="696"/>
      <c r="Y21" s="696"/>
      <c r="Z21" s="696"/>
      <c r="AA21" s="696"/>
      <c r="AB21" s="696"/>
      <c r="AC21" s="696"/>
      <c r="AD21" s="696"/>
      <c r="AE21" s="696"/>
      <c r="AF21" s="696"/>
      <c r="AG21" s="696"/>
      <c r="AH21" s="696"/>
      <c r="AI21" s="696"/>
      <c r="AJ21" s="696"/>
      <c r="AK21" s="696"/>
      <c r="AL21" s="696"/>
      <c r="AM21" s="697"/>
      <c r="AN21" s="688"/>
      <c r="AO21" s="689"/>
      <c r="AP21" s="689"/>
      <c r="AQ21" s="689"/>
      <c r="AR21" s="689"/>
      <c r="AS21" s="689"/>
      <c r="AT21" s="689"/>
      <c r="AU21" s="689"/>
      <c r="AV21" s="689"/>
      <c r="AW21" s="689"/>
      <c r="AX21" s="689"/>
      <c r="AY21" s="690"/>
      <c r="AZ21" s="700" t="s">
        <v>16</v>
      </c>
      <c r="BA21" s="701"/>
      <c r="BB21" s="701"/>
      <c r="BC21" s="701"/>
      <c r="BD21" s="701"/>
      <c r="BE21" s="701"/>
      <c r="BF21" s="701"/>
      <c r="BG21" s="701"/>
      <c r="BH21" s="701"/>
      <c r="BI21" s="701"/>
      <c r="BJ21" s="701"/>
      <c r="BK21" s="701"/>
      <c r="BL21" s="701"/>
      <c r="BM21" s="701"/>
      <c r="BN21" s="701"/>
      <c r="BO21" s="701"/>
      <c r="BP21" s="701"/>
      <c r="BQ21" s="701"/>
      <c r="BR21" s="701"/>
      <c r="BS21" s="701"/>
      <c r="BT21" s="701"/>
      <c r="BU21" s="701"/>
      <c r="BV21" s="701"/>
      <c r="BW21" s="701"/>
      <c r="BX21" s="701"/>
      <c r="BY21" s="702"/>
      <c r="BZ21" s="20"/>
    </row>
    <row r="22" spans="1:78" ht="6.75" customHeight="1">
      <c r="A22" s="688"/>
      <c r="B22" s="689"/>
      <c r="C22" s="689"/>
      <c r="D22" s="689"/>
      <c r="E22" s="689"/>
      <c r="F22" s="689"/>
      <c r="G22" s="689"/>
      <c r="H22" s="689"/>
      <c r="I22" s="689"/>
      <c r="J22" s="689"/>
      <c r="K22" s="689"/>
      <c r="L22" s="689"/>
      <c r="M22" s="690"/>
      <c r="N22" s="698"/>
      <c r="O22" s="693"/>
      <c r="P22" s="693"/>
      <c r="Q22" s="693"/>
      <c r="R22" s="693"/>
      <c r="S22" s="693"/>
      <c r="T22" s="693"/>
      <c r="U22" s="693"/>
      <c r="V22" s="693"/>
      <c r="W22" s="693"/>
      <c r="X22" s="693"/>
      <c r="Y22" s="693"/>
      <c r="Z22" s="693"/>
      <c r="AA22" s="693"/>
      <c r="AB22" s="693"/>
      <c r="AC22" s="693"/>
      <c r="AD22" s="693"/>
      <c r="AE22" s="693"/>
      <c r="AF22" s="693"/>
      <c r="AG22" s="693"/>
      <c r="AH22" s="693"/>
      <c r="AI22" s="693"/>
      <c r="AJ22" s="693"/>
      <c r="AK22" s="693"/>
      <c r="AL22" s="693"/>
      <c r="AM22" s="699"/>
      <c r="AN22" s="688"/>
      <c r="AO22" s="689"/>
      <c r="AP22" s="689"/>
      <c r="AQ22" s="689"/>
      <c r="AR22" s="689"/>
      <c r="AS22" s="689"/>
      <c r="AT22" s="689"/>
      <c r="AU22" s="689"/>
      <c r="AV22" s="689"/>
      <c r="AW22" s="689"/>
      <c r="AX22" s="689"/>
      <c r="AY22" s="690"/>
      <c r="AZ22" s="700"/>
      <c r="BA22" s="701"/>
      <c r="BB22" s="701"/>
      <c r="BC22" s="701"/>
      <c r="BD22" s="701"/>
      <c r="BE22" s="701"/>
      <c r="BF22" s="701"/>
      <c r="BG22" s="701"/>
      <c r="BH22" s="701"/>
      <c r="BI22" s="701"/>
      <c r="BJ22" s="701"/>
      <c r="BK22" s="701"/>
      <c r="BL22" s="701"/>
      <c r="BM22" s="701"/>
      <c r="BN22" s="701"/>
      <c r="BO22" s="701"/>
      <c r="BP22" s="701"/>
      <c r="BQ22" s="701"/>
      <c r="BR22" s="701"/>
      <c r="BS22" s="701"/>
      <c r="BT22" s="701"/>
      <c r="BU22" s="701"/>
      <c r="BV22" s="701"/>
      <c r="BW22" s="701"/>
      <c r="BX22" s="701"/>
      <c r="BY22" s="702"/>
    </row>
    <row r="23" spans="1:78" ht="6.75" customHeight="1">
      <c r="A23" s="688"/>
      <c r="B23" s="689"/>
      <c r="C23" s="689"/>
      <c r="D23" s="689"/>
      <c r="E23" s="689"/>
      <c r="F23" s="689"/>
      <c r="G23" s="689"/>
      <c r="H23" s="689"/>
      <c r="I23" s="689"/>
      <c r="J23" s="689"/>
      <c r="K23" s="689"/>
      <c r="L23" s="689"/>
      <c r="M23" s="690"/>
      <c r="N23" s="698"/>
      <c r="O23" s="693"/>
      <c r="P23" s="693"/>
      <c r="Q23" s="693"/>
      <c r="R23" s="693"/>
      <c r="S23" s="693"/>
      <c r="T23" s="693"/>
      <c r="U23" s="693"/>
      <c r="V23" s="693"/>
      <c r="W23" s="693"/>
      <c r="X23" s="693"/>
      <c r="Y23" s="693"/>
      <c r="Z23" s="693"/>
      <c r="AA23" s="693"/>
      <c r="AB23" s="693"/>
      <c r="AC23" s="693"/>
      <c r="AD23" s="693"/>
      <c r="AE23" s="693"/>
      <c r="AF23" s="693"/>
      <c r="AG23" s="693"/>
      <c r="AH23" s="693"/>
      <c r="AI23" s="693"/>
      <c r="AJ23" s="693"/>
      <c r="AK23" s="693"/>
      <c r="AL23" s="693"/>
      <c r="AM23" s="699"/>
      <c r="AN23" s="688"/>
      <c r="AO23" s="689"/>
      <c r="AP23" s="689"/>
      <c r="AQ23" s="689"/>
      <c r="AR23" s="689"/>
      <c r="AS23" s="689"/>
      <c r="AT23" s="689"/>
      <c r="AU23" s="689"/>
      <c r="AV23" s="689"/>
      <c r="AW23" s="689"/>
      <c r="AX23" s="689"/>
      <c r="AY23" s="690"/>
      <c r="AZ23" s="700"/>
      <c r="BA23" s="701"/>
      <c r="BB23" s="701"/>
      <c r="BC23" s="701"/>
      <c r="BD23" s="701"/>
      <c r="BE23" s="701"/>
      <c r="BF23" s="701"/>
      <c r="BG23" s="701"/>
      <c r="BH23" s="701"/>
      <c r="BI23" s="701"/>
      <c r="BJ23" s="701"/>
      <c r="BK23" s="701"/>
      <c r="BL23" s="701"/>
      <c r="BM23" s="701"/>
      <c r="BN23" s="701"/>
      <c r="BO23" s="701"/>
      <c r="BP23" s="701"/>
      <c r="BQ23" s="701"/>
      <c r="BR23" s="701"/>
      <c r="BS23" s="701"/>
      <c r="BT23" s="701"/>
      <c r="BU23" s="701"/>
      <c r="BV23" s="701"/>
      <c r="BW23" s="701"/>
      <c r="BX23" s="701"/>
      <c r="BY23" s="702"/>
    </row>
    <row r="24" spans="1:78" ht="6.75" customHeight="1">
      <c r="A24" s="688"/>
      <c r="B24" s="689"/>
      <c r="C24" s="689"/>
      <c r="D24" s="689"/>
      <c r="E24" s="689"/>
      <c r="F24" s="689"/>
      <c r="G24" s="689"/>
      <c r="H24" s="689"/>
      <c r="I24" s="689"/>
      <c r="J24" s="689"/>
      <c r="K24" s="689"/>
      <c r="L24" s="689"/>
      <c r="M24" s="690"/>
      <c r="N24" s="698"/>
      <c r="O24" s="693"/>
      <c r="P24" s="693"/>
      <c r="Q24" s="693"/>
      <c r="R24" s="693"/>
      <c r="S24" s="693"/>
      <c r="T24" s="693"/>
      <c r="U24" s="693"/>
      <c r="V24" s="693"/>
      <c r="W24" s="693"/>
      <c r="X24" s="693"/>
      <c r="Y24" s="693"/>
      <c r="Z24" s="693"/>
      <c r="AA24" s="693"/>
      <c r="AB24" s="693"/>
      <c r="AC24" s="693"/>
      <c r="AD24" s="693"/>
      <c r="AE24" s="693"/>
      <c r="AF24" s="693"/>
      <c r="AG24" s="693"/>
      <c r="AH24" s="693"/>
      <c r="AI24" s="693"/>
      <c r="AJ24" s="693"/>
      <c r="AK24" s="693"/>
      <c r="AL24" s="693"/>
      <c r="AM24" s="699"/>
      <c r="AN24" s="688"/>
      <c r="AO24" s="689"/>
      <c r="AP24" s="689"/>
      <c r="AQ24" s="689"/>
      <c r="AR24" s="689"/>
      <c r="AS24" s="689"/>
      <c r="AT24" s="689"/>
      <c r="AU24" s="689"/>
      <c r="AV24" s="689"/>
      <c r="AW24" s="689"/>
      <c r="AX24" s="689"/>
      <c r="AY24" s="690"/>
      <c r="AZ24" s="700"/>
      <c r="BA24" s="701"/>
      <c r="BB24" s="701"/>
      <c r="BC24" s="701"/>
      <c r="BD24" s="701"/>
      <c r="BE24" s="701"/>
      <c r="BF24" s="701"/>
      <c r="BG24" s="701"/>
      <c r="BH24" s="701"/>
      <c r="BI24" s="701"/>
      <c r="BJ24" s="701"/>
      <c r="BK24" s="701"/>
      <c r="BL24" s="701"/>
      <c r="BM24" s="701"/>
      <c r="BN24" s="701"/>
      <c r="BO24" s="701"/>
      <c r="BP24" s="701"/>
      <c r="BQ24" s="701"/>
      <c r="BR24" s="701"/>
      <c r="BS24" s="701"/>
      <c r="BT24" s="701"/>
      <c r="BU24" s="701"/>
      <c r="BV24" s="701"/>
      <c r="BW24" s="701"/>
      <c r="BX24" s="701"/>
      <c r="BY24" s="702"/>
    </row>
    <row r="25" spans="1:78" ht="6.75" customHeight="1">
      <c r="A25" s="688"/>
      <c r="B25" s="689"/>
      <c r="C25" s="689"/>
      <c r="D25" s="689"/>
      <c r="E25" s="689"/>
      <c r="F25" s="689"/>
      <c r="G25" s="689"/>
      <c r="H25" s="689"/>
      <c r="I25" s="689"/>
      <c r="J25" s="689"/>
      <c r="K25" s="689"/>
      <c r="L25" s="689"/>
      <c r="M25" s="690"/>
      <c r="N25" s="706" t="s">
        <v>17</v>
      </c>
      <c r="O25" s="707"/>
      <c r="P25" s="707"/>
      <c r="Q25" s="707"/>
      <c r="R25" s="707"/>
      <c r="S25" s="707"/>
      <c r="T25" s="707"/>
      <c r="U25" s="707"/>
      <c r="V25" s="707"/>
      <c r="W25" s="707"/>
      <c r="X25" s="707"/>
      <c r="Y25" s="707"/>
      <c r="Z25" s="693">
        <v>1234567890</v>
      </c>
      <c r="AA25" s="693"/>
      <c r="AB25" s="693"/>
      <c r="AC25" s="693"/>
      <c r="AD25" s="693"/>
      <c r="AE25" s="693"/>
      <c r="AF25" s="693"/>
      <c r="AG25" s="693"/>
      <c r="AH25" s="693"/>
      <c r="AI25" s="693"/>
      <c r="AJ25" s="693"/>
      <c r="AK25" s="693"/>
      <c r="AL25" s="693"/>
      <c r="AM25" s="699"/>
      <c r="AN25" s="688"/>
      <c r="AO25" s="689"/>
      <c r="AP25" s="689"/>
      <c r="AQ25" s="689"/>
      <c r="AR25" s="689"/>
      <c r="AS25" s="689"/>
      <c r="AT25" s="689"/>
      <c r="AU25" s="689"/>
      <c r="AV25" s="689"/>
      <c r="AW25" s="689"/>
      <c r="AX25" s="689"/>
      <c r="AY25" s="690"/>
      <c r="AZ25" s="700"/>
      <c r="BA25" s="701"/>
      <c r="BB25" s="701"/>
      <c r="BC25" s="701"/>
      <c r="BD25" s="701"/>
      <c r="BE25" s="701"/>
      <c r="BF25" s="701"/>
      <c r="BG25" s="701"/>
      <c r="BH25" s="701"/>
      <c r="BI25" s="701"/>
      <c r="BJ25" s="701"/>
      <c r="BK25" s="701"/>
      <c r="BL25" s="701"/>
      <c r="BM25" s="701"/>
      <c r="BN25" s="701"/>
      <c r="BO25" s="701"/>
      <c r="BP25" s="701"/>
      <c r="BQ25" s="701"/>
      <c r="BR25" s="701"/>
      <c r="BS25" s="701"/>
      <c r="BT25" s="701"/>
      <c r="BU25" s="701"/>
      <c r="BV25" s="701"/>
      <c r="BW25" s="701"/>
      <c r="BX25" s="701"/>
      <c r="BY25" s="702"/>
    </row>
    <row r="26" spans="1:78" ht="6.75" customHeight="1">
      <c r="A26" s="679"/>
      <c r="B26" s="680"/>
      <c r="C26" s="680"/>
      <c r="D26" s="680"/>
      <c r="E26" s="680"/>
      <c r="F26" s="680"/>
      <c r="G26" s="680"/>
      <c r="H26" s="680"/>
      <c r="I26" s="680"/>
      <c r="J26" s="680"/>
      <c r="K26" s="680"/>
      <c r="L26" s="680"/>
      <c r="M26" s="681"/>
      <c r="N26" s="708"/>
      <c r="O26" s="709"/>
      <c r="P26" s="709"/>
      <c r="Q26" s="709"/>
      <c r="R26" s="709"/>
      <c r="S26" s="709"/>
      <c r="T26" s="709"/>
      <c r="U26" s="709"/>
      <c r="V26" s="709"/>
      <c r="W26" s="709"/>
      <c r="X26" s="709"/>
      <c r="Y26" s="709"/>
      <c r="Z26" s="710"/>
      <c r="AA26" s="710"/>
      <c r="AB26" s="710"/>
      <c r="AC26" s="710"/>
      <c r="AD26" s="710"/>
      <c r="AE26" s="710"/>
      <c r="AF26" s="710"/>
      <c r="AG26" s="710"/>
      <c r="AH26" s="710"/>
      <c r="AI26" s="710"/>
      <c r="AJ26" s="710"/>
      <c r="AK26" s="710"/>
      <c r="AL26" s="710"/>
      <c r="AM26" s="711"/>
      <c r="AN26" s="679"/>
      <c r="AO26" s="680"/>
      <c r="AP26" s="680"/>
      <c r="AQ26" s="680"/>
      <c r="AR26" s="680"/>
      <c r="AS26" s="680"/>
      <c r="AT26" s="680"/>
      <c r="AU26" s="680"/>
      <c r="AV26" s="680"/>
      <c r="AW26" s="680"/>
      <c r="AX26" s="680"/>
      <c r="AY26" s="681"/>
      <c r="AZ26" s="703"/>
      <c r="BA26" s="704"/>
      <c r="BB26" s="704"/>
      <c r="BC26" s="704"/>
      <c r="BD26" s="704"/>
      <c r="BE26" s="704"/>
      <c r="BF26" s="704"/>
      <c r="BG26" s="704"/>
      <c r="BH26" s="704"/>
      <c r="BI26" s="704"/>
      <c r="BJ26" s="704"/>
      <c r="BK26" s="704"/>
      <c r="BL26" s="704"/>
      <c r="BM26" s="704"/>
      <c r="BN26" s="704"/>
      <c r="BO26" s="704"/>
      <c r="BP26" s="704"/>
      <c r="BQ26" s="704"/>
      <c r="BR26" s="704"/>
      <c r="BS26" s="704"/>
      <c r="BT26" s="704"/>
      <c r="BU26" s="704"/>
      <c r="BV26" s="704"/>
      <c r="BW26" s="704"/>
      <c r="BX26" s="704"/>
      <c r="BY26" s="705"/>
    </row>
    <row r="27" spans="1:78" ht="6.75" customHeight="1">
      <c r="A27" s="676" t="s">
        <v>9</v>
      </c>
      <c r="B27" s="677"/>
      <c r="C27" s="677"/>
      <c r="D27" s="677"/>
      <c r="E27" s="677"/>
      <c r="F27" s="677"/>
      <c r="G27" s="677"/>
      <c r="H27" s="677"/>
      <c r="I27" s="677"/>
      <c r="J27" s="677"/>
      <c r="K27" s="677"/>
      <c r="L27" s="677"/>
      <c r="M27" s="677"/>
      <c r="N27" s="682" t="s">
        <v>18</v>
      </c>
      <c r="O27" s="683"/>
      <c r="P27" s="683"/>
      <c r="Q27" s="683"/>
      <c r="R27" s="683"/>
      <c r="S27" s="683"/>
      <c r="T27" s="683"/>
      <c r="U27" s="683"/>
      <c r="V27" s="683"/>
      <c r="W27" s="683"/>
      <c r="X27" s="683"/>
      <c r="Y27" s="683"/>
      <c r="Z27" s="683"/>
      <c r="AA27" s="683"/>
      <c r="AB27" s="683"/>
      <c r="AC27" s="683"/>
      <c r="AD27" s="683"/>
      <c r="AE27" s="683"/>
      <c r="AF27" s="683"/>
      <c r="AG27" s="683"/>
      <c r="AH27" s="683"/>
      <c r="AI27" s="683"/>
      <c r="AJ27" s="683"/>
      <c r="AK27" s="683"/>
      <c r="AL27" s="683"/>
      <c r="AM27" s="684"/>
      <c r="AN27" s="676" t="s">
        <v>19</v>
      </c>
      <c r="AO27" s="677"/>
      <c r="AP27" s="677"/>
      <c r="AQ27" s="677"/>
      <c r="AR27" s="677"/>
      <c r="AS27" s="677"/>
      <c r="AT27" s="677"/>
      <c r="AU27" s="677"/>
      <c r="AV27" s="677"/>
      <c r="AW27" s="677"/>
      <c r="AX27" s="677"/>
      <c r="AY27" s="678"/>
      <c r="AZ27" s="712" t="s">
        <v>20</v>
      </c>
      <c r="BA27" s="713"/>
      <c r="BB27" s="713"/>
      <c r="BC27" s="713"/>
      <c r="BD27" s="713"/>
      <c r="BE27" s="714"/>
      <c r="BF27" s="682" t="s">
        <v>21</v>
      </c>
      <c r="BG27" s="683"/>
      <c r="BH27" s="683"/>
      <c r="BI27" s="683"/>
      <c r="BJ27" s="683"/>
      <c r="BK27" s="683"/>
      <c r="BL27" s="683"/>
      <c r="BM27" s="683"/>
      <c r="BN27" s="683"/>
      <c r="BO27" s="683"/>
      <c r="BP27" s="683"/>
      <c r="BQ27" s="683"/>
      <c r="BR27" s="683"/>
      <c r="BS27" s="683"/>
      <c r="BT27" s="683"/>
      <c r="BU27" s="683"/>
      <c r="BV27" s="683"/>
      <c r="BW27" s="683"/>
      <c r="BX27" s="683"/>
      <c r="BY27" s="684"/>
    </row>
    <row r="28" spans="1:78" ht="6.75" customHeight="1">
      <c r="A28" s="679"/>
      <c r="B28" s="680"/>
      <c r="C28" s="680"/>
      <c r="D28" s="680"/>
      <c r="E28" s="680"/>
      <c r="F28" s="680"/>
      <c r="G28" s="680"/>
      <c r="H28" s="680"/>
      <c r="I28" s="680"/>
      <c r="J28" s="680"/>
      <c r="K28" s="680"/>
      <c r="L28" s="680"/>
      <c r="M28" s="680"/>
      <c r="N28" s="685"/>
      <c r="O28" s="686"/>
      <c r="P28" s="686"/>
      <c r="Q28" s="686"/>
      <c r="R28" s="686"/>
      <c r="S28" s="686"/>
      <c r="T28" s="686"/>
      <c r="U28" s="686"/>
      <c r="V28" s="686"/>
      <c r="W28" s="686"/>
      <c r="X28" s="686"/>
      <c r="Y28" s="686"/>
      <c r="Z28" s="686"/>
      <c r="AA28" s="686"/>
      <c r="AB28" s="686"/>
      <c r="AC28" s="686"/>
      <c r="AD28" s="686"/>
      <c r="AE28" s="686"/>
      <c r="AF28" s="686"/>
      <c r="AG28" s="686"/>
      <c r="AH28" s="686"/>
      <c r="AI28" s="686"/>
      <c r="AJ28" s="686"/>
      <c r="AK28" s="686"/>
      <c r="AL28" s="686"/>
      <c r="AM28" s="687"/>
      <c r="AN28" s="688"/>
      <c r="AO28" s="689"/>
      <c r="AP28" s="689"/>
      <c r="AQ28" s="689"/>
      <c r="AR28" s="689"/>
      <c r="AS28" s="689"/>
      <c r="AT28" s="689"/>
      <c r="AU28" s="689"/>
      <c r="AV28" s="689"/>
      <c r="AW28" s="689"/>
      <c r="AX28" s="689"/>
      <c r="AY28" s="690"/>
      <c r="AZ28" s="715"/>
      <c r="BA28" s="716"/>
      <c r="BB28" s="716"/>
      <c r="BC28" s="716"/>
      <c r="BD28" s="716"/>
      <c r="BE28" s="717"/>
      <c r="BF28" s="685"/>
      <c r="BG28" s="686"/>
      <c r="BH28" s="686"/>
      <c r="BI28" s="686"/>
      <c r="BJ28" s="686"/>
      <c r="BK28" s="686"/>
      <c r="BL28" s="686"/>
      <c r="BM28" s="686"/>
      <c r="BN28" s="686"/>
      <c r="BO28" s="686"/>
      <c r="BP28" s="686"/>
      <c r="BQ28" s="686"/>
      <c r="BR28" s="686"/>
      <c r="BS28" s="686"/>
      <c r="BT28" s="686"/>
      <c r="BU28" s="686"/>
      <c r="BV28" s="686"/>
      <c r="BW28" s="686"/>
      <c r="BX28" s="686"/>
      <c r="BY28" s="687"/>
    </row>
    <row r="29" spans="1:78" ht="6.75" customHeight="1">
      <c r="A29" s="718" t="s">
        <v>22</v>
      </c>
      <c r="B29" s="677"/>
      <c r="C29" s="677"/>
      <c r="D29" s="677"/>
      <c r="E29" s="677"/>
      <c r="F29" s="677"/>
      <c r="G29" s="677"/>
      <c r="H29" s="677"/>
      <c r="I29" s="677"/>
      <c r="J29" s="677"/>
      <c r="K29" s="677"/>
      <c r="L29" s="677"/>
      <c r="M29" s="678"/>
      <c r="N29" s="695" t="s">
        <v>23</v>
      </c>
      <c r="O29" s="696"/>
      <c r="P29" s="696"/>
      <c r="Q29" s="696"/>
      <c r="R29" s="696"/>
      <c r="S29" s="696"/>
      <c r="T29" s="696"/>
      <c r="U29" s="696"/>
      <c r="V29" s="696"/>
      <c r="W29" s="696"/>
      <c r="X29" s="696"/>
      <c r="Y29" s="696"/>
      <c r="Z29" s="696"/>
      <c r="AA29" s="696"/>
      <c r="AB29" s="696"/>
      <c r="AC29" s="696"/>
      <c r="AD29" s="696"/>
      <c r="AE29" s="696"/>
      <c r="AF29" s="696"/>
      <c r="AG29" s="696"/>
      <c r="AH29" s="696"/>
      <c r="AI29" s="696"/>
      <c r="AJ29" s="696"/>
      <c r="AK29" s="696"/>
      <c r="AL29" s="696"/>
      <c r="AM29" s="697"/>
      <c r="AN29" s="688"/>
      <c r="AO29" s="689"/>
      <c r="AP29" s="689"/>
      <c r="AQ29" s="689"/>
      <c r="AR29" s="689"/>
      <c r="AS29" s="689"/>
      <c r="AT29" s="689"/>
      <c r="AU29" s="689"/>
      <c r="AV29" s="689"/>
      <c r="AW29" s="689"/>
      <c r="AX29" s="689"/>
      <c r="AY29" s="690"/>
      <c r="AZ29" s="719" t="s">
        <v>24</v>
      </c>
      <c r="BA29" s="720"/>
      <c r="BB29" s="720"/>
      <c r="BC29" s="720"/>
      <c r="BD29" s="720"/>
      <c r="BE29" s="721"/>
      <c r="BF29" s="682" t="s">
        <v>25</v>
      </c>
      <c r="BG29" s="683"/>
      <c r="BH29" s="683"/>
      <c r="BI29" s="683"/>
      <c r="BJ29" s="683"/>
      <c r="BK29" s="683"/>
      <c r="BL29" s="683"/>
      <c r="BM29" s="683"/>
      <c r="BN29" s="683"/>
      <c r="BO29" s="683"/>
      <c r="BP29" s="683"/>
      <c r="BQ29" s="683"/>
      <c r="BR29" s="683"/>
      <c r="BS29" s="683"/>
      <c r="BT29" s="683"/>
      <c r="BU29" s="683"/>
      <c r="BV29" s="683"/>
      <c r="BW29" s="683"/>
      <c r="BX29" s="683"/>
      <c r="BY29" s="684"/>
    </row>
    <row r="30" spans="1:78" ht="6.75" customHeight="1">
      <c r="A30" s="688"/>
      <c r="B30" s="689"/>
      <c r="C30" s="689"/>
      <c r="D30" s="689"/>
      <c r="E30" s="689"/>
      <c r="F30" s="689"/>
      <c r="G30" s="689"/>
      <c r="H30" s="689"/>
      <c r="I30" s="689"/>
      <c r="J30" s="689"/>
      <c r="K30" s="689"/>
      <c r="L30" s="689"/>
      <c r="M30" s="690"/>
      <c r="N30" s="698"/>
      <c r="O30" s="693"/>
      <c r="P30" s="693"/>
      <c r="Q30" s="693"/>
      <c r="R30" s="693"/>
      <c r="S30" s="693"/>
      <c r="T30" s="693"/>
      <c r="U30" s="693"/>
      <c r="V30" s="693"/>
      <c r="W30" s="693"/>
      <c r="X30" s="693"/>
      <c r="Y30" s="693"/>
      <c r="Z30" s="693"/>
      <c r="AA30" s="693"/>
      <c r="AB30" s="693"/>
      <c r="AC30" s="693"/>
      <c r="AD30" s="693"/>
      <c r="AE30" s="693"/>
      <c r="AF30" s="693"/>
      <c r="AG30" s="693"/>
      <c r="AH30" s="693"/>
      <c r="AI30" s="693"/>
      <c r="AJ30" s="693"/>
      <c r="AK30" s="693"/>
      <c r="AL30" s="693"/>
      <c r="AM30" s="699"/>
      <c r="AN30" s="688"/>
      <c r="AO30" s="689"/>
      <c r="AP30" s="689"/>
      <c r="AQ30" s="689"/>
      <c r="AR30" s="689"/>
      <c r="AS30" s="689"/>
      <c r="AT30" s="689"/>
      <c r="AU30" s="689"/>
      <c r="AV30" s="689"/>
      <c r="AW30" s="689"/>
      <c r="AX30" s="689"/>
      <c r="AY30" s="690"/>
      <c r="AZ30" s="722"/>
      <c r="BA30" s="723"/>
      <c r="BB30" s="723"/>
      <c r="BC30" s="723"/>
      <c r="BD30" s="723"/>
      <c r="BE30" s="724"/>
      <c r="BF30" s="685"/>
      <c r="BG30" s="686"/>
      <c r="BH30" s="686"/>
      <c r="BI30" s="686"/>
      <c r="BJ30" s="686"/>
      <c r="BK30" s="686"/>
      <c r="BL30" s="686"/>
      <c r="BM30" s="686"/>
      <c r="BN30" s="686"/>
      <c r="BO30" s="686"/>
      <c r="BP30" s="686"/>
      <c r="BQ30" s="686"/>
      <c r="BR30" s="686"/>
      <c r="BS30" s="686"/>
      <c r="BT30" s="686"/>
      <c r="BU30" s="686"/>
      <c r="BV30" s="686"/>
      <c r="BW30" s="686"/>
      <c r="BX30" s="686"/>
      <c r="BY30" s="687"/>
    </row>
    <row r="31" spans="1:78" ht="6.75" customHeight="1">
      <c r="A31" s="688"/>
      <c r="B31" s="689"/>
      <c r="C31" s="689"/>
      <c r="D31" s="689"/>
      <c r="E31" s="689"/>
      <c r="F31" s="689"/>
      <c r="G31" s="689"/>
      <c r="H31" s="689"/>
      <c r="I31" s="689"/>
      <c r="J31" s="689"/>
      <c r="K31" s="689"/>
      <c r="L31" s="689"/>
      <c r="M31" s="690"/>
      <c r="N31" s="698"/>
      <c r="O31" s="693"/>
      <c r="P31" s="693"/>
      <c r="Q31" s="693"/>
      <c r="R31" s="693"/>
      <c r="S31" s="693"/>
      <c r="T31" s="693"/>
      <c r="U31" s="693"/>
      <c r="V31" s="693"/>
      <c r="W31" s="693"/>
      <c r="X31" s="693"/>
      <c r="Y31" s="693"/>
      <c r="Z31" s="693"/>
      <c r="AA31" s="693"/>
      <c r="AB31" s="693"/>
      <c r="AC31" s="693"/>
      <c r="AD31" s="693"/>
      <c r="AE31" s="693"/>
      <c r="AF31" s="693"/>
      <c r="AG31" s="693"/>
      <c r="AH31" s="693"/>
      <c r="AI31" s="693"/>
      <c r="AJ31" s="693"/>
      <c r="AK31" s="693"/>
      <c r="AL31" s="693"/>
      <c r="AM31" s="699"/>
      <c r="AN31" s="688"/>
      <c r="AO31" s="689"/>
      <c r="AP31" s="689"/>
      <c r="AQ31" s="689"/>
      <c r="AR31" s="689"/>
      <c r="AS31" s="689"/>
      <c r="AT31" s="689"/>
      <c r="AU31" s="689"/>
      <c r="AV31" s="689"/>
      <c r="AW31" s="689"/>
      <c r="AX31" s="689"/>
      <c r="AY31" s="690"/>
      <c r="AZ31" s="725" t="s">
        <v>26</v>
      </c>
      <c r="BA31" s="725"/>
      <c r="BB31" s="725"/>
      <c r="BC31" s="725"/>
      <c r="BD31" s="725"/>
      <c r="BE31" s="725"/>
      <c r="BF31" s="726" t="s">
        <v>27</v>
      </c>
      <c r="BG31" s="726"/>
      <c r="BH31" s="726"/>
      <c r="BI31" s="726"/>
      <c r="BJ31" s="726"/>
      <c r="BK31" s="726"/>
      <c r="BL31" s="726"/>
      <c r="BM31" s="726"/>
      <c r="BN31" s="726"/>
      <c r="BO31" s="726"/>
      <c r="BP31" s="726"/>
      <c r="BQ31" s="726"/>
      <c r="BR31" s="726"/>
      <c r="BS31" s="726"/>
      <c r="BT31" s="726"/>
      <c r="BU31" s="726"/>
      <c r="BV31" s="726"/>
      <c r="BW31" s="726"/>
      <c r="BX31" s="726"/>
      <c r="BY31" s="726"/>
    </row>
    <row r="32" spans="1:78" ht="6.75" customHeight="1">
      <c r="A32" s="688"/>
      <c r="B32" s="689"/>
      <c r="C32" s="689"/>
      <c r="D32" s="689"/>
      <c r="E32" s="689"/>
      <c r="F32" s="689"/>
      <c r="G32" s="689"/>
      <c r="H32" s="689"/>
      <c r="I32" s="689"/>
      <c r="J32" s="689"/>
      <c r="K32" s="689"/>
      <c r="L32" s="689"/>
      <c r="M32" s="690"/>
      <c r="N32" s="698" t="s">
        <v>28</v>
      </c>
      <c r="O32" s="693"/>
      <c r="P32" s="693"/>
      <c r="Q32" s="693"/>
      <c r="R32" s="693"/>
      <c r="S32" s="693"/>
      <c r="T32" s="693"/>
      <c r="U32" s="693"/>
      <c r="V32" s="693"/>
      <c r="W32" s="693"/>
      <c r="X32" s="693"/>
      <c r="Y32" s="693"/>
      <c r="Z32" s="693" t="s">
        <v>20</v>
      </c>
      <c r="AA32" s="693"/>
      <c r="AB32" s="693"/>
      <c r="AC32" s="693"/>
      <c r="AD32" s="693"/>
      <c r="AE32" s="693"/>
      <c r="AF32" s="693"/>
      <c r="AG32" s="693"/>
      <c r="AH32" s="693"/>
      <c r="AI32" s="693"/>
      <c r="AJ32" s="693"/>
      <c r="AK32" s="693"/>
      <c r="AL32" s="693"/>
      <c r="AM32" s="699"/>
      <c r="AN32" s="688"/>
      <c r="AO32" s="689"/>
      <c r="AP32" s="689"/>
      <c r="AQ32" s="689"/>
      <c r="AR32" s="689"/>
      <c r="AS32" s="689"/>
      <c r="AT32" s="689"/>
      <c r="AU32" s="689"/>
      <c r="AV32" s="689"/>
      <c r="AW32" s="689"/>
      <c r="AX32" s="689"/>
      <c r="AY32" s="690"/>
      <c r="AZ32" s="725"/>
      <c r="BA32" s="725"/>
      <c r="BB32" s="725"/>
      <c r="BC32" s="725"/>
      <c r="BD32" s="725"/>
      <c r="BE32" s="725"/>
      <c r="BF32" s="726"/>
      <c r="BG32" s="726"/>
      <c r="BH32" s="726"/>
      <c r="BI32" s="726"/>
      <c r="BJ32" s="726"/>
      <c r="BK32" s="726"/>
      <c r="BL32" s="726"/>
      <c r="BM32" s="726"/>
      <c r="BN32" s="726"/>
      <c r="BO32" s="726"/>
      <c r="BP32" s="726"/>
      <c r="BQ32" s="726"/>
      <c r="BR32" s="726"/>
      <c r="BS32" s="726"/>
      <c r="BT32" s="726"/>
      <c r="BU32" s="726"/>
      <c r="BV32" s="726"/>
      <c r="BW32" s="726"/>
      <c r="BX32" s="726"/>
      <c r="BY32" s="726"/>
    </row>
    <row r="33" spans="1:78" ht="8.25" customHeight="1">
      <c r="A33" s="688"/>
      <c r="B33" s="689"/>
      <c r="C33" s="689"/>
      <c r="D33" s="689"/>
      <c r="E33" s="689"/>
      <c r="F33" s="689"/>
      <c r="G33" s="689"/>
      <c r="H33" s="689"/>
      <c r="I33" s="689"/>
      <c r="J33" s="689"/>
      <c r="K33" s="689"/>
      <c r="L33" s="689"/>
      <c r="M33" s="690"/>
      <c r="N33" s="698"/>
      <c r="O33" s="693"/>
      <c r="P33" s="693"/>
      <c r="Q33" s="693"/>
      <c r="R33" s="693"/>
      <c r="S33" s="693"/>
      <c r="T33" s="693"/>
      <c r="U33" s="693"/>
      <c r="V33" s="693"/>
      <c r="W33" s="693"/>
      <c r="X33" s="693"/>
      <c r="Y33" s="693"/>
      <c r="Z33" s="693"/>
      <c r="AA33" s="693"/>
      <c r="AB33" s="693"/>
      <c r="AC33" s="693"/>
      <c r="AD33" s="693"/>
      <c r="AE33" s="693"/>
      <c r="AF33" s="693"/>
      <c r="AG33" s="693"/>
      <c r="AH33" s="693"/>
      <c r="AI33" s="693"/>
      <c r="AJ33" s="693"/>
      <c r="AK33" s="693"/>
      <c r="AL33" s="693"/>
      <c r="AM33" s="699"/>
      <c r="AN33" s="688"/>
      <c r="AO33" s="689"/>
      <c r="AP33" s="689"/>
      <c r="AQ33" s="689"/>
      <c r="AR33" s="689"/>
      <c r="AS33" s="689"/>
      <c r="AT33" s="689"/>
      <c r="AU33" s="689"/>
      <c r="AV33" s="689"/>
      <c r="AW33" s="689"/>
      <c r="AX33" s="689"/>
      <c r="AY33" s="690"/>
      <c r="AZ33" s="725" t="s">
        <v>29</v>
      </c>
      <c r="BA33" s="725"/>
      <c r="BB33" s="725"/>
      <c r="BC33" s="725"/>
      <c r="BD33" s="725"/>
      <c r="BE33" s="725"/>
      <c r="BF33" s="726" t="s">
        <v>30</v>
      </c>
      <c r="BG33" s="726"/>
      <c r="BH33" s="726"/>
      <c r="BI33" s="726"/>
      <c r="BJ33" s="726"/>
      <c r="BK33" s="726"/>
      <c r="BL33" s="726"/>
      <c r="BM33" s="726"/>
      <c r="BN33" s="726"/>
      <c r="BO33" s="726"/>
      <c r="BP33" s="726"/>
      <c r="BQ33" s="726"/>
      <c r="BR33" s="726"/>
      <c r="BS33" s="726"/>
      <c r="BT33" s="726"/>
      <c r="BU33" s="726"/>
      <c r="BV33" s="726"/>
      <c r="BW33" s="726"/>
      <c r="BX33" s="726"/>
      <c r="BY33" s="726"/>
    </row>
    <row r="34" spans="1:78" ht="6.75" customHeight="1">
      <c r="A34" s="688"/>
      <c r="B34" s="689"/>
      <c r="C34" s="689"/>
      <c r="D34" s="689"/>
      <c r="E34" s="689"/>
      <c r="F34" s="689"/>
      <c r="G34" s="689"/>
      <c r="H34" s="689"/>
      <c r="I34" s="689"/>
      <c r="J34" s="689"/>
      <c r="K34" s="689"/>
      <c r="L34" s="689"/>
      <c r="M34" s="690"/>
      <c r="N34" s="727"/>
      <c r="O34" s="710"/>
      <c r="P34" s="710"/>
      <c r="Q34" s="710"/>
      <c r="R34" s="710"/>
      <c r="S34" s="710"/>
      <c r="T34" s="710"/>
      <c r="U34" s="710"/>
      <c r="V34" s="710"/>
      <c r="W34" s="710"/>
      <c r="X34" s="710"/>
      <c r="Y34" s="710"/>
      <c r="Z34" s="710"/>
      <c r="AA34" s="710"/>
      <c r="AB34" s="710"/>
      <c r="AC34" s="710"/>
      <c r="AD34" s="710"/>
      <c r="AE34" s="710"/>
      <c r="AF34" s="710"/>
      <c r="AG34" s="710"/>
      <c r="AH34" s="710"/>
      <c r="AI34" s="710"/>
      <c r="AJ34" s="710"/>
      <c r="AK34" s="710"/>
      <c r="AL34" s="710"/>
      <c r="AM34" s="711"/>
      <c r="AN34" s="688"/>
      <c r="AO34" s="689"/>
      <c r="AP34" s="689"/>
      <c r="AQ34" s="689"/>
      <c r="AR34" s="689"/>
      <c r="AS34" s="689"/>
      <c r="AT34" s="689"/>
      <c r="AU34" s="689"/>
      <c r="AV34" s="689"/>
      <c r="AW34" s="689"/>
      <c r="AX34" s="689"/>
      <c r="AY34" s="690"/>
      <c r="AZ34" s="728"/>
      <c r="BA34" s="728"/>
      <c r="BB34" s="728"/>
      <c r="BC34" s="728"/>
      <c r="BD34" s="728"/>
      <c r="BE34" s="728"/>
      <c r="BF34" s="729"/>
      <c r="BG34" s="729"/>
      <c r="BH34" s="729"/>
      <c r="BI34" s="729"/>
      <c r="BJ34" s="729"/>
      <c r="BK34" s="729"/>
      <c r="BL34" s="729"/>
      <c r="BM34" s="729"/>
      <c r="BN34" s="729"/>
      <c r="BO34" s="729"/>
      <c r="BP34" s="729"/>
      <c r="BQ34" s="729"/>
      <c r="BR34" s="729"/>
      <c r="BS34" s="729"/>
      <c r="BT34" s="729"/>
      <c r="BU34" s="729"/>
      <c r="BV34" s="729"/>
      <c r="BW34" s="729"/>
      <c r="BX34" s="729"/>
      <c r="BY34" s="729"/>
    </row>
    <row r="35" spans="1:78" ht="6.75" customHeight="1">
      <c r="A35" s="21"/>
      <c r="B35" s="21"/>
      <c r="C35" s="21"/>
      <c r="D35" s="21"/>
      <c r="E35" s="21"/>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T35" s="21"/>
      <c r="BU35" s="21"/>
      <c r="BV35" s="21"/>
      <c r="BW35" s="21"/>
      <c r="BX35" s="21"/>
      <c r="BY35" s="21"/>
    </row>
    <row r="36" spans="1:78" ht="8.25"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8"/>
      <c r="AK36" s="18"/>
      <c r="AL36" s="18"/>
      <c r="AM36" s="18"/>
      <c r="AN36" s="18"/>
      <c r="AO36" s="18"/>
      <c r="AP36" s="18"/>
      <c r="AQ36" s="18"/>
      <c r="AR36" s="18"/>
      <c r="AS36" s="18"/>
      <c r="AT36" s="18"/>
      <c r="AU36" s="18"/>
      <c r="AV36" s="18"/>
      <c r="AW36" s="18"/>
      <c r="AX36" s="18"/>
      <c r="AY36" s="18"/>
      <c r="AZ36" s="18"/>
      <c r="BA36" s="18"/>
      <c r="BB36" s="18"/>
      <c r="BC36" s="18"/>
      <c r="BD36" s="18"/>
      <c r="BE36" s="18"/>
      <c r="BF36" s="18"/>
      <c r="BG36" s="18"/>
      <c r="BH36" s="18"/>
      <c r="BI36" s="18"/>
      <c r="BJ36" s="18"/>
      <c r="BK36" s="18"/>
      <c r="BL36" s="18"/>
      <c r="BM36" s="18"/>
      <c r="BN36" s="18"/>
      <c r="BO36" s="18"/>
      <c r="BP36" s="18"/>
      <c r="BQ36" s="18"/>
      <c r="BR36" s="18"/>
      <c r="BS36" s="18"/>
      <c r="BT36" s="18"/>
      <c r="BU36" s="18"/>
      <c r="BV36" s="18"/>
      <c r="BW36" s="18"/>
      <c r="BX36" s="18"/>
      <c r="BY36" s="18"/>
    </row>
    <row r="37" spans="1:78" ht="7.5" customHeight="1">
      <c r="A37" s="736" t="s">
        <v>31</v>
      </c>
      <c r="B37" s="736"/>
      <c r="C37" s="736"/>
      <c r="D37" s="736"/>
      <c r="E37" s="736"/>
      <c r="F37" s="736"/>
      <c r="G37" s="736"/>
      <c r="H37" s="736"/>
      <c r="I37" s="736"/>
      <c r="J37" s="736"/>
      <c r="K37" s="736"/>
      <c r="L37" s="736"/>
      <c r="M37" s="736"/>
      <c r="N37" s="736"/>
      <c r="O37" s="736"/>
      <c r="P37" s="736"/>
      <c r="Q37" s="49"/>
      <c r="R37" s="18"/>
      <c r="S37" s="18"/>
      <c r="T37" s="18"/>
      <c r="U37" s="18"/>
      <c r="V37" s="18"/>
      <c r="W37" s="18"/>
      <c r="X37" s="18"/>
      <c r="Y37" s="18"/>
      <c r="Z37" s="18"/>
      <c r="AA37" s="18"/>
      <c r="AB37" s="18"/>
      <c r="AC37" s="18"/>
      <c r="AD37" s="18"/>
      <c r="AE37" s="18"/>
      <c r="AF37" s="18"/>
      <c r="AG37" s="18"/>
      <c r="AH37" s="18"/>
      <c r="AI37" s="18"/>
      <c r="AJ37" s="18"/>
      <c r="AK37" s="18"/>
      <c r="AL37" s="18"/>
      <c r="AM37" s="18"/>
      <c r="AN37" s="18"/>
      <c r="AO37" s="18"/>
      <c r="AP37" s="18"/>
      <c r="AQ37" s="18"/>
      <c r="AR37" s="18"/>
      <c r="AS37" s="18"/>
      <c r="AT37" s="18"/>
      <c r="AU37" s="18"/>
      <c r="AV37" s="18"/>
      <c r="AW37" s="18"/>
      <c r="AX37" s="18"/>
      <c r="AY37" s="18"/>
      <c r="AZ37" s="18"/>
      <c r="BA37" s="18"/>
      <c r="BB37" s="18"/>
      <c r="BC37" s="18"/>
      <c r="BD37" s="18"/>
      <c r="BE37" s="18"/>
      <c r="BF37" s="18"/>
      <c r="BG37" s="18"/>
      <c r="BH37" s="18"/>
      <c r="BI37" s="18"/>
      <c r="BJ37" s="18"/>
      <c r="BK37" s="18"/>
      <c r="BL37" s="18"/>
      <c r="BM37" s="18"/>
      <c r="BN37" s="18"/>
      <c r="BO37" s="18"/>
      <c r="BP37" s="18"/>
      <c r="BQ37" s="18"/>
      <c r="BR37" s="18"/>
      <c r="BS37" s="18"/>
      <c r="BT37" s="18"/>
      <c r="BU37" s="18"/>
      <c r="BV37" s="18"/>
      <c r="BW37" s="18"/>
      <c r="BX37" s="18"/>
      <c r="BY37" s="18"/>
      <c r="BZ37" s="22"/>
    </row>
    <row r="38" spans="1:78" ht="6.75" customHeight="1">
      <c r="A38" s="736"/>
      <c r="B38" s="736"/>
      <c r="C38" s="736"/>
      <c r="D38" s="736"/>
      <c r="E38" s="736"/>
      <c r="F38" s="736"/>
      <c r="G38" s="736"/>
      <c r="H38" s="736"/>
      <c r="I38" s="736"/>
      <c r="J38" s="736"/>
      <c r="K38" s="736"/>
      <c r="L38" s="736"/>
      <c r="M38" s="736"/>
      <c r="N38" s="736"/>
      <c r="O38" s="736"/>
      <c r="P38" s="736"/>
      <c r="Q38" s="49"/>
      <c r="R38" s="18"/>
      <c r="S38" s="18"/>
      <c r="T38" s="18"/>
      <c r="U38" s="18"/>
      <c r="V38" s="18"/>
      <c r="W38" s="18"/>
      <c r="X38" s="18"/>
      <c r="Y38" s="18"/>
      <c r="Z38" s="18"/>
      <c r="AA38" s="18"/>
      <c r="AB38" s="18"/>
      <c r="AC38" s="18"/>
      <c r="AD38" s="18"/>
      <c r="AE38" s="18"/>
      <c r="AF38" s="18"/>
      <c r="AG38" s="18"/>
      <c r="AH38" s="18"/>
      <c r="AI38" s="18"/>
      <c r="AJ38" s="18"/>
      <c r="AK38" s="18"/>
      <c r="AL38" s="18"/>
      <c r="AM38" s="18"/>
      <c r="AN38" s="18"/>
      <c r="AO38" s="18"/>
      <c r="AP38" s="18"/>
      <c r="AQ38" s="18"/>
      <c r="AR38" s="18"/>
      <c r="AS38" s="18"/>
      <c r="AT38" s="18"/>
      <c r="AU38" s="18"/>
      <c r="AV38" s="18"/>
      <c r="AW38" s="18"/>
      <c r="AX38" s="18"/>
      <c r="AY38" s="18"/>
      <c r="AZ38" s="18"/>
      <c r="BA38" s="18"/>
      <c r="BB38" s="18"/>
      <c r="BC38" s="18"/>
      <c r="BD38" s="18"/>
      <c r="BE38" s="18"/>
      <c r="BF38" s="18"/>
      <c r="BG38" s="18"/>
      <c r="BH38" s="18"/>
      <c r="BI38" s="18"/>
      <c r="BJ38" s="18"/>
      <c r="BK38" s="18"/>
      <c r="BL38" s="18"/>
      <c r="BM38" s="18"/>
      <c r="BN38" s="18"/>
      <c r="BO38" s="18"/>
      <c r="BP38" s="18"/>
      <c r="BQ38" s="18"/>
      <c r="BR38" s="18"/>
      <c r="BS38" s="18"/>
      <c r="BT38" s="18"/>
      <c r="BU38" s="18"/>
      <c r="BV38" s="18"/>
      <c r="BW38" s="18"/>
      <c r="BX38" s="18"/>
      <c r="BY38" s="18"/>
      <c r="BZ38" s="22"/>
    </row>
    <row r="39" spans="1:78" ht="6.75" customHeight="1" thickBot="1">
      <c r="A39" s="736"/>
      <c r="B39" s="736"/>
      <c r="C39" s="736"/>
      <c r="D39" s="736"/>
      <c r="E39" s="736"/>
      <c r="F39" s="736"/>
      <c r="G39" s="736"/>
      <c r="H39" s="736"/>
      <c r="I39" s="736"/>
      <c r="J39" s="736"/>
      <c r="K39" s="736"/>
      <c r="L39" s="736"/>
      <c r="M39" s="736"/>
      <c r="N39" s="736"/>
      <c r="O39" s="736"/>
      <c r="P39" s="736"/>
      <c r="Q39" s="49"/>
      <c r="R39" s="18"/>
      <c r="S39" s="18"/>
      <c r="T39" s="18"/>
      <c r="U39" s="18"/>
      <c r="V39" s="18"/>
      <c r="W39" s="18"/>
      <c r="X39" s="18"/>
      <c r="Y39" s="18"/>
      <c r="Z39" s="18"/>
      <c r="AA39" s="18"/>
      <c r="AB39" s="18"/>
      <c r="AC39" s="18"/>
      <c r="AD39" s="18"/>
      <c r="AE39" s="18"/>
      <c r="AF39" s="18"/>
      <c r="AG39" s="18"/>
      <c r="AH39" s="18"/>
      <c r="AI39" s="18"/>
      <c r="AJ39" s="18"/>
      <c r="AK39" s="18"/>
      <c r="AL39" s="18"/>
      <c r="AM39" s="18"/>
      <c r="AN39" s="18"/>
      <c r="AO39" s="18"/>
      <c r="AP39" s="18"/>
      <c r="AQ39" s="18"/>
      <c r="AR39" s="18"/>
      <c r="AS39" s="18"/>
      <c r="AT39" s="18"/>
      <c r="AU39" s="18"/>
      <c r="AV39" s="18"/>
      <c r="AW39" s="18"/>
      <c r="AX39" s="18"/>
      <c r="AY39" s="18"/>
      <c r="AZ39" s="18"/>
      <c r="BA39" s="18"/>
      <c r="BB39" s="18"/>
      <c r="BC39" s="18"/>
      <c r="BD39" s="18"/>
      <c r="BE39" s="18"/>
      <c r="BF39" s="18"/>
      <c r="BG39" s="18"/>
      <c r="BH39" s="18"/>
      <c r="BI39" s="18"/>
      <c r="BJ39" s="18"/>
      <c r="BK39" s="18"/>
      <c r="BL39" s="18"/>
      <c r="BM39" s="18"/>
      <c r="BN39" s="18"/>
      <c r="BO39" s="18"/>
      <c r="BP39" s="18"/>
      <c r="BQ39" s="18"/>
      <c r="BR39" s="18"/>
      <c r="BS39" s="18"/>
      <c r="BT39" s="18"/>
      <c r="BU39" s="18"/>
      <c r="BV39" s="18"/>
      <c r="BW39" s="18"/>
      <c r="BX39" s="18"/>
      <c r="BY39" s="18"/>
      <c r="BZ39" s="22"/>
    </row>
    <row r="40" spans="1:78" ht="30.75" customHeight="1" thickBot="1">
      <c r="A40" s="730" t="s">
        <v>32</v>
      </c>
      <c r="B40" s="731"/>
      <c r="C40" s="731"/>
      <c r="D40" s="731"/>
      <c r="E40" s="731"/>
      <c r="F40" s="731"/>
      <c r="G40" s="731"/>
      <c r="H40" s="731"/>
      <c r="I40" s="731"/>
      <c r="J40" s="731" t="s">
        <v>33</v>
      </c>
      <c r="K40" s="731"/>
      <c r="L40" s="731"/>
      <c r="M40" s="732"/>
      <c r="N40" s="733" t="e">
        <f>VLOOKUP(A40,#REF!,2,FALSE)</f>
        <v>#REF!</v>
      </c>
      <c r="O40" s="734"/>
      <c r="P40" s="734"/>
      <c r="Q40" s="734"/>
      <c r="R40" s="734"/>
      <c r="S40" s="734"/>
      <c r="T40" s="734"/>
      <c r="U40" s="734"/>
      <c r="V40" s="734"/>
      <c r="W40" s="735"/>
      <c r="X40" s="23"/>
      <c r="Y40" s="23"/>
      <c r="Z40" s="23"/>
      <c r="AA40" s="23"/>
      <c r="AB40" s="23"/>
      <c r="AC40" s="23"/>
      <c r="AD40" s="23"/>
      <c r="AE40" s="23"/>
      <c r="AF40" s="23"/>
      <c r="AG40" s="23"/>
      <c r="AH40" s="23"/>
      <c r="AI40" s="23"/>
      <c r="AJ40" s="23"/>
      <c r="AK40" s="23"/>
      <c r="AL40" s="23"/>
      <c r="AM40" s="23"/>
      <c r="AN40" s="23"/>
      <c r="AO40" s="23"/>
      <c r="AP40" s="23"/>
      <c r="AQ40" s="23"/>
      <c r="AR40" s="23"/>
      <c r="AS40" s="23"/>
      <c r="AT40" s="23"/>
      <c r="AU40" s="23"/>
      <c r="AV40" s="23"/>
      <c r="AW40" s="23"/>
      <c r="AX40" s="23"/>
      <c r="AY40" s="23"/>
      <c r="AZ40" s="23"/>
      <c r="BA40" s="23"/>
      <c r="BB40" s="23"/>
      <c r="BC40" s="23"/>
      <c r="BD40" s="23"/>
      <c r="BE40" s="23"/>
      <c r="BF40" s="23"/>
      <c r="BG40" s="23"/>
      <c r="BH40" s="23"/>
      <c r="BI40" s="23"/>
      <c r="BJ40" s="23"/>
      <c r="BK40" s="23"/>
      <c r="BL40" s="23"/>
      <c r="BM40" s="23"/>
      <c r="BN40" s="23"/>
      <c r="BO40" s="23"/>
      <c r="BP40" s="23"/>
      <c r="BQ40" s="23"/>
      <c r="BR40" s="23"/>
      <c r="BS40" s="23"/>
      <c r="BT40" s="23"/>
      <c r="BU40" s="23"/>
      <c r="BV40" s="23"/>
      <c r="BW40" s="23"/>
      <c r="BX40" s="23"/>
      <c r="BY40" s="23"/>
      <c r="BZ40" s="24"/>
    </row>
    <row r="41" spans="1:78" ht="30.75" customHeight="1" thickBot="1">
      <c r="A41" s="730" t="s">
        <v>34</v>
      </c>
      <c r="B41" s="731"/>
      <c r="C41" s="731"/>
      <c r="D41" s="731"/>
      <c r="E41" s="731"/>
      <c r="F41" s="731"/>
      <c r="G41" s="731"/>
      <c r="H41" s="731"/>
      <c r="I41" s="731"/>
      <c r="J41" s="731" t="s">
        <v>33</v>
      </c>
      <c r="K41" s="731"/>
      <c r="L41" s="731"/>
      <c r="M41" s="732"/>
      <c r="N41" s="733" t="e">
        <f>VLOOKUP(A41,#REF!,2,FALSE)</f>
        <v>#REF!</v>
      </c>
      <c r="O41" s="734"/>
      <c r="P41" s="734"/>
      <c r="Q41" s="734"/>
      <c r="R41" s="734"/>
      <c r="S41" s="734"/>
      <c r="T41" s="734"/>
      <c r="U41" s="734"/>
      <c r="V41" s="734"/>
      <c r="W41" s="735"/>
      <c r="X41" s="23"/>
      <c r="Y41" s="23"/>
      <c r="Z41" s="23"/>
      <c r="AA41" s="23"/>
      <c r="AB41" s="23"/>
      <c r="AC41" s="23"/>
      <c r="AD41" s="23"/>
      <c r="AE41" s="23"/>
      <c r="AF41" s="23"/>
      <c r="AG41" s="23"/>
      <c r="AH41" s="23"/>
      <c r="AI41" s="23"/>
      <c r="AJ41" s="23"/>
      <c r="AK41" s="23"/>
      <c r="AL41" s="23"/>
      <c r="AM41" s="23"/>
      <c r="AN41" s="23"/>
      <c r="AO41" s="23"/>
      <c r="AP41" s="23"/>
      <c r="AQ41" s="23"/>
      <c r="AR41" s="23"/>
      <c r="AS41" s="23"/>
      <c r="AT41" s="23"/>
      <c r="AU41" s="23"/>
      <c r="AV41" s="23"/>
      <c r="AW41" s="23"/>
      <c r="AX41" s="23"/>
      <c r="AY41" s="23"/>
      <c r="AZ41" s="23"/>
      <c r="BA41" s="23"/>
      <c r="BB41" s="23"/>
      <c r="BC41" s="23"/>
      <c r="BD41" s="23"/>
      <c r="BE41" s="23"/>
      <c r="BF41" s="23"/>
      <c r="BG41" s="23"/>
      <c r="BH41" s="23"/>
      <c r="BI41" s="23"/>
      <c r="BJ41" s="23"/>
      <c r="BK41" s="23"/>
      <c r="BL41" s="23"/>
      <c r="BM41" s="23"/>
      <c r="BN41" s="23"/>
      <c r="BO41" s="23"/>
      <c r="BP41" s="23"/>
      <c r="BQ41" s="23"/>
      <c r="BR41" s="23"/>
      <c r="BS41" s="23"/>
      <c r="BT41" s="23"/>
      <c r="BU41" s="23"/>
      <c r="BV41" s="23"/>
      <c r="BW41" s="23"/>
      <c r="BX41" s="23"/>
      <c r="BY41" s="23"/>
      <c r="BZ41" s="24"/>
    </row>
    <row r="42" spans="1:78" ht="30.75" customHeight="1" thickBot="1">
      <c r="A42" s="730" t="s">
        <v>35</v>
      </c>
      <c r="B42" s="731"/>
      <c r="C42" s="731"/>
      <c r="D42" s="731"/>
      <c r="E42" s="731"/>
      <c r="F42" s="731"/>
      <c r="G42" s="731"/>
      <c r="H42" s="731"/>
      <c r="I42" s="731"/>
      <c r="J42" s="731" t="s">
        <v>33</v>
      </c>
      <c r="K42" s="731"/>
      <c r="L42" s="731"/>
      <c r="M42" s="732"/>
      <c r="N42" s="733" t="e">
        <f>VLOOKUP(A42,#REF!,2,FALSE)</f>
        <v>#REF!</v>
      </c>
      <c r="O42" s="734"/>
      <c r="P42" s="734"/>
      <c r="Q42" s="734"/>
      <c r="R42" s="734"/>
      <c r="S42" s="734"/>
      <c r="T42" s="734"/>
      <c r="U42" s="734"/>
      <c r="V42" s="734"/>
      <c r="W42" s="735"/>
      <c r="X42" s="23"/>
      <c r="Y42" s="23"/>
      <c r="Z42" s="23"/>
      <c r="AA42" s="23"/>
      <c r="AB42" s="23"/>
      <c r="AC42" s="23"/>
      <c r="AD42" s="23"/>
      <c r="AE42" s="23"/>
      <c r="AF42" s="23"/>
      <c r="AG42" s="23"/>
      <c r="AH42" s="23"/>
      <c r="AI42" s="23"/>
      <c r="AJ42" s="23"/>
      <c r="AK42" s="23"/>
      <c r="AL42" s="23"/>
      <c r="AM42" s="23"/>
      <c r="AN42" s="23"/>
      <c r="AO42" s="23"/>
      <c r="AP42" s="23"/>
      <c r="AQ42" s="23"/>
      <c r="AR42" s="23"/>
      <c r="AS42" s="23"/>
      <c r="AT42" s="23"/>
      <c r="AU42" s="23"/>
      <c r="AV42" s="23"/>
      <c r="AW42" s="23"/>
      <c r="AX42" s="23"/>
      <c r="AY42" s="23"/>
      <c r="AZ42" s="23"/>
      <c r="BA42" s="23"/>
      <c r="BB42" s="23"/>
      <c r="BC42" s="23"/>
      <c r="BD42" s="23"/>
      <c r="BE42" s="23"/>
      <c r="BF42" s="23"/>
      <c r="BG42" s="23"/>
      <c r="BH42" s="23"/>
      <c r="BI42" s="23"/>
      <c r="BJ42" s="23"/>
      <c r="BK42" s="23"/>
      <c r="BL42" s="23"/>
      <c r="BM42" s="23"/>
      <c r="BN42" s="23"/>
      <c r="BO42" s="23"/>
      <c r="BP42" s="23"/>
      <c r="BQ42" s="23"/>
      <c r="BR42" s="23"/>
      <c r="BS42" s="23"/>
      <c r="BT42" s="23"/>
      <c r="BU42" s="23"/>
      <c r="BV42" s="23"/>
      <c r="BW42" s="23"/>
      <c r="BX42" s="23"/>
      <c r="BY42" s="23"/>
      <c r="BZ42" s="24"/>
    </row>
    <row r="43" spans="1:78" ht="30.75" customHeight="1" thickBot="1">
      <c r="A43" s="730" t="s">
        <v>36</v>
      </c>
      <c r="B43" s="731"/>
      <c r="C43" s="731"/>
      <c r="D43" s="731"/>
      <c r="E43" s="731"/>
      <c r="F43" s="731"/>
      <c r="G43" s="731"/>
      <c r="H43" s="731"/>
      <c r="I43" s="731"/>
      <c r="J43" s="731" t="s">
        <v>33</v>
      </c>
      <c r="K43" s="731"/>
      <c r="L43" s="731"/>
      <c r="M43" s="732"/>
      <c r="N43" s="733" t="e">
        <f>VLOOKUP(A43,#REF!,2,FALSE)</f>
        <v>#REF!</v>
      </c>
      <c r="O43" s="734"/>
      <c r="P43" s="734"/>
      <c r="Q43" s="734"/>
      <c r="R43" s="734"/>
      <c r="S43" s="734"/>
      <c r="T43" s="734"/>
      <c r="U43" s="734"/>
      <c r="V43" s="734"/>
      <c r="W43" s="735"/>
      <c r="X43" s="23"/>
      <c r="Y43" s="23"/>
      <c r="Z43" s="23"/>
      <c r="AA43" s="23"/>
      <c r="AB43" s="23"/>
      <c r="AC43" s="23"/>
      <c r="AD43" s="23"/>
      <c r="AE43" s="23"/>
      <c r="AF43" s="23"/>
      <c r="AG43" s="23"/>
      <c r="AH43" s="23"/>
      <c r="AI43" s="23"/>
      <c r="AJ43" s="23"/>
      <c r="AK43" s="23"/>
      <c r="AL43" s="23"/>
      <c r="AM43" s="23"/>
      <c r="AN43" s="23"/>
      <c r="AO43" s="23"/>
      <c r="AP43" s="23"/>
      <c r="AQ43" s="23"/>
      <c r="AR43" s="23"/>
      <c r="AS43" s="23"/>
      <c r="AT43" s="23"/>
      <c r="AU43" s="23"/>
      <c r="AV43" s="23"/>
      <c r="AW43" s="23"/>
      <c r="AX43" s="23"/>
      <c r="AY43" s="23"/>
      <c r="AZ43" s="23"/>
      <c r="BA43" s="23"/>
      <c r="BB43" s="23"/>
      <c r="BC43" s="23"/>
      <c r="BD43" s="23"/>
      <c r="BE43" s="23"/>
      <c r="BF43" s="23"/>
      <c r="BG43" s="23"/>
      <c r="BH43" s="23"/>
      <c r="BI43" s="23"/>
      <c r="BJ43" s="23"/>
      <c r="BK43" s="23"/>
      <c r="BL43" s="23"/>
      <c r="BM43" s="23"/>
      <c r="BN43" s="23"/>
      <c r="BO43" s="23"/>
      <c r="BP43" s="23"/>
      <c r="BQ43" s="23"/>
      <c r="BR43" s="23"/>
      <c r="BS43" s="23"/>
      <c r="BT43" s="23"/>
      <c r="BU43" s="23"/>
      <c r="BV43" s="23"/>
      <c r="BW43" s="23"/>
      <c r="BX43" s="23"/>
      <c r="BY43" s="23"/>
      <c r="BZ43" s="24"/>
    </row>
    <row r="44" spans="1:78" ht="30.75" customHeight="1" thickBot="1">
      <c r="A44" s="730" t="s">
        <v>37</v>
      </c>
      <c r="B44" s="731"/>
      <c r="C44" s="731"/>
      <c r="D44" s="731"/>
      <c r="E44" s="731"/>
      <c r="F44" s="731"/>
      <c r="G44" s="731"/>
      <c r="H44" s="731"/>
      <c r="I44" s="731"/>
      <c r="J44" s="731" t="s">
        <v>33</v>
      </c>
      <c r="K44" s="731"/>
      <c r="L44" s="731"/>
      <c r="M44" s="732"/>
      <c r="N44" s="733" t="e">
        <f>VLOOKUP(A44,#REF!,2,FALSE)</f>
        <v>#REF!</v>
      </c>
      <c r="O44" s="734"/>
      <c r="P44" s="734"/>
      <c r="Q44" s="734"/>
      <c r="R44" s="734"/>
      <c r="S44" s="734"/>
      <c r="T44" s="734"/>
      <c r="U44" s="734"/>
      <c r="V44" s="734"/>
      <c r="W44" s="735"/>
      <c r="X44" s="23"/>
      <c r="Y44" s="23"/>
      <c r="Z44" s="23"/>
      <c r="AA44" s="23"/>
      <c r="AB44" s="23"/>
      <c r="AC44" s="23"/>
      <c r="AD44" s="23"/>
      <c r="AE44" s="23"/>
      <c r="AF44" s="23"/>
      <c r="AG44" s="23"/>
      <c r="AH44" s="23"/>
      <c r="AI44" s="23"/>
      <c r="AJ44" s="23"/>
      <c r="AK44" s="23"/>
      <c r="AL44" s="23"/>
      <c r="AM44" s="23"/>
      <c r="AN44" s="23"/>
      <c r="AO44" s="23"/>
      <c r="AP44" s="23"/>
      <c r="AQ44" s="23"/>
      <c r="AR44" s="23"/>
      <c r="AS44" s="23"/>
      <c r="AT44" s="23"/>
      <c r="AU44" s="23"/>
      <c r="AV44" s="23"/>
      <c r="AW44" s="23"/>
      <c r="AX44" s="23"/>
      <c r="AY44" s="23"/>
      <c r="AZ44" s="23"/>
      <c r="BA44" s="23"/>
      <c r="BB44" s="23"/>
      <c r="BC44" s="23"/>
      <c r="BD44" s="23"/>
      <c r="BE44" s="23"/>
      <c r="BF44" s="23"/>
      <c r="BG44" s="23"/>
      <c r="BH44" s="23"/>
      <c r="BI44" s="23"/>
      <c r="BJ44" s="23"/>
      <c r="BK44" s="23"/>
      <c r="BL44" s="23"/>
      <c r="BM44" s="23"/>
      <c r="BN44" s="23"/>
      <c r="BO44" s="23"/>
      <c r="BP44" s="23"/>
      <c r="BQ44" s="23"/>
      <c r="BR44" s="23"/>
      <c r="BS44" s="23"/>
      <c r="BT44" s="23"/>
      <c r="BU44" s="23"/>
      <c r="BV44" s="23"/>
      <c r="BW44" s="23"/>
      <c r="BX44" s="23"/>
      <c r="BY44" s="23"/>
      <c r="BZ44" s="24"/>
    </row>
    <row r="45" spans="1:78" ht="30.75" customHeight="1" thickBot="1">
      <c r="A45" s="730" t="s">
        <v>38</v>
      </c>
      <c r="B45" s="731"/>
      <c r="C45" s="731"/>
      <c r="D45" s="731"/>
      <c r="E45" s="731"/>
      <c r="F45" s="731"/>
      <c r="G45" s="731"/>
      <c r="H45" s="731"/>
      <c r="I45" s="731"/>
      <c r="J45" s="731" t="s">
        <v>33</v>
      </c>
      <c r="K45" s="731"/>
      <c r="L45" s="731"/>
      <c r="M45" s="732"/>
      <c r="N45" s="733" t="e">
        <f>VLOOKUP(A45,#REF!,2,FALSE)</f>
        <v>#REF!</v>
      </c>
      <c r="O45" s="734"/>
      <c r="P45" s="734"/>
      <c r="Q45" s="734"/>
      <c r="R45" s="734"/>
      <c r="S45" s="734"/>
      <c r="T45" s="734"/>
      <c r="U45" s="734"/>
      <c r="V45" s="734"/>
      <c r="W45" s="735"/>
      <c r="X45" s="23"/>
      <c r="Y45" s="23"/>
      <c r="Z45" s="23"/>
      <c r="AA45" s="23"/>
      <c r="AB45" s="23"/>
      <c r="AC45" s="23"/>
      <c r="AD45" s="23"/>
      <c r="AE45" s="23"/>
      <c r="AF45" s="23"/>
      <c r="AG45" s="23"/>
      <c r="AH45" s="23"/>
      <c r="AI45" s="23"/>
      <c r="AJ45" s="23"/>
      <c r="AK45" s="23"/>
      <c r="AL45" s="23"/>
      <c r="AM45" s="23"/>
      <c r="AN45" s="23"/>
      <c r="AO45" s="23"/>
      <c r="AP45" s="23"/>
      <c r="AQ45" s="23"/>
      <c r="AR45" s="23"/>
      <c r="AS45" s="23"/>
      <c r="AT45" s="23"/>
      <c r="AU45" s="23"/>
      <c r="AV45" s="23"/>
      <c r="AW45" s="23"/>
      <c r="AX45" s="23"/>
      <c r="AY45" s="23"/>
      <c r="AZ45" s="23"/>
      <c r="BA45" s="23"/>
      <c r="BB45" s="23"/>
      <c r="BC45" s="23"/>
      <c r="BD45" s="23"/>
      <c r="BE45" s="23"/>
      <c r="BF45" s="23"/>
      <c r="BG45" s="23"/>
      <c r="BH45" s="23"/>
      <c r="BI45" s="23"/>
      <c r="BJ45" s="23"/>
      <c r="BK45" s="23"/>
      <c r="BL45" s="23"/>
      <c r="BM45" s="23"/>
      <c r="BN45" s="23"/>
      <c r="BO45" s="23"/>
      <c r="BP45" s="23"/>
      <c r="BQ45" s="23"/>
      <c r="BR45" s="23"/>
      <c r="BS45" s="23"/>
      <c r="BT45" s="23"/>
      <c r="BU45" s="23"/>
      <c r="BV45" s="23"/>
      <c r="BW45" s="23"/>
      <c r="BX45" s="23"/>
      <c r="BY45" s="23"/>
      <c r="BZ45" s="24"/>
    </row>
    <row r="46" spans="1:78" ht="30.75" customHeight="1" thickBot="1">
      <c r="A46" s="730" t="s">
        <v>39</v>
      </c>
      <c r="B46" s="731"/>
      <c r="C46" s="731"/>
      <c r="D46" s="731"/>
      <c r="E46" s="731"/>
      <c r="F46" s="731"/>
      <c r="G46" s="731"/>
      <c r="H46" s="731"/>
      <c r="I46" s="731"/>
      <c r="J46" s="731" t="s">
        <v>33</v>
      </c>
      <c r="K46" s="731"/>
      <c r="L46" s="731"/>
      <c r="M46" s="732"/>
      <c r="N46" s="733" t="e">
        <f>VLOOKUP(A46,#REF!,2,FALSE)</f>
        <v>#REF!</v>
      </c>
      <c r="O46" s="734"/>
      <c r="P46" s="734"/>
      <c r="Q46" s="734"/>
      <c r="R46" s="734"/>
      <c r="S46" s="734"/>
      <c r="T46" s="734"/>
      <c r="U46" s="734"/>
      <c r="V46" s="734"/>
      <c r="W46" s="735"/>
      <c r="X46" s="23"/>
      <c r="Y46" s="23"/>
      <c r="Z46" s="23"/>
      <c r="AA46" s="23"/>
      <c r="AB46" s="23"/>
      <c r="AC46" s="23"/>
      <c r="AD46" s="23"/>
      <c r="AE46" s="23"/>
      <c r="AF46" s="23"/>
      <c r="AG46" s="23"/>
      <c r="AH46" s="23"/>
      <c r="AI46" s="23"/>
      <c r="AJ46" s="23"/>
      <c r="AK46" s="23"/>
      <c r="AL46" s="23"/>
      <c r="AM46" s="23"/>
      <c r="AN46" s="23"/>
      <c r="AO46" s="23"/>
      <c r="AP46" s="23"/>
      <c r="AQ46" s="23"/>
      <c r="AR46" s="23"/>
      <c r="AS46" s="23"/>
      <c r="AT46" s="23"/>
      <c r="AU46" s="23"/>
      <c r="AV46" s="23"/>
      <c r="AW46" s="23"/>
      <c r="AX46" s="23"/>
      <c r="AY46" s="23"/>
      <c r="AZ46" s="23"/>
      <c r="BA46" s="23"/>
      <c r="BB46" s="23"/>
      <c r="BC46" s="23"/>
      <c r="BD46" s="23"/>
      <c r="BE46" s="23"/>
      <c r="BF46" s="23"/>
      <c r="BG46" s="23"/>
      <c r="BH46" s="23"/>
      <c r="BI46" s="23"/>
      <c r="BJ46" s="23"/>
      <c r="BK46" s="23"/>
      <c r="BL46" s="23"/>
      <c r="BM46" s="23"/>
      <c r="BN46" s="23"/>
      <c r="BO46" s="23"/>
      <c r="BP46" s="23"/>
      <c r="BQ46" s="23"/>
      <c r="BR46" s="23"/>
      <c r="BS46" s="23"/>
      <c r="BT46" s="23"/>
      <c r="BU46" s="23"/>
      <c r="BV46" s="23"/>
      <c r="BW46" s="23"/>
      <c r="BX46" s="23"/>
      <c r="BY46" s="23"/>
      <c r="BZ46" s="24"/>
    </row>
    <row r="47" spans="1:78" ht="30.75" customHeight="1" thickBot="1">
      <c r="A47" s="730" t="s">
        <v>40</v>
      </c>
      <c r="B47" s="731"/>
      <c r="C47" s="731"/>
      <c r="D47" s="731"/>
      <c r="E47" s="731"/>
      <c r="F47" s="731"/>
      <c r="G47" s="731"/>
      <c r="H47" s="731"/>
      <c r="I47" s="731"/>
      <c r="J47" s="731" t="s">
        <v>33</v>
      </c>
      <c r="K47" s="731"/>
      <c r="L47" s="731"/>
      <c r="M47" s="732"/>
      <c r="N47" s="733" t="e">
        <f>VLOOKUP(A47,#REF!,2,FALSE)</f>
        <v>#REF!</v>
      </c>
      <c r="O47" s="734"/>
      <c r="P47" s="734"/>
      <c r="Q47" s="734"/>
      <c r="R47" s="734"/>
      <c r="S47" s="734"/>
      <c r="T47" s="734"/>
      <c r="U47" s="734"/>
      <c r="V47" s="734"/>
      <c r="W47" s="735"/>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c r="BR47" s="23"/>
      <c r="BS47" s="23"/>
      <c r="BT47" s="23"/>
      <c r="BU47" s="23"/>
      <c r="BV47" s="23"/>
      <c r="BW47" s="23"/>
      <c r="BX47" s="23"/>
      <c r="BY47" s="23"/>
      <c r="BZ47" s="24"/>
    </row>
    <row r="48" spans="1:78" ht="29.25" customHeight="1" thickBot="1">
      <c r="A48" s="730" t="s">
        <v>41</v>
      </c>
      <c r="B48" s="731"/>
      <c r="C48" s="731"/>
      <c r="D48" s="731"/>
      <c r="E48" s="731"/>
      <c r="F48" s="731"/>
      <c r="G48" s="731"/>
      <c r="H48" s="731"/>
      <c r="I48" s="731"/>
      <c r="J48" s="731" t="s">
        <v>33</v>
      </c>
      <c r="K48" s="731"/>
      <c r="L48" s="731"/>
      <c r="M48" s="732"/>
      <c r="N48" s="733" cm="1">
        <f t="array" ref="N48">SUM(IFERROR(N40:W47,0))</f>
        <v>0</v>
      </c>
      <c r="O48" s="734"/>
      <c r="P48" s="734"/>
      <c r="Q48" s="734"/>
      <c r="R48" s="734"/>
      <c r="S48" s="734"/>
      <c r="T48" s="734"/>
      <c r="U48" s="734"/>
      <c r="V48" s="734"/>
      <c r="W48" s="735"/>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c r="BR48" s="23"/>
      <c r="BS48" s="23"/>
      <c r="BT48" s="23"/>
      <c r="BU48" s="23"/>
      <c r="BV48" s="23"/>
      <c r="BW48" s="23"/>
      <c r="BX48" s="23"/>
      <c r="BY48" s="23"/>
      <c r="BZ48" s="24"/>
    </row>
    <row r="49" spans="1:77" ht="8.25" customHeight="1">
      <c r="A49" s="26"/>
      <c r="B49" s="26"/>
      <c r="C49" s="26"/>
      <c r="D49" s="26"/>
      <c r="E49" s="26"/>
      <c r="F49" s="26"/>
      <c r="G49" s="26"/>
      <c r="H49" s="26"/>
      <c r="I49" s="26"/>
      <c r="J49" s="26"/>
      <c r="K49" s="26"/>
      <c r="L49" s="26"/>
      <c r="M49" s="26"/>
      <c r="N49" s="26"/>
      <c r="O49" s="26"/>
      <c r="P49" s="26"/>
      <c r="Q49" s="26"/>
      <c r="R49" s="26"/>
      <c r="S49" s="26"/>
      <c r="T49" s="26"/>
      <c r="U49" s="26"/>
      <c r="V49" s="26"/>
      <c r="W49" s="26"/>
      <c r="X49" s="26"/>
      <c r="Y49" s="26"/>
      <c r="Z49" s="26"/>
      <c r="AA49" s="26"/>
      <c r="AB49" s="26"/>
      <c r="AC49" s="26"/>
      <c r="AD49" s="26"/>
      <c r="AE49" s="26"/>
      <c r="AF49" s="23"/>
      <c r="AG49" s="25"/>
      <c r="AH49" s="25"/>
      <c r="AI49" s="25"/>
      <c r="AJ49" s="25"/>
      <c r="AK49" s="25"/>
      <c r="AL49" s="25"/>
      <c r="AM49" s="25"/>
      <c r="AN49" s="25"/>
      <c r="AO49" s="25"/>
      <c r="AP49" s="25"/>
      <c r="AQ49" s="25"/>
      <c r="AR49" s="25"/>
      <c r="AS49" s="25"/>
      <c r="AT49" s="25"/>
      <c r="AU49" s="25"/>
      <c r="AV49" s="25"/>
      <c r="AW49" s="25"/>
      <c r="AX49" s="25"/>
      <c r="AY49" s="25"/>
      <c r="AZ49" s="25"/>
      <c r="BA49" s="25"/>
      <c r="BB49" s="25"/>
      <c r="BC49" s="25"/>
      <c r="BD49" s="25"/>
      <c r="BE49" s="25"/>
      <c r="BF49" s="25"/>
      <c r="BG49" s="25"/>
      <c r="BH49" s="25"/>
      <c r="BI49" s="23"/>
      <c r="BJ49" s="26"/>
      <c r="BK49" s="26"/>
      <c r="BL49" s="26"/>
      <c r="BM49" s="26"/>
      <c r="BN49" s="26"/>
      <c r="BO49" s="26"/>
      <c r="BP49" s="26"/>
      <c r="BQ49" s="26"/>
      <c r="BR49" s="26"/>
      <c r="BS49" s="26"/>
      <c r="BT49" s="26"/>
      <c r="BU49" s="26"/>
      <c r="BV49" s="26"/>
      <c r="BW49" s="26"/>
      <c r="BX49" s="26"/>
      <c r="BY49" s="26"/>
    </row>
    <row r="50" spans="1:77" ht="8.25" customHeight="1">
      <c r="A50" s="737" t="s">
        <v>42</v>
      </c>
      <c r="B50" s="737"/>
      <c r="C50" s="737"/>
      <c r="D50" s="737"/>
      <c r="E50" s="737"/>
      <c r="F50" s="737"/>
      <c r="G50" s="737"/>
      <c r="H50" s="737"/>
      <c r="I50" s="737"/>
      <c r="J50" s="737"/>
      <c r="K50" s="737"/>
      <c r="L50" s="737"/>
      <c r="M50" s="737"/>
      <c r="N50" s="737"/>
      <c r="O50" s="737"/>
      <c r="P50" s="737"/>
      <c r="Q50" s="737"/>
      <c r="R50" s="737"/>
      <c r="S50" s="737"/>
      <c r="T50" s="737"/>
      <c r="U50" s="737"/>
      <c r="V50" s="737"/>
      <c r="W50" s="737"/>
      <c r="X50" s="737"/>
      <c r="Y50" s="737"/>
      <c r="Z50" s="737"/>
      <c r="AA50" s="737"/>
      <c r="AB50" s="737"/>
      <c r="AC50" s="737"/>
      <c r="AD50" s="737"/>
      <c r="AE50" s="737"/>
      <c r="AF50" s="23"/>
      <c r="AG50" s="26"/>
      <c r="AH50" s="26"/>
      <c r="AI50" s="26"/>
      <c r="AJ50" s="26"/>
      <c r="AK50" s="26"/>
      <c r="AL50" s="26"/>
      <c r="AM50" s="26"/>
      <c r="AN50" s="26"/>
      <c r="AO50" s="26"/>
      <c r="AP50" s="26"/>
      <c r="AQ50" s="26"/>
      <c r="AR50" s="26"/>
      <c r="AS50" s="26"/>
      <c r="AT50" s="26"/>
      <c r="AU50" s="26"/>
      <c r="AV50" s="26"/>
      <c r="AW50" s="26"/>
      <c r="AX50" s="26"/>
      <c r="AY50" s="27"/>
      <c r="AZ50" s="27"/>
      <c r="BA50" s="27"/>
      <c r="BB50" s="27"/>
      <c r="BC50" s="27"/>
      <c r="BD50" s="27"/>
      <c r="BE50" s="27"/>
      <c r="BF50" s="27"/>
      <c r="BG50" s="27"/>
      <c r="BH50" s="27"/>
      <c r="BI50" s="23"/>
      <c r="BJ50" s="26"/>
      <c r="BK50" s="26"/>
      <c r="BL50" s="26"/>
      <c r="BM50" s="26"/>
      <c r="BN50" s="26"/>
      <c r="BO50" s="26"/>
      <c r="BP50" s="26"/>
      <c r="BQ50" s="26"/>
      <c r="BR50" s="26"/>
      <c r="BS50" s="26"/>
      <c r="BT50" s="26"/>
      <c r="BU50" s="26"/>
      <c r="BV50" s="26"/>
      <c r="BW50" s="26"/>
      <c r="BX50" s="26"/>
      <c r="BY50" s="26"/>
    </row>
    <row r="51" spans="1:77" ht="8.25" customHeight="1">
      <c r="A51" s="737"/>
      <c r="B51" s="737"/>
      <c r="C51" s="737"/>
      <c r="D51" s="737"/>
      <c r="E51" s="737"/>
      <c r="F51" s="737"/>
      <c r="G51" s="737"/>
      <c r="H51" s="737"/>
      <c r="I51" s="737"/>
      <c r="J51" s="737"/>
      <c r="K51" s="737"/>
      <c r="L51" s="737"/>
      <c r="M51" s="737"/>
      <c r="N51" s="737"/>
      <c r="O51" s="737"/>
      <c r="P51" s="737"/>
      <c r="Q51" s="737"/>
      <c r="R51" s="737"/>
      <c r="S51" s="737"/>
      <c r="T51" s="737"/>
      <c r="U51" s="737"/>
      <c r="V51" s="737"/>
      <c r="W51" s="737"/>
      <c r="X51" s="737"/>
      <c r="Y51" s="737"/>
      <c r="Z51" s="737"/>
      <c r="AA51" s="737"/>
      <c r="AB51" s="737"/>
      <c r="AC51" s="737"/>
      <c r="AD51" s="737"/>
      <c r="AE51" s="737"/>
      <c r="AF51" s="23"/>
      <c r="AG51" s="26"/>
      <c r="AH51" s="26"/>
      <c r="AI51" s="26"/>
      <c r="AJ51" s="26"/>
      <c r="AK51" s="26"/>
      <c r="AL51" s="26"/>
      <c r="AM51" s="26"/>
      <c r="AN51" s="26"/>
      <c r="AO51" s="26"/>
      <c r="AP51" s="26"/>
      <c r="AQ51" s="26"/>
      <c r="AR51" s="26"/>
      <c r="AS51" s="26"/>
      <c r="AT51" s="26"/>
      <c r="AU51" s="26"/>
      <c r="AV51" s="26"/>
      <c r="AW51" s="26"/>
      <c r="AX51" s="26"/>
      <c r="AY51" s="27"/>
      <c r="AZ51" s="27"/>
      <c r="BA51" s="27"/>
      <c r="BB51" s="27"/>
      <c r="BC51" s="27"/>
      <c r="BD51" s="27"/>
      <c r="BE51" s="27"/>
      <c r="BF51" s="27"/>
      <c r="BG51" s="27"/>
      <c r="BH51" s="27"/>
      <c r="BI51" s="23"/>
      <c r="BJ51" s="26"/>
      <c r="BK51" s="26"/>
      <c r="BL51" s="26"/>
      <c r="BM51" s="26"/>
      <c r="BN51" s="26"/>
      <c r="BO51" s="26"/>
      <c r="BP51" s="26"/>
      <c r="BQ51" s="26"/>
      <c r="BR51" s="26"/>
      <c r="BS51" s="26"/>
      <c r="BT51" s="26"/>
      <c r="BU51" s="26"/>
      <c r="BV51" s="26"/>
      <c r="BW51" s="26"/>
      <c r="BX51" s="26"/>
      <c r="BY51" s="26"/>
    </row>
    <row r="52" spans="1:77" ht="8.25" customHeight="1">
      <c r="A52" s="737"/>
      <c r="B52" s="737"/>
      <c r="C52" s="737"/>
      <c r="D52" s="737"/>
      <c r="E52" s="737"/>
      <c r="F52" s="737"/>
      <c r="G52" s="737"/>
      <c r="H52" s="737"/>
      <c r="I52" s="737"/>
      <c r="J52" s="737"/>
      <c r="K52" s="737"/>
      <c r="L52" s="737"/>
      <c r="M52" s="737"/>
      <c r="N52" s="737"/>
      <c r="O52" s="737"/>
      <c r="P52" s="737"/>
      <c r="Q52" s="737"/>
      <c r="R52" s="737"/>
      <c r="S52" s="737"/>
      <c r="T52" s="737"/>
      <c r="U52" s="737"/>
      <c r="V52" s="737"/>
      <c r="W52" s="737"/>
      <c r="X52" s="737"/>
      <c r="Y52" s="737"/>
      <c r="Z52" s="737"/>
      <c r="AA52" s="737"/>
      <c r="AB52" s="737"/>
      <c r="AC52" s="737"/>
      <c r="AD52" s="737"/>
      <c r="AE52" s="737"/>
      <c r="AF52" s="23"/>
      <c r="AG52" s="26"/>
      <c r="AH52" s="26"/>
      <c r="AI52" s="26"/>
      <c r="AJ52" s="26"/>
      <c r="AK52" s="26"/>
      <c r="AL52" s="26"/>
      <c r="AM52" s="26"/>
      <c r="AN52" s="26"/>
      <c r="AO52" s="26"/>
      <c r="AP52" s="26"/>
      <c r="AQ52" s="26"/>
      <c r="AR52" s="26"/>
      <c r="AS52" s="26"/>
      <c r="AT52" s="26"/>
      <c r="AU52" s="26"/>
      <c r="AV52" s="26"/>
      <c r="AW52" s="26"/>
      <c r="AX52" s="26"/>
      <c r="AY52" s="27"/>
      <c r="AZ52" s="27"/>
      <c r="BA52" s="27"/>
      <c r="BB52" s="27"/>
      <c r="BC52" s="27"/>
      <c r="BD52" s="27"/>
      <c r="BE52" s="27"/>
      <c r="BF52" s="27"/>
      <c r="BG52" s="27"/>
      <c r="BH52" s="27"/>
      <c r="BI52" s="23"/>
      <c r="BJ52" s="26"/>
      <c r="BK52" s="26"/>
      <c r="BL52" s="26"/>
      <c r="BM52" s="26"/>
      <c r="BN52" s="26"/>
      <c r="BO52" s="26"/>
      <c r="BP52" s="26"/>
      <c r="BQ52" s="26"/>
      <c r="BR52" s="26"/>
      <c r="BS52" s="26"/>
      <c r="BT52" s="26"/>
      <c r="BU52" s="26"/>
      <c r="BV52" s="26"/>
      <c r="BW52" s="26"/>
      <c r="BX52" s="26"/>
      <c r="BY52" s="26"/>
    </row>
    <row r="53" spans="1:77" ht="12.75" customHeight="1">
      <c r="A53" s="676" t="s">
        <v>43</v>
      </c>
      <c r="B53" s="677"/>
      <c r="C53" s="677"/>
      <c r="D53" s="677"/>
      <c r="E53" s="677"/>
      <c r="F53" s="677"/>
      <c r="G53" s="677"/>
      <c r="H53" s="677"/>
      <c r="I53" s="677"/>
      <c r="J53" s="677"/>
      <c r="K53" s="677"/>
      <c r="L53" s="677"/>
      <c r="M53" s="678"/>
      <c r="N53" s="738"/>
      <c r="O53" s="670"/>
      <c r="P53" s="670"/>
      <c r="Q53" s="670"/>
      <c r="R53" s="670"/>
      <c r="S53" s="670"/>
      <c r="T53" s="670"/>
      <c r="U53" s="670"/>
      <c r="V53" s="670"/>
      <c r="W53" s="670"/>
      <c r="X53" s="670"/>
      <c r="Y53" s="670"/>
      <c r="Z53" s="670"/>
      <c r="AA53" s="670"/>
      <c r="AB53" s="741" t="s">
        <v>44</v>
      </c>
      <c r="AC53" s="742"/>
      <c r="AD53" s="742"/>
      <c r="AE53" s="742"/>
      <c r="AF53" s="742"/>
      <c r="AG53" s="742"/>
      <c r="AH53" s="743"/>
      <c r="AI53" s="764"/>
      <c r="AJ53" s="765"/>
      <c r="AK53" s="765"/>
      <c r="AL53" s="765"/>
      <c r="AM53" s="765"/>
      <c r="AN53" s="765"/>
      <c r="AO53" s="765"/>
      <c r="AP53" s="793"/>
      <c r="AQ53" s="676" t="s">
        <v>45</v>
      </c>
      <c r="AR53" s="677"/>
      <c r="AS53" s="677"/>
      <c r="AT53" s="677"/>
      <c r="AU53" s="677"/>
      <c r="AV53" s="677"/>
      <c r="AW53" s="677"/>
      <c r="AX53" s="677"/>
      <c r="AY53" s="677"/>
      <c r="AZ53" s="677"/>
      <c r="BA53" s="678"/>
      <c r="BB53" s="738"/>
      <c r="BC53" s="670"/>
      <c r="BD53" s="670"/>
      <c r="BE53" s="670"/>
      <c r="BF53" s="670"/>
      <c r="BG53" s="670"/>
      <c r="BH53" s="670"/>
      <c r="BI53" s="670"/>
      <c r="BJ53" s="670"/>
      <c r="BK53" s="670"/>
      <c r="BL53" s="670"/>
      <c r="BM53" s="796"/>
      <c r="BN53" s="741" t="s">
        <v>46</v>
      </c>
      <c r="BO53" s="742"/>
      <c r="BP53" s="742"/>
      <c r="BQ53" s="742"/>
      <c r="BR53" s="742"/>
      <c r="BS53" s="743"/>
      <c r="BT53" s="764"/>
      <c r="BU53" s="765"/>
      <c r="BV53" s="765"/>
      <c r="BW53" s="765"/>
      <c r="BX53" s="765"/>
      <c r="BY53" s="793"/>
    </row>
    <row r="54" spans="1:77" ht="12.75" customHeight="1">
      <c r="A54" s="688"/>
      <c r="B54" s="689"/>
      <c r="C54" s="689"/>
      <c r="D54" s="689"/>
      <c r="E54" s="689"/>
      <c r="F54" s="689"/>
      <c r="G54" s="689"/>
      <c r="H54" s="689"/>
      <c r="I54" s="689"/>
      <c r="J54" s="689"/>
      <c r="K54" s="689"/>
      <c r="L54" s="689"/>
      <c r="M54" s="690"/>
      <c r="N54" s="739"/>
      <c r="O54" s="671"/>
      <c r="P54" s="671"/>
      <c r="Q54" s="671"/>
      <c r="R54" s="671"/>
      <c r="S54" s="671"/>
      <c r="T54" s="671"/>
      <c r="U54" s="671"/>
      <c r="V54" s="671"/>
      <c r="W54" s="671"/>
      <c r="X54" s="671"/>
      <c r="Y54" s="671"/>
      <c r="Z54" s="671"/>
      <c r="AA54" s="671"/>
      <c r="AB54" s="744"/>
      <c r="AC54" s="745"/>
      <c r="AD54" s="745"/>
      <c r="AE54" s="745"/>
      <c r="AF54" s="745"/>
      <c r="AG54" s="745"/>
      <c r="AH54" s="746"/>
      <c r="AI54" s="766"/>
      <c r="AJ54" s="767"/>
      <c r="AK54" s="767"/>
      <c r="AL54" s="767"/>
      <c r="AM54" s="767"/>
      <c r="AN54" s="767"/>
      <c r="AO54" s="767"/>
      <c r="AP54" s="794"/>
      <c r="AQ54" s="688"/>
      <c r="AR54" s="689"/>
      <c r="AS54" s="689"/>
      <c r="AT54" s="689"/>
      <c r="AU54" s="689"/>
      <c r="AV54" s="689"/>
      <c r="AW54" s="689"/>
      <c r="AX54" s="689"/>
      <c r="AY54" s="689"/>
      <c r="AZ54" s="689"/>
      <c r="BA54" s="690"/>
      <c r="BB54" s="739"/>
      <c r="BC54" s="671"/>
      <c r="BD54" s="671"/>
      <c r="BE54" s="671"/>
      <c r="BF54" s="671"/>
      <c r="BG54" s="671"/>
      <c r="BH54" s="671"/>
      <c r="BI54" s="671"/>
      <c r="BJ54" s="671"/>
      <c r="BK54" s="671"/>
      <c r="BL54" s="671"/>
      <c r="BM54" s="797"/>
      <c r="BN54" s="744"/>
      <c r="BO54" s="745"/>
      <c r="BP54" s="745"/>
      <c r="BQ54" s="745"/>
      <c r="BR54" s="745"/>
      <c r="BS54" s="746"/>
      <c r="BT54" s="766"/>
      <c r="BU54" s="767"/>
      <c r="BV54" s="767"/>
      <c r="BW54" s="767"/>
      <c r="BX54" s="767"/>
      <c r="BY54" s="794"/>
    </row>
    <row r="55" spans="1:77" ht="12.75" customHeight="1">
      <c r="A55" s="679"/>
      <c r="B55" s="680"/>
      <c r="C55" s="680"/>
      <c r="D55" s="680"/>
      <c r="E55" s="680"/>
      <c r="F55" s="680"/>
      <c r="G55" s="680"/>
      <c r="H55" s="680"/>
      <c r="I55" s="680"/>
      <c r="J55" s="680"/>
      <c r="K55" s="680"/>
      <c r="L55" s="680"/>
      <c r="M55" s="681"/>
      <c r="N55" s="740"/>
      <c r="O55" s="672"/>
      <c r="P55" s="672"/>
      <c r="Q55" s="672"/>
      <c r="R55" s="672"/>
      <c r="S55" s="672"/>
      <c r="T55" s="672"/>
      <c r="U55" s="672"/>
      <c r="V55" s="672"/>
      <c r="W55" s="672"/>
      <c r="X55" s="672"/>
      <c r="Y55" s="672"/>
      <c r="Z55" s="672"/>
      <c r="AA55" s="672"/>
      <c r="AB55" s="747"/>
      <c r="AC55" s="748"/>
      <c r="AD55" s="748"/>
      <c r="AE55" s="748"/>
      <c r="AF55" s="748"/>
      <c r="AG55" s="748"/>
      <c r="AH55" s="749"/>
      <c r="AI55" s="768"/>
      <c r="AJ55" s="769"/>
      <c r="AK55" s="769"/>
      <c r="AL55" s="769"/>
      <c r="AM55" s="769"/>
      <c r="AN55" s="769"/>
      <c r="AO55" s="769"/>
      <c r="AP55" s="795"/>
      <c r="AQ55" s="679"/>
      <c r="AR55" s="680"/>
      <c r="AS55" s="680"/>
      <c r="AT55" s="680"/>
      <c r="AU55" s="680"/>
      <c r="AV55" s="680"/>
      <c r="AW55" s="680"/>
      <c r="AX55" s="680"/>
      <c r="AY55" s="680"/>
      <c r="AZ55" s="680"/>
      <c r="BA55" s="681"/>
      <c r="BB55" s="740"/>
      <c r="BC55" s="672"/>
      <c r="BD55" s="672"/>
      <c r="BE55" s="672"/>
      <c r="BF55" s="672"/>
      <c r="BG55" s="672"/>
      <c r="BH55" s="672"/>
      <c r="BI55" s="672"/>
      <c r="BJ55" s="672"/>
      <c r="BK55" s="672"/>
      <c r="BL55" s="672"/>
      <c r="BM55" s="798"/>
      <c r="BN55" s="747"/>
      <c r="BO55" s="748"/>
      <c r="BP55" s="748"/>
      <c r="BQ55" s="748"/>
      <c r="BR55" s="748"/>
      <c r="BS55" s="749"/>
      <c r="BT55" s="768"/>
      <c r="BU55" s="769"/>
      <c r="BV55" s="769"/>
      <c r="BW55" s="769"/>
      <c r="BX55" s="769"/>
      <c r="BY55" s="795"/>
    </row>
    <row r="56" spans="1:77" ht="12.75" customHeight="1">
      <c r="A56" s="718" t="s">
        <v>47</v>
      </c>
      <c r="B56" s="750"/>
      <c r="C56" s="750"/>
      <c r="D56" s="750"/>
      <c r="E56" s="750"/>
      <c r="F56" s="750"/>
      <c r="G56" s="750"/>
      <c r="H56" s="750"/>
      <c r="I56" s="750"/>
      <c r="J56" s="750"/>
      <c r="K56" s="750"/>
      <c r="L56" s="750"/>
      <c r="M56" s="751"/>
      <c r="N56" s="758"/>
      <c r="O56" s="759"/>
      <c r="P56" s="759"/>
      <c r="Q56" s="759"/>
      <c r="R56" s="759"/>
      <c r="S56" s="759"/>
      <c r="T56" s="759"/>
      <c r="U56" s="759"/>
      <c r="V56" s="759"/>
      <c r="W56" s="759"/>
      <c r="X56" s="759"/>
      <c r="Y56" s="759"/>
      <c r="Z56" s="759"/>
      <c r="AA56" s="770"/>
      <c r="AB56" s="741" t="s">
        <v>48</v>
      </c>
      <c r="AC56" s="773"/>
      <c r="AD56" s="773"/>
      <c r="AE56" s="773"/>
      <c r="AF56" s="773"/>
      <c r="AG56" s="773"/>
      <c r="AH56" s="773"/>
      <c r="AI56" s="778"/>
      <c r="AJ56" s="779"/>
      <c r="AK56" s="779"/>
      <c r="AL56" s="779"/>
      <c r="AM56" s="779"/>
      <c r="AN56" s="779"/>
      <c r="AO56" s="779"/>
      <c r="AP56" s="780"/>
      <c r="AQ56" s="787" t="s">
        <v>9</v>
      </c>
      <c r="AR56" s="788"/>
      <c r="AS56" s="788"/>
      <c r="AT56" s="788"/>
      <c r="AU56" s="788"/>
      <c r="AV56" s="788"/>
      <c r="AW56" s="788"/>
      <c r="AX56" s="788"/>
      <c r="AY56" s="788"/>
      <c r="AZ56" s="788"/>
      <c r="BA56" s="789"/>
      <c r="BB56" s="790"/>
      <c r="BC56" s="791"/>
      <c r="BD56" s="791"/>
      <c r="BE56" s="791"/>
      <c r="BF56" s="791"/>
      <c r="BG56" s="791"/>
      <c r="BH56" s="791"/>
      <c r="BI56" s="791"/>
      <c r="BJ56" s="791"/>
      <c r="BK56" s="791"/>
      <c r="BL56" s="791"/>
      <c r="BM56" s="791"/>
      <c r="BN56" s="791"/>
      <c r="BO56" s="791"/>
      <c r="BP56" s="791"/>
      <c r="BQ56" s="791"/>
      <c r="BR56" s="791"/>
      <c r="BS56" s="791"/>
      <c r="BT56" s="791"/>
      <c r="BU56" s="791"/>
      <c r="BV56" s="791"/>
      <c r="BW56" s="791"/>
      <c r="BX56" s="791"/>
      <c r="BY56" s="792"/>
    </row>
    <row r="57" spans="1:77" ht="12.75" customHeight="1">
      <c r="A57" s="752"/>
      <c r="B57" s="753"/>
      <c r="C57" s="753"/>
      <c r="D57" s="753"/>
      <c r="E57" s="753"/>
      <c r="F57" s="753"/>
      <c r="G57" s="753"/>
      <c r="H57" s="753"/>
      <c r="I57" s="753"/>
      <c r="J57" s="753"/>
      <c r="K57" s="753"/>
      <c r="L57" s="753"/>
      <c r="M57" s="754"/>
      <c r="N57" s="760"/>
      <c r="O57" s="761"/>
      <c r="P57" s="761"/>
      <c r="Q57" s="761"/>
      <c r="R57" s="761"/>
      <c r="S57" s="761"/>
      <c r="T57" s="761"/>
      <c r="U57" s="761"/>
      <c r="V57" s="761"/>
      <c r="W57" s="761"/>
      <c r="X57" s="761"/>
      <c r="Y57" s="761"/>
      <c r="Z57" s="761"/>
      <c r="AA57" s="771"/>
      <c r="AB57" s="774"/>
      <c r="AC57" s="775"/>
      <c r="AD57" s="775"/>
      <c r="AE57" s="775"/>
      <c r="AF57" s="775"/>
      <c r="AG57" s="775"/>
      <c r="AH57" s="775"/>
      <c r="AI57" s="781"/>
      <c r="AJ57" s="782"/>
      <c r="AK57" s="782"/>
      <c r="AL57" s="782"/>
      <c r="AM57" s="782"/>
      <c r="AN57" s="782"/>
      <c r="AO57" s="782"/>
      <c r="AP57" s="783"/>
      <c r="AQ57" s="718" t="s">
        <v>49</v>
      </c>
      <c r="AR57" s="750"/>
      <c r="AS57" s="750"/>
      <c r="AT57" s="750"/>
      <c r="AU57" s="750"/>
      <c r="AV57" s="750"/>
      <c r="AW57" s="750"/>
      <c r="AX57" s="750"/>
      <c r="AY57" s="750"/>
      <c r="AZ57" s="750"/>
      <c r="BA57" s="751"/>
      <c r="BB57" s="778"/>
      <c r="BC57" s="779"/>
      <c r="BD57" s="779"/>
      <c r="BE57" s="779"/>
      <c r="BF57" s="779"/>
      <c r="BG57" s="779"/>
      <c r="BH57" s="779"/>
      <c r="BI57" s="779"/>
      <c r="BJ57" s="779"/>
      <c r="BK57" s="779"/>
      <c r="BL57" s="779"/>
      <c r="BM57" s="779"/>
      <c r="BN57" s="779"/>
      <c r="BO57" s="779"/>
      <c r="BP57" s="779"/>
      <c r="BQ57" s="779"/>
      <c r="BR57" s="779"/>
      <c r="BS57" s="779"/>
      <c r="BT57" s="779"/>
      <c r="BU57" s="779"/>
      <c r="BV57" s="779"/>
      <c r="BW57" s="779"/>
      <c r="BX57" s="779"/>
      <c r="BY57" s="780"/>
    </row>
    <row r="58" spans="1:77" ht="12.75" customHeight="1">
      <c r="A58" s="755"/>
      <c r="B58" s="756"/>
      <c r="C58" s="756"/>
      <c r="D58" s="756"/>
      <c r="E58" s="756"/>
      <c r="F58" s="756"/>
      <c r="G58" s="756"/>
      <c r="H58" s="756"/>
      <c r="I58" s="756"/>
      <c r="J58" s="756"/>
      <c r="K58" s="756"/>
      <c r="L58" s="756"/>
      <c r="M58" s="757"/>
      <c r="N58" s="762"/>
      <c r="O58" s="763"/>
      <c r="P58" s="763"/>
      <c r="Q58" s="763"/>
      <c r="R58" s="763"/>
      <c r="S58" s="763"/>
      <c r="T58" s="763"/>
      <c r="U58" s="763"/>
      <c r="V58" s="763"/>
      <c r="W58" s="763"/>
      <c r="X58" s="763"/>
      <c r="Y58" s="763"/>
      <c r="Z58" s="763"/>
      <c r="AA58" s="772"/>
      <c r="AB58" s="776"/>
      <c r="AC58" s="777"/>
      <c r="AD58" s="777"/>
      <c r="AE58" s="777"/>
      <c r="AF58" s="777"/>
      <c r="AG58" s="777"/>
      <c r="AH58" s="777"/>
      <c r="AI58" s="784"/>
      <c r="AJ58" s="785"/>
      <c r="AK58" s="785"/>
      <c r="AL58" s="785"/>
      <c r="AM58" s="785"/>
      <c r="AN58" s="785"/>
      <c r="AO58" s="785"/>
      <c r="AP58" s="786"/>
      <c r="AQ58" s="755"/>
      <c r="AR58" s="756"/>
      <c r="AS58" s="756"/>
      <c r="AT58" s="756"/>
      <c r="AU58" s="756"/>
      <c r="AV58" s="756"/>
      <c r="AW58" s="756"/>
      <c r="AX58" s="756"/>
      <c r="AY58" s="756"/>
      <c r="AZ58" s="756"/>
      <c r="BA58" s="757"/>
      <c r="BB58" s="784"/>
      <c r="BC58" s="785"/>
      <c r="BD58" s="785"/>
      <c r="BE58" s="785"/>
      <c r="BF58" s="785"/>
      <c r="BG58" s="785"/>
      <c r="BH58" s="785"/>
      <c r="BI58" s="785"/>
      <c r="BJ58" s="785"/>
      <c r="BK58" s="785"/>
      <c r="BL58" s="785"/>
      <c r="BM58" s="785"/>
      <c r="BN58" s="785"/>
      <c r="BO58" s="785"/>
      <c r="BP58" s="785"/>
      <c r="BQ58" s="785"/>
      <c r="BR58" s="785"/>
      <c r="BS58" s="785"/>
      <c r="BT58" s="785"/>
      <c r="BU58" s="785"/>
      <c r="BV58" s="785"/>
      <c r="BW58" s="785"/>
      <c r="BX58" s="785"/>
      <c r="BY58" s="786"/>
    </row>
    <row r="59" spans="1:77" ht="17.25" customHeight="1">
      <c r="A59" s="800" t="s">
        <v>50</v>
      </c>
      <c r="B59" s="800"/>
      <c r="C59" s="800"/>
      <c r="D59" s="800"/>
      <c r="E59" s="800"/>
      <c r="F59" s="800"/>
      <c r="G59" s="800"/>
      <c r="H59" s="800"/>
      <c r="I59" s="800"/>
      <c r="J59" s="800"/>
      <c r="K59" s="800"/>
      <c r="L59" s="800"/>
      <c r="M59" s="800"/>
      <c r="N59" s="800"/>
      <c r="O59" s="800"/>
      <c r="P59" s="800"/>
      <c r="Q59" s="800"/>
      <c r="R59" s="800"/>
      <c r="S59" s="800"/>
      <c r="T59" s="800"/>
      <c r="U59" s="800"/>
      <c r="V59" s="800"/>
      <c r="W59" s="800"/>
      <c r="X59" s="800"/>
      <c r="Y59" s="800"/>
      <c r="Z59" s="800"/>
      <c r="AA59" s="800"/>
      <c r="AB59" s="800"/>
      <c r="AC59" s="800"/>
      <c r="AD59" s="800"/>
      <c r="AE59" s="800"/>
      <c r="AF59" s="800"/>
      <c r="AG59" s="800"/>
      <c r="AH59" s="800"/>
      <c r="AI59" s="800"/>
      <c r="AJ59" s="800"/>
      <c r="AK59" s="800"/>
      <c r="AL59" s="800"/>
      <c r="AM59" s="800"/>
      <c r="AN59" s="800"/>
      <c r="AO59" s="800"/>
      <c r="AP59" s="800"/>
      <c r="AQ59" s="800"/>
      <c r="AR59" s="800"/>
      <c r="AS59" s="800"/>
      <c r="AT59" s="800"/>
      <c r="AU59" s="800"/>
      <c r="AV59" s="800"/>
      <c r="AW59" s="800"/>
      <c r="AX59" s="800"/>
      <c r="AY59" s="800"/>
      <c r="AZ59" s="800"/>
      <c r="BA59" s="800"/>
      <c r="BB59" s="800"/>
      <c r="BC59" s="800"/>
      <c r="BD59" s="800"/>
      <c r="BE59" s="800"/>
      <c r="BF59" s="800"/>
      <c r="BG59" s="800"/>
      <c r="BH59" s="800"/>
      <c r="BI59" s="800"/>
      <c r="BJ59" s="800"/>
      <c r="BK59" s="800"/>
      <c r="BL59" s="800"/>
      <c r="BM59" s="800"/>
      <c r="BN59" s="800"/>
      <c r="BO59" s="800"/>
      <c r="BP59" s="800"/>
      <c r="BQ59" s="800"/>
      <c r="BR59" s="800"/>
      <c r="BS59" s="800"/>
      <c r="BT59" s="800"/>
      <c r="BU59" s="800"/>
      <c r="BV59" s="800"/>
      <c r="BW59" s="800"/>
      <c r="BX59" s="800"/>
      <c r="BY59" s="800"/>
    </row>
    <row r="60" spans="1:77" ht="5.25" customHeight="1">
      <c r="A60" s="25"/>
      <c r="B60" s="25"/>
      <c r="C60" s="25"/>
      <c r="D60" s="25"/>
      <c r="E60" s="25"/>
      <c r="F60" s="25"/>
      <c r="G60" s="25"/>
      <c r="H60" s="25"/>
      <c r="I60" s="25"/>
      <c r="J60" s="25"/>
      <c r="K60" s="25"/>
      <c r="L60" s="28"/>
      <c r="M60" s="28"/>
      <c r="N60" s="28"/>
      <c r="O60" s="28"/>
      <c r="P60" s="28"/>
      <c r="Q60" s="29"/>
      <c r="R60" s="28"/>
      <c r="S60" s="28"/>
      <c r="T60" s="28"/>
      <c r="U60" s="28"/>
      <c r="V60" s="28"/>
      <c r="W60" s="28"/>
      <c r="X60" s="23"/>
      <c r="Y60" s="23"/>
      <c r="Z60" s="23"/>
      <c r="AA60" s="23"/>
      <c r="AB60" s="23"/>
      <c r="AC60" s="23"/>
      <c r="AD60" s="23"/>
      <c r="AE60" s="23"/>
      <c r="AF60" s="23"/>
      <c r="AG60" s="23"/>
      <c r="AH60" s="23"/>
      <c r="AI60" s="23"/>
      <c r="AJ60" s="23"/>
      <c r="AK60" s="23"/>
      <c r="AL60" s="23"/>
      <c r="AM60" s="23"/>
      <c r="AN60" s="23"/>
      <c r="AO60" s="28"/>
      <c r="AP60" s="28"/>
      <c r="AQ60" s="28"/>
      <c r="AR60" s="28"/>
      <c r="AS60" s="28"/>
      <c r="AT60" s="28"/>
      <c r="AU60" s="28"/>
      <c r="AV60" s="28"/>
      <c r="AW60" s="28"/>
      <c r="AX60" s="28"/>
      <c r="AY60" s="28"/>
      <c r="AZ60" s="23"/>
      <c r="BA60" s="23"/>
      <c r="BB60" s="23"/>
      <c r="BC60" s="23"/>
      <c r="BD60" s="23"/>
      <c r="BE60" s="23"/>
      <c r="BF60" s="23"/>
      <c r="BG60" s="23"/>
      <c r="BH60" s="23"/>
      <c r="BI60" s="23"/>
      <c r="BJ60" s="23"/>
      <c r="BK60" s="23"/>
      <c r="BL60" s="23"/>
      <c r="BM60" s="23"/>
      <c r="BN60" s="23"/>
      <c r="BO60" s="23"/>
      <c r="BP60" s="28"/>
      <c r="BQ60" s="28"/>
      <c r="BR60" s="28"/>
      <c r="BS60" s="28"/>
      <c r="BT60" s="28"/>
      <c r="BU60" s="28"/>
      <c r="BV60" s="28"/>
      <c r="BW60" s="28"/>
      <c r="BX60" s="28"/>
      <c r="BY60" s="28"/>
    </row>
    <row r="61" spans="1:77" ht="8.25" customHeight="1">
      <c r="A61" s="737" t="s">
        <v>51</v>
      </c>
      <c r="B61" s="737"/>
      <c r="C61" s="737"/>
      <c r="D61" s="737"/>
      <c r="E61" s="737"/>
      <c r="F61" s="737"/>
      <c r="G61" s="737"/>
      <c r="H61" s="737"/>
      <c r="I61" s="737"/>
      <c r="J61" s="737"/>
      <c r="K61" s="737"/>
      <c r="L61" s="737"/>
      <c r="M61" s="737"/>
      <c r="N61" s="737"/>
      <c r="O61" s="737"/>
      <c r="P61" s="737"/>
      <c r="Q61" s="737"/>
      <c r="R61" s="737"/>
      <c r="S61" s="737"/>
      <c r="T61" s="737"/>
      <c r="U61" s="737"/>
      <c r="V61" s="737"/>
      <c r="W61" s="737"/>
      <c r="X61" s="737"/>
      <c r="Y61" s="737"/>
      <c r="Z61" s="737"/>
      <c r="AA61" s="737"/>
      <c r="AB61" s="737"/>
      <c r="AC61" s="737"/>
      <c r="AD61" s="737"/>
      <c r="AE61" s="737"/>
      <c r="AF61" s="23"/>
      <c r="AG61" s="26"/>
      <c r="AH61" s="26"/>
      <c r="AI61" s="26"/>
      <c r="AJ61" s="26"/>
      <c r="AK61" s="26"/>
      <c r="AL61" s="26"/>
      <c r="AM61" s="26"/>
      <c r="AN61" s="26"/>
      <c r="AO61" s="26"/>
      <c r="AP61" s="26"/>
      <c r="AQ61" s="26"/>
      <c r="AR61" s="26"/>
      <c r="AS61" s="26"/>
      <c r="AT61" s="26"/>
      <c r="AU61" s="26"/>
      <c r="AV61" s="26"/>
      <c r="AW61" s="26"/>
      <c r="AX61" s="26"/>
      <c r="AY61" s="27"/>
      <c r="AZ61" s="27"/>
      <c r="BA61" s="27"/>
      <c r="BB61" s="27"/>
      <c r="BC61" s="27"/>
      <c r="BD61" s="27"/>
      <c r="BE61" s="27"/>
      <c r="BF61" s="27"/>
      <c r="BG61" s="27"/>
      <c r="BH61" s="27"/>
      <c r="BI61" s="23"/>
      <c r="BJ61" s="26"/>
      <c r="BK61" s="26"/>
      <c r="BL61" s="26"/>
      <c r="BM61" s="26"/>
      <c r="BN61" s="26"/>
      <c r="BO61" s="26"/>
      <c r="BP61" s="26"/>
      <c r="BQ61" s="26"/>
      <c r="BR61" s="26"/>
      <c r="BS61" s="26"/>
      <c r="BT61" s="26"/>
      <c r="BU61" s="26"/>
      <c r="BV61" s="26"/>
      <c r="BW61" s="26"/>
      <c r="BX61" s="26"/>
      <c r="BY61" s="26"/>
    </row>
    <row r="62" spans="1:77" ht="8.25" customHeight="1">
      <c r="A62" s="737"/>
      <c r="B62" s="737"/>
      <c r="C62" s="737"/>
      <c r="D62" s="737"/>
      <c r="E62" s="737"/>
      <c r="F62" s="737"/>
      <c r="G62" s="737"/>
      <c r="H62" s="737"/>
      <c r="I62" s="737"/>
      <c r="J62" s="737"/>
      <c r="K62" s="737"/>
      <c r="L62" s="737"/>
      <c r="M62" s="737"/>
      <c r="N62" s="737"/>
      <c r="O62" s="737"/>
      <c r="P62" s="737"/>
      <c r="Q62" s="737"/>
      <c r="R62" s="737"/>
      <c r="S62" s="737"/>
      <c r="T62" s="737"/>
      <c r="U62" s="737"/>
      <c r="V62" s="737"/>
      <c r="W62" s="737"/>
      <c r="X62" s="737"/>
      <c r="Y62" s="737"/>
      <c r="Z62" s="737"/>
      <c r="AA62" s="737"/>
      <c r="AB62" s="737"/>
      <c r="AC62" s="737"/>
      <c r="AD62" s="737"/>
      <c r="AE62" s="737"/>
      <c r="AF62" s="23"/>
      <c r="AG62" s="26"/>
      <c r="AH62" s="26"/>
      <c r="AI62" s="26"/>
      <c r="AJ62" s="26"/>
      <c r="AK62" s="26"/>
      <c r="AL62" s="26"/>
      <c r="AM62" s="26"/>
      <c r="AN62" s="26"/>
      <c r="AO62" s="26"/>
      <c r="AP62" s="26"/>
      <c r="AQ62" s="26"/>
      <c r="AR62" s="26"/>
      <c r="AS62" s="26"/>
      <c r="AT62" s="26"/>
      <c r="AU62" s="26"/>
      <c r="AV62" s="26"/>
      <c r="AW62" s="26"/>
      <c r="AX62" s="26"/>
      <c r="AY62" s="27"/>
      <c r="AZ62" s="27"/>
      <c r="BA62" s="27"/>
      <c r="BB62" s="27"/>
      <c r="BC62" s="27"/>
      <c r="BD62" s="27"/>
      <c r="BE62" s="27"/>
      <c r="BF62" s="27"/>
      <c r="BG62" s="27"/>
      <c r="BH62" s="27"/>
      <c r="BI62" s="23"/>
      <c r="BJ62" s="26"/>
      <c r="BK62" s="26"/>
      <c r="BL62" s="26"/>
      <c r="BM62" s="26"/>
      <c r="BN62" s="26"/>
      <c r="BO62" s="26"/>
      <c r="BP62" s="26"/>
      <c r="BQ62" s="26"/>
      <c r="BR62" s="26"/>
      <c r="BS62" s="26"/>
      <c r="BT62" s="26"/>
      <c r="BU62" s="26"/>
      <c r="BV62" s="26"/>
      <c r="BW62" s="26"/>
      <c r="BX62" s="26"/>
      <c r="BY62" s="26"/>
    </row>
    <row r="63" spans="1:77" ht="8.25" customHeight="1">
      <c r="A63" s="737"/>
      <c r="B63" s="737"/>
      <c r="C63" s="737"/>
      <c r="D63" s="737"/>
      <c r="E63" s="737"/>
      <c r="F63" s="737"/>
      <c r="G63" s="737"/>
      <c r="H63" s="737"/>
      <c r="I63" s="737"/>
      <c r="J63" s="737"/>
      <c r="K63" s="737"/>
      <c r="L63" s="737"/>
      <c r="M63" s="737"/>
      <c r="N63" s="737"/>
      <c r="O63" s="737"/>
      <c r="P63" s="737"/>
      <c r="Q63" s="737"/>
      <c r="R63" s="737"/>
      <c r="S63" s="737"/>
      <c r="T63" s="737"/>
      <c r="U63" s="737"/>
      <c r="V63" s="737"/>
      <c r="W63" s="737"/>
      <c r="X63" s="737"/>
      <c r="Y63" s="737"/>
      <c r="Z63" s="737"/>
      <c r="AA63" s="737"/>
      <c r="AB63" s="737"/>
      <c r="AC63" s="737"/>
      <c r="AD63" s="737"/>
      <c r="AE63" s="737"/>
      <c r="AF63" s="23"/>
      <c r="AG63" s="26"/>
      <c r="AH63" s="26"/>
      <c r="AI63" s="26"/>
      <c r="AJ63" s="26"/>
      <c r="AK63" s="26"/>
      <c r="AL63" s="26"/>
      <c r="AM63" s="26"/>
      <c r="AN63" s="26"/>
      <c r="AO63" s="26"/>
      <c r="AP63" s="26"/>
      <c r="AQ63" s="26"/>
      <c r="AR63" s="26"/>
      <c r="AS63" s="26"/>
      <c r="AT63" s="26"/>
      <c r="AU63" s="26"/>
      <c r="AV63" s="26"/>
      <c r="AW63" s="26"/>
      <c r="AX63" s="26"/>
      <c r="AY63" s="27"/>
      <c r="AZ63" s="27"/>
      <c r="BA63" s="27"/>
      <c r="BB63" s="27"/>
      <c r="BC63" s="27"/>
      <c r="BD63" s="27"/>
      <c r="BE63" s="27"/>
      <c r="BF63" s="27"/>
      <c r="BG63" s="27"/>
      <c r="BH63" s="27"/>
      <c r="BI63" s="23"/>
      <c r="BJ63" s="26"/>
      <c r="BK63" s="26"/>
      <c r="BL63" s="26"/>
      <c r="BM63" s="26"/>
      <c r="BN63" s="26"/>
      <c r="BO63" s="26"/>
      <c r="BP63" s="26"/>
      <c r="BQ63" s="26"/>
      <c r="BR63" s="26"/>
      <c r="BS63" s="26"/>
      <c r="BT63" s="26"/>
      <c r="BU63" s="26"/>
      <c r="BV63" s="26"/>
      <c r="BW63" s="26"/>
      <c r="BX63" s="26"/>
      <c r="BY63" s="26"/>
    </row>
    <row r="64" spans="1:77" ht="8.25" customHeight="1">
      <c r="A64" s="801" t="s">
        <v>52</v>
      </c>
      <c r="B64" s="802"/>
      <c r="C64" s="802"/>
      <c r="D64" s="802"/>
      <c r="E64" s="802"/>
      <c r="F64" s="802"/>
      <c r="G64" s="802"/>
      <c r="H64" s="802"/>
      <c r="I64" s="802"/>
      <c r="J64" s="802"/>
      <c r="K64" s="802"/>
      <c r="L64" s="802"/>
      <c r="M64" s="802"/>
      <c r="N64" s="802"/>
      <c r="O64" s="802"/>
      <c r="P64" s="802"/>
      <c r="Q64" s="802"/>
      <c r="R64" s="802"/>
      <c r="S64" s="802"/>
      <c r="T64" s="802"/>
      <c r="U64" s="802"/>
      <c r="V64" s="802"/>
      <c r="W64" s="802"/>
      <c r="X64" s="802"/>
      <c r="Y64" s="802"/>
      <c r="Z64" s="802"/>
      <c r="AA64" s="802"/>
      <c r="AB64" s="802"/>
      <c r="AC64" s="802"/>
      <c r="AD64" s="802"/>
      <c r="AE64" s="802"/>
      <c r="AF64" s="802"/>
      <c r="AG64" s="802"/>
      <c r="AH64" s="802"/>
      <c r="AI64" s="802"/>
      <c r="AJ64" s="802"/>
      <c r="AK64" s="802"/>
      <c r="AL64" s="802"/>
      <c r="AM64" s="802"/>
      <c r="AN64" s="802"/>
      <c r="AO64" s="802"/>
      <c r="AP64" s="802"/>
      <c r="AQ64" s="802"/>
      <c r="AR64" s="802"/>
      <c r="AS64" s="802"/>
      <c r="AT64" s="802"/>
      <c r="AU64" s="802"/>
      <c r="AV64" s="802"/>
      <c r="AW64" s="802"/>
      <c r="AX64" s="802"/>
      <c r="AY64" s="802"/>
      <c r="AZ64" s="802"/>
      <c r="BA64" s="802"/>
      <c r="BB64" s="802"/>
      <c r="BC64" s="802"/>
      <c r="BD64" s="802"/>
      <c r="BE64" s="802"/>
      <c r="BF64" s="802"/>
      <c r="BG64" s="802"/>
      <c r="BH64" s="802"/>
      <c r="BI64" s="802"/>
      <c r="BJ64" s="802"/>
      <c r="BK64" s="802"/>
      <c r="BL64" s="802"/>
      <c r="BM64" s="802"/>
      <c r="BN64" s="802"/>
      <c r="BO64" s="802"/>
      <c r="BP64" s="802"/>
      <c r="BQ64" s="802"/>
      <c r="BR64" s="802"/>
      <c r="BS64" s="802"/>
      <c r="BT64" s="802"/>
      <c r="BU64" s="802"/>
      <c r="BV64" s="802"/>
      <c r="BW64" s="802"/>
      <c r="BX64" s="802"/>
      <c r="BY64" s="803"/>
    </row>
    <row r="65" spans="1:77" ht="8.25" customHeight="1">
      <c r="A65" s="804"/>
      <c r="B65" s="805"/>
      <c r="C65" s="805"/>
      <c r="D65" s="805"/>
      <c r="E65" s="805"/>
      <c r="F65" s="805"/>
      <c r="G65" s="805"/>
      <c r="H65" s="805"/>
      <c r="I65" s="805"/>
      <c r="J65" s="805"/>
      <c r="K65" s="805"/>
      <c r="L65" s="805"/>
      <c r="M65" s="805"/>
      <c r="N65" s="805"/>
      <c r="O65" s="805"/>
      <c r="P65" s="805"/>
      <c r="Q65" s="805"/>
      <c r="R65" s="805"/>
      <c r="S65" s="805"/>
      <c r="T65" s="805"/>
      <c r="U65" s="805"/>
      <c r="V65" s="805"/>
      <c r="W65" s="805"/>
      <c r="X65" s="805"/>
      <c r="Y65" s="805"/>
      <c r="Z65" s="805"/>
      <c r="AA65" s="805"/>
      <c r="AB65" s="805"/>
      <c r="AC65" s="805"/>
      <c r="AD65" s="805"/>
      <c r="AE65" s="805"/>
      <c r="AF65" s="805"/>
      <c r="AG65" s="805"/>
      <c r="AH65" s="805"/>
      <c r="AI65" s="805"/>
      <c r="AJ65" s="805"/>
      <c r="AK65" s="805"/>
      <c r="AL65" s="805"/>
      <c r="AM65" s="805"/>
      <c r="AN65" s="805"/>
      <c r="AO65" s="805"/>
      <c r="AP65" s="805"/>
      <c r="AQ65" s="805"/>
      <c r="AR65" s="805"/>
      <c r="AS65" s="805"/>
      <c r="AT65" s="805"/>
      <c r="AU65" s="805"/>
      <c r="AV65" s="805"/>
      <c r="AW65" s="805"/>
      <c r="AX65" s="805"/>
      <c r="AY65" s="805"/>
      <c r="AZ65" s="805"/>
      <c r="BA65" s="805"/>
      <c r="BB65" s="805"/>
      <c r="BC65" s="805"/>
      <c r="BD65" s="805"/>
      <c r="BE65" s="805"/>
      <c r="BF65" s="805"/>
      <c r="BG65" s="805"/>
      <c r="BH65" s="805"/>
      <c r="BI65" s="805"/>
      <c r="BJ65" s="805"/>
      <c r="BK65" s="805"/>
      <c r="BL65" s="805"/>
      <c r="BM65" s="805"/>
      <c r="BN65" s="805"/>
      <c r="BO65" s="805"/>
      <c r="BP65" s="805"/>
      <c r="BQ65" s="805"/>
      <c r="BR65" s="805"/>
      <c r="BS65" s="805"/>
      <c r="BT65" s="805"/>
      <c r="BU65" s="805"/>
      <c r="BV65" s="805"/>
      <c r="BW65" s="805"/>
      <c r="BX65" s="805"/>
      <c r="BY65" s="806"/>
    </row>
    <row r="66" spans="1:77" ht="8.25" customHeight="1">
      <c r="A66" s="804"/>
      <c r="B66" s="805"/>
      <c r="C66" s="805"/>
      <c r="D66" s="805"/>
      <c r="E66" s="805"/>
      <c r="F66" s="805"/>
      <c r="G66" s="805"/>
      <c r="H66" s="805"/>
      <c r="I66" s="805"/>
      <c r="J66" s="805"/>
      <c r="K66" s="805"/>
      <c r="L66" s="805"/>
      <c r="M66" s="805"/>
      <c r="N66" s="805"/>
      <c r="O66" s="805"/>
      <c r="P66" s="805"/>
      <c r="Q66" s="805"/>
      <c r="R66" s="805"/>
      <c r="S66" s="805"/>
      <c r="T66" s="805"/>
      <c r="U66" s="805"/>
      <c r="V66" s="805"/>
      <c r="W66" s="805"/>
      <c r="X66" s="805"/>
      <c r="Y66" s="805"/>
      <c r="Z66" s="805"/>
      <c r="AA66" s="805"/>
      <c r="AB66" s="805"/>
      <c r="AC66" s="805"/>
      <c r="AD66" s="805"/>
      <c r="AE66" s="805"/>
      <c r="AF66" s="805"/>
      <c r="AG66" s="805"/>
      <c r="AH66" s="805"/>
      <c r="AI66" s="805"/>
      <c r="AJ66" s="805"/>
      <c r="AK66" s="805"/>
      <c r="AL66" s="805"/>
      <c r="AM66" s="805"/>
      <c r="AN66" s="805"/>
      <c r="AO66" s="805"/>
      <c r="AP66" s="805"/>
      <c r="AQ66" s="805"/>
      <c r="AR66" s="805"/>
      <c r="AS66" s="805"/>
      <c r="AT66" s="805"/>
      <c r="AU66" s="805"/>
      <c r="AV66" s="805"/>
      <c r="AW66" s="805"/>
      <c r="AX66" s="805"/>
      <c r="AY66" s="805"/>
      <c r="AZ66" s="805"/>
      <c r="BA66" s="805"/>
      <c r="BB66" s="805"/>
      <c r="BC66" s="805"/>
      <c r="BD66" s="805"/>
      <c r="BE66" s="805"/>
      <c r="BF66" s="805"/>
      <c r="BG66" s="805"/>
      <c r="BH66" s="805"/>
      <c r="BI66" s="805"/>
      <c r="BJ66" s="805"/>
      <c r="BK66" s="805"/>
      <c r="BL66" s="805"/>
      <c r="BM66" s="805"/>
      <c r="BN66" s="805"/>
      <c r="BO66" s="805"/>
      <c r="BP66" s="805"/>
      <c r="BQ66" s="805"/>
      <c r="BR66" s="805"/>
      <c r="BS66" s="805"/>
      <c r="BT66" s="805"/>
      <c r="BU66" s="805"/>
      <c r="BV66" s="805"/>
      <c r="BW66" s="805"/>
      <c r="BX66" s="805"/>
      <c r="BY66" s="806"/>
    </row>
    <row r="67" spans="1:77" ht="8.25" customHeight="1">
      <c r="A67" s="804"/>
      <c r="B67" s="805"/>
      <c r="C67" s="805"/>
      <c r="D67" s="805"/>
      <c r="E67" s="805"/>
      <c r="F67" s="805"/>
      <c r="G67" s="805"/>
      <c r="H67" s="805"/>
      <c r="I67" s="805"/>
      <c r="J67" s="805"/>
      <c r="K67" s="805"/>
      <c r="L67" s="805"/>
      <c r="M67" s="805"/>
      <c r="N67" s="805"/>
      <c r="O67" s="805"/>
      <c r="P67" s="805"/>
      <c r="Q67" s="805"/>
      <c r="R67" s="805"/>
      <c r="S67" s="805"/>
      <c r="T67" s="805"/>
      <c r="U67" s="805"/>
      <c r="V67" s="805"/>
      <c r="W67" s="805"/>
      <c r="X67" s="805"/>
      <c r="Y67" s="805"/>
      <c r="Z67" s="805"/>
      <c r="AA67" s="805"/>
      <c r="AB67" s="805"/>
      <c r="AC67" s="805"/>
      <c r="AD67" s="805"/>
      <c r="AE67" s="805"/>
      <c r="AF67" s="805"/>
      <c r="AG67" s="805"/>
      <c r="AH67" s="805"/>
      <c r="AI67" s="805"/>
      <c r="AJ67" s="805"/>
      <c r="AK67" s="805"/>
      <c r="AL67" s="805"/>
      <c r="AM67" s="805"/>
      <c r="AN67" s="805"/>
      <c r="AO67" s="805"/>
      <c r="AP67" s="805"/>
      <c r="AQ67" s="805"/>
      <c r="AR67" s="805"/>
      <c r="AS67" s="805"/>
      <c r="AT67" s="805"/>
      <c r="AU67" s="805"/>
      <c r="AV67" s="805"/>
      <c r="AW67" s="805"/>
      <c r="AX67" s="805"/>
      <c r="AY67" s="805"/>
      <c r="AZ67" s="805"/>
      <c r="BA67" s="805"/>
      <c r="BB67" s="805"/>
      <c r="BC67" s="805"/>
      <c r="BD67" s="805"/>
      <c r="BE67" s="805"/>
      <c r="BF67" s="805"/>
      <c r="BG67" s="805"/>
      <c r="BH67" s="805"/>
      <c r="BI67" s="805"/>
      <c r="BJ67" s="805"/>
      <c r="BK67" s="805"/>
      <c r="BL67" s="805"/>
      <c r="BM67" s="805"/>
      <c r="BN67" s="805"/>
      <c r="BO67" s="805"/>
      <c r="BP67" s="805"/>
      <c r="BQ67" s="805"/>
      <c r="BR67" s="805"/>
      <c r="BS67" s="805"/>
      <c r="BT67" s="805"/>
      <c r="BU67" s="805"/>
      <c r="BV67" s="805"/>
      <c r="BW67" s="805"/>
      <c r="BX67" s="805"/>
      <c r="BY67" s="806"/>
    </row>
    <row r="68" spans="1:77" ht="8.25" customHeight="1">
      <c r="A68" s="804"/>
      <c r="B68" s="805"/>
      <c r="C68" s="805"/>
      <c r="D68" s="805"/>
      <c r="E68" s="805"/>
      <c r="F68" s="805"/>
      <c r="G68" s="805"/>
      <c r="H68" s="805"/>
      <c r="I68" s="805"/>
      <c r="J68" s="805"/>
      <c r="K68" s="805"/>
      <c r="L68" s="805"/>
      <c r="M68" s="805"/>
      <c r="N68" s="805"/>
      <c r="O68" s="805"/>
      <c r="P68" s="805"/>
      <c r="Q68" s="805"/>
      <c r="R68" s="805"/>
      <c r="S68" s="805"/>
      <c r="T68" s="805"/>
      <c r="U68" s="805"/>
      <c r="V68" s="805"/>
      <c r="W68" s="805"/>
      <c r="X68" s="805"/>
      <c r="Y68" s="805"/>
      <c r="Z68" s="805"/>
      <c r="AA68" s="805"/>
      <c r="AB68" s="805"/>
      <c r="AC68" s="805"/>
      <c r="AD68" s="805"/>
      <c r="AE68" s="805"/>
      <c r="AF68" s="805"/>
      <c r="AG68" s="805"/>
      <c r="AH68" s="805"/>
      <c r="AI68" s="805"/>
      <c r="AJ68" s="805"/>
      <c r="AK68" s="805"/>
      <c r="AL68" s="805"/>
      <c r="AM68" s="805"/>
      <c r="AN68" s="805"/>
      <c r="AO68" s="805"/>
      <c r="AP68" s="805"/>
      <c r="AQ68" s="805"/>
      <c r="AR68" s="805"/>
      <c r="AS68" s="805"/>
      <c r="AT68" s="805"/>
      <c r="AU68" s="805"/>
      <c r="AV68" s="805"/>
      <c r="AW68" s="805"/>
      <c r="AX68" s="805"/>
      <c r="AY68" s="805"/>
      <c r="AZ68" s="805"/>
      <c r="BA68" s="805"/>
      <c r="BB68" s="805"/>
      <c r="BC68" s="805"/>
      <c r="BD68" s="805"/>
      <c r="BE68" s="805"/>
      <c r="BF68" s="805"/>
      <c r="BG68" s="805"/>
      <c r="BH68" s="805"/>
      <c r="BI68" s="805"/>
      <c r="BJ68" s="805"/>
      <c r="BK68" s="805"/>
      <c r="BL68" s="805"/>
      <c r="BM68" s="805"/>
      <c r="BN68" s="805"/>
      <c r="BO68" s="805"/>
      <c r="BP68" s="805"/>
      <c r="BQ68" s="805"/>
      <c r="BR68" s="805"/>
      <c r="BS68" s="805"/>
      <c r="BT68" s="805"/>
      <c r="BU68" s="805"/>
      <c r="BV68" s="805"/>
      <c r="BW68" s="805"/>
      <c r="BX68" s="805"/>
      <c r="BY68" s="806"/>
    </row>
    <row r="69" spans="1:77" ht="8.25" customHeight="1">
      <c r="A69" s="804"/>
      <c r="B69" s="805"/>
      <c r="C69" s="805"/>
      <c r="D69" s="805"/>
      <c r="E69" s="805"/>
      <c r="F69" s="805"/>
      <c r="G69" s="805"/>
      <c r="H69" s="805"/>
      <c r="I69" s="805"/>
      <c r="J69" s="805"/>
      <c r="K69" s="805"/>
      <c r="L69" s="805"/>
      <c r="M69" s="805"/>
      <c r="N69" s="805"/>
      <c r="O69" s="805"/>
      <c r="P69" s="805"/>
      <c r="Q69" s="805"/>
      <c r="R69" s="805"/>
      <c r="S69" s="805"/>
      <c r="T69" s="805"/>
      <c r="U69" s="805"/>
      <c r="V69" s="805"/>
      <c r="W69" s="805"/>
      <c r="X69" s="805"/>
      <c r="Y69" s="805"/>
      <c r="Z69" s="805"/>
      <c r="AA69" s="805"/>
      <c r="AB69" s="805"/>
      <c r="AC69" s="805"/>
      <c r="AD69" s="805"/>
      <c r="AE69" s="805"/>
      <c r="AF69" s="805"/>
      <c r="AG69" s="805"/>
      <c r="AH69" s="805"/>
      <c r="AI69" s="805"/>
      <c r="AJ69" s="805"/>
      <c r="AK69" s="805"/>
      <c r="AL69" s="805"/>
      <c r="AM69" s="805"/>
      <c r="AN69" s="805"/>
      <c r="AO69" s="805"/>
      <c r="AP69" s="805"/>
      <c r="AQ69" s="805"/>
      <c r="AR69" s="805"/>
      <c r="AS69" s="805"/>
      <c r="AT69" s="805"/>
      <c r="AU69" s="805"/>
      <c r="AV69" s="805"/>
      <c r="AW69" s="805"/>
      <c r="AX69" s="805"/>
      <c r="AY69" s="805"/>
      <c r="AZ69" s="805"/>
      <c r="BA69" s="805"/>
      <c r="BB69" s="805"/>
      <c r="BC69" s="805"/>
      <c r="BD69" s="805"/>
      <c r="BE69" s="805"/>
      <c r="BF69" s="805"/>
      <c r="BG69" s="805"/>
      <c r="BH69" s="805"/>
      <c r="BI69" s="805"/>
      <c r="BJ69" s="805"/>
      <c r="BK69" s="805"/>
      <c r="BL69" s="805"/>
      <c r="BM69" s="805"/>
      <c r="BN69" s="805"/>
      <c r="BO69" s="805"/>
      <c r="BP69" s="805"/>
      <c r="BQ69" s="805"/>
      <c r="BR69" s="805"/>
      <c r="BS69" s="805"/>
      <c r="BT69" s="805"/>
      <c r="BU69" s="805"/>
      <c r="BV69" s="805"/>
      <c r="BW69" s="805"/>
      <c r="BX69" s="805"/>
      <c r="BY69" s="806"/>
    </row>
    <row r="70" spans="1:77" ht="8.25" customHeight="1">
      <c r="A70" s="804"/>
      <c r="B70" s="805"/>
      <c r="C70" s="805"/>
      <c r="D70" s="805"/>
      <c r="E70" s="805"/>
      <c r="F70" s="805"/>
      <c r="G70" s="805"/>
      <c r="H70" s="805"/>
      <c r="I70" s="805"/>
      <c r="J70" s="805"/>
      <c r="K70" s="805"/>
      <c r="L70" s="805"/>
      <c r="M70" s="805"/>
      <c r="N70" s="805"/>
      <c r="O70" s="805"/>
      <c r="P70" s="805"/>
      <c r="Q70" s="805"/>
      <c r="R70" s="805"/>
      <c r="S70" s="805"/>
      <c r="T70" s="805"/>
      <c r="U70" s="805"/>
      <c r="V70" s="805"/>
      <c r="W70" s="805"/>
      <c r="X70" s="805"/>
      <c r="Y70" s="805"/>
      <c r="Z70" s="805"/>
      <c r="AA70" s="805"/>
      <c r="AB70" s="805"/>
      <c r="AC70" s="805"/>
      <c r="AD70" s="805"/>
      <c r="AE70" s="805"/>
      <c r="AF70" s="805"/>
      <c r="AG70" s="805"/>
      <c r="AH70" s="805"/>
      <c r="AI70" s="805"/>
      <c r="AJ70" s="805"/>
      <c r="AK70" s="805"/>
      <c r="AL70" s="805"/>
      <c r="AM70" s="805"/>
      <c r="AN70" s="805"/>
      <c r="AO70" s="805"/>
      <c r="AP70" s="805"/>
      <c r="AQ70" s="805"/>
      <c r="AR70" s="805"/>
      <c r="AS70" s="805"/>
      <c r="AT70" s="805"/>
      <c r="AU70" s="805"/>
      <c r="AV70" s="805"/>
      <c r="AW70" s="805"/>
      <c r="AX70" s="805"/>
      <c r="AY70" s="805"/>
      <c r="AZ70" s="805"/>
      <c r="BA70" s="805"/>
      <c r="BB70" s="805"/>
      <c r="BC70" s="805"/>
      <c r="BD70" s="805"/>
      <c r="BE70" s="805"/>
      <c r="BF70" s="805"/>
      <c r="BG70" s="805"/>
      <c r="BH70" s="805"/>
      <c r="BI70" s="805"/>
      <c r="BJ70" s="805"/>
      <c r="BK70" s="805"/>
      <c r="BL70" s="805"/>
      <c r="BM70" s="805"/>
      <c r="BN70" s="805"/>
      <c r="BO70" s="805"/>
      <c r="BP70" s="805"/>
      <c r="BQ70" s="805"/>
      <c r="BR70" s="805"/>
      <c r="BS70" s="805"/>
      <c r="BT70" s="805"/>
      <c r="BU70" s="805"/>
      <c r="BV70" s="805"/>
      <c r="BW70" s="805"/>
      <c r="BX70" s="805"/>
      <c r="BY70" s="806"/>
    </row>
    <row r="71" spans="1:77" ht="10.5" customHeight="1">
      <c r="A71" s="807"/>
      <c r="B71" s="808"/>
      <c r="C71" s="808"/>
      <c r="D71" s="808"/>
      <c r="E71" s="808"/>
      <c r="F71" s="808"/>
      <c r="G71" s="808"/>
      <c r="H71" s="808"/>
      <c r="I71" s="808"/>
      <c r="J71" s="808"/>
      <c r="K71" s="808"/>
      <c r="L71" s="808"/>
      <c r="M71" s="808"/>
      <c r="N71" s="808"/>
      <c r="O71" s="808"/>
      <c r="P71" s="808"/>
      <c r="Q71" s="808"/>
      <c r="R71" s="808"/>
      <c r="S71" s="808"/>
      <c r="T71" s="808"/>
      <c r="U71" s="808"/>
      <c r="V71" s="808"/>
      <c r="W71" s="808"/>
      <c r="X71" s="808"/>
      <c r="Y71" s="808"/>
      <c r="Z71" s="808"/>
      <c r="AA71" s="808"/>
      <c r="AB71" s="808"/>
      <c r="AC71" s="808"/>
      <c r="AD71" s="808"/>
      <c r="AE71" s="808"/>
      <c r="AF71" s="808"/>
      <c r="AG71" s="808"/>
      <c r="AH71" s="808"/>
      <c r="AI71" s="808"/>
      <c r="AJ71" s="808"/>
      <c r="AK71" s="808"/>
      <c r="AL71" s="808"/>
      <c r="AM71" s="808"/>
      <c r="AN71" s="808"/>
      <c r="AO71" s="808"/>
      <c r="AP71" s="808"/>
      <c r="AQ71" s="808"/>
      <c r="AR71" s="808"/>
      <c r="AS71" s="808"/>
      <c r="AT71" s="808"/>
      <c r="AU71" s="808"/>
      <c r="AV71" s="808"/>
      <c r="AW71" s="808"/>
      <c r="AX71" s="808"/>
      <c r="AY71" s="808"/>
      <c r="AZ71" s="808"/>
      <c r="BA71" s="808"/>
      <c r="BB71" s="808"/>
      <c r="BC71" s="808"/>
      <c r="BD71" s="808"/>
      <c r="BE71" s="808"/>
      <c r="BF71" s="808"/>
      <c r="BG71" s="808"/>
      <c r="BH71" s="808"/>
      <c r="BI71" s="808"/>
      <c r="BJ71" s="808"/>
      <c r="BK71" s="808"/>
      <c r="BL71" s="808"/>
      <c r="BM71" s="808"/>
      <c r="BN71" s="808"/>
      <c r="BO71" s="808"/>
      <c r="BP71" s="808"/>
      <c r="BQ71" s="808"/>
      <c r="BR71" s="808"/>
      <c r="BS71" s="808"/>
      <c r="BT71" s="808"/>
      <c r="BU71" s="808"/>
      <c r="BV71" s="808"/>
      <c r="BW71" s="808"/>
      <c r="BX71" s="808"/>
      <c r="BY71" s="809"/>
    </row>
    <row r="72" spans="1:77" ht="6" customHeight="1">
      <c r="A72" s="30"/>
      <c r="B72" s="30"/>
      <c r="C72" s="30"/>
      <c r="D72" s="30"/>
      <c r="E72" s="30"/>
      <c r="F72" s="30"/>
      <c r="G72" s="30"/>
      <c r="H72" s="30"/>
      <c r="I72" s="30"/>
      <c r="J72" s="30"/>
      <c r="K72" s="30"/>
      <c r="L72" s="30"/>
      <c r="M72" s="30"/>
      <c r="N72" s="30"/>
      <c r="O72" s="30"/>
      <c r="P72" s="30"/>
      <c r="Q72" s="30"/>
      <c r="R72" s="30"/>
      <c r="S72" s="30"/>
      <c r="T72" s="30"/>
      <c r="U72" s="30"/>
      <c r="V72" s="30"/>
      <c r="W72" s="30"/>
      <c r="X72" s="30"/>
      <c r="Y72" s="30"/>
      <c r="Z72" s="30"/>
      <c r="AA72" s="30"/>
      <c r="AB72" s="30"/>
      <c r="AC72" s="30"/>
      <c r="AD72" s="30"/>
      <c r="AE72" s="30"/>
      <c r="AF72" s="30"/>
      <c r="AG72" s="30"/>
      <c r="AH72" s="30"/>
      <c r="AI72" s="30"/>
      <c r="AJ72" s="30"/>
      <c r="AK72" s="30"/>
      <c r="AL72" s="30"/>
      <c r="AM72" s="30"/>
      <c r="AN72" s="30"/>
      <c r="AO72" s="30"/>
      <c r="AP72" s="30"/>
      <c r="AQ72" s="30"/>
      <c r="AR72" s="30"/>
      <c r="AS72" s="30"/>
      <c r="AT72" s="30"/>
      <c r="AU72" s="30"/>
      <c r="AV72" s="30"/>
      <c r="AW72" s="30"/>
      <c r="AX72" s="30"/>
      <c r="AY72" s="30"/>
      <c r="AZ72" s="30"/>
      <c r="BA72" s="30"/>
      <c r="BB72" s="30"/>
      <c r="BC72" s="30"/>
      <c r="BD72" s="30"/>
      <c r="BE72" s="30"/>
      <c r="BF72" s="23"/>
      <c r="BG72" s="23"/>
      <c r="BH72" s="23"/>
      <c r="BI72" s="23"/>
      <c r="BJ72" s="23"/>
      <c r="BK72" s="23"/>
      <c r="BL72" s="23"/>
      <c r="BM72" s="23"/>
      <c r="BN72" s="23"/>
      <c r="BO72" s="23"/>
      <c r="BP72" s="23"/>
      <c r="BQ72" s="23"/>
      <c r="BR72" s="23"/>
      <c r="BS72" s="23"/>
      <c r="BT72" s="23"/>
      <c r="BU72" s="23"/>
      <c r="BV72" s="23"/>
      <c r="BW72" s="23"/>
      <c r="BX72" s="23"/>
      <c r="BY72" s="23"/>
    </row>
    <row r="73" spans="1:77" ht="6" customHeight="1">
      <c r="A73" s="30"/>
      <c r="B73" s="30"/>
      <c r="C73" s="30"/>
      <c r="D73" s="30"/>
      <c r="E73" s="30"/>
      <c r="F73" s="30"/>
      <c r="G73" s="30"/>
      <c r="H73" s="30"/>
      <c r="I73" s="30"/>
      <c r="J73" s="30"/>
      <c r="K73" s="30"/>
      <c r="L73" s="30"/>
      <c r="M73" s="30"/>
      <c r="N73" s="30"/>
      <c r="O73" s="30"/>
      <c r="P73" s="30"/>
      <c r="Q73" s="30"/>
      <c r="R73" s="30"/>
      <c r="S73" s="30"/>
      <c r="T73" s="30"/>
      <c r="U73" s="30"/>
      <c r="V73" s="30"/>
      <c r="W73" s="30"/>
      <c r="X73" s="30"/>
      <c r="Y73" s="30"/>
      <c r="Z73" s="30"/>
      <c r="AA73" s="30"/>
      <c r="AB73" s="30"/>
      <c r="AC73" s="30"/>
      <c r="AD73" s="30"/>
      <c r="AE73" s="30"/>
      <c r="AF73" s="30"/>
      <c r="AG73" s="30"/>
      <c r="AH73" s="30"/>
      <c r="AI73" s="30"/>
      <c r="AJ73" s="30"/>
      <c r="AK73" s="30"/>
      <c r="AL73" s="30"/>
      <c r="AM73" s="30"/>
      <c r="AN73" s="30"/>
      <c r="AO73" s="30"/>
      <c r="AP73" s="30"/>
      <c r="AQ73" s="30"/>
      <c r="AR73" s="30"/>
      <c r="AS73" s="30"/>
      <c r="AT73" s="30"/>
      <c r="AU73" s="30"/>
      <c r="AV73" s="30"/>
      <c r="AW73" s="30"/>
      <c r="AX73" s="30"/>
      <c r="AY73" s="30"/>
      <c r="AZ73" s="30"/>
      <c r="BA73" s="30"/>
      <c r="BB73" s="30"/>
      <c r="BC73" s="30"/>
      <c r="BD73" s="30"/>
      <c r="BE73" s="30"/>
      <c r="BF73" s="23"/>
      <c r="BG73" s="23"/>
      <c r="BH73" s="23"/>
      <c r="BI73" s="23"/>
      <c r="BJ73" s="23"/>
      <c r="BK73" s="23"/>
      <c r="BL73" s="23"/>
      <c r="BM73" s="23"/>
      <c r="BN73" s="23"/>
      <c r="BO73" s="23"/>
      <c r="BP73" s="23"/>
      <c r="BQ73" s="23"/>
      <c r="BR73" s="23"/>
      <c r="BS73" s="23"/>
      <c r="BT73" s="23"/>
      <c r="BU73" s="23"/>
      <c r="BV73" s="23"/>
      <c r="BW73" s="23"/>
      <c r="BX73" s="23"/>
      <c r="BY73" s="23"/>
    </row>
    <row r="74" spans="1:77" ht="5.25" customHeight="1">
      <c r="A74" s="23"/>
      <c r="B74" s="23"/>
      <c r="C74" s="23"/>
      <c r="D74" s="23"/>
      <c r="E74" s="23"/>
      <c r="F74" s="23"/>
      <c r="G74" s="23"/>
      <c r="H74" s="23"/>
      <c r="I74" s="23"/>
      <c r="J74" s="23"/>
      <c r="K74" s="23"/>
      <c r="L74" s="23"/>
      <c r="M74" s="23"/>
      <c r="N74" s="23"/>
      <c r="O74" s="23"/>
      <c r="P74" s="23"/>
      <c r="Q74" s="23"/>
      <c r="R74" s="23"/>
      <c r="S74" s="23"/>
      <c r="T74" s="23"/>
      <c r="U74" s="23"/>
      <c r="V74" s="23"/>
      <c r="W74" s="23"/>
      <c r="X74" s="23"/>
      <c r="Y74" s="23"/>
      <c r="Z74" s="23"/>
      <c r="AA74" s="23"/>
      <c r="AB74" s="23"/>
      <c r="AC74" s="23"/>
      <c r="AD74" s="23"/>
      <c r="AE74" s="23"/>
      <c r="AF74" s="23"/>
      <c r="AG74" s="23"/>
      <c r="AH74" s="23"/>
      <c r="AI74" s="23"/>
      <c r="AJ74" s="23"/>
      <c r="AK74" s="23"/>
      <c r="AL74" s="23"/>
      <c r="AM74" s="23"/>
      <c r="AN74" s="23"/>
      <c r="AO74" s="23"/>
      <c r="AP74" s="23"/>
      <c r="AQ74" s="23"/>
      <c r="AR74" s="23"/>
      <c r="AS74" s="23"/>
      <c r="AT74" s="23"/>
      <c r="AU74" s="23"/>
      <c r="AV74" s="23"/>
      <c r="AW74" s="23"/>
      <c r="AX74" s="23"/>
      <c r="AY74" s="23"/>
      <c r="AZ74" s="23"/>
      <c r="BA74" s="23"/>
      <c r="BB74" s="23"/>
      <c r="BC74" s="23"/>
      <c r="BD74" s="23"/>
      <c r="BE74" s="23"/>
      <c r="BF74" s="23"/>
      <c r="BG74" s="23"/>
      <c r="BH74" s="23"/>
      <c r="BI74" s="23"/>
      <c r="BJ74" s="23"/>
      <c r="BK74" s="23"/>
      <c r="BL74" s="23"/>
      <c r="BM74" s="23"/>
      <c r="BN74" s="23"/>
      <c r="BO74" s="23"/>
      <c r="BP74" s="23"/>
      <c r="BQ74" s="23"/>
      <c r="BR74" s="23"/>
      <c r="BS74" s="23"/>
      <c r="BT74" s="23"/>
      <c r="BU74" s="23"/>
      <c r="BV74" s="23"/>
      <c r="BW74" s="23"/>
      <c r="BX74" s="23"/>
      <c r="BY74" s="23"/>
    </row>
    <row r="75" spans="1:77" ht="5.25" customHeight="1">
      <c r="A75" s="23"/>
      <c r="B75" s="23"/>
      <c r="C75" s="23"/>
      <c r="D75" s="23"/>
      <c r="E75" s="23"/>
      <c r="F75" s="23"/>
      <c r="G75" s="23"/>
      <c r="H75" s="23"/>
      <c r="I75" s="23"/>
      <c r="J75" s="23"/>
      <c r="K75" s="23"/>
      <c r="L75" s="23"/>
      <c r="M75" s="23"/>
      <c r="N75" s="23"/>
      <c r="O75" s="23"/>
      <c r="P75" s="23"/>
      <c r="Q75" s="23"/>
      <c r="R75" s="23"/>
      <c r="S75" s="23"/>
      <c r="T75" s="23"/>
      <c r="U75" s="23"/>
      <c r="V75" s="23"/>
      <c r="W75" s="23"/>
      <c r="X75" s="23"/>
      <c r="Y75" s="23"/>
      <c r="Z75" s="23"/>
      <c r="AA75" s="23"/>
      <c r="AB75" s="23"/>
      <c r="AC75" s="23"/>
      <c r="AD75" s="23"/>
      <c r="AE75" s="23"/>
      <c r="AF75" s="23"/>
      <c r="AG75" s="23"/>
      <c r="AH75" s="23"/>
      <c r="AI75" s="23"/>
      <c r="AJ75" s="23"/>
      <c r="AK75" s="23"/>
      <c r="AL75" s="23"/>
      <c r="AM75" s="23"/>
      <c r="AN75" s="23"/>
      <c r="AO75" s="23"/>
      <c r="AP75" s="23"/>
      <c r="AQ75" s="23"/>
      <c r="AR75" s="23"/>
      <c r="AS75" s="23"/>
      <c r="AT75" s="23"/>
      <c r="AU75" s="23"/>
      <c r="AV75" s="23"/>
      <c r="AW75" s="23"/>
      <c r="AX75" s="23"/>
      <c r="AY75" s="23"/>
      <c r="AZ75" s="23"/>
      <c r="BA75" s="23"/>
      <c r="BB75" s="23"/>
      <c r="BC75" s="23"/>
      <c r="BD75" s="23"/>
      <c r="BE75" s="23"/>
      <c r="BF75" s="23"/>
      <c r="BG75" s="23"/>
      <c r="BH75" s="23"/>
      <c r="BI75" s="23"/>
      <c r="BJ75" s="23"/>
      <c r="BK75" s="23"/>
      <c r="BL75" s="23"/>
      <c r="BM75" s="23"/>
      <c r="BN75" s="23"/>
      <c r="BO75" s="23"/>
      <c r="BP75" s="23"/>
      <c r="BQ75" s="23"/>
      <c r="BR75" s="23"/>
      <c r="BS75" s="23"/>
      <c r="BT75" s="23"/>
      <c r="BU75" s="23"/>
      <c r="BV75" s="23"/>
      <c r="BW75" s="23"/>
      <c r="BX75" s="23"/>
      <c r="BY75" s="23"/>
    </row>
    <row r="76" spans="1:77" ht="5.25" customHeight="1">
      <c r="A76" s="23"/>
      <c r="B76" s="23"/>
      <c r="C76" s="23"/>
      <c r="D76" s="23"/>
      <c r="E76" s="23"/>
      <c r="F76" s="23"/>
      <c r="G76" s="23"/>
      <c r="H76" s="23"/>
      <c r="I76" s="23"/>
      <c r="J76" s="23"/>
      <c r="K76" s="23"/>
      <c r="L76" s="23"/>
      <c r="M76" s="23"/>
      <c r="N76" s="23"/>
      <c r="O76" s="23"/>
      <c r="P76" s="23"/>
      <c r="Q76" s="23"/>
      <c r="R76" s="23"/>
      <c r="S76" s="23"/>
      <c r="T76" s="23"/>
      <c r="U76" s="23"/>
      <c r="V76" s="23"/>
      <c r="W76" s="23"/>
      <c r="X76" s="23"/>
      <c r="Y76" s="23"/>
      <c r="Z76" s="23"/>
      <c r="AA76" s="23"/>
      <c r="AB76" s="23"/>
      <c r="AC76" s="23"/>
      <c r="AD76" s="23"/>
      <c r="AE76" s="23"/>
      <c r="AF76" s="23"/>
      <c r="AG76" s="23"/>
      <c r="AH76" s="23"/>
      <c r="AI76" s="23"/>
      <c r="AJ76" s="23"/>
      <c r="AK76" s="23"/>
      <c r="AL76" s="23"/>
      <c r="AM76" s="23"/>
      <c r="AN76" s="23"/>
      <c r="AO76" s="23"/>
      <c r="AP76" s="23"/>
      <c r="AQ76" s="23"/>
      <c r="AR76" s="23"/>
      <c r="AS76" s="23"/>
      <c r="AT76" s="23"/>
      <c r="AU76" s="23"/>
      <c r="AV76" s="23"/>
      <c r="AW76" s="23"/>
      <c r="AX76" s="23"/>
      <c r="AY76" s="23"/>
      <c r="AZ76" s="23"/>
      <c r="BA76" s="23"/>
      <c r="BB76" s="23"/>
      <c r="BC76" s="23"/>
      <c r="BD76" s="23"/>
      <c r="BE76" s="23"/>
      <c r="BF76" s="23"/>
      <c r="BG76" s="23"/>
      <c r="BH76" s="23"/>
      <c r="BI76" s="23"/>
      <c r="BJ76" s="23"/>
      <c r="BK76" s="23"/>
      <c r="BL76" s="23"/>
      <c r="BM76" s="23"/>
      <c r="BN76" s="23"/>
      <c r="BO76" s="23"/>
      <c r="BP76" s="23"/>
      <c r="BQ76" s="23"/>
      <c r="BR76" s="23"/>
      <c r="BS76" s="23"/>
      <c r="BT76" s="23"/>
      <c r="BU76" s="23"/>
      <c r="BV76" s="23"/>
      <c r="BW76" s="23"/>
      <c r="BX76" s="23"/>
      <c r="BY76" s="23"/>
    </row>
    <row r="77" spans="1:77" ht="3" customHeight="1">
      <c r="A77" s="31"/>
      <c r="B77" s="31"/>
      <c r="C77" s="31"/>
      <c r="D77" s="31"/>
      <c r="E77" s="31"/>
      <c r="F77" s="31"/>
      <c r="G77" s="31"/>
      <c r="H77" s="32"/>
      <c r="I77" s="32"/>
      <c r="J77" s="32"/>
      <c r="K77" s="32"/>
      <c r="L77" s="32"/>
      <c r="M77" s="32"/>
      <c r="N77" s="32"/>
      <c r="O77" s="32"/>
      <c r="P77" s="32"/>
      <c r="Q77" s="32"/>
      <c r="R77" s="32"/>
      <c r="S77" s="32"/>
      <c r="T77" s="32"/>
      <c r="U77" s="32"/>
      <c r="V77" s="32"/>
      <c r="W77" s="23"/>
      <c r="X77" s="33"/>
      <c r="Y77" s="33"/>
      <c r="Z77" s="33"/>
      <c r="AA77" s="33"/>
      <c r="AB77" s="33"/>
      <c r="AC77" s="33"/>
      <c r="AD77" s="33"/>
      <c r="AE77" s="33"/>
      <c r="AF77" s="33"/>
      <c r="AG77" s="33"/>
      <c r="AH77" s="33"/>
      <c r="AI77" s="33"/>
      <c r="AJ77" s="33"/>
      <c r="AK77" s="33"/>
      <c r="AL77" s="33"/>
      <c r="AM77" s="33"/>
      <c r="AN77" s="33"/>
      <c r="AO77" s="33"/>
      <c r="AP77" s="33"/>
      <c r="AQ77" s="33"/>
      <c r="AR77" s="33"/>
      <c r="AS77" s="33"/>
      <c r="AT77" s="33"/>
      <c r="AU77" s="33"/>
      <c r="AV77" s="33"/>
      <c r="AW77" s="33"/>
      <c r="AX77" s="33"/>
      <c r="AY77" s="33"/>
      <c r="AZ77" s="33"/>
      <c r="BA77" s="33"/>
      <c r="BB77" s="33"/>
      <c r="BC77" s="33"/>
      <c r="BD77" s="33"/>
      <c r="BE77" s="23"/>
      <c r="BF77" s="23"/>
      <c r="BG77" s="23"/>
      <c r="BH77" s="23"/>
      <c r="BI77" s="23"/>
      <c r="BJ77" s="23"/>
      <c r="BK77" s="23"/>
      <c r="BL77" s="23"/>
      <c r="BM77" s="23"/>
      <c r="BN77" s="23"/>
      <c r="BO77" s="23"/>
      <c r="BP77" s="23"/>
      <c r="BQ77" s="23"/>
      <c r="BR77" s="23"/>
      <c r="BS77" s="23"/>
      <c r="BT77" s="23"/>
      <c r="BU77" s="23"/>
      <c r="BV77" s="23"/>
      <c r="BW77" s="23"/>
      <c r="BX77" s="23"/>
      <c r="BY77" s="23"/>
    </row>
    <row r="78" spans="1:77" ht="3" customHeight="1">
      <c r="A78" s="31"/>
      <c r="B78" s="31"/>
      <c r="C78" s="31"/>
      <c r="D78" s="31"/>
      <c r="E78" s="31"/>
      <c r="F78" s="31"/>
      <c r="G78" s="31"/>
      <c r="H78" s="32"/>
      <c r="I78" s="32"/>
      <c r="J78" s="32"/>
      <c r="K78" s="32"/>
      <c r="L78" s="32"/>
      <c r="M78" s="32"/>
      <c r="N78" s="32"/>
      <c r="O78" s="32"/>
      <c r="P78" s="32"/>
      <c r="Q78" s="32"/>
      <c r="R78" s="32"/>
      <c r="S78" s="32"/>
      <c r="T78" s="32"/>
      <c r="U78" s="32"/>
      <c r="V78" s="32"/>
      <c r="W78" s="23"/>
      <c r="X78" s="33"/>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3"/>
      <c r="AY78" s="33"/>
      <c r="AZ78" s="33"/>
      <c r="BA78" s="33"/>
      <c r="BB78" s="33"/>
      <c r="BC78" s="33"/>
      <c r="BD78" s="33"/>
      <c r="BE78" s="23"/>
      <c r="BF78" s="23"/>
      <c r="BG78" s="23"/>
      <c r="BH78" s="23"/>
      <c r="BI78" s="23"/>
      <c r="BJ78" s="23"/>
      <c r="BK78" s="23"/>
      <c r="BL78" s="23"/>
      <c r="BM78" s="23"/>
      <c r="BN78" s="23"/>
      <c r="BO78" s="23"/>
      <c r="BP78" s="23"/>
      <c r="BQ78" s="23"/>
      <c r="BR78" s="23"/>
      <c r="BS78" s="23"/>
      <c r="BT78" s="23"/>
      <c r="BU78" s="23"/>
      <c r="BV78" s="23"/>
      <c r="BW78" s="23"/>
      <c r="BX78" s="23"/>
      <c r="BY78" s="23"/>
    </row>
    <row r="79" spans="1:77" ht="3" customHeight="1">
      <c r="A79" s="31"/>
      <c r="B79" s="31"/>
      <c r="C79" s="31"/>
      <c r="D79" s="31"/>
      <c r="E79" s="31"/>
      <c r="F79" s="31"/>
      <c r="G79" s="31"/>
      <c r="H79" s="32"/>
      <c r="I79" s="32"/>
      <c r="J79" s="32"/>
      <c r="K79" s="32"/>
      <c r="L79" s="32"/>
      <c r="M79" s="32"/>
      <c r="N79" s="32"/>
      <c r="O79" s="32"/>
      <c r="P79" s="32"/>
      <c r="Q79" s="32"/>
      <c r="R79" s="32"/>
      <c r="S79" s="32"/>
      <c r="T79" s="32"/>
      <c r="U79" s="32"/>
      <c r="V79" s="32"/>
      <c r="W79" s="23"/>
      <c r="X79" s="33"/>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3"/>
      <c r="AY79" s="33"/>
      <c r="AZ79" s="33"/>
      <c r="BA79" s="33"/>
      <c r="BB79" s="33"/>
      <c r="BC79" s="33"/>
      <c r="BD79" s="33"/>
      <c r="BE79" s="23"/>
      <c r="BF79" s="23"/>
      <c r="BG79" s="23"/>
      <c r="BH79" s="23"/>
      <c r="BI79" s="23"/>
      <c r="BJ79" s="23"/>
      <c r="BK79" s="23"/>
      <c r="BL79" s="23"/>
      <c r="BM79" s="23"/>
      <c r="BN79" s="23"/>
      <c r="BO79" s="23"/>
      <c r="BP79" s="23"/>
      <c r="BQ79" s="23"/>
      <c r="BR79" s="23"/>
      <c r="BS79" s="23"/>
      <c r="BT79" s="23"/>
      <c r="BU79" s="23"/>
      <c r="BV79" s="23"/>
      <c r="BW79" s="23"/>
      <c r="BX79" s="23"/>
      <c r="BY79" s="23"/>
    </row>
    <row r="80" spans="1:77" ht="3" customHeight="1">
      <c r="A80" s="31"/>
      <c r="B80" s="31"/>
      <c r="C80" s="31"/>
      <c r="D80" s="31"/>
      <c r="E80" s="31"/>
      <c r="F80" s="31"/>
      <c r="G80" s="31"/>
      <c r="H80" s="32"/>
      <c r="I80" s="32"/>
      <c r="J80" s="32"/>
      <c r="K80" s="32"/>
      <c r="L80" s="32"/>
      <c r="M80" s="32"/>
      <c r="N80" s="32"/>
      <c r="O80" s="32"/>
      <c r="P80" s="32"/>
      <c r="Q80" s="32"/>
      <c r="R80" s="32"/>
      <c r="S80" s="32"/>
      <c r="T80" s="32"/>
      <c r="U80" s="32"/>
      <c r="V80" s="32"/>
      <c r="W80" s="23"/>
      <c r="X80" s="33"/>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3"/>
      <c r="AY80" s="33"/>
      <c r="AZ80" s="33"/>
      <c r="BA80" s="33"/>
      <c r="BB80" s="33"/>
      <c r="BC80" s="33"/>
      <c r="BD80" s="33"/>
      <c r="BE80" s="23"/>
      <c r="BF80" s="23"/>
      <c r="BG80" s="23"/>
      <c r="BH80" s="23"/>
      <c r="BI80" s="23"/>
      <c r="BJ80" s="23"/>
      <c r="BK80" s="23"/>
      <c r="BL80" s="23"/>
      <c r="BM80" s="23"/>
      <c r="BN80" s="23"/>
      <c r="BO80" s="23"/>
      <c r="BP80" s="23"/>
      <c r="BQ80" s="23"/>
      <c r="BR80" s="23"/>
      <c r="BS80" s="23"/>
      <c r="BT80" s="23"/>
      <c r="BU80" s="23"/>
      <c r="BV80" s="23"/>
      <c r="BW80" s="23"/>
      <c r="BX80" s="23"/>
      <c r="BY80" s="23"/>
    </row>
    <row r="81" spans="1:78" ht="3" customHeight="1">
      <c r="A81" s="31"/>
      <c r="B81" s="31"/>
      <c r="C81" s="31"/>
      <c r="D81" s="31"/>
      <c r="E81" s="31"/>
      <c r="F81" s="31"/>
      <c r="G81" s="31"/>
      <c r="H81" s="32"/>
      <c r="I81" s="32"/>
      <c r="J81" s="32"/>
      <c r="K81" s="32"/>
      <c r="L81" s="32"/>
      <c r="M81" s="32"/>
      <c r="N81" s="32"/>
      <c r="O81" s="32"/>
      <c r="P81" s="32"/>
      <c r="Q81" s="32"/>
      <c r="R81" s="32"/>
      <c r="S81" s="32"/>
      <c r="T81" s="32"/>
      <c r="U81" s="32"/>
      <c r="V81" s="32"/>
      <c r="W81" s="23"/>
      <c r="X81" s="33"/>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23"/>
      <c r="BF81" s="23"/>
      <c r="BG81" s="23"/>
      <c r="BH81" s="23"/>
      <c r="BI81" s="23"/>
      <c r="BJ81" s="23"/>
      <c r="BK81" s="23"/>
      <c r="BL81" s="23"/>
      <c r="BM81" s="23"/>
      <c r="BN81" s="23"/>
      <c r="BO81" s="23"/>
      <c r="BP81" s="23"/>
      <c r="BQ81" s="23"/>
      <c r="BR81" s="23"/>
      <c r="BS81" s="23"/>
      <c r="BT81" s="23"/>
      <c r="BU81" s="23"/>
      <c r="BV81" s="23"/>
      <c r="BW81" s="23"/>
      <c r="BX81" s="23"/>
      <c r="BY81" s="23"/>
    </row>
    <row r="82" spans="1:78" ht="3" customHeight="1">
      <c r="A82" s="31"/>
      <c r="B82" s="31"/>
      <c r="C82" s="31"/>
      <c r="D82" s="31"/>
      <c r="E82" s="31"/>
      <c r="F82" s="31"/>
      <c r="G82" s="31"/>
      <c r="H82" s="32"/>
      <c r="I82" s="32"/>
      <c r="J82" s="32"/>
      <c r="K82" s="32"/>
      <c r="L82" s="32"/>
      <c r="M82" s="32"/>
      <c r="N82" s="32"/>
      <c r="O82" s="32"/>
      <c r="P82" s="32"/>
      <c r="Q82" s="32"/>
      <c r="R82" s="32"/>
      <c r="S82" s="32"/>
      <c r="T82" s="32"/>
      <c r="U82" s="32"/>
      <c r="V82" s="32"/>
      <c r="W82" s="23"/>
      <c r="X82" s="33"/>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3"/>
      <c r="AY82" s="33"/>
      <c r="AZ82" s="33"/>
      <c r="BA82" s="33"/>
      <c r="BB82" s="33"/>
      <c r="BC82" s="33"/>
      <c r="BD82" s="33"/>
      <c r="BE82" s="23"/>
      <c r="BF82" s="23"/>
      <c r="BG82" s="23"/>
      <c r="BH82" s="23"/>
      <c r="BI82" s="23"/>
      <c r="BJ82" s="23"/>
      <c r="BK82" s="23"/>
      <c r="BL82" s="23"/>
      <c r="BM82" s="23"/>
      <c r="BN82" s="23"/>
      <c r="BO82" s="23"/>
      <c r="BP82" s="23"/>
      <c r="BQ82" s="23"/>
      <c r="BR82" s="23"/>
      <c r="BS82" s="23"/>
      <c r="BT82" s="23"/>
      <c r="BU82" s="23"/>
      <c r="BV82" s="23"/>
      <c r="BW82" s="23"/>
      <c r="BX82" s="23"/>
      <c r="BY82" s="23"/>
    </row>
    <row r="83" spans="1:78" ht="4.5" customHeight="1">
      <c r="A83" s="34"/>
      <c r="B83" s="34"/>
      <c r="C83" s="34"/>
      <c r="D83" s="35"/>
      <c r="E83" s="35"/>
      <c r="F83" s="35"/>
      <c r="G83" s="35"/>
      <c r="H83" s="34"/>
      <c r="I83" s="34"/>
      <c r="J83" s="34"/>
      <c r="K83" s="35"/>
      <c r="L83" s="35"/>
      <c r="M83" s="35"/>
      <c r="N83" s="35"/>
      <c r="O83" s="36"/>
      <c r="P83" s="36"/>
      <c r="Q83" s="36"/>
      <c r="R83" s="36"/>
      <c r="S83" s="37"/>
      <c r="T83" s="37"/>
      <c r="U83" s="37"/>
      <c r="V83" s="36"/>
      <c r="W83" s="36"/>
      <c r="X83" s="37"/>
      <c r="Y83" s="37"/>
      <c r="Z83" s="37"/>
      <c r="AA83" s="37"/>
      <c r="AB83" s="23"/>
      <c r="AC83" s="38"/>
      <c r="AD83" s="39"/>
      <c r="AE83" s="40"/>
      <c r="AF83" s="40"/>
      <c r="AG83" s="40"/>
      <c r="AH83" s="40"/>
      <c r="AI83" s="40"/>
      <c r="AJ83" s="39"/>
      <c r="AK83" s="39"/>
      <c r="AL83" s="41"/>
      <c r="AM83" s="41"/>
      <c r="AN83" s="41"/>
      <c r="AO83" s="41"/>
      <c r="AP83" s="41"/>
      <c r="AQ83" s="38"/>
      <c r="AR83" s="38"/>
      <c r="AS83" s="42"/>
      <c r="AT83" s="42"/>
      <c r="AU83" s="42"/>
      <c r="AV83" s="42"/>
      <c r="AW83" s="42"/>
      <c r="AX83" s="42"/>
      <c r="AY83" s="42"/>
      <c r="AZ83" s="42"/>
      <c r="BA83" s="42"/>
      <c r="BB83" s="42"/>
      <c r="BC83" s="42"/>
      <c r="BD83" s="42"/>
      <c r="BE83" s="42"/>
      <c r="BF83" s="42"/>
      <c r="BG83" s="42"/>
      <c r="BH83" s="42"/>
      <c r="BI83" s="41"/>
      <c r="BJ83" s="41"/>
      <c r="BK83" s="41"/>
      <c r="BL83" s="41"/>
      <c r="BM83" s="41"/>
      <c r="BN83" s="41"/>
      <c r="BO83" s="41"/>
      <c r="BP83" s="41"/>
      <c r="BQ83" s="41"/>
      <c r="BR83" s="41"/>
      <c r="BS83" s="41"/>
      <c r="BT83" s="41"/>
      <c r="BU83" s="41"/>
      <c r="BV83" s="41"/>
      <c r="BW83" s="41"/>
      <c r="BX83" s="41"/>
      <c r="BY83" s="41"/>
      <c r="BZ83" s="43"/>
    </row>
    <row r="84" spans="1:78" ht="6.75" customHeight="1">
      <c r="A84" s="23"/>
      <c r="B84" s="810"/>
      <c r="C84" s="810"/>
      <c r="D84" s="810"/>
      <c r="E84" s="810"/>
      <c r="F84" s="810"/>
      <c r="G84" s="810"/>
      <c r="H84" s="810"/>
      <c r="I84" s="810"/>
      <c r="J84" s="810"/>
      <c r="K84" s="810"/>
      <c r="L84" s="810"/>
      <c r="M84" s="810"/>
      <c r="N84" s="810"/>
      <c r="O84" s="810"/>
      <c r="P84" s="810"/>
      <c r="Q84" s="810"/>
      <c r="R84" s="810"/>
      <c r="S84" s="810"/>
      <c r="T84" s="810"/>
      <c r="U84" s="810"/>
      <c r="V84" s="810"/>
      <c r="W84" s="810"/>
      <c r="X84" s="810"/>
      <c r="Y84" s="810"/>
      <c r="Z84" s="810"/>
      <c r="AA84" s="810"/>
      <c r="AB84" s="810"/>
      <c r="AC84" s="810"/>
      <c r="AD84" s="810"/>
      <c r="AE84" s="810"/>
      <c r="AF84" s="810"/>
      <c r="AG84" s="810"/>
      <c r="AH84" s="810"/>
      <c r="AI84" s="810"/>
      <c r="AJ84" s="810"/>
      <c r="AK84" s="810"/>
      <c r="AL84" s="23"/>
      <c r="AM84" s="23"/>
      <c r="AN84" s="23"/>
      <c r="AO84" s="23"/>
      <c r="AP84" s="23"/>
      <c r="AQ84" s="23"/>
      <c r="AR84" s="23"/>
      <c r="AS84" s="23"/>
      <c r="AT84" s="23"/>
      <c r="AU84" s="23"/>
      <c r="AV84" s="23"/>
      <c r="AW84" s="23"/>
      <c r="AX84" s="23"/>
      <c r="AY84" s="23"/>
      <c r="AZ84" s="23"/>
      <c r="BA84" s="23"/>
      <c r="BB84" s="23"/>
      <c r="BC84" s="23"/>
      <c r="BD84" s="23"/>
      <c r="BE84" s="23"/>
      <c r="BF84" s="23"/>
      <c r="BG84" s="23"/>
      <c r="BH84" s="23"/>
      <c r="BI84" s="23"/>
      <c r="BJ84" s="23"/>
      <c r="BK84" s="23"/>
      <c r="BL84" s="23"/>
      <c r="BM84" s="23"/>
      <c r="BN84" s="23"/>
      <c r="BO84" s="23"/>
      <c r="BP84" s="23"/>
      <c r="BQ84" s="23"/>
      <c r="BR84" s="23"/>
      <c r="BS84" s="23"/>
      <c r="BT84" s="23"/>
      <c r="BU84" s="23"/>
      <c r="BV84" s="23"/>
      <c r="BW84" s="23"/>
      <c r="BX84" s="23"/>
      <c r="BY84" s="23"/>
    </row>
    <row r="85" spans="1:78" ht="6.75" customHeight="1">
      <c r="A85" s="23"/>
      <c r="B85" s="810"/>
      <c r="C85" s="810"/>
      <c r="D85" s="810"/>
      <c r="E85" s="810"/>
      <c r="F85" s="810"/>
      <c r="G85" s="810"/>
      <c r="H85" s="810"/>
      <c r="I85" s="810"/>
      <c r="J85" s="810"/>
      <c r="K85" s="810"/>
      <c r="L85" s="810"/>
      <c r="M85" s="810"/>
      <c r="N85" s="810"/>
      <c r="O85" s="810"/>
      <c r="P85" s="810"/>
      <c r="Q85" s="810"/>
      <c r="R85" s="810"/>
      <c r="S85" s="810"/>
      <c r="T85" s="810"/>
      <c r="U85" s="810"/>
      <c r="V85" s="810"/>
      <c r="W85" s="810"/>
      <c r="X85" s="810"/>
      <c r="Y85" s="810"/>
      <c r="Z85" s="810"/>
      <c r="AA85" s="810"/>
      <c r="AB85" s="810"/>
      <c r="AC85" s="810"/>
      <c r="AD85" s="810"/>
      <c r="AE85" s="810"/>
      <c r="AF85" s="810"/>
      <c r="AG85" s="810"/>
      <c r="AH85" s="810"/>
      <c r="AI85" s="810"/>
      <c r="AJ85" s="810"/>
      <c r="AK85" s="810"/>
      <c r="AL85" s="23"/>
      <c r="AM85" s="23"/>
      <c r="AN85" s="23"/>
      <c r="AO85" s="23"/>
      <c r="AP85" s="23"/>
      <c r="AQ85" s="23"/>
      <c r="AR85" s="23"/>
      <c r="AS85" s="44"/>
      <c r="AT85" s="45"/>
      <c r="AU85" s="45"/>
      <c r="AV85" s="45"/>
      <c r="AW85" s="45"/>
      <c r="AX85" s="45"/>
      <c r="AY85" s="45"/>
      <c r="AZ85" s="45"/>
      <c r="BA85" s="23"/>
      <c r="BB85" s="23"/>
      <c r="BC85" s="23"/>
      <c r="BD85" s="23"/>
      <c r="BE85" s="23"/>
      <c r="BF85" s="23"/>
      <c r="BG85" s="23"/>
      <c r="BH85" s="23"/>
      <c r="BI85" s="23"/>
      <c r="BJ85" s="23"/>
      <c r="BK85" s="23"/>
      <c r="BL85" s="23"/>
      <c r="BM85" s="23"/>
      <c r="BN85" s="23"/>
      <c r="BO85" s="23"/>
      <c r="BP85" s="23"/>
      <c r="BQ85" s="23"/>
      <c r="BR85" s="23"/>
      <c r="BS85" s="23"/>
      <c r="BT85" s="23"/>
      <c r="BU85" s="23"/>
      <c r="BV85" s="23"/>
      <c r="BW85" s="23"/>
      <c r="BX85" s="23"/>
      <c r="BY85" s="45"/>
    </row>
    <row r="86" spans="1:78" ht="6" customHeight="1">
      <c r="A86" s="23"/>
      <c r="B86" s="799"/>
      <c r="C86" s="799"/>
      <c r="D86" s="799"/>
      <c r="E86" s="799"/>
      <c r="F86" s="799"/>
      <c r="G86" s="799"/>
      <c r="H86" s="799"/>
      <c r="I86" s="799"/>
      <c r="J86" s="799"/>
      <c r="K86" s="799"/>
      <c r="L86" s="799"/>
      <c r="M86" s="799"/>
      <c r="N86" s="799"/>
      <c r="O86" s="799"/>
      <c r="P86" s="799"/>
      <c r="Q86" s="799"/>
      <c r="R86" s="799"/>
      <c r="S86" s="799"/>
      <c r="T86" s="799"/>
      <c r="U86" s="799"/>
      <c r="V86" s="799"/>
      <c r="W86" s="799"/>
      <c r="X86" s="799"/>
      <c r="Y86" s="799"/>
      <c r="Z86" s="799"/>
      <c r="AA86" s="799"/>
      <c r="AB86" s="799"/>
      <c r="AC86" s="799"/>
      <c r="AD86" s="799"/>
      <c r="AE86" s="799"/>
      <c r="AF86" s="799"/>
      <c r="AG86" s="799"/>
      <c r="AH86" s="799"/>
      <c r="AI86" s="799"/>
      <c r="AJ86" s="799"/>
      <c r="AK86" s="799"/>
      <c r="AL86" s="799"/>
      <c r="AM86" s="23"/>
      <c r="AN86" s="23"/>
      <c r="AO86" s="23"/>
      <c r="AP86" s="23"/>
      <c r="AQ86" s="23"/>
      <c r="AR86" s="23"/>
      <c r="AS86" s="45"/>
      <c r="AT86" s="45"/>
      <c r="AU86" s="45"/>
      <c r="AV86" s="45"/>
      <c r="AW86" s="45"/>
      <c r="AX86" s="45"/>
      <c r="AY86" s="45"/>
      <c r="AZ86" s="45"/>
      <c r="BA86" s="23"/>
      <c r="BB86" s="814"/>
      <c r="BC86" s="814"/>
      <c r="BD86" s="814"/>
      <c r="BE86" s="814"/>
      <c r="BF86" s="814"/>
      <c r="BG86" s="814"/>
      <c r="BH86" s="814"/>
      <c r="BI86" s="814"/>
      <c r="BJ86" s="814"/>
      <c r="BK86" s="814"/>
      <c r="BL86" s="814"/>
      <c r="BM86" s="814"/>
      <c r="BN86" s="814"/>
      <c r="BO86" s="814"/>
      <c r="BP86" s="814"/>
      <c r="BQ86" s="814"/>
      <c r="BR86" s="814"/>
      <c r="BS86" s="814"/>
      <c r="BT86" s="814"/>
      <c r="BU86" s="814"/>
      <c r="BV86" s="814"/>
      <c r="BW86" s="814"/>
      <c r="BX86" s="814"/>
      <c r="BY86" s="814"/>
    </row>
    <row r="87" spans="1:78" ht="6" customHeight="1">
      <c r="A87" s="23"/>
      <c r="B87" s="799"/>
      <c r="C87" s="799"/>
      <c r="D87" s="799"/>
      <c r="E87" s="799"/>
      <c r="F87" s="799"/>
      <c r="G87" s="799"/>
      <c r="H87" s="799"/>
      <c r="I87" s="799"/>
      <c r="J87" s="799"/>
      <c r="K87" s="799"/>
      <c r="L87" s="799"/>
      <c r="M87" s="799"/>
      <c r="N87" s="799"/>
      <c r="O87" s="799"/>
      <c r="P87" s="799"/>
      <c r="Q87" s="799"/>
      <c r="R87" s="799"/>
      <c r="S87" s="799"/>
      <c r="T87" s="799"/>
      <c r="U87" s="799"/>
      <c r="V87" s="799"/>
      <c r="W87" s="799"/>
      <c r="X87" s="799"/>
      <c r="Y87" s="799"/>
      <c r="Z87" s="799"/>
      <c r="AA87" s="799"/>
      <c r="AB87" s="799"/>
      <c r="AC87" s="799"/>
      <c r="AD87" s="799"/>
      <c r="AE87" s="799"/>
      <c r="AF87" s="799"/>
      <c r="AG87" s="799"/>
      <c r="AH87" s="799"/>
      <c r="AI87" s="799"/>
      <c r="AJ87" s="799"/>
      <c r="AK87" s="799"/>
      <c r="AL87" s="799"/>
      <c r="AM87" s="23"/>
      <c r="AN87" s="23"/>
      <c r="AO87" s="23"/>
      <c r="AP87" s="23"/>
      <c r="AQ87" s="23"/>
      <c r="AR87" s="23"/>
      <c r="AS87" s="45"/>
      <c r="AT87" s="45"/>
      <c r="AU87" s="45"/>
      <c r="AV87" s="45"/>
      <c r="AW87" s="45"/>
      <c r="AX87" s="45"/>
      <c r="AY87" s="45"/>
      <c r="AZ87" s="45"/>
      <c r="BA87" s="23"/>
      <c r="BB87" s="814"/>
      <c r="BC87" s="814"/>
      <c r="BD87" s="814"/>
      <c r="BE87" s="814"/>
      <c r="BF87" s="814"/>
      <c r="BG87" s="814"/>
      <c r="BH87" s="814"/>
      <c r="BI87" s="814"/>
      <c r="BJ87" s="814"/>
      <c r="BK87" s="814"/>
      <c r="BL87" s="814"/>
      <c r="BM87" s="814"/>
      <c r="BN87" s="814"/>
      <c r="BO87" s="814"/>
      <c r="BP87" s="814"/>
      <c r="BQ87" s="814"/>
      <c r="BR87" s="814"/>
      <c r="BS87" s="814"/>
      <c r="BT87" s="814"/>
      <c r="BU87" s="814"/>
      <c r="BV87" s="814"/>
      <c r="BW87" s="814"/>
      <c r="BX87" s="814"/>
      <c r="BY87" s="814"/>
    </row>
    <row r="88" spans="1:78" ht="6" customHeight="1">
      <c r="A88" s="23"/>
      <c r="B88" s="799"/>
      <c r="C88" s="799"/>
      <c r="D88" s="799"/>
      <c r="E88" s="799"/>
      <c r="F88" s="799"/>
      <c r="G88" s="799"/>
      <c r="H88" s="799"/>
      <c r="I88" s="799"/>
      <c r="J88" s="799"/>
      <c r="K88" s="799"/>
      <c r="L88" s="799"/>
      <c r="M88" s="799"/>
      <c r="N88" s="799"/>
      <c r="O88" s="799"/>
      <c r="P88" s="799"/>
      <c r="Q88" s="799"/>
      <c r="R88" s="799"/>
      <c r="S88" s="799"/>
      <c r="T88" s="799"/>
      <c r="U88" s="799"/>
      <c r="V88" s="799"/>
      <c r="W88" s="799"/>
      <c r="X88" s="799"/>
      <c r="Y88" s="799"/>
      <c r="Z88" s="799"/>
      <c r="AA88" s="799"/>
      <c r="AB88" s="799"/>
      <c r="AC88" s="799"/>
      <c r="AD88" s="799"/>
      <c r="AE88" s="799"/>
      <c r="AF88" s="799"/>
      <c r="AG88" s="799"/>
      <c r="AH88" s="799"/>
      <c r="AI88" s="799"/>
      <c r="AJ88" s="799"/>
      <c r="AK88" s="799"/>
      <c r="AL88" s="799"/>
      <c r="AM88" s="23"/>
      <c r="AN88" s="23"/>
      <c r="AO88" s="23"/>
      <c r="AP88" s="23"/>
      <c r="AQ88" s="23"/>
      <c r="AR88" s="23"/>
      <c r="AS88" s="23"/>
      <c r="AT88" s="23"/>
      <c r="AU88" s="23"/>
      <c r="AV88" s="23"/>
      <c r="AW88" s="23"/>
      <c r="AX88" s="23"/>
      <c r="AY88" s="23"/>
      <c r="AZ88" s="23"/>
      <c r="BA88" s="23"/>
      <c r="BB88" s="46"/>
      <c r="BC88" s="46"/>
      <c r="BD88" s="46"/>
      <c r="BE88" s="46"/>
      <c r="BF88" s="46"/>
      <c r="BG88" s="46"/>
      <c r="BH88" s="46"/>
      <c r="BI88" s="46"/>
      <c r="BJ88" s="46"/>
      <c r="BK88" s="46"/>
      <c r="BL88" s="46"/>
      <c r="BM88" s="46"/>
      <c r="BN88" s="46"/>
      <c r="BO88" s="46"/>
      <c r="BP88" s="46"/>
      <c r="BQ88" s="46"/>
      <c r="BR88" s="46"/>
      <c r="BS88" s="46"/>
      <c r="BT88" s="46"/>
      <c r="BU88" s="46"/>
      <c r="BV88" s="46"/>
      <c r="BW88" s="46"/>
      <c r="BX88" s="46"/>
      <c r="BY88" s="46"/>
    </row>
    <row r="89" spans="1:78" ht="6.75" customHeight="1">
      <c r="A89" s="23"/>
      <c r="B89" s="815"/>
      <c r="C89" s="815"/>
      <c r="D89" s="815"/>
      <c r="E89" s="815"/>
      <c r="F89" s="815"/>
      <c r="G89" s="815"/>
      <c r="H89" s="815"/>
      <c r="I89" s="815"/>
      <c r="J89" s="815"/>
      <c r="K89" s="815"/>
      <c r="L89" s="815"/>
      <c r="M89" s="815"/>
      <c r="N89" s="815"/>
      <c r="O89" s="815"/>
      <c r="P89" s="815"/>
      <c r="Q89" s="815"/>
      <c r="R89" s="815"/>
      <c r="S89" s="815"/>
      <c r="T89" s="815"/>
      <c r="U89" s="815"/>
      <c r="V89" s="815"/>
      <c r="W89" s="23"/>
      <c r="X89" s="23"/>
      <c r="Y89" s="23"/>
      <c r="Z89" s="23"/>
      <c r="AA89" s="23"/>
      <c r="AB89" s="23"/>
      <c r="AC89" s="23"/>
      <c r="AD89" s="23"/>
      <c r="AE89" s="23"/>
      <c r="AF89" s="23"/>
      <c r="AG89" s="23"/>
      <c r="AH89" s="23"/>
      <c r="AI89" s="23"/>
      <c r="AJ89" s="23"/>
      <c r="AK89" s="23"/>
      <c r="AL89" s="23"/>
      <c r="AM89" s="23"/>
      <c r="AN89" s="23"/>
      <c r="AO89" s="23"/>
      <c r="AP89" s="23"/>
      <c r="AQ89" s="23"/>
      <c r="AR89" s="23"/>
      <c r="AS89" s="23"/>
      <c r="AT89" s="23"/>
      <c r="AU89" s="23"/>
      <c r="AV89" s="23"/>
      <c r="AW89" s="23"/>
      <c r="AX89" s="23"/>
      <c r="AY89" s="23"/>
      <c r="AZ89" s="23"/>
      <c r="BA89" s="23"/>
      <c r="BB89" s="46"/>
      <c r="BC89" s="46"/>
      <c r="BD89" s="46"/>
      <c r="BE89" s="46"/>
      <c r="BF89" s="46"/>
      <c r="BG89" s="46"/>
      <c r="BH89" s="46"/>
      <c r="BI89" s="46"/>
      <c r="BJ89" s="46"/>
      <c r="BK89" s="46"/>
      <c r="BL89" s="46"/>
      <c r="BM89" s="46"/>
      <c r="BN89" s="46"/>
      <c r="BO89" s="46"/>
      <c r="BP89" s="46"/>
      <c r="BQ89" s="46"/>
      <c r="BR89" s="46"/>
      <c r="BS89" s="46"/>
      <c r="BT89" s="46"/>
      <c r="BU89" s="46"/>
      <c r="BV89" s="46"/>
      <c r="BW89" s="46"/>
      <c r="BX89" s="46"/>
      <c r="BY89" s="46"/>
    </row>
    <row r="90" spans="1:78" ht="6.75" customHeight="1">
      <c r="A90" s="23"/>
      <c r="B90" s="815"/>
      <c r="C90" s="815"/>
      <c r="D90" s="815"/>
      <c r="E90" s="815"/>
      <c r="F90" s="815"/>
      <c r="G90" s="815"/>
      <c r="H90" s="815"/>
      <c r="I90" s="815"/>
      <c r="J90" s="815"/>
      <c r="K90" s="815"/>
      <c r="L90" s="815"/>
      <c r="M90" s="815"/>
      <c r="N90" s="815"/>
      <c r="O90" s="815"/>
      <c r="P90" s="815"/>
      <c r="Q90" s="815"/>
      <c r="R90" s="815"/>
      <c r="S90" s="815"/>
      <c r="T90" s="815"/>
      <c r="U90" s="815"/>
      <c r="V90" s="815"/>
      <c r="W90" s="23"/>
      <c r="X90" s="23"/>
      <c r="Y90" s="23"/>
      <c r="Z90" s="23"/>
      <c r="AA90" s="23"/>
      <c r="AB90" s="23"/>
      <c r="AC90" s="23"/>
      <c r="AD90" s="23"/>
      <c r="AE90" s="23"/>
      <c r="AF90" s="23"/>
      <c r="AG90" s="23"/>
      <c r="AH90" s="23"/>
      <c r="AI90" s="23"/>
      <c r="AJ90" s="23"/>
      <c r="AK90" s="23"/>
      <c r="AL90" s="23"/>
      <c r="AM90" s="23"/>
      <c r="AN90" s="23"/>
      <c r="AO90" s="23"/>
      <c r="AP90" s="23"/>
      <c r="AQ90" s="23"/>
      <c r="AR90" s="23"/>
      <c r="AS90" s="23"/>
      <c r="AT90" s="23"/>
      <c r="AU90" s="23"/>
      <c r="AV90" s="23"/>
      <c r="AW90" s="23"/>
      <c r="AX90" s="23"/>
      <c r="AY90" s="23"/>
      <c r="AZ90" s="23"/>
      <c r="BA90" s="23"/>
      <c r="BB90" s="46"/>
      <c r="BC90" s="46"/>
      <c r="BD90" s="46"/>
      <c r="BE90" s="46"/>
      <c r="BF90" s="46"/>
      <c r="BG90" s="46"/>
      <c r="BH90" s="46"/>
      <c r="BI90" s="46"/>
      <c r="BJ90" s="46"/>
      <c r="BK90" s="46"/>
      <c r="BL90" s="46"/>
      <c r="BM90" s="46"/>
      <c r="BN90" s="46"/>
      <c r="BO90" s="46"/>
      <c r="BP90" s="46"/>
      <c r="BQ90" s="46"/>
      <c r="BR90" s="46"/>
      <c r="BS90" s="46"/>
      <c r="BT90" s="46"/>
      <c r="BU90" s="46"/>
      <c r="BV90" s="46"/>
      <c r="BW90" s="46"/>
      <c r="BX90" s="46"/>
      <c r="BY90" s="46"/>
    </row>
    <row r="91" spans="1:78" ht="6" customHeight="1">
      <c r="A91" s="23"/>
      <c r="B91" s="799"/>
      <c r="C91" s="799"/>
      <c r="D91" s="799"/>
      <c r="E91" s="799"/>
      <c r="F91" s="799"/>
      <c r="G91" s="799"/>
      <c r="H91" s="799"/>
      <c r="I91" s="799"/>
      <c r="J91" s="799"/>
      <c r="K91" s="799"/>
      <c r="L91" s="799"/>
      <c r="M91" s="799"/>
      <c r="N91" s="799"/>
      <c r="O91" s="799"/>
      <c r="P91" s="799"/>
      <c r="Q91" s="799"/>
      <c r="R91" s="799"/>
      <c r="S91" s="799"/>
      <c r="T91" s="799"/>
      <c r="U91" s="799"/>
      <c r="V91" s="799"/>
      <c r="W91" s="23"/>
      <c r="X91" s="23"/>
      <c r="Y91" s="23"/>
      <c r="Z91" s="23"/>
      <c r="AA91" s="23"/>
      <c r="AB91" s="23"/>
      <c r="AC91" s="23"/>
      <c r="AD91" s="23"/>
      <c r="AE91" s="23"/>
      <c r="AF91" s="23"/>
      <c r="AG91" s="23"/>
      <c r="AH91" s="23"/>
      <c r="AI91" s="23"/>
      <c r="AJ91" s="23"/>
      <c r="AK91" s="23"/>
      <c r="AL91" s="23"/>
      <c r="AM91" s="23"/>
      <c r="AN91" s="23"/>
      <c r="AO91" s="23"/>
      <c r="AP91" s="23"/>
      <c r="AQ91" s="23"/>
      <c r="AR91" s="23"/>
      <c r="AS91" s="23"/>
      <c r="AT91" s="23"/>
      <c r="AU91" s="23"/>
      <c r="AV91" s="23"/>
      <c r="AW91" s="23"/>
      <c r="AX91" s="23"/>
      <c r="AY91" s="23"/>
      <c r="AZ91" s="23"/>
      <c r="BA91" s="23"/>
      <c r="BB91" s="46"/>
      <c r="BC91" s="46"/>
      <c r="BD91" s="46"/>
      <c r="BE91" s="46"/>
      <c r="BF91" s="46"/>
      <c r="BG91" s="46"/>
      <c r="BH91" s="46"/>
      <c r="BI91" s="46"/>
      <c r="BJ91" s="46"/>
      <c r="BK91" s="46"/>
      <c r="BL91" s="46"/>
      <c r="BM91" s="46"/>
      <c r="BN91" s="46"/>
      <c r="BO91" s="46"/>
      <c r="BP91" s="46"/>
      <c r="BQ91" s="46"/>
      <c r="BR91" s="46"/>
      <c r="BS91" s="46"/>
      <c r="BT91" s="46"/>
      <c r="BU91" s="46"/>
      <c r="BV91" s="46"/>
      <c r="BW91" s="46"/>
      <c r="BX91" s="46"/>
      <c r="BY91" s="46"/>
    </row>
    <row r="92" spans="1:78" ht="6" customHeight="1">
      <c r="A92" s="23"/>
      <c r="B92" s="799"/>
      <c r="C92" s="799"/>
      <c r="D92" s="799"/>
      <c r="E92" s="799"/>
      <c r="F92" s="799"/>
      <c r="G92" s="799"/>
      <c r="H92" s="799"/>
      <c r="I92" s="799"/>
      <c r="J92" s="799"/>
      <c r="K92" s="799"/>
      <c r="L92" s="799"/>
      <c r="M92" s="799"/>
      <c r="N92" s="799"/>
      <c r="O92" s="799"/>
      <c r="P92" s="799"/>
      <c r="Q92" s="799"/>
      <c r="R92" s="799"/>
      <c r="S92" s="799"/>
      <c r="T92" s="799"/>
      <c r="U92" s="799"/>
      <c r="V92" s="799"/>
      <c r="W92" s="23"/>
      <c r="X92" s="23"/>
      <c r="Y92" s="23"/>
      <c r="Z92" s="23"/>
      <c r="AA92" s="23"/>
      <c r="AB92" s="23"/>
      <c r="AC92" s="23"/>
      <c r="AD92" s="23"/>
      <c r="AE92" s="23"/>
      <c r="AF92" s="23"/>
      <c r="AG92" s="23"/>
      <c r="AH92" s="23"/>
      <c r="AI92" s="23"/>
      <c r="AJ92" s="23"/>
      <c r="AK92" s="23"/>
      <c r="AL92" s="23"/>
      <c r="AM92" s="23"/>
      <c r="AN92" s="23"/>
      <c r="AO92" s="23"/>
      <c r="AP92" s="23"/>
      <c r="AQ92" s="23"/>
      <c r="AR92" s="23"/>
      <c r="AS92" s="23"/>
      <c r="AT92" s="23"/>
      <c r="AU92" s="23"/>
      <c r="AV92" s="23"/>
      <c r="AW92" s="23"/>
      <c r="AX92" s="23"/>
      <c r="AY92" s="23"/>
      <c r="AZ92" s="23"/>
      <c r="BA92" s="23"/>
      <c r="BB92" s="23"/>
      <c r="BC92" s="23"/>
      <c r="BD92" s="23"/>
      <c r="BE92" s="47"/>
      <c r="BF92" s="47"/>
      <c r="BG92" s="47"/>
      <c r="BH92" s="47"/>
      <c r="BI92" s="47"/>
      <c r="BJ92" s="47"/>
      <c r="BK92" s="47"/>
      <c r="BL92" s="47"/>
      <c r="BM92" s="47"/>
      <c r="BN92" s="47"/>
      <c r="BO92" s="47"/>
      <c r="BP92" s="47"/>
      <c r="BQ92" s="47"/>
      <c r="BR92" s="47"/>
      <c r="BS92" s="47"/>
      <c r="BT92" s="47"/>
      <c r="BU92" s="47"/>
      <c r="BV92" s="47"/>
      <c r="BW92" s="23"/>
      <c r="BX92" s="23"/>
      <c r="BY92" s="23"/>
    </row>
    <row r="93" spans="1:78" ht="6" customHeight="1">
      <c r="A93" s="23"/>
      <c r="B93" s="799"/>
      <c r="C93" s="799"/>
      <c r="D93" s="799"/>
      <c r="E93" s="799"/>
      <c r="F93" s="799"/>
      <c r="G93" s="799"/>
      <c r="H93" s="799"/>
      <c r="I93" s="799"/>
      <c r="J93" s="799"/>
      <c r="K93" s="799"/>
      <c r="L93" s="799"/>
      <c r="M93" s="799"/>
      <c r="N93" s="799"/>
      <c r="O93" s="799"/>
      <c r="P93" s="799"/>
      <c r="Q93" s="799"/>
      <c r="R93" s="799"/>
      <c r="S93" s="799"/>
      <c r="T93" s="799"/>
      <c r="U93" s="799"/>
      <c r="V93" s="799"/>
      <c r="W93" s="23"/>
      <c r="X93" s="23"/>
      <c r="Y93" s="23"/>
      <c r="Z93" s="23"/>
      <c r="AA93" s="23"/>
      <c r="AB93" s="23"/>
      <c r="AC93" s="23"/>
      <c r="AD93" s="23"/>
      <c r="AE93" s="811"/>
      <c r="AF93" s="811"/>
      <c r="AG93" s="811"/>
      <c r="AH93" s="811"/>
      <c r="AI93" s="811"/>
      <c r="AJ93" s="811"/>
      <c r="AK93" s="811"/>
      <c r="AL93" s="811"/>
      <c r="AM93" s="811"/>
      <c r="AN93" s="811"/>
      <c r="AO93" s="811"/>
      <c r="AP93" s="811"/>
      <c r="AQ93" s="811"/>
      <c r="AR93" s="811"/>
      <c r="AS93" s="811"/>
      <c r="AT93" s="811"/>
      <c r="AU93" s="811"/>
      <c r="AV93" s="23"/>
      <c r="AW93" s="23"/>
      <c r="AX93" s="23"/>
      <c r="AY93" s="23"/>
      <c r="AZ93" s="23"/>
      <c r="BA93" s="23"/>
      <c r="BB93" s="23"/>
      <c r="BC93" s="23"/>
      <c r="BD93" s="23"/>
      <c r="BE93" s="812"/>
      <c r="BF93" s="812"/>
      <c r="BG93" s="812"/>
      <c r="BH93" s="812"/>
      <c r="BI93" s="812"/>
      <c r="BJ93" s="812"/>
      <c r="BK93" s="812"/>
      <c r="BL93" s="812"/>
      <c r="BM93" s="812"/>
      <c r="BN93" s="812"/>
      <c r="BO93" s="812"/>
      <c r="BP93" s="812"/>
      <c r="BQ93" s="812"/>
      <c r="BR93" s="812"/>
      <c r="BS93" s="812"/>
      <c r="BT93" s="812"/>
      <c r="BU93" s="812"/>
      <c r="BV93" s="812"/>
      <c r="BW93" s="23"/>
      <c r="BX93" s="23"/>
      <c r="BY93" s="23"/>
    </row>
    <row r="94" spans="1:78" ht="9" customHeight="1">
      <c r="A94" s="23"/>
      <c r="B94" s="23"/>
      <c r="C94" s="23"/>
      <c r="D94" s="23"/>
      <c r="E94" s="23"/>
      <c r="F94" s="23"/>
      <c r="G94" s="23"/>
      <c r="H94" s="23"/>
      <c r="I94" s="813"/>
      <c r="J94" s="813"/>
      <c r="K94" s="813"/>
      <c r="L94" s="813"/>
      <c r="M94" s="813"/>
      <c r="N94" s="813"/>
      <c r="O94" s="813"/>
      <c r="P94" s="813"/>
      <c r="Q94" s="813"/>
      <c r="R94" s="813"/>
      <c r="S94" s="813"/>
      <c r="T94" s="813"/>
      <c r="U94" s="813"/>
      <c r="V94" s="813"/>
      <c r="W94" s="813"/>
      <c r="X94" s="813"/>
      <c r="Y94" s="813"/>
      <c r="Z94" s="813"/>
      <c r="AA94" s="813"/>
      <c r="AB94" s="813"/>
      <c r="AC94" s="813"/>
      <c r="AD94" s="813"/>
      <c r="AE94" s="813"/>
      <c r="AF94" s="813"/>
      <c r="AG94" s="813"/>
      <c r="AH94" s="813"/>
      <c r="AI94" s="813"/>
      <c r="AJ94" s="813"/>
      <c r="AK94" s="813"/>
      <c r="AL94" s="813"/>
      <c r="AM94" s="813"/>
      <c r="AN94" s="813"/>
      <c r="AO94" s="813"/>
      <c r="AP94" s="813"/>
      <c r="AQ94" s="813"/>
      <c r="AR94" s="813"/>
      <c r="AS94" s="813"/>
      <c r="AT94" s="813"/>
      <c r="AU94" s="813"/>
      <c r="AV94" s="813"/>
      <c r="AW94" s="813"/>
      <c r="AX94" s="813"/>
      <c r="AY94" s="813"/>
      <c r="AZ94" s="813"/>
      <c r="BA94" s="813"/>
      <c r="BB94" s="813"/>
      <c r="BC94" s="813"/>
      <c r="BD94" s="813"/>
      <c r="BE94" s="813"/>
      <c r="BF94" s="813"/>
      <c r="BG94" s="813"/>
      <c r="BH94" s="813"/>
      <c r="BI94" s="813"/>
      <c r="BJ94" s="813"/>
      <c r="BK94" s="813"/>
      <c r="BL94" s="813"/>
      <c r="BM94" s="813"/>
      <c r="BN94" s="813"/>
      <c r="BO94" s="813"/>
      <c r="BP94" s="813"/>
      <c r="BQ94" s="813"/>
      <c r="BR94" s="813"/>
      <c r="BS94" s="23"/>
      <c r="BT94" s="23"/>
      <c r="BU94" s="23"/>
      <c r="BV94" s="23"/>
      <c r="BW94" s="23"/>
      <c r="BX94" s="23"/>
      <c r="BY94" s="23"/>
    </row>
    <row r="95" spans="1:78" ht="6" customHeight="1">
      <c r="A95" s="23"/>
      <c r="B95" s="694"/>
      <c r="C95" s="694"/>
      <c r="D95" s="694"/>
      <c r="E95" s="694"/>
      <c r="F95" s="694"/>
      <c r="G95" s="694"/>
      <c r="H95" s="694"/>
      <c r="I95" s="694"/>
      <c r="J95" s="694"/>
      <c r="K95" s="694"/>
      <c r="L95" s="694"/>
      <c r="M95" s="694"/>
      <c r="N95" s="694"/>
      <c r="O95" s="694"/>
      <c r="P95" s="694"/>
      <c r="Q95" s="694"/>
      <c r="R95" s="694"/>
      <c r="S95" s="694"/>
      <c r="T95" s="694"/>
      <c r="U95" s="694"/>
      <c r="V95" s="694"/>
      <c r="W95" s="694"/>
      <c r="X95" s="694"/>
      <c r="Y95" s="694"/>
      <c r="Z95" s="694"/>
      <c r="AA95" s="694"/>
      <c r="AB95" s="694"/>
      <c r="AC95" s="694"/>
      <c r="AD95" s="694"/>
      <c r="AE95" s="694"/>
      <c r="AF95" s="694"/>
      <c r="AG95" s="694"/>
      <c r="AH95" s="694"/>
      <c r="AI95" s="694"/>
      <c r="AJ95" s="694"/>
      <c r="AK95" s="694"/>
      <c r="AL95" s="694"/>
      <c r="AM95" s="694"/>
      <c r="AN95" s="694"/>
      <c r="AO95" s="694"/>
      <c r="AP95" s="694"/>
      <c r="AQ95" s="694"/>
      <c r="AR95" s="694"/>
      <c r="AS95" s="694"/>
      <c r="AT95" s="694"/>
      <c r="AU95" s="694"/>
      <c r="AV95" s="694"/>
      <c r="AW95" s="694"/>
      <c r="AX95" s="694"/>
      <c r="AY95" s="694"/>
      <c r="AZ95" s="694"/>
      <c r="BA95" s="694"/>
      <c r="BB95" s="694"/>
      <c r="BC95" s="694"/>
      <c r="BD95" s="694"/>
      <c r="BE95" s="694"/>
      <c r="BF95" s="694"/>
      <c r="BG95" s="694"/>
      <c r="BH95" s="694"/>
      <c r="BI95" s="694"/>
      <c r="BJ95" s="694"/>
      <c r="BK95" s="694"/>
      <c r="BL95" s="694"/>
      <c r="BM95" s="694"/>
      <c r="BN95" s="694"/>
      <c r="BO95" s="694"/>
      <c r="BP95" s="694"/>
      <c r="BQ95" s="694"/>
      <c r="BR95" s="694"/>
      <c r="BS95" s="694"/>
      <c r="BT95" s="694"/>
      <c r="BU95" s="694"/>
      <c r="BV95" s="694"/>
      <c r="BW95" s="694"/>
      <c r="BX95" s="694"/>
      <c r="BY95" s="694"/>
    </row>
    <row r="96" spans="1:78" ht="6" customHeight="1">
      <c r="A96" s="23"/>
      <c r="B96" s="694"/>
      <c r="C96" s="694"/>
      <c r="D96" s="694"/>
      <c r="E96" s="694"/>
      <c r="F96" s="694"/>
      <c r="G96" s="694"/>
      <c r="H96" s="694"/>
      <c r="I96" s="694"/>
      <c r="J96" s="694"/>
      <c r="K96" s="694"/>
      <c r="L96" s="694"/>
      <c r="M96" s="694"/>
      <c r="N96" s="694"/>
      <c r="O96" s="694"/>
      <c r="P96" s="694"/>
      <c r="Q96" s="694"/>
      <c r="R96" s="694"/>
      <c r="S96" s="694"/>
      <c r="T96" s="694"/>
      <c r="U96" s="694"/>
      <c r="V96" s="694"/>
      <c r="W96" s="694"/>
      <c r="X96" s="694"/>
      <c r="Y96" s="694"/>
      <c r="Z96" s="694"/>
      <c r="AA96" s="694"/>
      <c r="AB96" s="694"/>
      <c r="AC96" s="694"/>
      <c r="AD96" s="694"/>
      <c r="AE96" s="694"/>
      <c r="AF96" s="694"/>
      <c r="AG96" s="694"/>
      <c r="AH96" s="694"/>
      <c r="AI96" s="694"/>
      <c r="AJ96" s="694"/>
      <c r="AK96" s="694"/>
      <c r="AL96" s="694"/>
      <c r="AM96" s="694"/>
      <c r="AN96" s="694"/>
      <c r="AO96" s="694"/>
      <c r="AP96" s="694"/>
      <c r="AQ96" s="694"/>
      <c r="AR96" s="694"/>
      <c r="AS96" s="694"/>
      <c r="AT96" s="694"/>
      <c r="AU96" s="694"/>
      <c r="AV96" s="694"/>
      <c r="AW96" s="694"/>
      <c r="AX96" s="694"/>
      <c r="AY96" s="694"/>
      <c r="AZ96" s="694"/>
      <c r="BA96" s="694"/>
      <c r="BB96" s="694"/>
      <c r="BC96" s="694"/>
      <c r="BD96" s="694"/>
      <c r="BE96" s="694"/>
      <c r="BF96" s="694"/>
      <c r="BG96" s="694"/>
      <c r="BH96" s="694"/>
      <c r="BI96" s="694"/>
      <c r="BJ96" s="694"/>
      <c r="BK96" s="694"/>
      <c r="BL96" s="694"/>
      <c r="BM96" s="694"/>
      <c r="BN96" s="694"/>
      <c r="BO96" s="694"/>
      <c r="BP96" s="694"/>
      <c r="BQ96" s="694"/>
      <c r="BR96" s="694"/>
      <c r="BS96" s="694"/>
      <c r="BT96" s="694"/>
      <c r="BU96" s="694"/>
      <c r="BV96" s="694"/>
      <c r="BW96" s="694"/>
      <c r="BX96" s="694"/>
      <c r="BY96" s="694"/>
    </row>
    <row r="97" spans="1:77" ht="6" customHeight="1">
      <c r="A97" s="23"/>
      <c r="B97" s="694"/>
      <c r="C97" s="694"/>
      <c r="D97" s="694"/>
      <c r="E97" s="694"/>
      <c r="F97" s="694"/>
      <c r="G97" s="694"/>
      <c r="H97" s="694"/>
      <c r="I97" s="694"/>
      <c r="J97" s="694"/>
      <c r="K97" s="694"/>
      <c r="L97" s="694"/>
      <c r="M97" s="694"/>
      <c r="N97" s="694"/>
      <c r="O97" s="694"/>
      <c r="P97" s="694"/>
      <c r="Q97" s="694"/>
      <c r="R97" s="694"/>
      <c r="S97" s="694"/>
      <c r="T97" s="694"/>
      <c r="U97" s="694"/>
      <c r="V97" s="694"/>
      <c r="W97" s="694"/>
      <c r="X97" s="694"/>
      <c r="Y97" s="694"/>
      <c r="Z97" s="694"/>
      <c r="AA97" s="694"/>
      <c r="AB97" s="694"/>
      <c r="AC97" s="694"/>
      <c r="AD97" s="694"/>
      <c r="AE97" s="694"/>
      <c r="AF97" s="694"/>
      <c r="AG97" s="694"/>
      <c r="AH97" s="694"/>
      <c r="AI97" s="694"/>
      <c r="AJ97" s="694"/>
      <c r="AK97" s="694"/>
      <c r="AL97" s="694"/>
      <c r="AM97" s="694"/>
      <c r="AN97" s="694"/>
      <c r="AO97" s="694"/>
      <c r="AP97" s="694"/>
      <c r="AQ97" s="694"/>
      <c r="AR97" s="694"/>
      <c r="AS97" s="694"/>
      <c r="AT97" s="694"/>
      <c r="AU97" s="694"/>
      <c r="AV97" s="694"/>
      <c r="AW97" s="694"/>
      <c r="AX97" s="694"/>
      <c r="AY97" s="694"/>
      <c r="AZ97" s="694"/>
      <c r="BA97" s="694"/>
      <c r="BB97" s="694"/>
      <c r="BC97" s="694"/>
      <c r="BD97" s="694"/>
      <c r="BE97" s="694"/>
      <c r="BF97" s="694"/>
      <c r="BG97" s="694"/>
      <c r="BH97" s="694"/>
      <c r="BI97" s="694"/>
      <c r="BJ97" s="694"/>
      <c r="BK97" s="694"/>
      <c r="BL97" s="694"/>
      <c r="BM97" s="694"/>
      <c r="BN97" s="694"/>
      <c r="BO97" s="694"/>
      <c r="BP97" s="694"/>
      <c r="BQ97" s="694"/>
      <c r="BR97" s="694"/>
      <c r="BS97" s="694"/>
      <c r="BT97" s="694"/>
      <c r="BU97" s="694"/>
      <c r="BV97" s="694"/>
      <c r="BW97" s="694"/>
      <c r="BX97" s="694"/>
      <c r="BY97" s="694"/>
    </row>
    <row r="98" spans="1:77" ht="6.75" customHeight="1">
      <c r="A98" s="23"/>
      <c r="B98" s="694"/>
      <c r="C98" s="694"/>
      <c r="D98" s="694"/>
      <c r="E98" s="694"/>
      <c r="F98" s="694"/>
      <c r="G98" s="694"/>
      <c r="H98" s="694"/>
      <c r="I98" s="694"/>
      <c r="J98" s="694"/>
      <c r="K98" s="694"/>
      <c r="L98" s="694"/>
      <c r="M98" s="694"/>
      <c r="N98" s="694"/>
      <c r="O98" s="694"/>
      <c r="P98" s="694"/>
      <c r="Q98" s="694"/>
      <c r="R98" s="694"/>
      <c r="S98" s="694"/>
      <c r="T98" s="694"/>
      <c r="U98" s="694"/>
      <c r="V98" s="694"/>
      <c r="W98" s="694"/>
      <c r="X98" s="694"/>
      <c r="Y98" s="694"/>
      <c r="Z98" s="694"/>
      <c r="AA98" s="694"/>
      <c r="AB98" s="694"/>
      <c r="AC98" s="694"/>
      <c r="AD98" s="694"/>
      <c r="AE98" s="694"/>
      <c r="AF98" s="694"/>
      <c r="AG98" s="694"/>
      <c r="AH98" s="694"/>
      <c r="AI98" s="694"/>
      <c r="AJ98" s="694"/>
      <c r="AK98" s="694"/>
      <c r="AL98" s="694"/>
      <c r="AM98" s="694"/>
      <c r="AN98" s="694"/>
      <c r="AO98" s="694"/>
      <c r="AP98" s="694"/>
      <c r="AQ98" s="694"/>
      <c r="AR98" s="694"/>
      <c r="AS98" s="694"/>
      <c r="AT98" s="694"/>
      <c r="AU98" s="694"/>
      <c r="AV98" s="694"/>
      <c r="AW98" s="694"/>
      <c r="AX98" s="694"/>
      <c r="AY98" s="694"/>
      <c r="AZ98" s="694"/>
      <c r="BA98" s="694"/>
      <c r="BB98" s="694"/>
      <c r="BC98" s="694"/>
      <c r="BD98" s="694"/>
      <c r="BE98" s="694"/>
      <c r="BF98" s="694"/>
      <c r="BG98" s="694"/>
      <c r="BH98" s="694"/>
      <c r="BI98" s="694"/>
      <c r="BJ98" s="694"/>
      <c r="BK98" s="694"/>
      <c r="BL98" s="694"/>
      <c r="BM98" s="694"/>
      <c r="BN98" s="694"/>
      <c r="BO98" s="694"/>
      <c r="BP98" s="694"/>
      <c r="BQ98" s="694"/>
      <c r="BR98" s="694"/>
      <c r="BS98" s="694"/>
      <c r="BT98" s="694"/>
      <c r="BU98" s="694"/>
      <c r="BV98" s="694"/>
      <c r="BW98" s="694"/>
      <c r="BX98" s="694"/>
      <c r="BY98" s="694"/>
    </row>
    <row r="99" spans="1:77" ht="6.75" customHeight="1">
      <c r="A99" s="23"/>
      <c r="B99" s="694"/>
      <c r="C99" s="694"/>
      <c r="D99" s="694"/>
      <c r="E99" s="694"/>
      <c r="F99" s="694"/>
      <c r="G99" s="694"/>
      <c r="H99" s="694"/>
      <c r="I99" s="694"/>
      <c r="J99" s="694"/>
      <c r="K99" s="694"/>
      <c r="L99" s="694"/>
      <c r="M99" s="694"/>
      <c r="N99" s="694"/>
      <c r="O99" s="694"/>
      <c r="P99" s="694"/>
      <c r="Q99" s="694"/>
      <c r="R99" s="694"/>
      <c r="S99" s="694"/>
      <c r="T99" s="694"/>
      <c r="U99" s="694"/>
      <c r="V99" s="694"/>
      <c r="W99" s="694"/>
      <c r="X99" s="694"/>
      <c r="Y99" s="694"/>
      <c r="Z99" s="694"/>
      <c r="AA99" s="694"/>
      <c r="AB99" s="694"/>
      <c r="AC99" s="694"/>
      <c r="AD99" s="694"/>
      <c r="AE99" s="694"/>
      <c r="AF99" s="694"/>
      <c r="AG99" s="694"/>
      <c r="AH99" s="694"/>
      <c r="AI99" s="694"/>
      <c r="AJ99" s="694"/>
      <c r="AK99" s="694"/>
      <c r="AL99" s="694"/>
      <c r="AM99" s="694"/>
      <c r="AN99" s="694"/>
      <c r="AO99" s="694"/>
      <c r="AP99" s="694"/>
      <c r="AQ99" s="694"/>
      <c r="AR99" s="694"/>
      <c r="AS99" s="694"/>
      <c r="AT99" s="694"/>
      <c r="AU99" s="694"/>
      <c r="AV99" s="694"/>
      <c r="AW99" s="694"/>
      <c r="AX99" s="694"/>
      <c r="AY99" s="694"/>
      <c r="AZ99" s="694"/>
      <c r="BA99" s="694"/>
      <c r="BB99" s="694"/>
      <c r="BC99" s="694"/>
      <c r="BD99" s="694"/>
      <c r="BE99" s="694"/>
      <c r="BF99" s="694"/>
      <c r="BG99" s="694"/>
      <c r="BH99" s="694"/>
      <c r="BI99" s="694"/>
      <c r="BJ99" s="694"/>
      <c r="BK99" s="694"/>
      <c r="BL99" s="694"/>
      <c r="BM99" s="694"/>
      <c r="BN99" s="694"/>
      <c r="BO99" s="694"/>
      <c r="BP99" s="694"/>
      <c r="BQ99" s="694"/>
      <c r="BR99" s="694"/>
      <c r="BS99" s="694"/>
      <c r="BT99" s="694"/>
      <c r="BU99" s="694"/>
      <c r="BV99" s="694"/>
      <c r="BW99" s="694"/>
      <c r="BX99" s="694"/>
      <c r="BY99" s="694"/>
    </row>
    <row r="100" spans="1:77" ht="6.75" customHeight="1">
      <c r="A100" s="23"/>
      <c r="B100" s="694"/>
      <c r="C100" s="694"/>
      <c r="D100" s="694"/>
      <c r="E100" s="694"/>
      <c r="F100" s="694"/>
      <c r="G100" s="694"/>
      <c r="H100" s="694"/>
      <c r="I100" s="694"/>
      <c r="J100" s="694"/>
      <c r="K100" s="694"/>
      <c r="L100" s="694"/>
      <c r="M100" s="694"/>
      <c r="N100" s="694"/>
      <c r="O100" s="694"/>
      <c r="P100" s="694"/>
      <c r="Q100" s="694"/>
      <c r="R100" s="694"/>
      <c r="S100" s="694"/>
      <c r="T100" s="694"/>
      <c r="U100" s="694"/>
      <c r="V100" s="694"/>
      <c r="W100" s="694"/>
      <c r="X100" s="694"/>
      <c r="Y100" s="694"/>
      <c r="Z100" s="694"/>
      <c r="AA100" s="694"/>
      <c r="AB100" s="694"/>
      <c r="AC100" s="694"/>
      <c r="AD100" s="694"/>
      <c r="AE100" s="694"/>
      <c r="AF100" s="694"/>
      <c r="AG100" s="694"/>
      <c r="AH100" s="694"/>
      <c r="AI100" s="694"/>
      <c r="AJ100" s="694"/>
      <c r="AK100" s="694"/>
      <c r="AL100" s="694"/>
      <c r="AM100" s="694"/>
      <c r="AN100" s="694"/>
      <c r="AO100" s="694"/>
      <c r="AP100" s="694"/>
      <c r="AQ100" s="694"/>
      <c r="AR100" s="694"/>
      <c r="AS100" s="694"/>
      <c r="AT100" s="694"/>
      <c r="AU100" s="694"/>
      <c r="AV100" s="694"/>
      <c r="AW100" s="694"/>
      <c r="AX100" s="694"/>
      <c r="AY100" s="694"/>
      <c r="AZ100" s="694"/>
      <c r="BA100" s="694"/>
      <c r="BB100" s="694"/>
      <c r="BC100" s="694"/>
      <c r="BD100" s="694"/>
      <c r="BE100" s="694"/>
      <c r="BF100" s="694"/>
      <c r="BG100" s="694"/>
      <c r="BH100" s="694"/>
      <c r="BI100" s="694"/>
      <c r="BJ100" s="694"/>
      <c r="BK100" s="694"/>
      <c r="BL100" s="694"/>
      <c r="BM100" s="694"/>
      <c r="BN100" s="694"/>
      <c r="BO100" s="694"/>
      <c r="BP100" s="694"/>
      <c r="BQ100" s="694"/>
      <c r="BR100" s="694"/>
      <c r="BS100" s="694"/>
      <c r="BT100" s="694"/>
      <c r="BU100" s="694"/>
      <c r="BV100" s="694"/>
      <c r="BW100" s="694"/>
      <c r="BX100" s="694"/>
      <c r="BY100" s="694"/>
    </row>
    <row r="101" spans="1:77" ht="6.75" customHeight="1">
      <c r="A101" s="23"/>
      <c r="B101" s="694"/>
      <c r="C101" s="694"/>
      <c r="D101" s="694"/>
      <c r="E101" s="694"/>
      <c r="F101" s="694"/>
      <c r="G101" s="694"/>
      <c r="H101" s="694"/>
      <c r="I101" s="694"/>
      <c r="J101" s="694"/>
      <c r="K101" s="694"/>
      <c r="L101" s="694"/>
      <c r="M101" s="694"/>
      <c r="N101" s="694"/>
      <c r="O101" s="694"/>
      <c r="P101" s="694"/>
      <c r="Q101" s="694"/>
      <c r="R101" s="694"/>
      <c r="S101" s="694"/>
      <c r="T101" s="694"/>
      <c r="U101" s="694"/>
      <c r="V101" s="694"/>
      <c r="W101" s="694"/>
      <c r="X101" s="694"/>
      <c r="Y101" s="694"/>
      <c r="Z101" s="694"/>
      <c r="AA101" s="694"/>
      <c r="AB101" s="694"/>
      <c r="AC101" s="694"/>
      <c r="AD101" s="694"/>
      <c r="AE101" s="694"/>
      <c r="AF101" s="694"/>
      <c r="AG101" s="694"/>
      <c r="AH101" s="694"/>
      <c r="AI101" s="694"/>
      <c r="AJ101" s="694"/>
      <c r="AK101" s="694"/>
      <c r="AL101" s="694"/>
      <c r="AM101" s="694"/>
      <c r="AN101" s="694"/>
      <c r="AO101" s="694"/>
      <c r="AP101" s="694"/>
      <c r="AQ101" s="694"/>
      <c r="AR101" s="694"/>
      <c r="AS101" s="694"/>
      <c r="AT101" s="694"/>
      <c r="AU101" s="694"/>
      <c r="AV101" s="694"/>
      <c r="AW101" s="694"/>
      <c r="AX101" s="694"/>
      <c r="AY101" s="694"/>
      <c r="AZ101" s="694"/>
      <c r="BA101" s="694"/>
      <c r="BB101" s="694"/>
      <c r="BC101" s="694"/>
      <c r="BD101" s="694"/>
      <c r="BE101" s="694"/>
      <c r="BF101" s="694"/>
      <c r="BG101" s="694"/>
      <c r="BH101" s="694"/>
      <c r="BI101" s="694"/>
      <c r="BJ101" s="694"/>
      <c r="BK101" s="694"/>
      <c r="BL101" s="694"/>
      <c r="BM101" s="694"/>
      <c r="BN101" s="694"/>
      <c r="BO101" s="694"/>
      <c r="BP101" s="694"/>
      <c r="BQ101" s="694"/>
      <c r="BR101" s="694"/>
      <c r="BS101" s="694"/>
      <c r="BT101" s="694"/>
      <c r="BU101" s="694"/>
      <c r="BV101" s="694"/>
      <c r="BW101" s="694"/>
      <c r="BX101" s="694"/>
      <c r="BY101" s="694"/>
    </row>
    <row r="102" spans="1:77" ht="6.75" customHeight="1">
      <c r="A102" s="23"/>
      <c r="B102" s="694"/>
      <c r="C102" s="694"/>
      <c r="D102" s="694"/>
      <c r="E102" s="694"/>
      <c r="F102" s="694"/>
      <c r="G102" s="694"/>
      <c r="H102" s="694"/>
      <c r="I102" s="694"/>
      <c r="J102" s="694"/>
      <c r="K102" s="694"/>
      <c r="L102" s="694"/>
      <c r="M102" s="694"/>
      <c r="N102" s="694"/>
      <c r="O102" s="694"/>
      <c r="P102" s="694"/>
      <c r="Q102" s="694"/>
      <c r="R102" s="694"/>
      <c r="S102" s="694"/>
      <c r="T102" s="694"/>
      <c r="U102" s="694"/>
      <c r="V102" s="694"/>
      <c r="W102" s="694"/>
      <c r="X102" s="694"/>
      <c r="Y102" s="694"/>
      <c r="Z102" s="694"/>
      <c r="AA102" s="694"/>
      <c r="AB102" s="694"/>
      <c r="AC102" s="694"/>
      <c r="AD102" s="694"/>
      <c r="AE102" s="694"/>
      <c r="AF102" s="694"/>
      <c r="AG102" s="694"/>
      <c r="AH102" s="694"/>
      <c r="AI102" s="694"/>
      <c r="AJ102" s="694"/>
      <c r="AK102" s="694"/>
      <c r="AL102" s="694"/>
      <c r="AM102" s="694"/>
      <c r="AN102" s="694"/>
      <c r="AO102" s="694"/>
      <c r="AP102" s="694"/>
      <c r="AQ102" s="694"/>
      <c r="AR102" s="694"/>
      <c r="AS102" s="694"/>
      <c r="AT102" s="694"/>
      <c r="AU102" s="694"/>
      <c r="AV102" s="694"/>
      <c r="AW102" s="694"/>
      <c r="AX102" s="694"/>
      <c r="AY102" s="694"/>
      <c r="AZ102" s="694"/>
      <c r="BA102" s="694"/>
      <c r="BB102" s="694"/>
      <c r="BC102" s="694"/>
      <c r="BD102" s="694"/>
      <c r="BE102" s="694"/>
      <c r="BF102" s="694"/>
      <c r="BG102" s="694"/>
      <c r="BH102" s="694"/>
      <c r="BI102" s="694"/>
      <c r="BJ102" s="694"/>
      <c r="BK102" s="694"/>
      <c r="BL102" s="694"/>
      <c r="BM102" s="694"/>
      <c r="BN102" s="694"/>
      <c r="BO102" s="694"/>
      <c r="BP102" s="694"/>
      <c r="BQ102" s="694"/>
      <c r="BR102" s="694"/>
      <c r="BS102" s="694"/>
      <c r="BT102" s="694"/>
      <c r="BU102" s="694"/>
      <c r="BV102" s="694"/>
      <c r="BW102" s="694"/>
      <c r="BX102" s="694"/>
      <c r="BY102" s="694"/>
    </row>
    <row r="103" spans="1:77" ht="6.75" customHeight="1">
      <c r="A103" s="23"/>
      <c r="B103" s="694"/>
      <c r="C103" s="694"/>
      <c r="D103" s="694"/>
      <c r="E103" s="694"/>
      <c r="F103" s="694"/>
      <c r="G103" s="694"/>
      <c r="H103" s="694"/>
      <c r="I103" s="694"/>
      <c r="J103" s="694"/>
      <c r="K103" s="694"/>
      <c r="L103" s="694"/>
      <c r="M103" s="694"/>
      <c r="N103" s="694"/>
      <c r="O103" s="694"/>
      <c r="P103" s="694"/>
      <c r="Q103" s="694"/>
      <c r="R103" s="694"/>
      <c r="S103" s="694"/>
      <c r="T103" s="694"/>
      <c r="U103" s="694"/>
      <c r="V103" s="694"/>
      <c r="W103" s="694"/>
      <c r="X103" s="694"/>
      <c r="Y103" s="694"/>
      <c r="Z103" s="694"/>
      <c r="AA103" s="694"/>
      <c r="AB103" s="694"/>
      <c r="AC103" s="694"/>
      <c r="AD103" s="694"/>
      <c r="AE103" s="694"/>
      <c r="AF103" s="694"/>
      <c r="AG103" s="694"/>
      <c r="AH103" s="694"/>
      <c r="AI103" s="694"/>
      <c r="AJ103" s="694"/>
      <c r="AK103" s="694"/>
      <c r="AL103" s="694"/>
      <c r="AM103" s="694"/>
      <c r="AN103" s="694"/>
      <c r="AO103" s="694"/>
      <c r="AP103" s="694"/>
      <c r="AQ103" s="694"/>
      <c r="AR103" s="694"/>
      <c r="AS103" s="694"/>
      <c r="AT103" s="694"/>
      <c r="AU103" s="694"/>
      <c r="AV103" s="694"/>
      <c r="AW103" s="694"/>
      <c r="AX103" s="694"/>
      <c r="AY103" s="694"/>
      <c r="AZ103" s="694"/>
      <c r="BA103" s="694"/>
      <c r="BB103" s="694"/>
      <c r="BC103" s="694"/>
      <c r="BD103" s="694"/>
      <c r="BE103" s="694"/>
      <c r="BF103" s="694"/>
      <c r="BG103" s="694"/>
      <c r="BH103" s="694"/>
      <c r="BI103" s="694"/>
      <c r="BJ103" s="694"/>
      <c r="BK103" s="694"/>
      <c r="BL103" s="694"/>
      <c r="BM103" s="694"/>
      <c r="BN103" s="694"/>
      <c r="BO103" s="694"/>
      <c r="BP103" s="694"/>
      <c r="BQ103" s="694"/>
      <c r="BR103" s="694"/>
      <c r="BS103" s="694"/>
      <c r="BT103" s="694"/>
      <c r="BU103" s="694"/>
      <c r="BV103" s="694"/>
      <c r="BW103" s="694"/>
      <c r="BX103" s="694"/>
      <c r="BY103" s="694"/>
    </row>
    <row r="104" spans="1:77" ht="6.75" customHeight="1">
      <c r="A104" s="23"/>
      <c r="B104" s="694"/>
      <c r="C104" s="694"/>
      <c r="D104" s="694"/>
      <c r="E104" s="694"/>
      <c r="F104" s="694"/>
      <c r="G104" s="694"/>
      <c r="H104" s="694"/>
      <c r="I104" s="694"/>
      <c r="J104" s="694"/>
      <c r="K104" s="694"/>
      <c r="L104" s="694"/>
      <c r="M104" s="694"/>
      <c r="N104" s="694"/>
      <c r="O104" s="694"/>
      <c r="P104" s="694"/>
      <c r="Q104" s="694"/>
      <c r="R104" s="694"/>
      <c r="S104" s="694"/>
      <c r="T104" s="694"/>
      <c r="U104" s="694"/>
      <c r="V104" s="694"/>
      <c r="W104" s="694"/>
      <c r="X104" s="694"/>
      <c r="Y104" s="694"/>
      <c r="Z104" s="694"/>
      <c r="AA104" s="694"/>
      <c r="AB104" s="694"/>
      <c r="AC104" s="694"/>
      <c r="AD104" s="694"/>
      <c r="AE104" s="694"/>
      <c r="AF104" s="694"/>
      <c r="AG104" s="694"/>
      <c r="AH104" s="694"/>
      <c r="AI104" s="694"/>
      <c r="AJ104" s="694"/>
      <c r="AK104" s="694"/>
      <c r="AL104" s="694"/>
      <c r="AM104" s="694"/>
      <c r="AN104" s="694"/>
      <c r="AO104" s="694"/>
      <c r="AP104" s="694"/>
      <c r="AQ104" s="694"/>
      <c r="AR104" s="694"/>
      <c r="AS104" s="694"/>
      <c r="AT104" s="694"/>
      <c r="AU104" s="694"/>
      <c r="AV104" s="694"/>
      <c r="AW104" s="694"/>
      <c r="AX104" s="694"/>
      <c r="AY104" s="694"/>
      <c r="AZ104" s="694"/>
      <c r="BA104" s="694"/>
      <c r="BB104" s="694"/>
      <c r="BC104" s="694"/>
      <c r="BD104" s="694"/>
      <c r="BE104" s="694"/>
      <c r="BF104" s="694"/>
      <c r="BG104" s="694"/>
      <c r="BH104" s="694"/>
      <c r="BI104" s="694"/>
      <c r="BJ104" s="694"/>
      <c r="BK104" s="694"/>
      <c r="BL104" s="694"/>
      <c r="BM104" s="694"/>
      <c r="BN104" s="694"/>
      <c r="BO104" s="694"/>
      <c r="BP104" s="694"/>
      <c r="BQ104" s="694"/>
      <c r="BR104" s="694"/>
      <c r="BS104" s="694"/>
      <c r="BT104" s="694"/>
      <c r="BU104" s="694"/>
      <c r="BV104" s="694"/>
      <c r="BW104" s="694"/>
      <c r="BX104" s="694"/>
      <c r="BY104" s="694"/>
    </row>
    <row r="105" spans="1:77" ht="5.25" customHeight="1">
      <c r="A105" s="23"/>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c r="AA105" s="23"/>
      <c r="AB105" s="23"/>
      <c r="AC105" s="23"/>
      <c r="AD105" s="23"/>
      <c r="AE105" s="23"/>
      <c r="AF105" s="23"/>
      <c r="AG105" s="23"/>
      <c r="AH105" s="23"/>
      <c r="AI105" s="23"/>
      <c r="AJ105" s="23"/>
      <c r="AK105" s="23"/>
      <c r="AL105" s="23"/>
      <c r="AM105" s="23"/>
      <c r="AN105" s="23"/>
      <c r="AO105" s="23"/>
      <c r="AP105" s="23"/>
      <c r="AQ105" s="23"/>
      <c r="AR105" s="23"/>
      <c r="AS105" s="23"/>
      <c r="AT105" s="23"/>
      <c r="AU105" s="23"/>
      <c r="AV105" s="23"/>
      <c r="AW105" s="23"/>
      <c r="AX105" s="23"/>
      <c r="AY105" s="23"/>
      <c r="AZ105" s="23"/>
      <c r="BA105" s="23"/>
      <c r="BB105" s="23"/>
      <c r="BC105" s="23"/>
      <c r="BD105" s="23"/>
      <c r="BE105" s="23"/>
      <c r="BF105" s="23"/>
      <c r="BG105" s="23"/>
      <c r="BH105" s="23"/>
      <c r="BI105" s="23"/>
      <c r="BJ105" s="23"/>
      <c r="BK105" s="23"/>
      <c r="BL105" s="23"/>
      <c r="BM105" s="23"/>
      <c r="BN105" s="23"/>
      <c r="BO105" s="23"/>
      <c r="BP105" s="23"/>
      <c r="BQ105" s="23"/>
      <c r="BR105" s="23"/>
      <c r="BS105" s="23"/>
      <c r="BT105" s="23"/>
      <c r="BU105" s="23"/>
      <c r="BV105" s="23"/>
      <c r="BW105" s="23"/>
      <c r="BX105" s="23"/>
      <c r="BY105" s="23"/>
    </row>
    <row r="106" spans="1:77" ht="5.25" customHeight="1">
      <c r="A106" s="23"/>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c r="AA106" s="23"/>
      <c r="AB106" s="23"/>
      <c r="AC106" s="23"/>
      <c r="AD106" s="23"/>
      <c r="AE106" s="23"/>
      <c r="AF106" s="23"/>
      <c r="AG106" s="23"/>
      <c r="AH106" s="23"/>
      <c r="AI106" s="23"/>
      <c r="AJ106" s="23"/>
      <c r="AK106" s="23"/>
      <c r="AL106" s="23"/>
      <c r="AM106" s="23"/>
      <c r="AN106" s="23"/>
      <c r="AO106" s="23"/>
      <c r="AP106" s="23"/>
      <c r="AQ106" s="23"/>
      <c r="AR106" s="23"/>
      <c r="AS106" s="23"/>
      <c r="AT106" s="23"/>
      <c r="AU106" s="23"/>
      <c r="AV106" s="23"/>
      <c r="AW106" s="23"/>
      <c r="AX106" s="23"/>
      <c r="AY106" s="23"/>
      <c r="AZ106" s="23"/>
      <c r="BA106" s="23"/>
      <c r="BB106" s="23"/>
      <c r="BC106" s="23"/>
      <c r="BD106" s="23"/>
      <c r="BE106" s="23"/>
      <c r="BF106" s="23"/>
      <c r="BG106" s="23"/>
      <c r="BH106" s="23"/>
      <c r="BI106" s="23"/>
      <c r="BJ106" s="23"/>
      <c r="BK106" s="23"/>
      <c r="BL106" s="23"/>
      <c r="BM106" s="23"/>
      <c r="BN106" s="23"/>
      <c r="BO106" s="23"/>
      <c r="BP106" s="23"/>
      <c r="BQ106" s="23"/>
      <c r="BR106" s="23"/>
      <c r="BS106" s="23"/>
      <c r="BT106" s="23"/>
      <c r="BU106" s="23"/>
      <c r="BV106" s="23"/>
      <c r="BW106" s="23"/>
      <c r="BX106" s="23"/>
      <c r="BY106" s="23"/>
    </row>
  </sheetData>
  <sheetProtection selectLockedCells="1"/>
  <mergeCells count="135">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AQ56:BA56"/>
    <mergeCell ref="BB56:BY56"/>
    <mergeCell ref="AQ57:BA58"/>
    <mergeCell ref="BB57:BY58"/>
    <mergeCell ref="BN53:BS55"/>
    <mergeCell ref="BT53:BU55"/>
    <mergeCell ref="BV53:BW55"/>
    <mergeCell ref="BX53:BY55"/>
    <mergeCell ref="AO53:AP55"/>
    <mergeCell ref="AQ53:BA55"/>
    <mergeCell ref="BB53:BM55"/>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42:I42"/>
    <mergeCell ref="J42:M42"/>
    <mergeCell ref="N42:W42"/>
    <mergeCell ref="A43:I43"/>
    <mergeCell ref="J43:M43"/>
    <mergeCell ref="N43:W43"/>
    <mergeCell ref="A37:P39"/>
    <mergeCell ref="A40:I40"/>
    <mergeCell ref="J40:M40"/>
    <mergeCell ref="N40:W40"/>
    <mergeCell ref="A41:I41"/>
    <mergeCell ref="J41:M41"/>
    <mergeCell ref="N41:W41"/>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19:M20"/>
    <mergeCell ref="N19:AM20"/>
    <mergeCell ref="AN19:AY26"/>
    <mergeCell ref="AZ19:BA20"/>
    <mergeCell ref="BB19:BF20"/>
    <mergeCell ref="BG19:BH20"/>
    <mergeCell ref="BI19:BR20"/>
    <mergeCell ref="A21:M26"/>
    <mergeCell ref="N21:AM24"/>
    <mergeCell ref="AZ21:BY26"/>
    <mergeCell ref="N25:Y26"/>
    <mergeCell ref="Z25:AM26"/>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s>
  <phoneticPr fontId="39"/>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53:AP55 N56:AA58 BT53:BY55"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6:BY56" xr:uid="{9BA9BFCA-8241-4600-B80E-D20516AA7492}"/>
    <dataValidation type="list" allowBlank="1" showInputMessage="1" showErrorMessage="1" sqref="AI56:AP58" xr:uid="{97ED92E1-3C99-4B6E-9255-3E739E0F5470}">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8D05C-98B0-4B0A-BBEE-5AFF995C6E8F}">
  <sheetPr>
    <outlinePr summaryRight="0"/>
    <pageSetUpPr fitToPage="1"/>
  </sheetPr>
  <dimension ref="A1:R58"/>
  <sheetViews>
    <sheetView showGridLines="0" view="pageBreakPreview" topLeftCell="A9" zoomScaleNormal="100" zoomScaleSheetLayoutView="100" workbookViewId="0">
      <selection activeCell="K37" sqref="K37"/>
    </sheetView>
  </sheetViews>
  <sheetFormatPr defaultColWidth="9" defaultRowHeight="13.2"/>
  <cols>
    <col min="1" max="1" width="4.33203125" style="495" customWidth="1"/>
    <col min="2" max="2" width="9.33203125" style="495" bestFit="1" customWidth="1"/>
    <col min="3" max="3" width="21.6640625" style="495" bestFit="1" customWidth="1"/>
    <col min="4" max="4" width="35.6640625" style="495" bestFit="1" customWidth="1"/>
    <col min="5" max="5" width="13.21875" style="495" bestFit="1" customWidth="1"/>
    <col min="6" max="7" width="7.33203125" style="495" bestFit="1" customWidth="1"/>
    <col min="8" max="8" width="19.6640625" style="495" customWidth="1"/>
    <col min="9" max="9" width="23.88671875" style="495" customWidth="1"/>
    <col min="10" max="15" width="17.88671875" style="495" customWidth="1"/>
    <col min="16" max="17" width="17.88671875" style="496" customWidth="1"/>
    <col min="18" max="16384" width="9" style="495"/>
  </cols>
  <sheetData>
    <row r="1" spans="1:18">
      <c r="A1" s="494"/>
      <c r="P1" s="520"/>
      <c r="Q1" s="520"/>
    </row>
    <row r="2" spans="1:18" ht="24.75" customHeight="1" thickBot="1">
      <c r="P2" s="520"/>
      <c r="Q2" s="520"/>
    </row>
    <row r="3" spans="1:18" ht="47.25" customHeight="1">
      <c r="B3" s="876" t="s">
        <v>248</v>
      </c>
      <c r="C3" s="877"/>
      <c r="D3" s="877"/>
      <c r="E3" s="877"/>
      <c r="F3" s="877"/>
      <c r="G3" s="877"/>
      <c r="H3" s="877"/>
      <c r="I3" s="877"/>
      <c r="J3" s="877"/>
      <c r="K3" s="877"/>
      <c r="L3" s="877"/>
      <c r="M3" s="877"/>
      <c r="N3" s="877"/>
      <c r="O3" s="877"/>
      <c r="P3" s="877"/>
      <c r="Q3" s="877"/>
      <c r="R3" s="878"/>
    </row>
    <row r="4" spans="1:18" ht="30" customHeight="1" thickBot="1">
      <c r="B4" s="879"/>
      <c r="C4" s="880"/>
      <c r="D4" s="880"/>
      <c r="E4" s="880"/>
      <c r="F4" s="880"/>
      <c r="G4" s="880"/>
      <c r="H4" s="880"/>
      <c r="I4" s="880"/>
      <c r="J4" s="880"/>
      <c r="K4" s="880"/>
      <c r="L4" s="880"/>
      <c r="M4" s="880"/>
      <c r="N4" s="880"/>
      <c r="O4" s="880"/>
      <c r="P4" s="880"/>
      <c r="Q4" s="880"/>
      <c r="R4" s="881"/>
    </row>
    <row r="5" spans="1:18" ht="30" customHeight="1">
      <c r="B5" s="883" t="s">
        <v>422</v>
      </c>
      <c r="C5" s="883"/>
      <c r="D5" s="465"/>
      <c r="E5" s="465"/>
      <c r="F5" s="465"/>
      <c r="G5" s="465"/>
      <c r="H5" s="465"/>
      <c r="I5" s="465"/>
      <c r="J5" s="465"/>
      <c r="K5" s="465"/>
      <c r="L5" s="465"/>
      <c r="M5" s="465"/>
      <c r="N5" s="465"/>
      <c r="O5" s="465"/>
      <c r="P5" s="465"/>
      <c r="Q5" s="465"/>
      <c r="R5" s="465"/>
    </row>
    <row r="6" spans="1:18" ht="30" customHeight="1">
      <c r="B6" s="884" t="s">
        <v>423</v>
      </c>
      <c r="C6" s="884"/>
      <c r="D6" s="465"/>
      <c r="E6" s="465"/>
      <c r="F6" s="465"/>
      <c r="G6" s="465"/>
      <c r="H6" s="465"/>
      <c r="I6" s="465"/>
      <c r="J6" s="465"/>
      <c r="K6" s="465"/>
      <c r="L6" s="465"/>
      <c r="M6" s="465"/>
      <c r="N6" s="465"/>
      <c r="O6" s="465"/>
      <c r="P6" s="465"/>
      <c r="Q6" s="465"/>
      <c r="R6" s="465"/>
    </row>
    <row r="7" spans="1:18" ht="30" customHeight="1">
      <c r="B7" s="885" t="s">
        <v>427</v>
      </c>
      <c r="C7" s="885"/>
      <c r="D7" s="465"/>
      <c r="E7" s="465"/>
      <c r="F7" s="465"/>
      <c r="G7" s="465"/>
      <c r="H7" s="465"/>
      <c r="I7" s="465"/>
      <c r="J7" s="465"/>
      <c r="K7" s="465"/>
      <c r="L7" s="465"/>
      <c r="M7" s="465"/>
      <c r="N7" s="465"/>
      <c r="O7" s="465"/>
      <c r="P7" s="465"/>
      <c r="Q7" s="465"/>
      <c r="R7" s="465"/>
    </row>
    <row r="8" spans="1:18" ht="30" customHeight="1">
      <c r="B8" s="465"/>
      <c r="C8" s="465"/>
      <c r="D8" s="465"/>
      <c r="E8" s="465"/>
      <c r="F8" s="465"/>
      <c r="G8" s="465"/>
      <c r="P8" s="495"/>
      <c r="Q8" s="495"/>
    </row>
    <row r="9" spans="1:18" ht="30" customHeight="1">
      <c r="B9" s="886" t="s">
        <v>463</v>
      </c>
      <c r="C9" s="887"/>
      <c r="D9" s="502" t="s">
        <v>404</v>
      </c>
      <c r="E9" s="465"/>
      <c r="F9" s="465"/>
      <c r="G9" s="465"/>
      <c r="H9" s="882"/>
      <c r="I9" s="882"/>
      <c r="J9" s="882"/>
      <c r="K9" s="466"/>
      <c r="L9" s="466"/>
      <c r="M9" s="466"/>
      <c r="N9" s="466"/>
      <c r="O9" s="466"/>
      <c r="P9" s="466"/>
      <c r="Q9" s="466"/>
      <c r="R9" s="465"/>
    </row>
    <row r="10" spans="1:18" ht="139.19999999999999">
      <c r="B10" s="467" t="s">
        <v>250</v>
      </c>
      <c r="C10" s="468" t="s">
        <v>251</v>
      </c>
      <c r="D10" s="469" t="s">
        <v>405</v>
      </c>
      <c r="E10" s="408" t="s">
        <v>397</v>
      </c>
      <c r="F10" s="409" t="s">
        <v>394</v>
      </c>
      <c r="G10" s="409" t="s">
        <v>426</v>
      </c>
      <c r="H10" s="330" t="s">
        <v>393</v>
      </c>
      <c r="I10" s="596" t="s">
        <v>462</v>
      </c>
      <c r="J10" s="509" t="s">
        <v>392</v>
      </c>
      <c r="K10" s="410" t="s">
        <v>395</v>
      </c>
      <c r="L10" s="517" t="s">
        <v>425</v>
      </c>
      <c r="M10" s="410" t="s">
        <v>396</v>
      </c>
      <c r="N10" s="410" t="s">
        <v>401</v>
      </c>
      <c r="O10" s="435" t="s">
        <v>402</v>
      </c>
      <c r="P10" s="511" t="s">
        <v>403</v>
      </c>
      <c r="Q10" s="513" t="s">
        <v>443</v>
      </c>
      <c r="R10" s="512" t="s">
        <v>252</v>
      </c>
    </row>
    <row r="11" spans="1:18" s="219" customFormat="1" ht="17.399999999999999">
      <c r="B11" s="589"/>
      <c r="C11" s="590"/>
      <c r="D11" s="590"/>
      <c r="E11" s="591"/>
      <c r="F11" s="589"/>
      <c r="G11" s="589"/>
      <c r="H11" s="589"/>
      <c r="I11" s="589" t="s">
        <v>408</v>
      </c>
      <c r="J11" s="589" t="s">
        <v>409</v>
      </c>
      <c r="K11" s="589" t="s">
        <v>411</v>
      </c>
      <c r="L11" s="589" t="s">
        <v>410</v>
      </c>
      <c r="M11" s="589" t="s">
        <v>458</v>
      </c>
      <c r="N11" s="589" t="s">
        <v>459</v>
      </c>
      <c r="O11" s="589" t="s">
        <v>282</v>
      </c>
      <c r="P11" s="589" t="s">
        <v>460</v>
      </c>
      <c r="Q11" s="592" t="s">
        <v>461</v>
      </c>
      <c r="R11" s="593"/>
    </row>
    <row r="12" spans="1:18" s="219" customFormat="1" ht="17.399999999999999">
      <c r="B12" s="589"/>
      <c r="C12" s="590"/>
      <c r="D12" s="594" t="s">
        <v>284</v>
      </c>
      <c r="E12" s="594" t="s">
        <v>284</v>
      </c>
      <c r="F12" s="595" t="s">
        <v>406</v>
      </c>
      <c r="G12" s="595" t="s">
        <v>406</v>
      </c>
      <c r="H12" s="595" t="s">
        <v>407</v>
      </c>
      <c r="I12" s="595" t="s">
        <v>284</v>
      </c>
      <c r="J12" s="595" t="s">
        <v>97</v>
      </c>
      <c r="K12" s="595" t="s">
        <v>97</v>
      </c>
      <c r="L12" s="595" t="s">
        <v>97</v>
      </c>
      <c r="M12" s="595" t="s">
        <v>97</v>
      </c>
      <c r="N12" s="595" t="s">
        <v>97</v>
      </c>
      <c r="O12" s="595" t="s">
        <v>97</v>
      </c>
      <c r="P12" s="595" t="s">
        <v>97</v>
      </c>
      <c r="Q12" s="595" t="s">
        <v>97</v>
      </c>
      <c r="R12" s="593"/>
    </row>
    <row r="13" spans="1:18" ht="34.799999999999997">
      <c r="B13" s="471" t="s">
        <v>253</v>
      </c>
      <c r="C13" s="472" t="s">
        <v>254</v>
      </c>
      <c r="D13" s="497" t="s">
        <v>287</v>
      </c>
      <c r="E13" s="144" t="s">
        <v>398</v>
      </c>
      <c r="F13" s="144">
        <v>1118</v>
      </c>
      <c r="G13" s="144">
        <v>1031</v>
      </c>
      <c r="H13" s="506">
        <f>(G13-F13)/F13</f>
        <v>-7.7817531305903395E-2</v>
      </c>
      <c r="I13" s="151">
        <v>7</v>
      </c>
      <c r="J13" s="406">
        <v>1160000</v>
      </c>
      <c r="K13" s="406">
        <f>I13*J13</f>
        <v>8120000</v>
      </c>
      <c r="L13" s="407">
        <v>150000000</v>
      </c>
      <c r="M13" s="406">
        <f>L13*I13/100</f>
        <v>10500000</v>
      </c>
      <c r="N13" s="406">
        <f>MIN(K13,M13)</f>
        <v>8120000</v>
      </c>
      <c r="O13" s="436">
        <v>10500000</v>
      </c>
      <c r="P13" s="406">
        <f>MIN(N13,O13)</f>
        <v>8120000</v>
      </c>
      <c r="Q13" s="406">
        <f>ROUNDDOWN(P13/2,-3)</f>
        <v>4060000</v>
      </c>
      <c r="R13" s="473"/>
    </row>
    <row r="14" spans="1:18" ht="35.4" thickBot="1">
      <c r="B14" s="474" t="s">
        <v>255</v>
      </c>
      <c r="C14" s="475" t="s">
        <v>256</v>
      </c>
      <c r="D14" s="504" t="s">
        <v>287</v>
      </c>
      <c r="E14" s="404" t="s">
        <v>398</v>
      </c>
      <c r="F14" s="331">
        <v>202</v>
      </c>
      <c r="G14" s="331">
        <v>130</v>
      </c>
      <c r="H14" s="507">
        <f t="shared" ref="H14:H34" si="0">(G14-F14)/F14</f>
        <v>-0.35643564356435642</v>
      </c>
      <c r="I14" s="404">
        <v>15</v>
      </c>
      <c r="J14" s="446">
        <v>1160000</v>
      </c>
      <c r="K14" s="446">
        <f t="shared" ref="K14:K34" si="1">I14*J14</f>
        <v>17400000</v>
      </c>
      <c r="L14" s="401">
        <v>31400000</v>
      </c>
      <c r="M14" s="446">
        <f>L14*I14/100</f>
        <v>4710000</v>
      </c>
      <c r="N14" s="446">
        <f t="shared" ref="N14:N34" si="2">MIN(K14,M14)</f>
        <v>4710000</v>
      </c>
      <c r="O14" s="476">
        <v>4710000</v>
      </c>
      <c r="P14" s="446">
        <f t="shared" ref="P14:P34" si="3">MIN(N14,O14)</f>
        <v>4710000</v>
      </c>
      <c r="Q14" s="446">
        <f t="shared" ref="Q14:Q34" si="4">ROUNDDOWN(P14/2,-3)</f>
        <v>2355000</v>
      </c>
      <c r="R14" s="478"/>
    </row>
    <row r="15" spans="1:18" ht="17.399999999999999">
      <c r="B15" s="479">
        <v>1</v>
      </c>
      <c r="C15" s="480"/>
      <c r="D15" s="503"/>
      <c r="E15" s="456"/>
      <c r="F15" s="457"/>
      <c r="G15" s="457"/>
      <c r="H15" s="508" t="e">
        <f t="shared" si="0"/>
        <v>#DIV/0!</v>
      </c>
      <c r="I15" s="505"/>
      <c r="J15" s="440">
        <v>1160000</v>
      </c>
      <c r="K15" s="440"/>
      <c r="L15" s="611"/>
      <c r="M15" s="440">
        <f>L15*I15/100</f>
        <v>0</v>
      </c>
      <c r="N15" s="440">
        <f t="shared" si="2"/>
        <v>0</v>
      </c>
      <c r="O15" s="437"/>
      <c r="P15" s="440">
        <f t="shared" si="3"/>
        <v>0</v>
      </c>
      <c r="Q15" s="440">
        <f t="shared" si="4"/>
        <v>0</v>
      </c>
      <c r="R15" s="458" t="s">
        <v>257</v>
      </c>
    </row>
    <row r="16" spans="1:18" ht="17.399999999999999">
      <c r="B16" s="481">
        <v>2</v>
      </c>
      <c r="C16" s="482"/>
      <c r="D16" s="497"/>
      <c r="E16" s="144"/>
      <c r="F16" s="460"/>
      <c r="G16" s="457"/>
      <c r="H16" s="506" t="e">
        <f t="shared" si="0"/>
        <v>#DIV/0!</v>
      </c>
      <c r="I16" s="144"/>
      <c r="J16" s="406">
        <v>1160000</v>
      </c>
      <c r="K16" s="406">
        <f t="shared" si="1"/>
        <v>0</v>
      </c>
      <c r="L16" s="611"/>
      <c r="M16" s="406">
        <f>L16*I16/100</f>
        <v>0</v>
      </c>
      <c r="N16" s="406">
        <f t="shared" si="2"/>
        <v>0</v>
      </c>
      <c r="O16" s="437"/>
      <c r="P16" s="406">
        <f t="shared" si="3"/>
        <v>0</v>
      </c>
      <c r="Q16" s="406">
        <f t="shared" si="4"/>
        <v>0</v>
      </c>
      <c r="R16" s="458" t="s">
        <v>257</v>
      </c>
    </row>
    <row r="17" spans="2:18" ht="17.399999999999999">
      <c r="B17" s="481">
        <v>3</v>
      </c>
      <c r="C17" s="482"/>
      <c r="D17" s="497"/>
      <c r="E17" s="144"/>
      <c r="F17" s="460"/>
      <c r="G17" s="457"/>
      <c r="H17" s="506" t="e">
        <f t="shared" si="0"/>
        <v>#DIV/0!</v>
      </c>
      <c r="I17" s="144"/>
      <c r="J17" s="406">
        <v>1160000</v>
      </c>
      <c r="K17" s="406">
        <f t="shared" si="1"/>
        <v>0</v>
      </c>
      <c r="L17" s="611"/>
      <c r="M17" s="406">
        <f t="shared" ref="M17:M34" si="5">L17*I17/100</f>
        <v>0</v>
      </c>
      <c r="N17" s="406">
        <f t="shared" si="2"/>
        <v>0</v>
      </c>
      <c r="O17" s="437"/>
      <c r="P17" s="406">
        <f t="shared" si="3"/>
        <v>0</v>
      </c>
      <c r="Q17" s="406">
        <f t="shared" si="4"/>
        <v>0</v>
      </c>
      <c r="R17" s="458" t="s">
        <v>257</v>
      </c>
    </row>
    <row r="18" spans="2:18" ht="17.399999999999999">
      <c r="B18" s="481">
        <v>4</v>
      </c>
      <c r="C18" s="482"/>
      <c r="D18" s="497"/>
      <c r="E18" s="144"/>
      <c r="F18" s="460"/>
      <c r="G18" s="457"/>
      <c r="H18" s="506" t="e">
        <f t="shared" si="0"/>
        <v>#DIV/0!</v>
      </c>
      <c r="I18" s="144"/>
      <c r="J18" s="406">
        <v>1160000</v>
      </c>
      <c r="K18" s="406">
        <f t="shared" si="1"/>
        <v>0</v>
      </c>
      <c r="L18" s="611"/>
      <c r="M18" s="406">
        <f t="shared" si="5"/>
        <v>0</v>
      </c>
      <c r="N18" s="406">
        <f t="shared" si="2"/>
        <v>0</v>
      </c>
      <c r="O18" s="437"/>
      <c r="P18" s="406">
        <f t="shared" si="3"/>
        <v>0</v>
      </c>
      <c r="Q18" s="406">
        <f t="shared" si="4"/>
        <v>0</v>
      </c>
      <c r="R18" s="458" t="s">
        <v>257</v>
      </c>
    </row>
    <row r="19" spans="2:18" ht="17.399999999999999">
      <c r="B19" s="481">
        <v>5</v>
      </c>
      <c r="C19" s="482"/>
      <c r="D19" s="497"/>
      <c r="E19" s="144"/>
      <c r="F19" s="460"/>
      <c r="G19" s="457"/>
      <c r="H19" s="506" t="e">
        <f t="shared" si="0"/>
        <v>#DIV/0!</v>
      </c>
      <c r="I19" s="144"/>
      <c r="J19" s="406">
        <v>1160000</v>
      </c>
      <c r="K19" s="406">
        <f t="shared" si="1"/>
        <v>0</v>
      </c>
      <c r="L19" s="611"/>
      <c r="M19" s="406">
        <f t="shared" si="5"/>
        <v>0</v>
      </c>
      <c r="N19" s="406">
        <f t="shared" si="2"/>
        <v>0</v>
      </c>
      <c r="O19" s="437"/>
      <c r="P19" s="406">
        <f t="shared" si="3"/>
        <v>0</v>
      </c>
      <c r="Q19" s="406">
        <f t="shared" si="4"/>
        <v>0</v>
      </c>
      <c r="R19" s="458" t="s">
        <v>257</v>
      </c>
    </row>
    <row r="20" spans="2:18" ht="17.399999999999999">
      <c r="B20" s="481">
        <v>6</v>
      </c>
      <c r="C20" s="482"/>
      <c r="D20" s="497"/>
      <c r="E20" s="144"/>
      <c r="F20" s="460"/>
      <c r="G20" s="457"/>
      <c r="H20" s="506" t="e">
        <f t="shared" si="0"/>
        <v>#DIV/0!</v>
      </c>
      <c r="I20" s="144"/>
      <c r="J20" s="406">
        <v>1160000</v>
      </c>
      <c r="K20" s="406">
        <f t="shared" si="1"/>
        <v>0</v>
      </c>
      <c r="L20" s="611"/>
      <c r="M20" s="406">
        <f t="shared" si="5"/>
        <v>0</v>
      </c>
      <c r="N20" s="406">
        <f t="shared" si="2"/>
        <v>0</v>
      </c>
      <c r="O20" s="437"/>
      <c r="P20" s="406">
        <f t="shared" si="3"/>
        <v>0</v>
      </c>
      <c r="Q20" s="406">
        <f t="shared" si="4"/>
        <v>0</v>
      </c>
      <c r="R20" s="458" t="s">
        <v>257</v>
      </c>
    </row>
    <row r="21" spans="2:18" ht="17.399999999999999">
      <c r="B21" s="481">
        <v>7</v>
      </c>
      <c r="C21" s="482"/>
      <c r="D21" s="497"/>
      <c r="E21" s="144"/>
      <c r="F21" s="460"/>
      <c r="G21" s="457"/>
      <c r="H21" s="506" t="e">
        <f t="shared" si="0"/>
        <v>#DIV/0!</v>
      </c>
      <c r="I21" s="144"/>
      <c r="J21" s="406">
        <v>1160000</v>
      </c>
      <c r="K21" s="406">
        <f t="shared" si="1"/>
        <v>0</v>
      </c>
      <c r="L21" s="611"/>
      <c r="M21" s="406">
        <f t="shared" si="5"/>
        <v>0</v>
      </c>
      <c r="N21" s="406">
        <f t="shared" si="2"/>
        <v>0</v>
      </c>
      <c r="O21" s="437"/>
      <c r="P21" s="406">
        <f t="shared" si="3"/>
        <v>0</v>
      </c>
      <c r="Q21" s="406">
        <f t="shared" si="4"/>
        <v>0</v>
      </c>
      <c r="R21" s="458" t="s">
        <v>257</v>
      </c>
    </row>
    <row r="22" spans="2:18" ht="17.399999999999999">
      <c r="B22" s="481">
        <v>8</v>
      </c>
      <c r="C22" s="482"/>
      <c r="D22" s="497"/>
      <c r="E22" s="144"/>
      <c r="F22" s="460"/>
      <c r="G22" s="457"/>
      <c r="H22" s="506" t="e">
        <f t="shared" si="0"/>
        <v>#DIV/0!</v>
      </c>
      <c r="I22" s="144"/>
      <c r="J22" s="406">
        <v>1160000</v>
      </c>
      <c r="K22" s="406">
        <f t="shared" si="1"/>
        <v>0</v>
      </c>
      <c r="L22" s="611"/>
      <c r="M22" s="406">
        <f t="shared" si="5"/>
        <v>0</v>
      </c>
      <c r="N22" s="406">
        <f t="shared" si="2"/>
        <v>0</v>
      </c>
      <c r="O22" s="437"/>
      <c r="P22" s="406">
        <f t="shared" si="3"/>
        <v>0</v>
      </c>
      <c r="Q22" s="406">
        <f t="shared" si="4"/>
        <v>0</v>
      </c>
      <c r="R22" s="458" t="s">
        <v>257</v>
      </c>
    </row>
    <row r="23" spans="2:18" ht="17.399999999999999">
      <c r="B23" s="481">
        <v>9</v>
      </c>
      <c r="C23" s="482"/>
      <c r="D23" s="497"/>
      <c r="E23" s="144"/>
      <c r="F23" s="460"/>
      <c r="G23" s="457"/>
      <c r="H23" s="506" t="e">
        <f t="shared" si="0"/>
        <v>#DIV/0!</v>
      </c>
      <c r="I23" s="144"/>
      <c r="J23" s="406">
        <v>1160000</v>
      </c>
      <c r="K23" s="406">
        <f t="shared" si="1"/>
        <v>0</v>
      </c>
      <c r="L23" s="611"/>
      <c r="M23" s="406">
        <f t="shared" si="5"/>
        <v>0</v>
      </c>
      <c r="N23" s="406">
        <f t="shared" si="2"/>
        <v>0</v>
      </c>
      <c r="O23" s="437"/>
      <c r="P23" s="406">
        <f t="shared" si="3"/>
        <v>0</v>
      </c>
      <c r="Q23" s="406">
        <f t="shared" si="4"/>
        <v>0</v>
      </c>
      <c r="R23" s="458" t="s">
        <v>257</v>
      </c>
    </row>
    <row r="24" spans="2:18" ht="17.399999999999999">
      <c r="B24" s="481">
        <v>10</v>
      </c>
      <c r="C24" s="482"/>
      <c r="D24" s="497"/>
      <c r="E24" s="144"/>
      <c r="F24" s="460"/>
      <c r="G24" s="457"/>
      <c r="H24" s="506" t="e">
        <f t="shared" si="0"/>
        <v>#DIV/0!</v>
      </c>
      <c r="I24" s="144"/>
      <c r="J24" s="406">
        <v>1160000</v>
      </c>
      <c r="K24" s="406">
        <f t="shared" si="1"/>
        <v>0</v>
      </c>
      <c r="L24" s="611"/>
      <c r="M24" s="406">
        <f t="shared" si="5"/>
        <v>0</v>
      </c>
      <c r="N24" s="406">
        <f t="shared" si="2"/>
        <v>0</v>
      </c>
      <c r="O24" s="437"/>
      <c r="P24" s="406">
        <f t="shared" si="3"/>
        <v>0</v>
      </c>
      <c r="Q24" s="406">
        <f t="shared" si="4"/>
        <v>0</v>
      </c>
      <c r="R24" s="458" t="s">
        <v>257</v>
      </c>
    </row>
    <row r="25" spans="2:18" ht="17.399999999999999">
      <c r="B25" s="481">
        <v>11</v>
      </c>
      <c r="C25" s="482"/>
      <c r="D25" s="497"/>
      <c r="E25" s="144"/>
      <c r="F25" s="460"/>
      <c r="G25" s="457"/>
      <c r="H25" s="506" t="e">
        <f t="shared" si="0"/>
        <v>#DIV/0!</v>
      </c>
      <c r="I25" s="144"/>
      <c r="J25" s="406">
        <v>1160000</v>
      </c>
      <c r="K25" s="406">
        <f t="shared" si="1"/>
        <v>0</v>
      </c>
      <c r="L25" s="611"/>
      <c r="M25" s="406">
        <f t="shared" si="5"/>
        <v>0</v>
      </c>
      <c r="N25" s="406">
        <f t="shared" si="2"/>
        <v>0</v>
      </c>
      <c r="O25" s="437"/>
      <c r="P25" s="406">
        <f t="shared" si="3"/>
        <v>0</v>
      </c>
      <c r="Q25" s="406">
        <f t="shared" si="4"/>
        <v>0</v>
      </c>
      <c r="R25" s="458" t="s">
        <v>257</v>
      </c>
    </row>
    <row r="26" spans="2:18" ht="17.399999999999999">
      <c r="B26" s="481">
        <v>12</v>
      </c>
      <c r="C26" s="482"/>
      <c r="D26" s="497"/>
      <c r="E26" s="144"/>
      <c r="F26" s="460"/>
      <c r="G26" s="457"/>
      <c r="H26" s="506" t="e">
        <f t="shared" si="0"/>
        <v>#DIV/0!</v>
      </c>
      <c r="I26" s="144"/>
      <c r="J26" s="406">
        <v>1160000</v>
      </c>
      <c r="K26" s="406">
        <f t="shared" si="1"/>
        <v>0</v>
      </c>
      <c r="L26" s="611"/>
      <c r="M26" s="406">
        <f t="shared" si="5"/>
        <v>0</v>
      </c>
      <c r="N26" s="406">
        <f t="shared" si="2"/>
        <v>0</v>
      </c>
      <c r="O26" s="437"/>
      <c r="P26" s="406">
        <f t="shared" si="3"/>
        <v>0</v>
      </c>
      <c r="Q26" s="406">
        <f t="shared" si="4"/>
        <v>0</v>
      </c>
      <c r="R26" s="458" t="s">
        <v>257</v>
      </c>
    </row>
    <row r="27" spans="2:18" ht="17.399999999999999">
      <c r="B27" s="481">
        <v>13</v>
      </c>
      <c r="C27" s="482"/>
      <c r="D27" s="497"/>
      <c r="E27" s="144"/>
      <c r="F27" s="460"/>
      <c r="G27" s="457"/>
      <c r="H27" s="506" t="e">
        <f t="shared" si="0"/>
        <v>#DIV/0!</v>
      </c>
      <c r="I27" s="144"/>
      <c r="J27" s="406">
        <v>1160000</v>
      </c>
      <c r="K27" s="406">
        <f t="shared" si="1"/>
        <v>0</v>
      </c>
      <c r="L27" s="611"/>
      <c r="M27" s="406">
        <f t="shared" si="5"/>
        <v>0</v>
      </c>
      <c r="N27" s="406">
        <f t="shared" si="2"/>
        <v>0</v>
      </c>
      <c r="O27" s="437"/>
      <c r="P27" s="406">
        <f t="shared" si="3"/>
        <v>0</v>
      </c>
      <c r="Q27" s="406">
        <f t="shared" si="4"/>
        <v>0</v>
      </c>
      <c r="R27" s="458" t="s">
        <v>257</v>
      </c>
    </row>
    <row r="28" spans="2:18" ht="17.399999999999999">
      <c r="B28" s="481">
        <v>14</v>
      </c>
      <c r="C28" s="482"/>
      <c r="D28" s="497"/>
      <c r="E28" s="144"/>
      <c r="F28" s="460"/>
      <c r="G28" s="457"/>
      <c r="H28" s="506" t="e">
        <f t="shared" si="0"/>
        <v>#DIV/0!</v>
      </c>
      <c r="I28" s="144"/>
      <c r="J28" s="406">
        <v>1160000</v>
      </c>
      <c r="K28" s="406">
        <f t="shared" si="1"/>
        <v>0</v>
      </c>
      <c r="L28" s="611"/>
      <c r="M28" s="406">
        <f t="shared" si="5"/>
        <v>0</v>
      </c>
      <c r="N28" s="406">
        <f t="shared" si="2"/>
        <v>0</v>
      </c>
      <c r="O28" s="437"/>
      <c r="P28" s="406">
        <f t="shared" si="3"/>
        <v>0</v>
      </c>
      <c r="Q28" s="406">
        <f t="shared" si="4"/>
        <v>0</v>
      </c>
      <c r="R28" s="458" t="s">
        <v>257</v>
      </c>
    </row>
    <row r="29" spans="2:18" ht="17.399999999999999">
      <c r="B29" s="481">
        <v>15</v>
      </c>
      <c r="C29" s="482"/>
      <c r="D29" s="497"/>
      <c r="E29" s="144"/>
      <c r="F29" s="460"/>
      <c r="G29" s="457"/>
      <c r="H29" s="506" t="e">
        <f t="shared" si="0"/>
        <v>#DIV/0!</v>
      </c>
      <c r="I29" s="144"/>
      <c r="J29" s="406">
        <v>1160000</v>
      </c>
      <c r="K29" s="406">
        <f t="shared" si="1"/>
        <v>0</v>
      </c>
      <c r="L29" s="611"/>
      <c r="M29" s="406">
        <f t="shared" si="5"/>
        <v>0</v>
      </c>
      <c r="N29" s="406">
        <f t="shared" si="2"/>
        <v>0</v>
      </c>
      <c r="O29" s="437"/>
      <c r="P29" s="406">
        <f t="shared" si="3"/>
        <v>0</v>
      </c>
      <c r="Q29" s="406">
        <f t="shared" si="4"/>
        <v>0</v>
      </c>
      <c r="R29" s="458" t="s">
        <v>257</v>
      </c>
    </row>
    <row r="30" spans="2:18" ht="17.399999999999999">
      <c r="B30" s="481">
        <v>16</v>
      </c>
      <c r="C30" s="482"/>
      <c r="D30" s="497"/>
      <c r="E30" s="144"/>
      <c r="F30" s="460"/>
      <c r="G30" s="457"/>
      <c r="H30" s="506" t="e">
        <f t="shared" si="0"/>
        <v>#DIV/0!</v>
      </c>
      <c r="I30" s="144"/>
      <c r="J30" s="406">
        <v>1160000</v>
      </c>
      <c r="K30" s="406">
        <f t="shared" si="1"/>
        <v>0</v>
      </c>
      <c r="L30" s="611"/>
      <c r="M30" s="406">
        <f t="shared" si="5"/>
        <v>0</v>
      </c>
      <c r="N30" s="406">
        <f t="shared" si="2"/>
        <v>0</v>
      </c>
      <c r="O30" s="437"/>
      <c r="P30" s="406">
        <f t="shared" si="3"/>
        <v>0</v>
      </c>
      <c r="Q30" s="406">
        <f t="shared" si="4"/>
        <v>0</v>
      </c>
      <c r="R30" s="458" t="s">
        <v>257</v>
      </c>
    </row>
    <row r="31" spans="2:18" ht="17.399999999999999">
      <c r="B31" s="481">
        <v>17</v>
      </c>
      <c r="C31" s="482"/>
      <c r="D31" s="497"/>
      <c r="E31" s="144"/>
      <c r="F31" s="460"/>
      <c r="G31" s="457"/>
      <c r="H31" s="506" t="e">
        <f t="shared" si="0"/>
        <v>#DIV/0!</v>
      </c>
      <c r="I31" s="144"/>
      <c r="J31" s="406">
        <v>1160000</v>
      </c>
      <c r="K31" s="406">
        <f t="shared" si="1"/>
        <v>0</v>
      </c>
      <c r="L31" s="611"/>
      <c r="M31" s="406">
        <f t="shared" si="5"/>
        <v>0</v>
      </c>
      <c r="N31" s="406">
        <f t="shared" si="2"/>
        <v>0</v>
      </c>
      <c r="O31" s="437"/>
      <c r="P31" s="406">
        <f t="shared" si="3"/>
        <v>0</v>
      </c>
      <c r="Q31" s="406">
        <f t="shared" si="4"/>
        <v>0</v>
      </c>
      <c r="R31" s="458" t="s">
        <v>257</v>
      </c>
    </row>
    <row r="32" spans="2:18" ht="17.399999999999999">
      <c r="B32" s="481">
        <v>18</v>
      </c>
      <c r="C32" s="482"/>
      <c r="D32" s="497"/>
      <c r="E32" s="144"/>
      <c r="F32" s="460"/>
      <c r="G32" s="457"/>
      <c r="H32" s="506" t="e">
        <f t="shared" si="0"/>
        <v>#DIV/0!</v>
      </c>
      <c r="I32" s="144"/>
      <c r="J32" s="406">
        <v>1160000</v>
      </c>
      <c r="K32" s="406">
        <f t="shared" si="1"/>
        <v>0</v>
      </c>
      <c r="L32" s="611"/>
      <c r="M32" s="406">
        <f t="shared" si="5"/>
        <v>0</v>
      </c>
      <c r="N32" s="406">
        <f t="shared" si="2"/>
        <v>0</v>
      </c>
      <c r="O32" s="437"/>
      <c r="P32" s="406">
        <f t="shared" si="3"/>
        <v>0</v>
      </c>
      <c r="Q32" s="406">
        <f t="shared" si="4"/>
        <v>0</v>
      </c>
      <c r="R32" s="458" t="s">
        <v>257</v>
      </c>
    </row>
    <row r="33" spans="2:18" ht="17.399999999999999">
      <c r="B33" s="481">
        <v>19</v>
      </c>
      <c r="C33" s="482"/>
      <c r="D33" s="497"/>
      <c r="E33" s="144"/>
      <c r="F33" s="460"/>
      <c r="G33" s="457"/>
      <c r="H33" s="506" t="e">
        <f t="shared" si="0"/>
        <v>#DIV/0!</v>
      </c>
      <c r="I33" s="144"/>
      <c r="J33" s="406">
        <v>1160000</v>
      </c>
      <c r="K33" s="406">
        <f t="shared" si="1"/>
        <v>0</v>
      </c>
      <c r="L33" s="611"/>
      <c r="M33" s="406">
        <f t="shared" si="5"/>
        <v>0</v>
      </c>
      <c r="N33" s="406">
        <f t="shared" si="2"/>
        <v>0</v>
      </c>
      <c r="O33" s="437"/>
      <c r="P33" s="406">
        <f t="shared" si="3"/>
        <v>0</v>
      </c>
      <c r="Q33" s="406">
        <f t="shared" si="4"/>
        <v>0</v>
      </c>
      <c r="R33" s="458" t="s">
        <v>257</v>
      </c>
    </row>
    <row r="34" spans="2:18" ht="18" thickBot="1">
      <c r="B34" s="483">
        <v>20</v>
      </c>
      <c r="C34" s="484"/>
      <c r="D34" s="497"/>
      <c r="E34" s="144"/>
      <c r="F34" s="462"/>
      <c r="G34" s="463"/>
      <c r="H34" s="506" t="e">
        <f t="shared" si="0"/>
        <v>#DIV/0!</v>
      </c>
      <c r="I34" s="399"/>
      <c r="J34" s="406">
        <v>1160000</v>
      </c>
      <c r="K34" s="406">
        <f t="shared" si="1"/>
        <v>0</v>
      </c>
      <c r="L34" s="612"/>
      <c r="M34" s="406">
        <f t="shared" si="5"/>
        <v>0</v>
      </c>
      <c r="N34" s="406">
        <f t="shared" si="2"/>
        <v>0</v>
      </c>
      <c r="O34" s="438"/>
      <c r="P34" s="406">
        <f t="shared" si="3"/>
        <v>0</v>
      </c>
      <c r="Q34" s="406">
        <f t="shared" si="4"/>
        <v>0</v>
      </c>
      <c r="R34" s="464" t="s">
        <v>257</v>
      </c>
    </row>
    <row r="35" spans="2:18" ht="18" thickTop="1">
      <c r="B35" s="485" t="s">
        <v>258</v>
      </c>
      <c r="C35" s="498"/>
      <c r="D35" s="499"/>
      <c r="E35" s="498"/>
      <c r="F35" s="498"/>
      <c r="G35" s="498"/>
      <c r="H35" s="498"/>
      <c r="I35" s="498"/>
      <c r="J35" s="498"/>
      <c r="K35" s="498"/>
      <c r="L35" s="498"/>
      <c r="M35" s="498"/>
      <c r="N35" s="498"/>
      <c r="O35" s="498"/>
      <c r="P35" s="498"/>
      <c r="Q35" s="498"/>
      <c r="R35" s="500"/>
    </row>
    <row r="36" spans="2:18" ht="13.8" thickBot="1">
      <c r="P36" s="495"/>
      <c r="Q36" s="495"/>
    </row>
    <row r="37" spans="2:18" ht="27.6" thickTop="1" thickBot="1">
      <c r="D37" s="486" t="s">
        <v>290</v>
      </c>
      <c r="E37" s="487" t="s">
        <v>399</v>
      </c>
      <c r="H37" s="501" t="s">
        <v>391</v>
      </c>
      <c r="O37" s="629" t="s">
        <v>464</v>
      </c>
      <c r="P37" s="630"/>
      <c r="Q37" s="625"/>
    </row>
    <row r="38" spans="2:18" ht="18.75" customHeight="1" thickTop="1" thickBot="1">
      <c r="D38" s="488" t="s">
        <v>287</v>
      </c>
      <c r="E38" s="487" t="s">
        <v>400</v>
      </c>
      <c r="H38" s="489">
        <v>5</v>
      </c>
      <c r="O38" s="619" t="s">
        <v>465</v>
      </c>
      <c r="P38" s="615" t="s">
        <v>466</v>
      </c>
      <c r="Q38" s="615" t="s">
        <v>467</v>
      </c>
      <c r="R38" s="632"/>
    </row>
    <row r="39" spans="2:18" ht="18.75" customHeight="1" thickTop="1" thickBot="1">
      <c r="E39" s="490"/>
      <c r="H39" s="470">
        <v>6</v>
      </c>
      <c r="O39" s="628"/>
      <c r="P39" s="617"/>
      <c r="Q39" s="618"/>
      <c r="R39" s="632"/>
    </row>
    <row r="40" spans="2:18" ht="18.75" customHeight="1" thickTop="1">
      <c r="E40" s="465"/>
      <c r="H40" s="491">
        <v>7</v>
      </c>
      <c r="O40" s="631"/>
      <c r="P40" s="631"/>
      <c r="Q40" s="631"/>
    </row>
    <row r="41" spans="2:18" ht="18.75" customHeight="1">
      <c r="H41" s="470">
        <v>8</v>
      </c>
      <c r="P41" s="495"/>
      <c r="Q41" s="495"/>
    </row>
    <row r="42" spans="2:18" ht="18.75" customHeight="1">
      <c r="H42" s="470">
        <v>9</v>
      </c>
      <c r="P42" s="495"/>
      <c r="Q42" s="495"/>
    </row>
    <row r="43" spans="2:18" ht="18.75" customHeight="1">
      <c r="H43" s="491">
        <v>10</v>
      </c>
      <c r="P43" s="495"/>
      <c r="Q43" s="495"/>
    </row>
    <row r="44" spans="2:18" ht="18.75" customHeight="1">
      <c r="H44" s="491">
        <v>11</v>
      </c>
      <c r="P44" s="495"/>
      <c r="Q44" s="495"/>
    </row>
    <row r="45" spans="2:18" ht="18.75" customHeight="1">
      <c r="H45" s="470">
        <v>12</v>
      </c>
      <c r="P45" s="495"/>
      <c r="Q45" s="495"/>
    </row>
    <row r="46" spans="2:18" ht="18.75" customHeight="1">
      <c r="H46" s="470">
        <v>13</v>
      </c>
      <c r="P46" s="495"/>
      <c r="Q46" s="495"/>
    </row>
    <row r="47" spans="2:18" ht="18.75" customHeight="1">
      <c r="H47" s="492">
        <v>14</v>
      </c>
      <c r="P47" s="495"/>
      <c r="Q47" s="495"/>
    </row>
    <row r="48" spans="2:18" ht="18.75" customHeight="1">
      <c r="H48" s="470">
        <v>15</v>
      </c>
      <c r="P48" s="495"/>
      <c r="Q48" s="495"/>
    </row>
    <row r="49" spans="8:17" ht="18.75" customHeight="1">
      <c r="H49" s="493"/>
      <c r="P49" s="495"/>
      <c r="Q49" s="495"/>
    </row>
    <row r="50" spans="8:17" ht="18.75" customHeight="1">
      <c r="H50" s="466"/>
      <c r="P50" s="495"/>
      <c r="Q50" s="495"/>
    </row>
    <row r="51" spans="8:17" ht="18.75" customHeight="1">
      <c r="H51" s="466"/>
      <c r="P51" s="495"/>
      <c r="Q51" s="495"/>
    </row>
    <row r="52" spans="8:17" ht="18.75" customHeight="1">
      <c r="P52" s="495"/>
      <c r="Q52" s="495"/>
    </row>
    <row r="53" spans="8:17">
      <c r="P53" s="495"/>
      <c r="Q53" s="495"/>
    </row>
    <row r="54" spans="8:17">
      <c r="P54" s="495"/>
      <c r="Q54" s="495"/>
    </row>
    <row r="55" spans="8:17">
      <c r="P55" s="495"/>
      <c r="Q55" s="495"/>
    </row>
    <row r="56" spans="8:17">
      <c r="P56" s="495"/>
      <c r="Q56" s="495"/>
    </row>
    <row r="57" spans="8:17">
      <c r="P57" s="495"/>
      <c r="Q57" s="495"/>
    </row>
    <row r="58" spans="8:17">
      <c r="P58" s="495"/>
      <c r="Q58" s="495"/>
    </row>
  </sheetData>
  <sheetProtection selectLockedCells="1"/>
  <dataConsolidate/>
  <mergeCells count="6">
    <mergeCell ref="B3:R4"/>
    <mergeCell ref="H9:J9"/>
    <mergeCell ref="B5:C5"/>
    <mergeCell ref="B6:C6"/>
    <mergeCell ref="B7:C7"/>
    <mergeCell ref="B9:C9"/>
  </mergeCells>
  <phoneticPr fontId="39"/>
  <dataValidations disablePrompts="1" count="4">
    <dataValidation type="list" allowBlank="1" showInputMessage="1" showErrorMessage="1" sqref="I13:I34" xr:uid="{151DAD93-F5C5-484D-82B0-D3EFECF9B60F}">
      <formula1>$H$38:$H$48</formula1>
    </dataValidation>
    <dataValidation type="list" allowBlank="1" showInputMessage="1" showErrorMessage="1" sqref="E13:E34" xr:uid="{64D84110-CE99-4731-87FD-AFDEF413C9F3}">
      <formula1>$E$37:$E$38</formula1>
    </dataValidation>
    <dataValidation imeMode="off" allowBlank="1" showInputMessage="1" showErrorMessage="1" sqref="D37 O14" xr:uid="{6C142692-6CF9-4B1C-AA46-59ACBED76957}"/>
    <dataValidation type="list" allowBlank="1" showInputMessage="1" showErrorMessage="1" sqref="D13:D34" xr:uid="{3ADA11FD-8379-4830-AAE9-94BD46221A1F}">
      <formula1>$D$37:$D$38</formula1>
    </dataValidation>
  </dataValidations>
  <printOptions horizontalCentered="1"/>
  <pageMargins left="0.39370078740157483" right="0.39370078740157483" top="0.74803149606299213" bottom="0.74803149606299213" header="0.31496062992125984" footer="0.31496062992125984"/>
  <pageSetup paperSize="9" scale="46" fitToHeight="0" orientation="landscape" r:id="rId1"/>
  <headerFooter>
    <oddFooter>&amp;C&amp;P／&amp;N</oddFooter>
  </headerFooter>
  <rowBreaks count="1" manualBreakCount="1">
    <brk id="52" min="1" max="14" man="1"/>
  </rowBreaks>
  <legacy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E7E849BE-F05F-426E-98E9-03D11F0609F6}">
          <x14:formula1>
            <xm:f>都道府県!$A$2:$A$48</xm:f>
          </x14:formula1>
          <xm:sqref>B9:C9</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96AE6-D40E-477B-A82E-25E3A45B8BC2}">
  <sheetPr>
    <outlinePr summaryRight="0"/>
    <pageSetUpPr fitToPage="1"/>
  </sheetPr>
  <dimension ref="A1:T50"/>
  <sheetViews>
    <sheetView showGridLines="0" view="pageBreakPreview" topLeftCell="A5" zoomScale="75" zoomScaleNormal="75" zoomScaleSheetLayoutView="75" workbookViewId="0">
      <selection activeCell="K37" sqref="K37"/>
    </sheetView>
  </sheetViews>
  <sheetFormatPr defaultRowHeight="13.2"/>
  <cols>
    <col min="1" max="1" width="4.33203125" customWidth="1"/>
    <col min="2" max="2" width="9.33203125" bestFit="1" customWidth="1"/>
    <col min="3" max="3" width="21.6640625" bestFit="1" customWidth="1"/>
    <col min="4" max="4" width="39.21875" bestFit="1" customWidth="1"/>
    <col min="5" max="5" width="22.109375" bestFit="1" customWidth="1"/>
    <col min="6" max="6" width="13.21875" customWidth="1"/>
    <col min="7" max="7" width="12.21875" customWidth="1"/>
    <col min="8" max="8" width="11.88671875" bestFit="1" customWidth="1"/>
    <col min="9" max="9" width="19.6640625" customWidth="1"/>
    <col min="10" max="10" width="23.88671875" customWidth="1"/>
    <col min="11" max="17" width="17.88671875" customWidth="1"/>
    <col min="18" max="18" width="17.6640625" style="405" bestFit="1" customWidth="1"/>
    <col min="19" max="19" width="17.88671875" style="405" customWidth="1"/>
  </cols>
  <sheetData>
    <row r="1" spans="1:20" ht="14.4">
      <c r="A1" s="4"/>
      <c r="R1"/>
      <c r="S1"/>
    </row>
    <row r="2" spans="1:20" ht="24.75" customHeight="1" thickBot="1">
      <c r="R2"/>
      <c r="S2"/>
    </row>
    <row r="3" spans="1:20" ht="47.25" customHeight="1">
      <c r="B3" s="890" t="s">
        <v>259</v>
      </c>
      <c r="C3" s="891"/>
      <c r="D3" s="891"/>
      <c r="E3" s="891"/>
      <c r="F3" s="891"/>
      <c r="G3" s="891"/>
      <c r="H3" s="891"/>
      <c r="I3" s="891"/>
      <c r="J3" s="891"/>
      <c r="K3" s="891"/>
      <c r="L3" s="891"/>
      <c r="M3" s="891"/>
      <c r="N3" s="891"/>
      <c r="O3" s="891"/>
      <c r="P3" s="891"/>
      <c r="Q3" s="891"/>
      <c r="R3" s="891"/>
      <c r="S3" s="891"/>
      <c r="T3" s="892"/>
    </row>
    <row r="4" spans="1:20" ht="30" customHeight="1" thickBot="1">
      <c r="B4" s="893"/>
      <c r="C4" s="894"/>
      <c r="D4" s="894"/>
      <c r="E4" s="894"/>
      <c r="F4" s="894"/>
      <c r="G4" s="894"/>
      <c r="H4" s="894"/>
      <c r="I4" s="894"/>
      <c r="J4" s="894"/>
      <c r="K4" s="894"/>
      <c r="L4" s="894"/>
      <c r="M4" s="894"/>
      <c r="N4" s="894"/>
      <c r="O4" s="894"/>
      <c r="P4" s="894"/>
      <c r="Q4" s="894"/>
      <c r="R4" s="894"/>
      <c r="S4" s="894"/>
      <c r="T4" s="895"/>
    </row>
    <row r="5" spans="1:20" ht="30" customHeight="1">
      <c r="B5" s="888" t="s">
        <v>422</v>
      </c>
      <c r="C5" s="888"/>
      <c r="D5" s="394"/>
      <c r="E5" s="141"/>
      <c r="F5" s="141"/>
      <c r="G5" s="141"/>
      <c r="H5" s="141"/>
      <c r="I5" s="141"/>
      <c r="J5" s="141"/>
      <c r="K5" s="141"/>
      <c r="L5" s="141"/>
      <c r="M5" s="141"/>
      <c r="N5" s="141"/>
      <c r="O5" s="141"/>
      <c r="P5" s="141"/>
      <c r="Q5" s="141"/>
      <c r="R5" s="141"/>
      <c r="S5" s="141"/>
      <c r="T5" s="141"/>
    </row>
    <row r="6" spans="1:20" ht="30" customHeight="1">
      <c r="B6" s="889" t="s">
        <v>423</v>
      </c>
      <c r="C6" s="889"/>
      <c r="D6" s="394"/>
      <c r="E6" s="141"/>
      <c r="F6" s="141"/>
      <c r="G6" s="141"/>
      <c r="H6" s="141"/>
      <c r="I6" s="141"/>
      <c r="J6" s="141"/>
      <c r="K6" s="141"/>
      <c r="L6" s="141"/>
      <c r="M6" s="141"/>
      <c r="N6" s="141"/>
      <c r="O6" s="141"/>
      <c r="P6" s="141"/>
      <c r="Q6" s="141"/>
      <c r="R6" s="141"/>
      <c r="S6" s="141"/>
      <c r="T6" s="141"/>
    </row>
    <row r="7" spans="1:20" ht="30" customHeight="1">
      <c r="B7" s="885" t="s">
        <v>428</v>
      </c>
      <c r="C7" s="885"/>
      <c r="D7" s="394"/>
      <c r="E7" s="141"/>
      <c r="F7" s="141"/>
      <c r="G7" s="141"/>
      <c r="H7" s="141"/>
      <c r="I7" s="141"/>
      <c r="J7" s="141"/>
      <c r="K7" s="141"/>
      <c r="L7" s="141"/>
      <c r="M7" s="141"/>
      <c r="N7" s="141"/>
      <c r="O7" s="141"/>
      <c r="P7" s="141"/>
      <c r="Q7" s="141"/>
      <c r="R7" s="141"/>
      <c r="S7" s="141"/>
      <c r="T7" s="141"/>
    </row>
    <row r="8" spans="1:20" ht="30" customHeight="1">
      <c r="B8" s="142"/>
      <c r="C8" s="142"/>
      <c r="D8" s="142"/>
      <c r="E8" s="142"/>
      <c r="F8" s="142"/>
      <c r="G8" s="142"/>
      <c r="H8" s="142"/>
      <c r="R8"/>
      <c r="S8"/>
    </row>
    <row r="9" spans="1:20" ht="30" customHeight="1">
      <c r="B9" s="896" t="s">
        <v>463</v>
      </c>
      <c r="C9" s="897"/>
      <c r="D9" s="510" t="s">
        <v>404</v>
      </c>
      <c r="E9" s="142"/>
      <c r="F9" s="142"/>
      <c r="G9" s="516"/>
      <c r="H9" s="394"/>
      <c r="I9" s="898"/>
      <c r="J9" s="898"/>
      <c r="K9" s="898"/>
      <c r="L9" s="400"/>
      <c r="M9" s="400"/>
      <c r="N9" s="400"/>
      <c r="O9" s="400"/>
      <c r="P9" s="400"/>
      <c r="Q9" s="400"/>
      <c r="R9" s="400"/>
      <c r="S9" s="400"/>
      <c r="T9" s="142"/>
    </row>
    <row r="10" spans="1:20" ht="226.2">
      <c r="B10" s="467" t="s">
        <v>250</v>
      </c>
      <c r="C10" s="597" t="s">
        <v>251</v>
      </c>
      <c r="D10" s="598" t="s">
        <v>405</v>
      </c>
      <c r="E10" s="599" t="s">
        <v>414</v>
      </c>
      <c r="F10" s="600" t="s">
        <v>416</v>
      </c>
      <c r="G10" s="601" t="s">
        <v>417</v>
      </c>
      <c r="H10" s="602" t="s">
        <v>429</v>
      </c>
      <c r="I10" s="596" t="s">
        <v>442</v>
      </c>
      <c r="J10" s="603" t="s">
        <v>434</v>
      </c>
      <c r="K10" s="604" t="s">
        <v>392</v>
      </c>
      <c r="L10" s="605" t="s">
        <v>395</v>
      </c>
      <c r="M10" s="606" t="s">
        <v>425</v>
      </c>
      <c r="N10" s="605" t="s">
        <v>396</v>
      </c>
      <c r="O10" s="605" t="s">
        <v>401</v>
      </c>
      <c r="P10" s="599" t="s">
        <v>402</v>
      </c>
      <c r="Q10" s="605" t="s">
        <v>403</v>
      </c>
      <c r="R10" s="607" t="s">
        <v>444</v>
      </c>
      <c r="S10" s="589" t="s">
        <v>252</v>
      </c>
    </row>
    <row r="11" spans="1:20" ht="17.399999999999999">
      <c r="B11" s="143"/>
      <c r="C11" s="411"/>
      <c r="D11" s="411"/>
      <c r="E11" s="412"/>
      <c r="F11" s="413"/>
      <c r="G11" s="413"/>
      <c r="H11" s="413"/>
      <c r="I11" s="413" t="s">
        <v>408</v>
      </c>
      <c r="J11" s="412" t="s">
        <v>409</v>
      </c>
      <c r="K11" s="413" t="s">
        <v>436</v>
      </c>
      <c r="L11" s="413" t="s">
        <v>437</v>
      </c>
      <c r="M11" s="413" t="s">
        <v>438</v>
      </c>
      <c r="N11" s="413" t="s">
        <v>439</v>
      </c>
      <c r="O11" s="413" t="s">
        <v>440</v>
      </c>
      <c r="P11" s="413" t="s">
        <v>412</v>
      </c>
      <c r="Q11" s="413" t="s">
        <v>413</v>
      </c>
      <c r="R11" s="413" t="s">
        <v>441</v>
      </c>
      <c r="S11" s="514"/>
    </row>
    <row r="12" spans="1:20" ht="17.399999999999999">
      <c r="B12" s="143"/>
      <c r="C12" s="411"/>
      <c r="D12" s="414" t="s">
        <v>284</v>
      </c>
      <c r="E12" s="414" t="s">
        <v>284</v>
      </c>
      <c r="F12" s="415" t="s">
        <v>415</v>
      </c>
      <c r="G12" s="415" t="s">
        <v>415</v>
      </c>
      <c r="H12" s="415" t="s">
        <v>407</v>
      </c>
      <c r="I12" s="415" t="s">
        <v>284</v>
      </c>
      <c r="J12" s="414" t="s">
        <v>435</v>
      </c>
      <c r="K12" s="415" t="s">
        <v>97</v>
      </c>
      <c r="L12" s="415" t="s">
        <v>97</v>
      </c>
      <c r="M12" s="415" t="s">
        <v>97</v>
      </c>
      <c r="N12" s="415" t="s">
        <v>97</v>
      </c>
      <c r="O12" s="415" t="s">
        <v>97</v>
      </c>
      <c r="P12" s="415" t="s">
        <v>97</v>
      </c>
      <c r="Q12" s="415" t="s">
        <v>97</v>
      </c>
      <c r="R12" s="415" t="s">
        <v>97</v>
      </c>
      <c r="S12" s="515"/>
    </row>
    <row r="13" spans="1:20" ht="17.399999999999999">
      <c r="B13" s="471" t="s">
        <v>253</v>
      </c>
      <c r="C13" s="472" t="s">
        <v>254</v>
      </c>
      <c r="D13" s="497" t="s">
        <v>287</v>
      </c>
      <c r="E13" s="534" t="s">
        <v>430</v>
      </c>
      <c r="F13" s="144">
        <v>736</v>
      </c>
      <c r="G13" s="144">
        <v>713</v>
      </c>
      <c r="H13" s="506">
        <f>(G13-F13)/F13</f>
        <v>-3.125E-2</v>
      </c>
      <c r="I13" s="151">
        <v>3</v>
      </c>
      <c r="J13" s="144">
        <v>30</v>
      </c>
      <c r="K13" s="406">
        <v>105200</v>
      </c>
      <c r="L13" s="406">
        <f>I13*J13*K13</f>
        <v>9468000</v>
      </c>
      <c r="M13" s="407">
        <v>280000000</v>
      </c>
      <c r="N13" s="439">
        <f>M13*I13/100</f>
        <v>8400000</v>
      </c>
      <c r="O13" s="406">
        <f t="shared" ref="O13:O34" si="0">MIN(L13,N13)</f>
        <v>8400000</v>
      </c>
      <c r="P13" s="436">
        <v>8400000</v>
      </c>
      <c r="Q13" s="406">
        <f>MIN(O13,P13)</f>
        <v>8400000</v>
      </c>
      <c r="R13" s="406">
        <f>ROUNDDOWN(Q13/2,-3)</f>
        <v>4200000</v>
      </c>
      <c r="S13" s="145"/>
    </row>
    <row r="14" spans="1:20" ht="18" thickBot="1">
      <c r="B14" s="474" t="s">
        <v>255</v>
      </c>
      <c r="C14" s="475" t="s">
        <v>433</v>
      </c>
      <c r="D14" s="504" t="s">
        <v>287</v>
      </c>
      <c r="E14" s="535" t="s">
        <v>431</v>
      </c>
      <c r="F14" s="331">
        <v>521</v>
      </c>
      <c r="G14" s="331">
        <v>428</v>
      </c>
      <c r="H14" s="521">
        <f>(G14-F14)/F14</f>
        <v>-0.1785028790786948</v>
      </c>
      <c r="I14" s="404">
        <v>10</v>
      </c>
      <c r="J14" s="404">
        <v>18</v>
      </c>
      <c r="K14" s="522">
        <v>105200</v>
      </c>
      <c r="L14" s="446">
        <f t="shared" ref="L14:L34" si="1">I14*J14*K14</f>
        <v>18936000</v>
      </c>
      <c r="M14" s="401">
        <v>240000000</v>
      </c>
      <c r="N14" s="446">
        <f t="shared" ref="N14:N34" si="2">M14*I14/100</f>
        <v>24000000</v>
      </c>
      <c r="O14" s="454">
        <f t="shared" si="0"/>
        <v>18936000</v>
      </c>
      <c r="P14" s="476">
        <v>24000000</v>
      </c>
      <c r="Q14" s="477">
        <f>MIN(O14,P14)</f>
        <v>18936000</v>
      </c>
      <c r="R14" s="446">
        <f t="shared" ref="R14:R34" si="3">ROUNDDOWN(Q14/2,-3)</f>
        <v>9468000</v>
      </c>
      <c r="S14" s="332"/>
    </row>
    <row r="15" spans="1:20" ht="17.399999999999999">
      <c r="B15" s="146">
        <v>1</v>
      </c>
      <c r="C15" s="455"/>
      <c r="D15" s="529"/>
      <c r="E15" s="536"/>
      <c r="F15" s="457"/>
      <c r="G15" s="457"/>
      <c r="H15" s="530" t="e">
        <f t="shared" ref="H15:H34" si="4">(G15-F15)/F15</f>
        <v>#DIV/0!</v>
      </c>
      <c r="I15" s="505"/>
      <c r="J15" s="456"/>
      <c r="K15" s="523">
        <v>105200</v>
      </c>
      <c r="L15" s="440">
        <f>I15*J15*K15</f>
        <v>0</v>
      </c>
      <c r="M15" s="447"/>
      <c r="N15" s="531">
        <f t="shared" si="2"/>
        <v>0</v>
      </c>
      <c r="O15" s="532">
        <f t="shared" si="0"/>
        <v>0</v>
      </c>
      <c r="P15" s="613"/>
      <c r="Q15" s="533">
        <f t="shared" ref="Q15:Q34" si="5">MIN(O15,P15)</f>
        <v>0</v>
      </c>
      <c r="R15" s="440">
        <f t="shared" si="3"/>
        <v>0</v>
      </c>
      <c r="S15" s="77" t="s">
        <v>257</v>
      </c>
    </row>
    <row r="16" spans="1:20" ht="17.399999999999999">
      <c r="B16" s="147">
        <v>2</v>
      </c>
      <c r="C16" s="459"/>
      <c r="D16" s="518"/>
      <c r="E16" s="534"/>
      <c r="F16" s="460"/>
      <c r="G16" s="457"/>
      <c r="H16" s="444" t="e">
        <f t="shared" si="4"/>
        <v>#DIV/0!</v>
      </c>
      <c r="I16" s="144"/>
      <c r="J16" s="144"/>
      <c r="K16" s="523">
        <v>105200</v>
      </c>
      <c r="L16" s="406">
        <f t="shared" si="1"/>
        <v>0</v>
      </c>
      <c r="M16" s="447"/>
      <c r="N16" s="439">
        <f t="shared" si="2"/>
        <v>0</v>
      </c>
      <c r="O16" s="449">
        <f t="shared" si="0"/>
        <v>0</v>
      </c>
      <c r="P16" s="437"/>
      <c r="Q16" s="449">
        <f t="shared" si="5"/>
        <v>0</v>
      </c>
      <c r="R16" s="406">
        <f t="shared" si="3"/>
        <v>0</v>
      </c>
      <c r="S16" s="77" t="s">
        <v>257</v>
      </c>
    </row>
    <row r="17" spans="2:19" ht="17.399999999999999">
      <c r="B17" s="147">
        <v>3</v>
      </c>
      <c r="C17" s="459"/>
      <c r="D17" s="518"/>
      <c r="E17" s="534"/>
      <c r="F17" s="460"/>
      <c r="G17" s="457"/>
      <c r="H17" s="444" t="e">
        <f t="shared" si="4"/>
        <v>#DIV/0!</v>
      </c>
      <c r="I17" s="144"/>
      <c r="J17" s="144"/>
      <c r="K17" s="523">
        <v>105200</v>
      </c>
      <c r="L17" s="406">
        <f t="shared" si="1"/>
        <v>0</v>
      </c>
      <c r="M17" s="447"/>
      <c r="N17" s="439">
        <f t="shared" si="2"/>
        <v>0</v>
      </c>
      <c r="O17" s="449">
        <f t="shared" si="0"/>
        <v>0</v>
      </c>
      <c r="P17" s="437"/>
      <c r="Q17" s="449">
        <f t="shared" si="5"/>
        <v>0</v>
      </c>
      <c r="R17" s="406">
        <f t="shared" si="3"/>
        <v>0</v>
      </c>
      <c r="S17" s="77" t="s">
        <v>257</v>
      </c>
    </row>
    <row r="18" spans="2:19" ht="17.399999999999999">
      <c r="B18" s="147">
        <v>4</v>
      </c>
      <c r="C18" s="459"/>
      <c r="D18" s="518"/>
      <c r="E18" s="534"/>
      <c r="F18" s="460"/>
      <c r="G18" s="457"/>
      <c r="H18" s="444" t="e">
        <f t="shared" si="4"/>
        <v>#DIV/0!</v>
      </c>
      <c r="I18" s="144"/>
      <c r="J18" s="144"/>
      <c r="K18" s="523">
        <v>105200</v>
      </c>
      <c r="L18" s="406">
        <f t="shared" si="1"/>
        <v>0</v>
      </c>
      <c r="M18" s="447"/>
      <c r="N18" s="439">
        <f t="shared" si="2"/>
        <v>0</v>
      </c>
      <c r="O18" s="449">
        <f t="shared" si="0"/>
        <v>0</v>
      </c>
      <c r="P18" s="437"/>
      <c r="Q18" s="449">
        <f t="shared" si="5"/>
        <v>0</v>
      </c>
      <c r="R18" s="406">
        <f t="shared" si="3"/>
        <v>0</v>
      </c>
      <c r="S18" s="77" t="s">
        <v>257</v>
      </c>
    </row>
    <row r="19" spans="2:19" ht="17.399999999999999">
      <c r="B19" s="147">
        <v>5</v>
      </c>
      <c r="C19" s="459"/>
      <c r="D19" s="518"/>
      <c r="E19" s="534"/>
      <c r="F19" s="460"/>
      <c r="G19" s="457"/>
      <c r="H19" s="444" t="e">
        <f t="shared" si="4"/>
        <v>#DIV/0!</v>
      </c>
      <c r="I19" s="144"/>
      <c r="J19" s="144"/>
      <c r="K19" s="523">
        <v>105200</v>
      </c>
      <c r="L19" s="406">
        <f t="shared" si="1"/>
        <v>0</v>
      </c>
      <c r="M19" s="447"/>
      <c r="N19" s="439">
        <f t="shared" si="2"/>
        <v>0</v>
      </c>
      <c r="O19" s="449">
        <f t="shared" si="0"/>
        <v>0</v>
      </c>
      <c r="P19" s="437"/>
      <c r="Q19" s="449">
        <f t="shared" si="5"/>
        <v>0</v>
      </c>
      <c r="R19" s="406">
        <f t="shared" si="3"/>
        <v>0</v>
      </c>
      <c r="S19" s="77" t="s">
        <v>257</v>
      </c>
    </row>
    <row r="20" spans="2:19" ht="17.399999999999999">
      <c r="B20" s="147">
        <v>6</v>
      </c>
      <c r="C20" s="459"/>
      <c r="D20" s="518"/>
      <c r="E20" s="534"/>
      <c r="F20" s="460"/>
      <c r="G20" s="457"/>
      <c r="H20" s="444" t="e">
        <f t="shared" si="4"/>
        <v>#DIV/0!</v>
      </c>
      <c r="I20" s="144"/>
      <c r="J20" s="144"/>
      <c r="K20" s="523">
        <v>105200</v>
      </c>
      <c r="L20" s="406">
        <f t="shared" si="1"/>
        <v>0</v>
      </c>
      <c r="M20" s="447"/>
      <c r="N20" s="439">
        <f t="shared" si="2"/>
        <v>0</v>
      </c>
      <c r="O20" s="449">
        <f t="shared" si="0"/>
        <v>0</v>
      </c>
      <c r="P20" s="437"/>
      <c r="Q20" s="449">
        <f t="shared" si="5"/>
        <v>0</v>
      </c>
      <c r="R20" s="406">
        <f t="shared" si="3"/>
        <v>0</v>
      </c>
      <c r="S20" s="77" t="s">
        <v>257</v>
      </c>
    </row>
    <row r="21" spans="2:19" ht="17.399999999999999">
      <c r="B21" s="147">
        <v>7</v>
      </c>
      <c r="C21" s="459"/>
      <c r="D21" s="518"/>
      <c r="E21" s="534"/>
      <c r="F21" s="460"/>
      <c r="G21" s="457"/>
      <c r="H21" s="444" t="e">
        <f t="shared" si="4"/>
        <v>#DIV/0!</v>
      </c>
      <c r="I21" s="144"/>
      <c r="J21" s="144"/>
      <c r="K21" s="523">
        <v>105200</v>
      </c>
      <c r="L21" s="406">
        <f t="shared" si="1"/>
        <v>0</v>
      </c>
      <c r="M21" s="447"/>
      <c r="N21" s="439">
        <f t="shared" si="2"/>
        <v>0</v>
      </c>
      <c r="O21" s="449">
        <f t="shared" si="0"/>
        <v>0</v>
      </c>
      <c r="P21" s="437"/>
      <c r="Q21" s="449">
        <f t="shared" si="5"/>
        <v>0</v>
      </c>
      <c r="R21" s="406">
        <f t="shared" si="3"/>
        <v>0</v>
      </c>
      <c r="S21" s="77" t="s">
        <v>257</v>
      </c>
    </row>
    <row r="22" spans="2:19" ht="17.399999999999999">
      <c r="B22" s="147">
        <v>8</v>
      </c>
      <c r="C22" s="459"/>
      <c r="D22" s="518"/>
      <c r="E22" s="534"/>
      <c r="F22" s="460"/>
      <c r="G22" s="457"/>
      <c r="H22" s="444" t="e">
        <f t="shared" si="4"/>
        <v>#DIV/0!</v>
      </c>
      <c r="I22" s="144"/>
      <c r="J22" s="144"/>
      <c r="K22" s="523">
        <v>105200</v>
      </c>
      <c r="L22" s="406">
        <f t="shared" si="1"/>
        <v>0</v>
      </c>
      <c r="M22" s="447"/>
      <c r="N22" s="439">
        <f t="shared" si="2"/>
        <v>0</v>
      </c>
      <c r="O22" s="449">
        <f t="shared" si="0"/>
        <v>0</v>
      </c>
      <c r="P22" s="437"/>
      <c r="Q22" s="449">
        <f t="shared" si="5"/>
        <v>0</v>
      </c>
      <c r="R22" s="406">
        <f t="shared" si="3"/>
        <v>0</v>
      </c>
      <c r="S22" s="77" t="s">
        <v>257</v>
      </c>
    </row>
    <row r="23" spans="2:19" ht="17.399999999999999">
      <c r="B23" s="147">
        <v>9</v>
      </c>
      <c r="C23" s="459"/>
      <c r="D23" s="518"/>
      <c r="E23" s="534"/>
      <c r="F23" s="460"/>
      <c r="G23" s="457"/>
      <c r="H23" s="444" t="e">
        <f t="shared" si="4"/>
        <v>#DIV/0!</v>
      </c>
      <c r="I23" s="144"/>
      <c r="J23" s="144"/>
      <c r="K23" s="523">
        <v>105200</v>
      </c>
      <c r="L23" s="406">
        <f t="shared" si="1"/>
        <v>0</v>
      </c>
      <c r="M23" s="447"/>
      <c r="N23" s="439">
        <f t="shared" si="2"/>
        <v>0</v>
      </c>
      <c r="O23" s="449">
        <f t="shared" si="0"/>
        <v>0</v>
      </c>
      <c r="P23" s="437"/>
      <c r="Q23" s="449">
        <f t="shared" si="5"/>
        <v>0</v>
      </c>
      <c r="R23" s="406">
        <f t="shared" si="3"/>
        <v>0</v>
      </c>
      <c r="S23" s="77" t="s">
        <v>257</v>
      </c>
    </row>
    <row r="24" spans="2:19" ht="17.399999999999999">
      <c r="B24" s="147">
        <v>10</v>
      </c>
      <c r="C24" s="459"/>
      <c r="D24" s="518"/>
      <c r="E24" s="534"/>
      <c r="F24" s="460"/>
      <c r="G24" s="457"/>
      <c r="H24" s="444" t="e">
        <f t="shared" si="4"/>
        <v>#DIV/0!</v>
      </c>
      <c r="I24" s="144"/>
      <c r="J24" s="144"/>
      <c r="K24" s="523">
        <v>105200</v>
      </c>
      <c r="L24" s="406">
        <f t="shared" si="1"/>
        <v>0</v>
      </c>
      <c r="M24" s="447"/>
      <c r="N24" s="439">
        <f t="shared" si="2"/>
        <v>0</v>
      </c>
      <c r="O24" s="449">
        <f t="shared" si="0"/>
        <v>0</v>
      </c>
      <c r="P24" s="437"/>
      <c r="Q24" s="449">
        <f t="shared" si="5"/>
        <v>0</v>
      </c>
      <c r="R24" s="406">
        <f t="shared" si="3"/>
        <v>0</v>
      </c>
      <c r="S24" s="77" t="s">
        <v>257</v>
      </c>
    </row>
    <row r="25" spans="2:19" ht="17.399999999999999">
      <c r="B25" s="147">
        <v>11</v>
      </c>
      <c r="C25" s="459"/>
      <c r="D25" s="518"/>
      <c r="E25" s="534"/>
      <c r="F25" s="460"/>
      <c r="G25" s="457"/>
      <c r="H25" s="444" t="e">
        <f t="shared" si="4"/>
        <v>#DIV/0!</v>
      </c>
      <c r="I25" s="144"/>
      <c r="J25" s="144"/>
      <c r="K25" s="523">
        <v>105200</v>
      </c>
      <c r="L25" s="406">
        <f t="shared" si="1"/>
        <v>0</v>
      </c>
      <c r="M25" s="447"/>
      <c r="N25" s="439">
        <f t="shared" si="2"/>
        <v>0</v>
      </c>
      <c r="O25" s="449">
        <f t="shared" si="0"/>
        <v>0</v>
      </c>
      <c r="P25" s="437"/>
      <c r="Q25" s="449">
        <f t="shared" si="5"/>
        <v>0</v>
      </c>
      <c r="R25" s="406">
        <f t="shared" si="3"/>
        <v>0</v>
      </c>
      <c r="S25" s="77" t="s">
        <v>257</v>
      </c>
    </row>
    <row r="26" spans="2:19" ht="17.399999999999999">
      <c r="B26" s="147">
        <v>12</v>
      </c>
      <c r="C26" s="459"/>
      <c r="D26" s="518"/>
      <c r="E26" s="534"/>
      <c r="F26" s="460"/>
      <c r="G26" s="457"/>
      <c r="H26" s="444" t="e">
        <f t="shared" si="4"/>
        <v>#DIV/0!</v>
      </c>
      <c r="I26" s="144"/>
      <c r="J26" s="144"/>
      <c r="K26" s="523">
        <v>105200</v>
      </c>
      <c r="L26" s="406">
        <f t="shared" si="1"/>
        <v>0</v>
      </c>
      <c r="M26" s="447"/>
      <c r="N26" s="439">
        <f t="shared" si="2"/>
        <v>0</v>
      </c>
      <c r="O26" s="449">
        <f t="shared" si="0"/>
        <v>0</v>
      </c>
      <c r="P26" s="437"/>
      <c r="Q26" s="449">
        <f t="shared" si="5"/>
        <v>0</v>
      </c>
      <c r="R26" s="406">
        <f t="shared" si="3"/>
        <v>0</v>
      </c>
      <c r="S26" s="77" t="s">
        <v>257</v>
      </c>
    </row>
    <row r="27" spans="2:19" ht="17.399999999999999">
      <c r="B27" s="147">
        <v>13</v>
      </c>
      <c r="C27" s="459"/>
      <c r="D27" s="518"/>
      <c r="E27" s="534"/>
      <c r="F27" s="460"/>
      <c r="G27" s="457"/>
      <c r="H27" s="444" t="e">
        <f t="shared" si="4"/>
        <v>#DIV/0!</v>
      </c>
      <c r="I27" s="144"/>
      <c r="J27" s="144"/>
      <c r="K27" s="523">
        <v>105200</v>
      </c>
      <c r="L27" s="406">
        <f t="shared" si="1"/>
        <v>0</v>
      </c>
      <c r="M27" s="447"/>
      <c r="N27" s="439">
        <f t="shared" si="2"/>
        <v>0</v>
      </c>
      <c r="O27" s="449">
        <f t="shared" si="0"/>
        <v>0</v>
      </c>
      <c r="P27" s="437"/>
      <c r="Q27" s="449">
        <f t="shared" si="5"/>
        <v>0</v>
      </c>
      <c r="R27" s="406">
        <f t="shared" si="3"/>
        <v>0</v>
      </c>
      <c r="S27" s="77" t="s">
        <v>257</v>
      </c>
    </row>
    <row r="28" spans="2:19" ht="17.399999999999999">
      <c r="B28" s="147">
        <v>14</v>
      </c>
      <c r="C28" s="459"/>
      <c r="D28" s="518"/>
      <c r="E28" s="534"/>
      <c r="F28" s="460"/>
      <c r="G28" s="457"/>
      <c r="H28" s="444" t="e">
        <f t="shared" si="4"/>
        <v>#DIV/0!</v>
      </c>
      <c r="I28" s="144"/>
      <c r="J28" s="144"/>
      <c r="K28" s="523">
        <v>105200</v>
      </c>
      <c r="L28" s="406">
        <f t="shared" si="1"/>
        <v>0</v>
      </c>
      <c r="M28" s="447"/>
      <c r="N28" s="439">
        <f t="shared" si="2"/>
        <v>0</v>
      </c>
      <c r="O28" s="449">
        <f t="shared" si="0"/>
        <v>0</v>
      </c>
      <c r="P28" s="437"/>
      <c r="Q28" s="449">
        <f t="shared" si="5"/>
        <v>0</v>
      </c>
      <c r="R28" s="406">
        <f t="shared" si="3"/>
        <v>0</v>
      </c>
      <c r="S28" s="77" t="s">
        <v>257</v>
      </c>
    </row>
    <row r="29" spans="2:19" ht="17.399999999999999">
      <c r="B29" s="147">
        <v>15</v>
      </c>
      <c r="C29" s="459"/>
      <c r="D29" s="518"/>
      <c r="E29" s="534"/>
      <c r="F29" s="460"/>
      <c r="G29" s="457"/>
      <c r="H29" s="444" t="e">
        <f t="shared" si="4"/>
        <v>#DIV/0!</v>
      </c>
      <c r="I29" s="144"/>
      <c r="J29" s="144"/>
      <c r="K29" s="523">
        <v>105200</v>
      </c>
      <c r="L29" s="406">
        <f t="shared" si="1"/>
        <v>0</v>
      </c>
      <c r="M29" s="447"/>
      <c r="N29" s="439">
        <f t="shared" si="2"/>
        <v>0</v>
      </c>
      <c r="O29" s="449">
        <f t="shared" si="0"/>
        <v>0</v>
      </c>
      <c r="P29" s="437"/>
      <c r="Q29" s="449">
        <f t="shared" si="5"/>
        <v>0</v>
      </c>
      <c r="R29" s="406">
        <f t="shared" si="3"/>
        <v>0</v>
      </c>
      <c r="S29" s="77" t="s">
        <v>257</v>
      </c>
    </row>
    <row r="30" spans="2:19" ht="17.399999999999999">
      <c r="B30" s="147">
        <v>16</v>
      </c>
      <c r="C30" s="459"/>
      <c r="D30" s="518"/>
      <c r="E30" s="534"/>
      <c r="F30" s="460"/>
      <c r="G30" s="457"/>
      <c r="H30" s="444" t="e">
        <f t="shared" si="4"/>
        <v>#DIV/0!</v>
      </c>
      <c r="I30" s="144"/>
      <c r="J30" s="144"/>
      <c r="K30" s="523">
        <v>105200</v>
      </c>
      <c r="L30" s="406">
        <f t="shared" si="1"/>
        <v>0</v>
      </c>
      <c r="M30" s="447"/>
      <c r="N30" s="439">
        <f t="shared" si="2"/>
        <v>0</v>
      </c>
      <c r="O30" s="449">
        <f t="shared" si="0"/>
        <v>0</v>
      </c>
      <c r="P30" s="437"/>
      <c r="Q30" s="449">
        <f t="shared" si="5"/>
        <v>0</v>
      </c>
      <c r="R30" s="406">
        <f t="shared" si="3"/>
        <v>0</v>
      </c>
      <c r="S30" s="77" t="s">
        <v>257</v>
      </c>
    </row>
    <row r="31" spans="2:19" ht="17.399999999999999">
      <c r="B31" s="147">
        <v>17</v>
      </c>
      <c r="C31" s="459"/>
      <c r="D31" s="518"/>
      <c r="E31" s="534"/>
      <c r="F31" s="460"/>
      <c r="G31" s="457"/>
      <c r="H31" s="444" t="e">
        <f t="shared" si="4"/>
        <v>#DIV/0!</v>
      </c>
      <c r="I31" s="144"/>
      <c r="J31" s="144"/>
      <c r="K31" s="523">
        <v>105200</v>
      </c>
      <c r="L31" s="406">
        <f t="shared" si="1"/>
        <v>0</v>
      </c>
      <c r="M31" s="447"/>
      <c r="N31" s="439">
        <f t="shared" si="2"/>
        <v>0</v>
      </c>
      <c r="O31" s="449">
        <f t="shared" si="0"/>
        <v>0</v>
      </c>
      <c r="P31" s="437"/>
      <c r="Q31" s="449">
        <f t="shared" si="5"/>
        <v>0</v>
      </c>
      <c r="R31" s="406">
        <f t="shared" si="3"/>
        <v>0</v>
      </c>
      <c r="S31" s="77" t="s">
        <v>257</v>
      </c>
    </row>
    <row r="32" spans="2:19" ht="17.399999999999999">
      <c r="B32" s="147">
        <v>18</v>
      </c>
      <c r="C32" s="459"/>
      <c r="D32" s="518"/>
      <c r="E32" s="534"/>
      <c r="F32" s="460"/>
      <c r="G32" s="457"/>
      <c r="H32" s="444" t="e">
        <f t="shared" si="4"/>
        <v>#DIV/0!</v>
      </c>
      <c r="I32" s="144"/>
      <c r="J32" s="144"/>
      <c r="K32" s="523">
        <v>105200</v>
      </c>
      <c r="L32" s="406">
        <f t="shared" si="1"/>
        <v>0</v>
      </c>
      <c r="M32" s="447"/>
      <c r="N32" s="439">
        <f t="shared" si="2"/>
        <v>0</v>
      </c>
      <c r="O32" s="449">
        <f t="shared" si="0"/>
        <v>0</v>
      </c>
      <c r="P32" s="437"/>
      <c r="Q32" s="449">
        <f t="shared" si="5"/>
        <v>0</v>
      </c>
      <c r="R32" s="406">
        <f t="shared" si="3"/>
        <v>0</v>
      </c>
      <c r="S32" s="77" t="s">
        <v>257</v>
      </c>
    </row>
    <row r="33" spans="2:19" ht="17.399999999999999">
      <c r="B33" s="147">
        <v>19</v>
      </c>
      <c r="C33" s="459"/>
      <c r="D33" s="518"/>
      <c r="E33" s="534"/>
      <c r="F33" s="460"/>
      <c r="G33" s="457"/>
      <c r="H33" s="444" t="e">
        <f t="shared" si="4"/>
        <v>#DIV/0!</v>
      </c>
      <c r="I33" s="144"/>
      <c r="J33" s="144"/>
      <c r="K33" s="523">
        <v>105200</v>
      </c>
      <c r="L33" s="406">
        <f t="shared" si="1"/>
        <v>0</v>
      </c>
      <c r="M33" s="447"/>
      <c r="N33" s="439">
        <f t="shared" si="2"/>
        <v>0</v>
      </c>
      <c r="O33" s="449">
        <f t="shared" si="0"/>
        <v>0</v>
      </c>
      <c r="P33" s="437"/>
      <c r="Q33" s="449">
        <f t="shared" si="5"/>
        <v>0</v>
      </c>
      <c r="R33" s="406">
        <f t="shared" si="3"/>
        <v>0</v>
      </c>
      <c r="S33" s="77" t="s">
        <v>257</v>
      </c>
    </row>
    <row r="34" spans="2:19" ht="18" thickBot="1">
      <c r="B34" s="148">
        <v>20</v>
      </c>
      <c r="C34" s="461"/>
      <c r="D34" s="518"/>
      <c r="E34" s="534"/>
      <c r="F34" s="462"/>
      <c r="G34" s="463"/>
      <c r="H34" s="445" t="e">
        <f t="shared" si="4"/>
        <v>#DIV/0!</v>
      </c>
      <c r="I34" s="399"/>
      <c r="J34" s="144"/>
      <c r="K34" s="524">
        <v>105200</v>
      </c>
      <c r="L34" s="406">
        <f t="shared" si="1"/>
        <v>0</v>
      </c>
      <c r="M34" s="448"/>
      <c r="N34" s="439">
        <f t="shared" si="2"/>
        <v>0</v>
      </c>
      <c r="O34" s="450">
        <f t="shared" si="0"/>
        <v>0</v>
      </c>
      <c r="P34" s="438"/>
      <c r="Q34" s="525">
        <f t="shared" si="5"/>
        <v>0</v>
      </c>
      <c r="R34" s="406">
        <f t="shared" si="3"/>
        <v>0</v>
      </c>
      <c r="S34" s="78" t="s">
        <v>257</v>
      </c>
    </row>
    <row r="35" spans="2:19" ht="18" thickTop="1">
      <c r="B35" s="149" t="s">
        <v>258</v>
      </c>
      <c r="C35" s="526"/>
      <c r="D35" s="527"/>
      <c r="E35" s="526"/>
      <c r="F35" s="526"/>
      <c r="G35" s="526"/>
      <c r="H35" s="526"/>
      <c r="I35" s="526"/>
      <c r="J35" s="526"/>
      <c r="K35" s="526"/>
      <c r="L35" s="526"/>
      <c r="M35" s="526"/>
      <c r="N35" s="526"/>
      <c r="O35" s="528"/>
      <c r="P35" s="526"/>
      <c r="Q35" s="526"/>
      <c r="R35" s="526"/>
      <c r="S35" s="519"/>
    </row>
    <row r="36" spans="2:19" ht="13.8" thickBot="1">
      <c r="P36" s="626"/>
      <c r="Q36" s="626"/>
      <c r="R36" s="624"/>
      <c r="S36"/>
    </row>
    <row r="37" spans="2:19" ht="18.600000000000001" thickTop="1" thickBot="1">
      <c r="D37" s="206" t="s">
        <v>290</v>
      </c>
      <c r="E37" s="402" t="s">
        <v>430</v>
      </c>
      <c r="F37" s="142"/>
      <c r="I37" s="395" t="s">
        <v>432</v>
      </c>
      <c r="P37" s="627" t="s">
        <v>464</v>
      </c>
      <c r="Q37" s="616"/>
      <c r="R37" s="625"/>
      <c r="S37" s="623"/>
    </row>
    <row r="38" spans="2:19" ht="18.75" customHeight="1" thickTop="1" thickBot="1">
      <c r="D38" s="209" t="s">
        <v>287</v>
      </c>
      <c r="E38" s="402" t="s">
        <v>431</v>
      </c>
      <c r="F38" s="142"/>
      <c r="I38" s="396">
        <v>2</v>
      </c>
      <c r="P38" s="619" t="s">
        <v>465</v>
      </c>
      <c r="Q38" s="615" t="s">
        <v>466</v>
      </c>
      <c r="R38" s="615" t="s">
        <v>467</v>
      </c>
      <c r="S38" s="623"/>
    </row>
    <row r="39" spans="2:19" ht="18.75" customHeight="1" thickTop="1" thickBot="1">
      <c r="E39" s="403"/>
      <c r="F39" s="142"/>
      <c r="I39" s="398">
        <v>3</v>
      </c>
      <c r="O39" s="621"/>
      <c r="P39" s="620"/>
      <c r="Q39" s="617"/>
      <c r="R39" s="618"/>
      <c r="S39" s="623"/>
    </row>
    <row r="40" spans="2:19" ht="18.75" customHeight="1" thickTop="1">
      <c r="E40" s="142"/>
      <c r="F40" s="142"/>
      <c r="I40" s="397">
        <v>4</v>
      </c>
      <c r="P40" s="622"/>
      <c r="Q40" s="622"/>
      <c r="R40" s="622"/>
      <c r="S40"/>
    </row>
    <row r="41" spans="2:19" ht="18.75" customHeight="1">
      <c r="I41" s="397">
        <v>5</v>
      </c>
      <c r="R41"/>
      <c r="S41"/>
    </row>
    <row r="42" spans="2:19" ht="18.75" customHeight="1">
      <c r="I42" s="397">
        <v>6</v>
      </c>
      <c r="R42"/>
      <c r="S42"/>
    </row>
    <row r="43" spans="2:19" ht="18.75" customHeight="1">
      <c r="I43" s="397">
        <v>7</v>
      </c>
      <c r="R43"/>
      <c r="S43"/>
    </row>
    <row r="44" spans="2:19" ht="18.75" customHeight="1">
      <c r="I44" s="397">
        <v>8</v>
      </c>
      <c r="R44"/>
      <c r="S44"/>
    </row>
    <row r="45" spans="2:19" ht="18.75" customHeight="1">
      <c r="I45" s="397">
        <v>9</v>
      </c>
      <c r="R45"/>
      <c r="S45"/>
    </row>
    <row r="46" spans="2:19" ht="18.75" customHeight="1">
      <c r="I46" s="614">
        <v>10</v>
      </c>
      <c r="R46"/>
      <c r="S46"/>
    </row>
    <row r="47" spans="2:19" ht="18.75" customHeight="1"/>
    <row r="48" spans="2:19" ht="18.75" customHeight="1"/>
    <row r="49" ht="18.75" customHeight="1"/>
    <row r="50" ht="18.75" customHeight="1"/>
  </sheetData>
  <sheetProtection selectLockedCells="1"/>
  <mergeCells count="6">
    <mergeCell ref="B5:C5"/>
    <mergeCell ref="B6:C6"/>
    <mergeCell ref="B3:T4"/>
    <mergeCell ref="B7:C7"/>
    <mergeCell ref="B9:C9"/>
    <mergeCell ref="I9:K9"/>
  </mergeCells>
  <phoneticPr fontId="39"/>
  <dataValidations disablePrompts="1" count="4">
    <dataValidation type="list" allowBlank="1" showInputMessage="1" showErrorMessage="1" sqref="D13:D34" xr:uid="{7EE57268-FF8B-4028-82BA-B1B0F813A36A}">
      <formula1>$D$37:$D$38</formula1>
    </dataValidation>
    <dataValidation imeMode="off" allowBlank="1" showInputMessage="1" showErrorMessage="1" sqref="Q15:Q34 D37 O15:O34 O14:Q14" xr:uid="{7E3E59A3-A1B0-4C79-A633-94B74E23BB85}"/>
    <dataValidation type="list" allowBlank="1" showInputMessage="1" showErrorMessage="1" sqref="E13:E34" xr:uid="{80FC0C95-504A-485E-BF73-0321E3610FDF}">
      <formula1>$E$37:$E$38</formula1>
    </dataValidation>
    <dataValidation type="list" allowBlank="1" showInputMessage="1" showErrorMessage="1" sqref="I13:I34" xr:uid="{76AE4F4C-052A-41D0-A8A3-65386630EE0D}">
      <formula1>$I$38:$I$46</formula1>
    </dataValidation>
  </dataValidations>
  <printOptions horizontalCentered="1"/>
  <pageMargins left="0.39370078740157483" right="0.39370078740157483" top="0.74803149606299213" bottom="0.74803149606299213" header="0.31496062992125984" footer="0.31496062992125984"/>
  <pageSetup paperSize="9" scale="39" fitToHeight="0" orientation="landscape" r:id="rId1"/>
  <headerFooter>
    <oddFooter>&amp;C&amp;P／&amp;N</oddFooter>
  </headerFooter>
  <legacy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C17C78F0-29A4-4DB8-9CB4-620C4C2B7665}">
          <x14:formula1>
            <xm:f>都道府県!$A$2:$A$48</xm:f>
          </x14:formula1>
          <xm:sqref>B9:C9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9F5319-9B23-4FFA-BCF0-48DA1FA72728}">
  <sheetPr>
    <tabColor rgb="FFFFC000"/>
    <outlinePr summaryRight="0"/>
    <pageSetUpPr fitToPage="1"/>
  </sheetPr>
  <dimension ref="A1:Q103"/>
  <sheetViews>
    <sheetView showGridLines="0" tabSelected="1" view="pageBreakPreview" zoomScale="115" zoomScaleNormal="115" zoomScaleSheetLayoutView="115" workbookViewId="0">
      <selection activeCell="K37" sqref="K37"/>
    </sheetView>
  </sheetViews>
  <sheetFormatPr defaultColWidth="9" defaultRowHeight="13.2" outlineLevelCol="1"/>
  <cols>
    <col min="1" max="1" width="7.33203125" style="154" bestFit="1" customWidth="1"/>
    <col min="2" max="2" width="29" style="152" customWidth="1"/>
    <col min="3" max="3" width="36.88671875" style="153" bestFit="1" customWidth="1" outlineLevel="1"/>
    <col min="4" max="4" width="14" style="153" bestFit="1" customWidth="1"/>
    <col min="5" max="5" width="18.21875" style="153" customWidth="1"/>
    <col min="6" max="6" width="13.6640625" style="153" customWidth="1"/>
    <col min="7" max="7" width="14" style="153" bestFit="1" customWidth="1"/>
    <col min="8" max="8" width="20.6640625" style="153" customWidth="1"/>
    <col min="9" max="9" width="12.109375" style="153" customWidth="1"/>
    <col min="10" max="10" width="17.33203125" style="153" bestFit="1" customWidth="1"/>
    <col min="11" max="11" width="14.21875" style="153" customWidth="1"/>
    <col min="12" max="12" width="20.33203125" style="153" customWidth="1"/>
    <col min="13" max="15" width="14.6640625" style="153" customWidth="1"/>
    <col min="16" max="16" width="12.6640625" style="153" customWidth="1"/>
    <col min="17" max="16384" width="9" style="153"/>
  </cols>
  <sheetData>
    <row r="1" spans="1:17" ht="29.25" customHeight="1" thickBot="1">
      <c r="A1" s="150"/>
      <c r="C1" s="4"/>
    </row>
    <row r="2" spans="1:17" ht="24" customHeight="1" thickBot="1">
      <c r="B2" s="916" t="s">
        <v>261</v>
      </c>
      <c r="C2" s="917"/>
      <c r="D2" s="917"/>
      <c r="E2" s="917"/>
      <c r="F2" s="917"/>
      <c r="G2" s="917"/>
      <c r="H2" s="917"/>
      <c r="I2" s="917"/>
      <c r="J2" s="917"/>
      <c r="K2" s="917"/>
      <c r="L2" s="917"/>
      <c r="M2" s="917"/>
      <c r="N2" s="917"/>
      <c r="O2" s="918"/>
    </row>
    <row r="3" spans="1:17" ht="18.75" customHeight="1">
      <c r="B3" s="443" t="s">
        <v>422</v>
      </c>
      <c r="C3" s="142"/>
    </row>
    <row r="4" spans="1:17" ht="18.75" customHeight="1">
      <c r="B4" s="441" t="s">
        <v>423</v>
      </c>
      <c r="C4" s="142"/>
    </row>
    <row r="5" spans="1:17" ht="18.75" customHeight="1">
      <c r="B5" s="442" t="s">
        <v>424</v>
      </c>
      <c r="C5" s="142"/>
    </row>
    <row r="6" spans="1:17" ht="18.75" customHeight="1">
      <c r="B6" s="155"/>
      <c r="C6" s="156"/>
    </row>
    <row r="7" spans="1:17" ht="18.75" customHeight="1" thickBot="1">
      <c r="B7" s="580" t="s">
        <v>463</v>
      </c>
      <c r="C7" s="581" t="s">
        <v>404</v>
      </c>
      <c r="D7" s="157"/>
    </row>
    <row r="8" spans="1:17" ht="15.75" customHeight="1">
      <c r="B8" s="931" t="s">
        <v>262</v>
      </c>
      <c r="C8" s="910" t="s">
        <v>263</v>
      </c>
      <c r="D8" s="923" t="s">
        <v>264</v>
      </c>
      <c r="E8" s="923" t="s">
        <v>265</v>
      </c>
      <c r="F8" s="921" t="s">
        <v>266</v>
      </c>
      <c r="G8" s="923" t="s">
        <v>267</v>
      </c>
      <c r="H8" s="923" t="s">
        <v>268</v>
      </c>
      <c r="I8" s="925" t="s">
        <v>269</v>
      </c>
      <c r="J8" s="921" t="s">
        <v>270</v>
      </c>
      <c r="K8" s="909" t="s">
        <v>271</v>
      </c>
      <c r="L8" s="911" t="s">
        <v>272</v>
      </c>
      <c r="M8" s="911" t="s">
        <v>273</v>
      </c>
      <c r="N8" s="929" t="s">
        <v>274</v>
      </c>
      <c r="O8" s="927" t="s">
        <v>275</v>
      </c>
    </row>
    <row r="9" spans="1:17" ht="15.75" customHeight="1">
      <c r="B9" s="932"/>
      <c r="C9" s="910"/>
      <c r="D9" s="924"/>
      <c r="E9" s="924"/>
      <c r="F9" s="922"/>
      <c r="G9" s="924"/>
      <c r="H9" s="924"/>
      <c r="I9" s="926"/>
      <c r="J9" s="922"/>
      <c r="K9" s="910"/>
      <c r="L9" s="912"/>
      <c r="M9" s="914"/>
      <c r="N9" s="930"/>
      <c r="O9" s="928"/>
    </row>
    <row r="10" spans="1:17" ht="15.75" customHeight="1">
      <c r="B10" s="932"/>
      <c r="C10" s="910"/>
      <c r="D10" s="924"/>
      <c r="E10" s="924"/>
      <c r="F10" s="922"/>
      <c r="G10" s="924"/>
      <c r="H10" s="924"/>
      <c r="I10" s="926"/>
      <c r="J10" s="922"/>
      <c r="K10" s="910"/>
      <c r="L10" s="912"/>
      <c r="M10" s="914"/>
      <c r="N10" s="930"/>
      <c r="O10" s="928"/>
      <c r="P10" s="919"/>
      <c r="Q10" s="919"/>
    </row>
    <row r="11" spans="1:17" ht="15.75" customHeight="1">
      <c r="B11" s="932"/>
      <c r="C11" s="910"/>
      <c r="D11" s="924"/>
      <c r="E11" s="924"/>
      <c r="F11" s="922"/>
      <c r="G11" s="924"/>
      <c r="H11" s="924"/>
      <c r="I11" s="926"/>
      <c r="J11" s="922"/>
      <c r="K11" s="910"/>
      <c r="L11" s="913"/>
      <c r="M11" s="915"/>
      <c r="N11" s="930"/>
      <c r="O11" s="928"/>
      <c r="P11" s="919"/>
      <c r="Q11" s="919"/>
    </row>
    <row r="12" spans="1:17">
      <c r="B12" s="158"/>
      <c r="C12" s="159"/>
      <c r="D12" s="160" t="s">
        <v>276</v>
      </c>
      <c r="E12" s="160" t="s">
        <v>277</v>
      </c>
      <c r="F12" s="161" t="s">
        <v>278</v>
      </c>
      <c r="G12" s="160" t="s">
        <v>279</v>
      </c>
      <c r="H12" s="160"/>
      <c r="I12" s="544" t="s">
        <v>280</v>
      </c>
      <c r="J12" s="160" t="s">
        <v>281</v>
      </c>
      <c r="K12" s="160" t="s">
        <v>282</v>
      </c>
      <c r="L12" s="161" t="s">
        <v>445</v>
      </c>
      <c r="M12" s="160" t="s">
        <v>456</v>
      </c>
      <c r="N12" s="544" t="s">
        <v>283</v>
      </c>
      <c r="O12" s="171" t="s">
        <v>457</v>
      </c>
      <c r="P12" s="383"/>
    </row>
    <row r="13" spans="1:17">
      <c r="A13" s="164"/>
      <c r="B13" s="165"/>
      <c r="C13" s="166" t="s">
        <v>284</v>
      </c>
      <c r="D13" s="166" t="s">
        <v>94</v>
      </c>
      <c r="E13" s="166" t="s">
        <v>94</v>
      </c>
      <c r="F13" s="166" t="s">
        <v>94</v>
      </c>
      <c r="G13" s="166" t="s">
        <v>94</v>
      </c>
      <c r="H13" s="549" t="s">
        <v>284</v>
      </c>
      <c r="I13" s="166" t="s">
        <v>94</v>
      </c>
      <c r="J13" s="166" t="s">
        <v>94</v>
      </c>
      <c r="K13" s="166" t="s">
        <v>94</v>
      </c>
      <c r="L13" s="167" t="s">
        <v>285</v>
      </c>
      <c r="M13" s="167" t="s">
        <v>285</v>
      </c>
      <c r="N13" s="550" t="s">
        <v>286</v>
      </c>
      <c r="O13" s="386" t="s">
        <v>286</v>
      </c>
      <c r="P13" s="384"/>
      <c r="Q13" s="170"/>
    </row>
    <row r="14" spans="1:17">
      <c r="A14" s="171" t="s">
        <v>260</v>
      </c>
      <c r="B14" s="172" t="s">
        <v>254</v>
      </c>
      <c r="C14" s="173" t="s">
        <v>287</v>
      </c>
      <c r="D14" s="174">
        <v>100000000</v>
      </c>
      <c r="E14" s="174">
        <v>75000000</v>
      </c>
      <c r="F14" s="175">
        <f>D14-E14</f>
        <v>25000000</v>
      </c>
      <c r="G14" s="174">
        <v>32000000</v>
      </c>
      <c r="H14" s="176" t="s">
        <v>288</v>
      </c>
      <c r="I14" s="545">
        <f>IF(H14="年間９月以上",11246000,IF(H14="年間６月以上９月未満",7500000,IF(H14="年間６月未満",3700000,0)))</f>
        <v>7500000</v>
      </c>
      <c r="J14" s="177">
        <f>MIN(F14,G14,I14)</f>
        <v>7500000</v>
      </c>
      <c r="K14" s="178">
        <v>8000000</v>
      </c>
      <c r="L14" s="179">
        <f>MIN(J14,K14)</f>
        <v>7500000</v>
      </c>
      <c r="M14" s="334">
        <f>ROUNDDOWN(L14*1/2,-3)</f>
        <v>3750000</v>
      </c>
      <c r="N14" s="551"/>
      <c r="O14" s="387"/>
      <c r="P14" s="181"/>
      <c r="Q14" s="182"/>
    </row>
    <row r="15" spans="1:17" ht="13.8" thickBot="1">
      <c r="A15" s="171" t="s">
        <v>260</v>
      </c>
      <c r="B15" s="343" t="s">
        <v>289</v>
      </c>
      <c r="C15" s="344" t="s">
        <v>290</v>
      </c>
      <c r="D15" s="345">
        <v>95000000</v>
      </c>
      <c r="E15" s="345">
        <v>60000000</v>
      </c>
      <c r="F15" s="346">
        <f>D15-E15</f>
        <v>35000000</v>
      </c>
      <c r="G15" s="345">
        <v>20000000</v>
      </c>
      <c r="H15" s="347" t="s">
        <v>291</v>
      </c>
      <c r="I15" s="546">
        <f>IF(H15="年間９月以上",11246000,IF(H15="年間６月以上９月未満",7500000,IF(H15="年間６月未満",3750000,0)))</f>
        <v>11246000</v>
      </c>
      <c r="J15" s="348">
        <f t="shared" ref="J15:J33" si="0">MIN(F15,G15,I15)</f>
        <v>11246000</v>
      </c>
      <c r="K15" s="349"/>
      <c r="L15" s="350">
        <f t="shared" ref="L15:L33" si="1">MIN(J15,K15)</f>
        <v>11246000</v>
      </c>
      <c r="M15" s="380">
        <f t="shared" ref="M15:M33" si="2">ROUNDDOWN(L15*1/2,-3)</f>
        <v>5623000</v>
      </c>
      <c r="N15" s="552"/>
      <c r="O15" s="388"/>
      <c r="P15" s="181"/>
      <c r="Q15" s="182"/>
    </row>
    <row r="16" spans="1:17">
      <c r="B16" s="183"/>
      <c r="C16" s="184"/>
      <c r="D16" s="185"/>
      <c r="E16" s="185"/>
      <c r="F16" s="186">
        <f t="shared" ref="F16:F33" si="3">D16-E16</f>
        <v>0</v>
      </c>
      <c r="G16" s="185"/>
      <c r="H16" s="187"/>
      <c r="I16" s="547">
        <f t="shared" ref="I16:I32" si="4">IF(H16="年間９月以上",11246000,IF(H16="年間６月以上９月未満",7500000,IF(H16="年間６月未満",3750000,0)))</f>
        <v>0</v>
      </c>
      <c r="J16" s="537">
        <f t="shared" si="0"/>
        <v>0</v>
      </c>
      <c r="K16" s="189"/>
      <c r="L16" s="190">
        <f t="shared" si="1"/>
        <v>0</v>
      </c>
      <c r="M16" s="335">
        <f t="shared" si="2"/>
        <v>0</v>
      </c>
      <c r="N16" s="539"/>
      <c r="O16" s="382"/>
      <c r="P16" s="181"/>
      <c r="Q16" s="182"/>
    </row>
    <row r="17" spans="2:17">
      <c r="B17" s="192"/>
      <c r="C17" s="184"/>
      <c r="D17" s="193"/>
      <c r="E17" s="193"/>
      <c r="F17" s="194">
        <f t="shared" si="3"/>
        <v>0</v>
      </c>
      <c r="G17" s="193"/>
      <c r="H17" s="187"/>
      <c r="I17" s="548">
        <f t="shared" si="4"/>
        <v>0</v>
      </c>
      <c r="J17" s="537">
        <f t="shared" si="0"/>
        <v>0</v>
      </c>
      <c r="K17" s="189"/>
      <c r="L17" s="190">
        <f t="shared" si="1"/>
        <v>0</v>
      </c>
      <c r="M17" s="381">
        <f t="shared" si="2"/>
        <v>0</v>
      </c>
      <c r="N17" s="540"/>
      <c r="O17" s="389"/>
      <c r="P17" s="182"/>
      <c r="Q17" s="182"/>
    </row>
    <row r="18" spans="2:17">
      <c r="B18" s="192"/>
      <c r="C18" s="184"/>
      <c r="D18" s="193"/>
      <c r="E18" s="193"/>
      <c r="F18" s="194">
        <f t="shared" si="3"/>
        <v>0</v>
      </c>
      <c r="G18" s="193"/>
      <c r="H18" s="187"/>
      <c r="I18" s="548">
        <f t="shared" si="4"/>
        <v>0</v>
      </c>
      <c r="J18" s="537">
        <f t="shared" si="0"/>
        <v>0</v>
      </c>
      <c r="K18" s="189"/>
      <c r="L18" s="190">
        <f t="shared" si="1"/>
        <v>0</v>
      </c>
      <c r="M18" s="381">
        <f t="shared" si="2"/>
        <v>0</v>
      </c>
      <c r="N18" s="541"/>
      <c r="O18" s="382"/>
      <c r="P18" s="182"/>
      <c r="Q18" s="182"/>
    </row>
    <row r="19" spans="2:17">
      <c r="B19" s="192"/>
      <c r="C19" s="184"/>
      <c r="D19" s="193"/>
      <c r="E19" s="193"/>
      <c r="F19" s="194">
        <f t="shared" si="3"/>
        <v>0</v>
      </c>
      <c r="G19" s="193"/>
      <c r="H19" s="187"/>
      <c r="I19" s="548">
        <f t="shared" si="4"/>
        <v>0</v>
      </c>
      <c r="J19" s="537">
        <f t="shared" si="0"/>
        <v>0</v>
      </c>
      <c r="K19" s="189"/>
      <c r="L19" s="190">
        <f t="shared" si="1"/>
        <v>0</v>
      </c>
      <c r="M19" s="381">
        <f t="shared" si="2"/>
        <v>0</v>
      </c>
      <c r="N19" s="542"/>
      <c r="O19" s="389"/>
      <c r="P19" s="182"/>
      <c r="Q19" s="182"/>
    </row>
    <row r="20" spans="2:17">
      <c r="B20" s="192"/>
      <c r="C20" s="184"/>
      <c r="D20" s="193"/>
      <c r="E20" s="193"/>
      <c r="F20" s="194">
        <f t="shared" si="3"/>
        <v>0</v>
      </c>
      <c r="G20" s="193"/>
      <c r="H20" s="187"/>
      <c r="I20" s="548">
        <f t="shared" si="4"/>
        <v>0</v>
      </c>
      <c r="J20" s="537">
        <f t="shared" si="0"/>
        <v>0</v>
      </c>
      <c r="K20" s="189"/>
      <c r="L20" s="190">
        <f t="shared" si="1"/>
        <v>0</v>
      </c>
      <c r="M20" s="381">
        <f t="shared" si="2"/>
        <v>0</v>
      </c>
      <c r="N20" s="541"/>
      <c r="O20" s="389"/>
      <c r="P20" s="182"/>
      <c r="Q20" s="182"/>
    </row>
    <row r="21" spans="2:17">
      <c r="B21" s="192"/>
      <c r="C21" s="184"/>
      <c r="D21" s="193"/>
      <c r="E21" s="193"/>
      <c r="F21" s="194">
        <f t="shared" si="3"/>
        <v>0</v>
      </c>
      <c r="G21" s="193"/>
      <c r="H21" s="187"/>
      <c r="I21" s="548">
        <f t="shared" si="4"/>
        <v>0</v>
      </c>
      <c r="J21" s="537">
        <f t="shared" si="0"/>
        <v>0</v>
      </c>
      <c r="K21" s="189"/>
      <c r="L21" s="190">
        <f t="shared" si="1"/>
        <v>0</v>
      </c>
      <c r="M21" s="381">
        <f t="shared" si="2"/>
        <v>0</v>
      </c>
      <c r="N21" s="542"/>
      <c r="O21" s="389"/>
    </row>
    <row r="22" spans="2:17">
      <c r="B22" s="192"/>
      <c r="C22" s="184"/>
      <c r="D22" s="193"/>
      <c r="E22" s="193"/>
      <c r="F22" s="194">
        <f t="shared" si="3"/>
        <v>0</v>
      </c>
      <c r="G22" s="193"/>
      <c r="H22" s="187"/>
      <c r="I22" s="548">
        <f t="shared" si="4"/>
        <v>0</v>
      </c>
      <c r="J22" s="537">
        <f t="shared" si="0"/>
        <v>0</v>
      </c>
      <c r="K22" s="189"/>
      <c r="L22" s="190">
        <f t="shared" si="1"/>
        <v>0</v>
      </c>
      <c r="M22" s="381">
        <f t="shared" si="2"/>
        <v>0</v>
      </c>
      <c r="N22" s="540"/>
      <c r="O22" s="389"/>
    </row>
    <row r="23" spans="2:17">
      <c r="B23" s="192"/>
      <c r="C23" s="184"/>
      <c r="D23" s="193"/>
      <c r="E23" s="193"/>
      <c r="F23" s="194">
        <f t="shared" si="3"/>
        <v>0</v>
      </c>
      <c r="G23" s="193"/>
      <c r="H23" s="187"/>
      <c r="I23" s="548">
        <f t="shared" si="4"/>
        <v>0</v>
      </c>
      <c r="J23" s="537">
        <f t="shared" si="0"/>
        <v>0</v>
      </c>
      <c r="K23" s="189"/>
      <c r="L23" s="190">
        <f t="shared" si="1"/>
        <v>0</v>
      </c>
      <c r="M23" s="381">
        <f t="shared" si="2"/>
        <v>0</v>
      </c>
      <c r="N23" s="540"/>
      <c r="O23" s="389"/>
    </row>
    <row r="24" spans="2:17">
      <c r="B24" s="192"/>
      <c r="C24" s="184"/>
      <c r="D24" s="193"/>
      <c r="E24" s="193"/>
      <c r="F24" s="194">
        <f t="shared" si="3"/>
        <v>0</v>
      </c>
      <c r="G24" s="193"/>
      <c r="H24" s="187"/>
      <c r="I24" s="548">
        <f t="shared" si="4"/>
        <v>0</v>
      </c>
      <c r="J24" s="537">
        <f t="shared" si="0"/>
        <v>0</v>
      </c>
      <c r="K24" s="189"/>
      <c r="L24" s="190">
        <f t="shared" si="1"/>
        <v>0</v>
      </c>
      <c r="M24" s="381">
        <f t="shared" si="2"/>
        <v>0</v>
      </c>
      <c r="N24" s="541"/>
      <c r="O24" s="390"/>
    </row>
    <row r="25" spans="2:17">
      <c r="B25" s="192"/>
      <c r="C25" s="184"/>
      <c r="D25" s="193"/>
      <c r="E25" s="193"/>
      <c r="F25" s="194">
        <f t="shared" si="3"/>
        <v>0</v>
      </c>
      <c r="G25" s="193"/>
      <c r="H25" s="187"/>
      <c r="I25" s="548">
        <f t="shared" si="4"/>
        <v>0</v>
      </c>
      <c r="J25" s="537">
        <f t="shared" si="0"/>
        <v>0</v>
      </c>
      <c r="K25" s="189"/>
      <c r="L25" s="190">
        <f t="shared" si="1"/>
        <v>0</v>
      </c>
      <c r="M25" s="381">
        <f t="shared" si="2"/>
        <v>0</v>
      </c>
      <c r="N25" s="541"/>
      <c r="O25" s="390"/>
    </row>
    <row r="26" spans="2:17">
      <c r="B26" s="192"/>
      <c r="C26" s="184"/>
      <c r="D26" s="193"/>
      <c r="E26" s="193"/>
      <c r="F26" s="194">
        <f t="shared" si="3"/>
        <v>0</v>
      </c>
      <c r="G26" s="193"/>
      <c r="H26" s="187"/>
      <c r="I26" s="548">
        <f t="shared" si="4"/>
        <v>0</v>
      </c>
      <c r="J26" s="537">
        <f t="shared" si="0"/>
        <v>0</v>
      </c>
      <c r="K26" s="189"/>
      <c r="L26" s="190">
        <f t="shared" si="1"/>
        <v>0</v>
      </c>
      <c r="M26" s="381">
        <f t="shared" si="2"/>
        <v>0</v>
      </c>
      <c r="N26" s="541"/>
      <c r="O26" s="382"/>
    </row>
    <row r="27" spans="2:17">
      <c r="B27" s="192"/>
      <c r="C27" s="184"/>
      <c r="D27" s="193"/>
      <c r="E27" s="193"/>
      <c r="F27" s="194">
        <f t="shared" si="3"/>
        <v>0</v>
      </c>
      <c r="G27" s="193"/>
      <c r="H27" s="187"/>
      <c r="I27" s="548">
        <f t="shared" si="4"/>
        <v>0</v>
      </c>
      <c r="J27" s="537">
        <f t="shared" si="0"/>
        <v>0</v>
      </c>
      <c r="K27" s="189"/>
      <c r="L27" s="190">
        <f t="shared" si="1"/>
        <v>0</v>
      </c>
      <c r="M27" s="381">
        <f t="shared" si="2"/>
        <v>0</v>
      </c>
      <c r="N27" s="541"/>
      <c r="O27" s="389"/>
    </row>
    <row r="28" spans="2:17">
      <c r="B28" s="192"/>
      <c r="C28" s="184"/>
      <c r="D28" s="193"/>
      <c r="E28" s="193"/>
      <c r="F28" s="194">
        <f t="shared" si="3"/>
        <v>0</v>
      </c>
      <c r="G28" s="193"/>
      <c r="H28" s="187"/>
      <c r="I28" s="548">
        <f t="shared" si="4"/>
        <v>0</v>
      </c>
      <c r="J28" s="537">
        <f t="shared" si="0"/>
        <v>0</v>
      </c>
      <c r="K28" s="189"/>
      <c r="L28" s="190">
        <f t="shared" si="1"/>
        <v>0</v>
      </c>
      <c r="M28" s="381">
        <f t="shared" si="2"/>
        <v>0</v>
      </c>
      <c r="N28" s="542"/>
      <c r="O28" s="389"/>
    </row>
    <row r="29" spans="2:17">
      <c r="B29" s="192"/>
      <c r="C29" s="184"/>
      <c r="D29" s="193"/>
      <c r="E29" s="193"/>
      <c r="F29" s="194">
        <f t="shared" si="3"/>
        <v>0</v>
      </c>
      <c r="G29" s="193"/>
      <c r="H29" s="187"/>
      <c r="I29" s="548">
        <f t="shared" si="4"/>
        <v>0</v>
      </c>
      <c r="J29" s="537">
        <f t="shared" si="0"/>
        <v>0</v>
      </c>
      <c r="K29" s="189"/>
      <c r="L29" s="190">
        <f t="shared" si="1"/>
        <v>0</v>
      </c>
      <c r="M29" s="381">
        <f t="shared" si="2"/>
        <v>0</v>
      </c>
      <c r="N29" s="541"/>
      <c r="O29" s="389"/>
    </row>
    <row r="30" spans="2:17">
      <c r="B30" s="192"/>
      <c r="C30" s="184"/>
      <c r="D30" s="193"/>
      <c r="E30" s="193"/>
      <c r="F30" s="194">
        <f t="shared" si="3"/>
        <v>0</v>
      </c>
      <c r="G30" s="193"/>
      <c r="H30" s="187"/>
      <c r="I30" s="548">
        <f t="shared" si="4"/>
        <v>0</v>
      </c>
      <c r="J30" s="537">
        <f t="shared" si="0"/>
        <v>0</v>
      </c>
      <c r="K30" s="189"/>
      <c r="L30" s="190">
        <f t="shared" si="1"/>
        <v>0</v>
      </c>
      <c r="M30" s="381">
        <f t="shared" si="2"/>
        <v>0</v>
      </c>
      <c r="N30" s="542"/>
      <c r="O30" s="382"/>
    </row>
    <row r="31" spans="2:17">
      <c r="B31" s="192"/>
      <c r="C31" s="184"/>
      <c r="D31" s="193"/>
      <c r="E31" s="193"/>
      <c r="F31" s="194">
        <f t="shared" si="3"/>
        <v>0</v>
      </c>
      <c r="G31" s="193"/>
      <c r="H31" s="187"/>
      <c r="I31" s="548">
        <f t="shared" si="4"/>
        <v>0</v>
      </c>
      <c r="J31" s="537">
        <f t="shared" si="0"/>
        <v>0</v>
      </c>
      <c r="K31" s="189"/>
      <c r="L31" s="190">
        <f t="shared" si="1"/>
        <v>0</v>
      </c>
      <c r="M31" s="381">
        <f t="shared" si="2"/>
        <v>0</v>
      </c>
      <c r="N31" s="541"/>
      <c r="O31" s="389"/>
    </row>
    <row r="32" spans="2:17">
      <c r="B32" s="192"/>
      <c r="C32" s="184"/>
      <c r="D32" s="193"/>
      <c r="E32" s="193"/>
      <c r="F32" s="194">
        <f t="shared" si="3"/>
        <v>0</v>
      </c>
      <c r="G32" s="193"/>
      <c r="H32" s="187"/>
      <c r="I32" s="548">
        <f t="shared" si="4"/>
        <v>0</v>
      </c>
      <c r="J32" s="537">
        <f t="shared" si="0"/>
        <v>0</v>
      </c>
      <c r="K32" s="189"/>
      <c r="L32" s="190">
        <f t="shared" si="1"/>
        <v>0</v>
      </c>
      <c r="M32" s="381">
        <f t="shared" si="2"/>
        <v>0</v>
      </c>
      <c r="N32" s="542"/>
      <c r="O32" s="389"/>
    </row>
    <row r="33" spans="1:16" ht="13.8" thickBot="1">
      <c r="B33" s="195"/>
      <c r="C33" s="196"/>
      <c r="D33" s="197"/>
      <c r="E33" s="197"/>
      <c r="F33" s="198">
        <f t="shared" si="3"/>
        <v>0</v>
      </c>
      <c r="G33" s="197"/>
      <c r="H33" s="199"/>
      <c r="I33" s="558">
        <f>IF(H33="年間９月以上",11246000,IF(H33="年間６月以上９月未満",7500000,IF(H33="年間６月未満",3750000,0)))</f>
        <v>0</v>
      </c>
      <c r="J33" s="559">
        <f t="shared" si="0"/>
        <v>0</v>
      </c>
      <c r="K33" s="560"/>
      <c r="L33" s="336">
        <f t="shared" si="1"/>
        <v>0</v>
      </c>
      <c r="M33" s="561">
        <f t="shared" si="2"/>
        <v>0</v>
      </c>
      <c r="N33" s="562"/>
      <c r="O33" s="563"/>
    </row>
    <row r="34" spans="1:16" ht="14.4" thickTop="1" thickBot="1">
      <c r="B34" s="553" t="s">
        <v>70</v>
      </c>
      <c r="C34" s="554"/>
      <c r="D34" s="555"/>
      <c r="E34" s="555"/>
      <c r="F34" s="555"/>
      <c r="G34" s="555"/>
      <c r="H34" s="555"/>
      <c r="I34" s="538"/>
      <c r="J34" s="538"/>
      <c r="K34" s="538"/>
      <c r="L34" s="538"/>
      <c r="M34" s="543">
        <f>SUM(M16:M33)</f>
        <v>0</v>
      </c>
      <c r="N34" s="556"/>
      <c r="O34" s="557"/>
    </row>
    <row r="35" spans="1:16" ht="13.8" thickBot="1">
      <c r="N35" s="385"/>
      <c r="O35" s="385"/>
    </row>
    <row r="36" spans="1:16" ht="16.8" thickTop="1">
      <c r="C36" s="206" t="s">
        <v>290</v>
      </c>
      <c r="D36" s="920"/>
      <c r="E36" s="920"/>
      <c r="F36" s="920"/>
      <c r="G36" s="920"/>
      <c r="H36" s="207" t="s">
        <v>291</v>
      </c>
      <c r="M36" s="629" t="s">
        <v>464</v>
      </c>
      <c r="N36" s="630"/>
      <c r="O36" s="625"/>
    </row>
    <row r="37" spans="1:16" ht="16.2">
      <c r="A37" s="208"/>
      <c r="B37" s="208"/>
      <c r="C37" s="209" t="s">
        <v>287</v>
      </c>
      <c r="D37" s="920"/>
      <c r="E37" s="920"/>
      <c r="F37" s="920"/>
      <c r="G37" s="920"/>
      <c r="H37" s="210" t="s">
        <v>288</v>
      </c>
      <c r="M37" s="619" t="s">
        <v>465</v>
      </c>
      <c r="N37" s="615" t="s">
        <v>466</v>
      </c>
      <c r="O37" s="615" t="s">
        <v>467</v>
      </c>
      <c r="P37" s="636"/>
    </row>
    <row r="38" spans="1:16" ht="15.75" customHeight="1" thickBot="1">
      <c r="A38" s="899"/>
      <c r="B38" s="211"/>
      <c r="D38" s="920"/>
      <c r="E38" s="920"/>
      <c r="F38" s="920"/>
      <c r="G38" s="920"/>
      <c r="H38" s="209" t="s">
        <v>292</v>
      </c>
      <c r="M38" s="633"/>
      <c r="N38" s="634"/>
      <c r="O38" s="635"/>
      <c r="P38" s="636"/>
    </row>
    <row r="39" spans="1:16" ht="15.75" customHeight="1" thickTop="1" thickBot="1">
      <c r="A39" s="899"/>
      <c r="B39" s="211"/>
      <c r="D39" s="212"/>
      <c r="E39" s="212"/>
      <c r="F39" s="212"/>
      <c r="G39" s="212"/>
    </row>
    <row r="40" spans="1:16" ht="15.75" customHeight="1" thickTop="1">
      <c r="A40" s="899"/>
      <c r="B40" s="213"/>
      <c r="C40" s="900" t="s">
        <v>293</v>
      </c>
      <c r="D40" s="901"/>
      <c r="E40" s="901"/>
      <c r="F40" s="901"/>
      <c r="G40" s="901"/>
      <c r="H40" s="901"/>
      <c r="I40" s="901"/>
      <c r="J40" s="901"/>
      <c r="K40" s="901"/>
      <c r="L40" s="901"/>
      <c r="M40" s="902"/>
      <c r="N40" s="333"/>
      <c r="O40" s="333"/>
    </row>
    <row r="41" spans="1:16" ht="15.75" customHeight="1">
      <c r="A41" s="899"/>
      <c r="B41" s="213"/>
      <c r="C41" s="903"/>
      <c r="D41" s="904"/>
      <c r="E41" s="904"/>
      <c r="F41" s="904"/>
      <c r="G41" s="904"/>
      <c r="H41" s="904"/>
      <c r="I41" s="904"/>
      <c r="J41" s="904"/>
      <c r="K41" s="904"/>
      <c r="L41" s="904"/>
      <c r="M41" s="905"/>
      <c r="N41" s="333"/>
      <c r="O41" s="333"/>
    </row>
    <row r="42" spans="1:16" ht="15.75" customHeight="1">
      <c r="A42" s="899"/>
      <c r="B42" s="213"/>
      <c r="C42" s="903"/>
      <c r="D42" s="904"/>
      <c r="E42" s="904"/>
      <c r="F42" s="904"/>
      <c r="G42" s="904"/>
      <c r="H42" s="904"/>
      <c r="I42" s="904"/>
      <c r="J42" s="904"/>
      <c r="K42" s="904"/>
      <c r="L42" s="904"/>
      <c r="M42" s="905"/>
      <c r="N42" s="333"/>
      <c r="O42" s="333"/>
    </row>
    <row r="43" spans="1:16" ht="15.75" customHeight="1">
      <c r="A43" s="899"/>
      <c r="B43" s="214"/>
      <c r="C43" s="903"/>
      <c r="D43" s="904"/>
      <c r="E43" s="904"/>
      <c r="F43" s="904"/>
      <c r="G43" s="904"/>
      <c r="H43" s="904"/>
      <c r="I43" s="904"/>
      <c r="J43" s="904"/>
      <c r="K43" s="904"/>
      <c r="L43" s="904"/>
      <c r="M43" s="905"/>
      <c r="N43" s="333"/>
      <c r="O43" s="333"/>
    </row>
    <row r="44" spans="1:16" ht="15.75" customHeight="1">
      <c r="A44" s="899"/>
      <c r="B44" s="214"/>
      <c r="C44" s="903"/>
      <c r="D44" s="904"/>
      <c r="E44" s="904"/>
      <c r="F44" s="904"/>
      <c r="G44" s="904"/>
      <c r="H44" s="904"/>
      <c r="I44" s="904"/>
      <c r="J44" s="904"/>
      <c r="K44" s="904"/>
      <c r="L44" s="904"/>
      <c r="M44" s="905"/>
      <c r="N44" s="333"/>
      <c r="O44" s="333"/>
    </row>
    <row r="45" spans="1:16" ht="15.75" customHeight="1">
      <c r="A45" s="899"/>
      <c r="B45" s="213"/>
      <c r="C45" s="903"/>
      <c r="D45" s="904"/>
      <c r="E45" s="904"/>
      <c r="F45" s="904"/>
      <c r="G45" s="904"/>
      <c r="H45" s="904"/>
      <c r="I45" s="904"/>
      <c r="J45" s="904"/>
      <c r="K45" s="904"/>
      <c r="L45" s="904"/>
      <c r="M45" s="905"/>
      <c r="N45" s="333"/>
      <c r="O45" s="333"/>
    </row>
    <row r="46" spans="1:16" ht="15.75" customHeight="1">
      <c r="A46" s="899"/>
      <c r="B46" s="213"/>
      <c r="C46" s="903"/>
      <c r="D46" s="904"/>
      <c r="E46" s="904"/>
      <c r="F46" s="904"/>
      <c r="G46" s="904"/>
      <c r="H46" s="904"/>
      <c r="I46" s="904"/>
      <c r="J46" s="904"/>
      <c r="K46" s="904"/>
      <c r="L46" s="904"/>
      <c r="M46" s="905"/>
      <c r="N46" s="333"/>
      <c r="O46" s="333"/>
    </row>
    <row r="47" spans="1:16" ht="15.75" customHeight="1">
      <c r="A47" s="899"/>
      <c r="B47" s="215"/>
      <c r="C47" s="903"/>
      <c r="D47" s="904"/>
      <c r="E47" s="904"/>
      <c r="F47" s="904"/>
      <c r="G47" s="904"/>
      <c r="H47" s="904"/>
      <c r="I47" s="904"/>
      <c r="J47" s="904"/>
      <c r="K47" s="904"/>
      <c r="L47" s="904"/>
      <c r="M47" s="905"/>
      <c r="N47" s="333"/>
      <c r="O47" s="333"/>
    </row>
    <row r="48" spans="1:16" ht="15.75" customHeight="1">
      <c r="A48" s="899"/>
      <c r="B48" s="215"/>
      <c r="C48" s="903"/>
      <c r="D48" s="904"/>
      <c r="E48" s="904"/>
      <c r="F48" s="904"/>
      <c r="G48" s="904"/>
      <c r="H48" s="904"/>
      <c r="I48" s="904"/>
      <c r="J48" s="904"/>
      <c r="K48" s="904"/>
      <c r="L48" s="904"/>
      <c r="M48" s="905"/>
      <c r="N48" s="333"/>
      <c r="O48" s="333"/>
    </row>
    <row r="49" spans="1:15" ht="15.75" customHeight="1">
      <c r="A49" s="899"/>
      <c r="B49" s="216"/>
      <c r="C49" s="903"/>
      <c r="D49" s="904"/>
      <c r="E49" s="904"/>
      <c r="F49" s="904"/>
      <c r="G49" s="904"/>
      <c r="H49" s="904"/>
      <c r="I49" s="904"/>
      <c r="J49" s="904"/>
      <c r="K49" s="904"/>
      <c r="L49" s="904"/>
      <c r="M49" s="905"/>
      <c r="N49" s="333"/>
      <c r="O49" s="333"/>
    </row>
    <row r="50" spans="1:15" ht="15.75" customHeight="1">
      <c r="A50" s="899"/>
      <c r="B50" s="211"/>
      <c r="C50" s="903"/>
      <c r="D50" s="904"/>
      <c r="E50" s="904"/>
      <c r="F50" s="904"/>
      <c r="G50" s="904"/>
      <c r="H50" s="904"/>
      <c r="I50" s="904"/>
      <c r="J50" s="904"/>
      <c r="K50" s="904"/>
      <c r="L50" s="904"/>
      <c r="M50" s="905"/>
      <c r="N50" s="333"/>
      <c r="O50" s="333"/>
    </row>
    <row r="51" spans="1:15" ht="15.75" customHeight="1" thickBot="1">
      <c r="A51" s="899"/>
      <c r="B51" s="214"/>
      <c r="C51" s="906"/>
      <c r="D51" s="907"/>
      <c r="E51" s="907"/>
      <c r="F51" s="907"/>
      <c r="G51" s="907"/>
      <c r="H51" s="907"/>
      <c r="I51" s="907"/>
      <c r="J51" s="907"/>
      <c r="K51" s="907"/>
      <c r="L51" s="907"/>
      <c r="M51" s="908"/>
      <c r="N51" s="333"/>
      <c r="O51" s="333"/>
    </row>
    <row r="52" spans="1:15" ht="15.75" customHeight="1" thickTop="1">
      <c r="A52" s="899"/>
      <c r="B52" s="214"/>
      <c r="D52" s="217"/>
    </row>
    <row r="53" spans="1:15" ht="15.75" customHeight="1">
      <c r="A53" s="899"/>
      <c r="B53" s="216"/>
      <c r="D53" s="217"/>
    </row>
    <row r="54" spans="1:15" ht="15.75" customHeight="1">
      <c r="A54" s="899"/>
      <c r="B54" s="211"/>
      <c r="D54" s="217"/>
    </row>
    <row r="55" spans="1:15" ht="15.75" customHeight="1">
      <c r="A55" s="899"/>
      <c r="B55" s="213"/>
      <c r="D55" s="217"/>
    </row>
    <row r="56" spans="1:15" ht="15.75" customHeight="1">
      <c r="A56" s="899"/>
      <c r="B56" s="213"/>
      <c r="D56" s="217"/>
    </row>
    <row r="57" spans="1:15" ht="15.75" customHeight="1">
      <c r="A57" s="899"/>
      <c r="B57" s="213"/>
      <c r="D57" s="217"/>
    </row>
    <row r="58" spans="1:15" ht="15.75" customHeight="1">
      <c r="A58" s="899"/>
      <c r="B58" s="213"/>
      <c r="D58" s="217"/>
    </row>
    <row r="59" spans="1:15" ht="15.75" customHeight="1">
      <c r="A59" s="899"/>
      <c r="B59" s="213"/>
      <c r="D59" s="217"/>
    </row>
    <row r="60" spans="1:15" ht="15.75" customHeight="1">
      <c r="A60" s="899"/>
      <c r="B60" s="216"/>
      <c r="D60" s="217"/>
    </row>
    <row r="61" spans="1:15" ht="15.75" customHeight="1">
      <c r="A61" s="899"/>
      <c r="B61" s="211"/>
      <c r="D61" s="217"/>
    </row>
    <row r="62" spans="1:15" ht="15.75" customHeight="1">
      <c r="A62" s="899"/>
      <c r="B62" s="213"/>
      <c r="D62" s="217"/>
    </row>
    <row r="63" spans="1:15" ht="15.75" customHeight="1">
      <c r="A63" s="899"/>
      <c r="B63" s="213"/>
      <c r="D63" s="217"/>
    </row>
    <row r="64" spans="1:15" ht="15.75" customHeight="1">
      <c r="A64" s="899"/>
      <c r="B64" s="216"/>
      <c r="D64" s="217"/>
    </row>
    <row r="65" spans="1:4" ht="15.75" customHeight="1">
      <c r="A65" s="899"/>
      <c r="B65" s="211"/>
      <c r="D65" s="217"/>
    </row>
    <row r="66" spans="1:4" ht="15.75" customHeight="1">
      <c r="A66" s="899"/>
      <c r="B66" s="211"/>
      <c r="D66" s="217"/>
    </row>
    <row r="67" spans="1:4" ht="15.75" customHeight="1">
      <c r="A67" s="899"/>
      <c r="B67" s="213"/>
      <c r="D67" s="217"/>
    </row>
    <row r="68" spans="1:4" ht="15.75" customHeight="1">
      <c r="A68" s="899"/>
      <c r="B68" s="213"/>
      <c r="D68" s="217"/>
    </row>
    <row r="69" spans="1:4" ht="15.75" customHeight="1">
      <c r="A69" s="899"/>
      <c r="B69" s="214"/>
      <c r="D69" s="217"/>
    </row>
    <row r="70" spans="1:4" ht="15.75" customHeight="1">
      <c r="A70" s="899"/>
      <c r="B70" s="214"/>
      <c r="D70" s="217"/>
    </row>
    <row r="71" spans="1:4" ht="15.75" customHeight="1">
      <c r="A71" s="899"/>
      <c r="B71" s="214"/>
      <c r="D71" s="217"/>
    </row>
    <row r="72" spans="1:4" ht="15.75" customHeight="1">
      <c r="A72" s="899"/>
      <c r="B72" s="213"/>
      <c r="D72" s="217"/>
    </row>
    <row r="73" spans="1:4" ht="15.75" customHeight="1">
      <c r="A73" s="899"/>
      <c r="B73" s="218"/>
      <c r="D73" s="217"/>
    </row>
    <row r="74" spans="1:4" ht="15.75" customHeight="1">
      <c r="A74" s="899"/>
      <c r="B74" s="216"/>
      <c r="D74" s="217"/>
    </row>
    <row r="75" spans="1:4" ht="15.75" customHeight="1">
      <c r="A75" s="899"/>
      <c r="B75" s="213"/>
      <c r="D75" s="217"/>
    </row>
    <row r="76" spans="1:4" ht="15.75" customHeight="1">
      <c r="A76" s="899"/>
      <c r="B76" s="213"/>
      <c r="D76" s="217"/>
    </row>
    <row r="77" spans="1:4" ht="15.75" customHeight="1">
      <c r="A77" s="899"/>
      <c r="B77" s="213"/>
      <c r="D77" s="217"/>
    </row>
    <row r="78" spans="1:4" ht="15.75" customHeight="1">
      <c r="A78" s="899"/>
      <c r="B78" s="219"/>
      <c r="D78" s="217"/>
    </row>
    <row r="79" spans="1:4" ht="15.75" customHeight="1">
      <c r="A79" s="899"/>
      <c r="B79" s="220"/>
      <c r="D79" s="221"/>
    </row>
    <row r="80" spans="1:4" ht="15.75" customHeight="1">
      <c r="A80" s="899"/>
      <c r="B80" s="211"/>
      <c r="D80" s="217"/>
    </row>
    <row r="81" spans="1:4" ht="15.75" customHeight="1">
      <c r="A81" s="899"/>
      <c r="B81" s="213"/>
      <c r="D81" s="217"/>
    </row>
    <row r="82" spans="1:4" ht="15.75" customHeight="1">
      <c r="A82" s="899"/>
      <c r="B82" s="213"/>
      <c r="D82" s="217"/>
    </row>
    <row r="83" spans="1:4" ht="15.75" customHeight="1">
      <c r="A83" s="899"/>
      <c r="B83" s="214"/>
      <c r="D83" s="217"/>
    </row>
    <row r="84" spans="1:4" ht="15.75" customHeight="1">
      <c r="A84" s="899"/>
      <c r="B84" s="214"/>
      <c r="D84" s="217"/>
    </row>
    <row r="85" spans="1:4" ht="15.75" customHeight="1">
      <c r="A85" s="899"/>
      <c r="B85" s="213"/>
      <c r="D85" s="221"/>
    </row>
    <row r="86" spans="1:4" ht="15.75" customHeight="1">
      <c r="A86" s="899"/>
      <c r="B86" s="215"/>
      <c r="D86" s="221"/>
    </row>
    <row r="87" spans="1:4" ht="15.75" customHeight="1">
      <c r="A87" s="899"/>
      <c r="B87" s="216"/>
      <c r="D87" s="217"/>
    </row>
    <row r="88" spans="1:4" ht="15.75" customHeight="1">
      <c r="A88" s="899"/>
      <c r="B88" s="211"/>
      <c r="D88" s="217"/>
    </row>
    <row r="89" spans="1:4" ht="15.75" customHeight="1">
      <c r="A89" s="899"/>
      <c r="B89" s="214"/>
      <c r="D89" s="217"/>
    </row>
    <row r="90" spans="1:4" ht="15.75" customHeight="1">
      <c r="A90" s="899"/>
      <c r="B90" s="216"/>
      <c r="D90" s="217"/>
    </row>
    <row r="91" spans="1:4" ht="15.75" customHeight="1">
      <c r="A91" s="899"/>
      <c r="B91" s="211"/>
      <c r="D91" s="217"/>
    </row>
    <row r="92" spans="1:4" ht="15.75" customHeight="1">
      <c r="A92" s="899"/>
      <c r="B92" s="211"/>
      <c r="D92" s="217"/>
    </row>
    <row r="93" spans="1:4" ht="15.75" customHeight="1">
      <c r="A93" s="899"/>
      <c r="B93" s="213"/>
      <c r="D93" s="217"/>
    </row>
    <row r="94" spans="1:4" ht="15.75" customHeight="1">
      <c r="A94" s="899"/>
      <c r="B94" s="213"/>
      <c r="D94" s="217"/>
    </row>
    <row r="95" spans="1:4" ht="15.75" customHeight="1">
      <c r="A95" s="899"/>
      <c r="B95" s="213"/>
      <c r="D95" s="217"/>
    </row>
    <row r="96" spans="1:4" ht="15.75" customHeight="1">
      <c r="A96" s="899"/>
      <c r="B96" s="216"/>
      <c r="D96" s="217"/>
    </row>
    <row r="97" spans="1:4" ht="15.75" customHeight="1">
      <c r="A97" s="899"/>
      <c r="B97" s="211"/>
      <c r="D97" s="217"/>
    </row>
    <row r="98" spans="1:4" ht="15.75" customHeight="1">
      <c r="A98" s="899"/>
      <c r="B98" s="213"/>
      <c r="D98" s="217"/>
    </row>
    <row r="99" spans="1:4" ht="15.75" customHeight="1">
      <c r="A99" s="899"/>
      <c r="B99" s="213"/>
      <c r="D99" s="217"/>
    </row>
    <row r="100" spans="1:4" ht="15.75" customHeight="1">
      <c r="A100" s="899"/>
      <c r="B100" s="219"/>
      <c r="D100" s="217"/>
    </row>
    <row r="101" spans="1:4" ht="15.75" customHeight="1">
      <c r="A101" s="899"/>
      <c r="B101" s="213"/>
      <c r="D101" s="217"/>
    </row>
    <row r="102" spans="1:4" ht="15.75" customHeight="1">
      <c r="A102" s="899"/>
      <c r="B102" s="220"/>
      <c r="D102" s="221"/>
    </row>
    <row r="103" spans="1:4">
      <c r="A103" s="220"/>
      <c r="B103" s="220"/>
      <c r="D103" s="221"/>
    </row>
  </sheetData>
  <sheetProtection selectLockedCells="1"/>
  <mergeCells count="20">
    <mergeCell ref="B2:O2"/>
    <mergeCell ref="P10:Q11"/>
    <mergeCell ref="D36:G38"/>
    <mergeCell ref="F8:F11"/>
    <mergeCell ref="G8:G11"/>
    <mergeCell ref="H8:H11"/>
    <mergeCell ref="I8:I11"/>
    <mergeCell ref="J8:J11"/>
    <mergeCell ref="O8:O11"/>
    <mergeCell ref="N8:N11"/>
    <mergeCell ref="B8:B11"/>
    <mergeCell ref="C8:C11"/>
    <mergeCell ref="D8:D11"/>
    <mergeCell ref="E8:E11"/>
    <mergeCell ref="A38:A79"/>
    <mergeCell ref="C40:M51"/>
    <mergeCell ref="A80:A102"/>
    <mergeCell ref="K8:K11"/>
    <mergeCell ref="L8:L11"/>
    <mergeCell ref="M8:M11"/>
  </mergeCells>
  <phoneticPr fontId="39"/>
  <conditionalFormatting sqref="K14:K33">
    <cfRule type="expression" dxfId="3" priority="1">
      <formula>IF(C14="都道府県が行う事業（直接補助）",TRUE,FALSE)</formula>
    </cfRule>
  </conditionalFormatting>
  <dataValidations count="4">
    <dataValidation imeMode="off" allowBlank="1" showInputMessage="1" showErrorMessage="1" sqref="B37:B103 I8:I13 C8:C13 D8:G33 G52:K103 C104:K1048576 L34:O34 H8 H12:H13 E34:H35 J8:K33 C34:D36 I34:K39" xr:uid="{055208C7-349E-4F36-96FA-5F0B92A09FE6}"/>
    <dataValidation type="list" allowBlank="1" showInputMessage="1" showErrorMessage="1" sqref="C14:C33" xr:uid="{0552D3B8-11BC-46D3-AC4C-E663C78041FE}">
      <formula1>$C$36:$C$37</formula1>
    </dataValidation>
    <dataValidation allowBlank="1" showInputMessage="1" showErrorMessage="1" sqref="I14:I33" xr:uid="{89BCFAFC-255C-404F-954B-02A74FD3CC7A}"/>
    <dataValidation type="list" imeMode="off" allowBlank="1" showInputMessage="1" showErrorMessage="1" sqref="H14:H33" xr:uid="{974E68AD-9A10-4D19-AB14-F9B9CEBDF9D5}">
      <formula1>$H$36:$H$38</formula1>
    </dataValidation>
  </dataValidations>
  <printOptions horizontalCentered="1"/>
  <pageMargins left="0.39370078740157483" right="0.39370078740157483" top="0.74803149606299213" bottom="0.74803149606299213" header="0.31496062992125984" footer="0.31496062992125984"/>
  <pageSetup paperSize="9" scale="50"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D1D35BAE-3E3F-4F39-B14F-AC1A55F22278}">
          <x14:formula1>
            <xm:f>都道府県!$A$2:$A$48</xm:f>
          </x14:formula1>
          <xm:sqref>B7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1E609-DBCF-43F0-9685-289C40BA979A}">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2" outlineLevelCol="1"/>
  <cols>
    <col min="1" max="1" width="7.33203125" style="154" bestFit="1" customWidth="1"/>
    <col min="2" max="2" width="29" style="152" customWidth="1"/>
    <col min="3" max="3" width="36.33203125" style="153" bestFit="1" customWidth="1" outlineLevel="1"/>
    <col min="4" max="4" width="14" style="153" bestFit="1" customWidth="1"/>
    <col min="5" max="5" width="18.21875" style="153" customWidth="1"/>
    <col min="6" max="6" width="13.6640625" style="153" customWidth="1"/>
    <col min="7" max="7" width="14" style="153" bestFit="1" customWidth="1"/>
    <col min="8" max="8" width="20.6640625" style="153" customWidth="1"/>
    <col min="9" max="9" width="12.109375" style="153" customWidth="1"/>
    <col min="10" max="10" width="17.33203125" style="153" bestFit="1" customWidth="1"/>
    <col min="11" max="11" width="12.109375" style="153" customWidth="1"/>
    <col min="12" max="12" width="18.33203125" style="153" bestFit="1" customWidth="1"/>
    <col min="13" max="13" width="14.6640625" style="153" customWidth="1"/>
    <col min="14" max="14" width="12.6640625" style="153" customWidth="1"/>
    <col min="15" max="16384" width="9" style="153"/>
  </cols>
  <sheetData>
    <row r="1" spans="1:15" ht="29.25" customHeight="1">
      <c r="A1" s="150" t="s">
        <v>294</v>
      </c>
      <c r="C1" s="4"/>
    </row>
    <row r="2" spans="1:15" ht="24" customHeight="1">
      <c r="A2" s="270"/>
      <c r="B2" s="937"/>
      <c r="C2" s="937"/>
      <c r="D2" s="937"/>
      <c r="E2" s="937"/>
      <c r="F2" s="937"/>
      <c r="G2" s="937"/>
      <c r="H2" s="937"/>
      <c r="I2" s="937"/>
      <c r="J2" s="937"/>
      <c r="K2" s="937"/>
      <c r="L2" s="937"/>
      <c r="M2" s="937"/>
    </row>
    <row r="3" spans="1:15" ht="18.75" customHeight="1">
      <c r="A3" s="270"/>
      <c r="B3" s="155"/>
      <c r="C3" s="156"/>
    </row>
    <row r="4" spans="1:15" ht="18.75" customHeight="1">
      <c r="A4" s="270" t="s">
        <v>295</v>
      </c>
      <c r="B4" s="155"/>
      <c r="C4" s="156"/>
    </row>
    <row r="5" spans="1:15" ht="18.75" customHeight="1">
      <c r="A5" s="270"/>
      <c r="B5" s="155"/>
      <c r="C5" s="156"/>
    </row>
    <row r="6" spans="1:15" ht="18.75" customHeight="1">
      <c r="A6" s="270"/>
      <c r="B6" s="155"/>
      <c r="C6" s="156"/>
    </row>
    <row r="7" spans="1:15" ht="18.75" customHeight="1">
      <c r="A7" s="271" t="s">
        <v>296</v>
      </c>
      <c r="B7" s="142"/>
      <c r="C7" s="142"/>
      <c r="D7" s="157"/>
    </row>
    <row r="8" spans="1:15" ht="15.75" customHeight="1">
      <c r="A8" s="270"/>
      <c r="B8" s="938"/>
      <c r="C8" s="933"/>
      <c r="D8" s="933"/>
      <c r="E8" s="933"/>
      <c r="F8" s="933"/>
      <c r="G8" s="933"/>
      <c r="H8" s="933"/>
      <c r="I8" s="933"/>
      <c r="J8" s="933"/>
      <c r="K8" s="940"/>
      <c r="L8" s="933"/>
      <c r="M8" s="935"/>
    </row>
    <row r="9" spans="1:15" ht="15.75" customHeight="1">
      <c r="A9" s="270"/>
      <c r="B9" s="938"/>
      <c r="C9" s="933"/>
      <c r="D9" s="933"/>
      <c r="E9" s="933"/>
      <c r="F9" s="933"/>
      <c r="G9" s="933"/>
      <c r="H9" s="933"/>
      <c r="I9" s="933"/>
      <c r="J9" s="933"/>
      <c r="K9" s="933"/>
      <c r="L9" s="934"/>
      <c r="M9" s="936"/>
    </row>
    <row r="10" spans="1:15" ht="15.75" customHeight="1">
      <c r="A10" s="270"/>
      <c r="B10" s="938"/>
      <c r="C10" s="933"/>
      <c r="D10" s="933"/>
      <c r="E10" s="933"/>
      <c r="F10" s="933"/>
      <c r="G10" s="933"/>
      <c r="H10" s="933"/>
      <c r="I10" s="933"/>
      <c r="J10" s="933"/>
      <c r="K10" s="933"/>
      <c r="L10" s="934"/>
      <c r="M10" s="936"/>
      <c r="N10" s="919"/>
      <c r="O10" s="919"/>
    </row>
    <row r="11" spans="1:15" ht="15.75" customHeight="1">
      <c r="A11" s="270" t="s">
        <v>297</v>
      </c>
      <c r="B11" s="938"/>
      <c r="C11" s="933"/>
      <c r="D11" s="933"/>
      <c r="E11" s="933"/>
      <c r="F11" s="933"/>
      <c r="G11" s="933"/>
      <c r="H11" s="933"/>
      <c r="I11" s="933"/>
      <c r="J11" s="933"/>
      <c r="K11" s="933"/>
      <c r="L11" s="934"/>
      <c r="M11" s="936"/>
      <c r="N11" s="919"/>
      <c r="O11" s="919"/>
    </row>
    <row r="12" spans="1:15" ht="18">
      <c r="A12" s="270" t="s">
        <v>298</v>
      </c>
      <c r="B12" s="252"/>
      <c r="C12" s="252"/>
      <c r="D12" s="171"/>
      <c r="E12" s="171"/>
      <c r="F12" s="252"/>
      <c r="G12" s="171"/>
      <c r="H12" s="171"/>
      <c r="I12" s="171"/>
      <c r="J12" s="171"/>
      <c r="K12" s="171"/>
      <c r="L12" s="253"/>
      <c r="M12" s="171"/>
    </row>
    <row r="13" spans="1:15" ht="18">
      <c r="A13" s="270"/>
      <c r="B13" s="254"/>
      <c r="C13" s="164"/>
      <c r="D13" s="164"/>
      <c r="E13" s="164"/>
      <c r="F13" s="164"/>
      <c r="G13" s="164"/>
      <c r="H13" s="164"/>
      <c r="I13" s="164"/>
      <c r="J13" s="164"/>
      <c r="K13" s="164"/>
      <c r="L13" s="164"/>
      <c r="M13" s="164"/>
      <c r="N13" s="169"/>
      <c r="O13" s="170"/>
    </row>
    <row r="14" spans="1:15" ht="18">
      <c r="A14" s="270"/>
      <c r="B14" s="255"/>
      <c r="C14" s="256"/>
      <c r="D14" s="257"/>
      <c r="E14" s="257"/>
      <c r="F14" s="258"/>
      <c r="G14" s="257"/>
      <c r="H14" s="259"/>
      <c r="I14" s="260"/>
      <c r="J14" s="260"/>
      <c r="K14" s="261"/>
      <c r="L14" s="262"/>
      <c r="M14" s="263"/>
      <c r="N14" s="181"/>
      <c r="O14" s="182"/>
    </row>
    <row r="15" spans="1:15" ht="18">
      <c r="A15" s="270"/>
      <c r="B15" s="255"/>
      <c r="C15" s="256"/>
      <c r="D15" s="257"/>
      <c r="E15" s="257"/>
      <c r="F15" s="258"/>
      <c r="G15" s="257"/>
      <c r="H15" s="259"/>
      <c r="I15" s="260"/>
      <c r="J15" s="260"/>
      <c r="K15" s="261"/>
      <c r="L15" s="262"/>
      <c r="M15" s="263"/>
      <c r="N15" s="181"/>
      <c r="O15" s="182"/>
    </row>
    <row r="16" spans="1:15" ht="18">
      <c r="A16" s="270"/>
      <c r="B16" s="255"/>
      <c r="C16" s="256"/>
      <c r="D16" s="257"/>
      <c r="E16" s="257"/>
      <c r="F16" s="258"/>
      <c r="G16" s="257"/>
      <c r="H16" s="259"/>
      <c r="I16" s="260"/>
      <c r="J16" s="260"/>
      <c r="K16" s="261"/>
      <c r="L16" s="262"/>
      <c r="M16" s="263"/>
      <c r="N16" s="181"/>
      <c r="O16" s="182"/>
    </row>
    <row r="17" spans="1:15" ht="18">
      <c r="A17" s="270"/>
      <c r="B17" s="255"/>
      <c r="C17" s="256"/>
      <c r="D17" s="257"/>
      <c r="E17" s="257"/>
      <c r="F17" s="258"/>
      <c r="G17" s="257"/>
      <c r="H17" s="259"/>
      <c r="I17" s="260"/>
      <c r="J17" s="260"/>
      <c r="K17" s="261"/>
      <c r="L17" s="262"/>
      <c r="M17" s="263"/>
      <c r="N17" s="182"/>
      <c r="O17" s="182"/>
    </row>
    <row r="18" spans="1:15" ht="18">
      <c r="A18" s="270" t="s">
        <v>299</v>
      </c>
      <c r="B18" s="255"/>
      <c r="C18" s="256"/>
      <c r="D18" s="257"/>
      <c r="E18" s="257"/>
      <c r="F18" s="258"/>
      <c r="G18" s="257"/>
      <c r="H18" s="259"/>
      <c r="I18" s="260"/>
      <c r="J18" s="260"/>
      <c r="K18" s="261"/>
      <c r="L18" s="262"/>
      <c r="M18" s="263"/>
      <c r="N18" s="182"/>
      <c r="O18" s="182"/>
    </row>
    <row r="19" spans="1:15" ht="18">
      <c r="A19" s="270" t="s">
        <v>300</v>
      </c>
      <c r="B19" s="255"/>
      <c r="C19" s="256"/>
      <c r="D19" s="257"/>
      <c r="E19" s="257"/>
      <c r="F19" s="258"/>
      <c r="G19" s="257"/>
      <c r="H19" s="259"/>
      <c r="I19" s="260"/>
      <c r="J19" s="260"/>
      <c r="K19" s="261"/>
      <c r="L19" s="262"/>
      <c r="M19" s="263"/>
      <c r="N19" s="182"/>
      <c r="O19" s="182"/>
    </row>
    <row r="20" spans="1:15" ht="18">
      <c r="A20" s="270" t="s">
        <v>301</v>
      </c>
      <c r="B20" s="255"/>
      <c r="C20" s="256"/>
      <c r="D20" s="257"/>
      <c r="E20" s="257"/>
      <c r="F20" s="258"/>
      <c r="G20" s="257"/>
      <c r="H20" s="259"/>
      <c r="I20" s="260"/>
      <c r="J20" s="260"/>
      <c r="K20" s="261"/>
      <c r="L20" s="262"/>
      <c r="M20" s="263"/>
      <c r="N20" s="182"/>
      <c r="O20" s="182"/>
    </row>
    <row r="21" spans="1:15" ht="18">
      <c r="A21" s="270" t="s">
        <v>301</v>
      </c>
      <c r="B21" s="255"/>
      <c r="C21" s="256"/>
      <c r="D21" s="257"/>
      <c r="E21" s="257"/>
      <c r="F21" s="258"/>
      <c r="G21" s="257"/>
      <c r="H21" s="259"/>
      <c r="I21" s="260"/>
      <c r="J21" s="260"/>
      <c r="K21" s="261"/>
      <c r="L21" s="262"/>
      <c r="M21" s="263"/>
    </row>
    <row r="22" spans="1:15" ht="18">
      <c r="A22" s="270"/>
      <c r="B22" s="255"/>
      <c r="C22" s="256"/>
      <c r="D22" s="257"/>
      <c r="E22" s="257"/>
      <c r="F22" s="258"/>
      <c r="G22" s="257"/>
      <c r="H22" s="259"/>
      <c r="I22" s="260"/>
      <c r="J22" s="260"/>
      <c r="K22" s="261"/>
      <c r="L22" s="262"/>
      <c r="M22" s="263"/>
    </row>
    <row r="23" spans="1:15" ht="18">
      <c r="A23" s="270" t="s">
        <v>302</v>
      </c>
      <c r="B23" s="255"/>
      <c r="C23" s="256"/>
      <c r="D23" s="257"/>
      <c r="E23" s="257"/>
      <c r="F23" s="258"/>
      <c r="G23" s="257"/>
      <c r="H23" s="259"/>
      <c r="I23" s="260"/>
      <c r="J23" s="260"/>
      <c r="K23" s="261"/>
      <c r="L23" s="262"/>
      <c r="M23" s="263"/>
    </row>
    <row r="24" spans="1:15" ht="18">
      <c r="A24" s="270"/>
      <c r="B24" s="255"/>
      <c r="C24" s="256"/>
      <c r="D24" s="257"/>
      <c r="E24" s="257"/>
      <c r="F24" s="258"/>
      <c r="G24" s="257"/>
      <c r="H24" s="259"/>
      <c r="I24" s="260"/>
      <c r="J24" s="260"/>
      <c r="K24" s="261"/>
      <c r="L24" s="262"/>
      <c r="M24" s="263"/>
    </row>
    <row r="25" spans="1:15" ht="18">
      <c r="A25" s="270"/>
      <c r="B25" s="255"/>
      <c r="C25" s="256"/>
      <c r="D25" s="257"/>
      <c r="E25" s="257"/>
      <c r="F25" s="258"/>
      <c r="G25" s="257"/>
      <c r="H25" s="259"/>
      <c r="I25" s="260"/>
      <c r="J25" s="260"/>
      <c r="K25" s="261"/>
      <c r="L25" s="262"/>
      <c r="M25" s="263"/>
    </row>
    <row r="26" spans="1:15" ht="18">
      <c r="A26" s="270"/>
      <c r="B26" s="255"/>
      <c r="C26" s="256"/>
      <c r="D26" s="257"/>
      <c r="E26" s="257"/>
      <c r="F26" s="258"/>
      <c r="G26" s="257"/>
      <c r="H26" s="259"/>
      <c r="I26" s="260"/>
      <c r="J26" s="260"/>
      <c r="K26" s="261"/>
      <c r="L26" s="262"/>
      <c r="M26" s="263"/>
    </row>
    <row r="27" spans="1:15" ht="18">
      <c r="A27" s="939" t="s">
        <v>303</v>
      </c>
      <c r="B27" s="939"/>
      <c r="C27" s="939"/>
      <c r="D27" s="257"/>
      <c r="E27" s="257"/>
      <c r="F27" s="258"/>
      <c r="G27" s="257"/>
      <c r="H27" s="259"/>
      <c r="I27" s="260"/>
      <c r="J27" s="260"/>
      <c r="K27" s="261"/>
      <c r="L27" s="262"/>
      <c r="M27" s="263"/>
    </row>
    <row r="28" spans="1:15" ht="18">
      <c r="A28" s="270"/>
      <c r="B28" s="255"/>
      <c r="C28" s="256"/>
      <c r="D28" s="257"/>
      <c r="E28" s="257"/>
      <c r="F28" s="258"/>
      <c r="G28" s="257"/>
      <c r="H28" s="259"/>
      <c r="I28" s="260"/>
      <c r="J28" s="260"/>
      <c r="K28" s="261"/>
      <c r="L28" s="262"/>
      <c r="M28" s="263"/>
    </row>
    <row r="29" spans="1:15" ht="18">
      <c r="A29" s="270"/>
      <c r="B29" s="255"/>
      <c r="C29" s="256"/>
      <c r="D29" s="257"/>
      <c r="E29" s="257"/>
      <c r="F29" s="258"/>
      <c r="G29" s="257"/>
      <c r="H29" s="259"/>
      <c r="I29" s="260"/>
      <c r="J29" s="260"/>
      <c r="K29" s="261"/>
      <c r="L29" s="262"/>
      <c r="M29" s="263"/>
    </row>
    <row r="30" spans="1:15" ht="18">
      <c r="A30" s="270"/>
      <c r="B30" s="255"/>
      <c r="C30" s="256"/>
      <c r="D30" s="257"/>
      <c r="E30" s="257"/>
      <c r="F30" s="258"/>
      <c r="G30" s="257"/>
      <c r="H30" s="259"/>
      <c r="I30" s="260"/>
      <c r="J30" s="260"/>
      <c r="K30" s="261"/>
      <c r="L30" s="262"/>
      <c r="M30" s="263"/>
    </row>
    <row r="31" spans="1:15" ht="18">
      <c r="A31" s="270" t="s">
        <v>304</v>
      </c>
      <c r="B31" s="255"/>
      <c r="C31" s="256"/>
      <c r="D31" s="257"/>
      <c r="E31" s="257"/>
      <c r="F31" s="258"/>
      <c r="G31" s="257"/>
      <c r="H31" s="259"/>
      <c r="I31" s="260"/>
      <c r="J31" s="260"/>
      <c r="K31" s="261"/>
      <c r="L31" s="262"/>
      <c r="M31" s="263"/>
    </row>
    <row r="32" spans="1:15" ht="18">
      <c r="A32" s="270" t="s">
        <v>305</v>
      </c>
      <c r="B32" s="255"/>
      <c r="C32" s="256"/>
      <c r="D32" s="257"/>
      <c r="E32" s="257"/>
      <c r="F32" s="258"/>
      <c r="G32" s="257"/>
      <c r="H32" s="259"/>
      <c r="I32" s="260"/>
      <c r="J32" s="260"/>
      <c r="K32" s="261"/>
      <c r="L32" s="262"/>
      <c r="M32" s="263"/>
    </row>
    <row r="33" spans="1:13" ht="18">
      <c r="A33" s="270"/>
      <c r="B33" s="255"/>
      <c r="C33" s="256"/>
      <c r="D33" s="257"/>
      <c r="E33" s="257"/>
      <c r="F33" s="258"/>
      <c r="G33" s="257"/>
      <c r="H33" s="259"/>
      <c r="I33" s="260"/>
      <c r="J33" s="260"/>
      <c r="K33" s="261"/>
      <c r="L33" s="262"/>
      <c r="M33" s="262"/>
    </row>
    <row r="34" spans="1:13" ht="18">
      <c r="A34" s="270" t="s">
        <v>306</v>
      </c>
      <c r="B34" s="264"/>
      <c r="C34" s="265"/>
      <c r="D34" s="266"/>
      <c r="E34" s="266"/>
      <c r="F34" s="266"/>
      <c r="G34" s="266"/>
      <c r="H34" s="266"/>
      <c r="I34" s="262"/>
      <c r="J34" s="262"/>
      <c r="K34" s="262"/>
      <c r="L34" s="262"/>
      <c r="M34" s="267"/>
    </row>
    <row r="35" spans="1:13" ht="18">
      <c r="A35" s="270" t="s">
        <v>257</v>
      </c>
    </row>
    <row r="36" spans="1:13" ht="18">
      <c r="A36" s="270"/>
      <c r="D36" s="920"/>
      <c r="E36" s="920"/>
      <c r="F36" s="920"/>
      <c r="G36" s="920"/>
      <c r="H36" s="268"/>
    </row>
    <row r="37" spans="1:13" ht="18">
      <c r="A37" s="270"/>
      <c r="B37" s="208"/>
      <c r="D37" s="920"/>
      <c r="E37" s="920"/>
      <c r="F37" s="920"/>
      <c r="G37" s="920"/>
    </row>
    <row r="38" spans="1:13" ht="15.75" customHeight="1">
      <c r="A38" s="270"/>
      <c r="B38" s="211"/>
      <c r="D38" s="920"/>
      <c r="E38" s="920"/>
      <c r="F38" s="920"/>
      <c r="G38" s="920"/>
    </row>
    <row r="39" spans="1:13" ht="15.75" customHeight="1">
      <c r="A39" s="270"/>
      <c r="B39" s="211"/>
      <c r="D39" s="212"/>
      <c r="E39" s="212"/>
      <c r="F39" s="212"/>
      <c r="G39" s="212"/>
    </row>
    <row r="40" spans="1:13" ht="15.75" customHeight="1">
      <c r="A40" s="270"/>
      <c r="B40" s="213"/>
      <c r="C40" s="272"/>
      <c r="D40" s="272"/>
      <c r="E40" s="272"/>
      <c r="F40" s="272"/>
      <c r="G40" s="272"/>
      <c r="H40" s="272"/>
      <c r="I40" s="272"/>
      <c r="J40" s="272"/>
      <c r="K40" s="272"/>
      <c r="L40" s="272"/>
      <c r="M40" s="272"/>
    </row>
    <row r="41" spans="1:13" ht="15.75" customHeight="1">
      <c r="A41" s="270"/>
      <c r="B41" s="213"/>
      <c r="C41" s="272"/>
      <c r="D41" s="272"/>
      <c r="E41" s="272"/>
      <c r="F41" s="272"/>
      <c r="G41" s="272"/>
      <c r="H41" s="272"/>
      <c r="I41" s="272"/>
      <c r="J41" s="272"/>
      <c r="K41" s="272"/>
      <c r="L41" s="272"/>
      <c r="M41" s="272"/>
    </row>
    <row r="42" spans="1:13" ht="15.75" customHeight="1">
      <c r="A42" s="270"/>
      <c r="B42" s="213"/>
      <c r="C42" s="272"/>
      <c r="D42" s="272"/>
      <c r="E42" s="272"/>
      <c r="F42" s="272"/>
      <c r="G42" s="272"/>
      <c r="H42" s="272"/>
      <c r="I42" s="272"/>
      <c r="J42" s="272"/>
      <c r="K42" s="272"/>
      <c r="L42" s="272"/>
      <c r="M42" s="272"/>
    </row>
    <row r="43" spans="1:13" ht="15.75" customHeight="1">
      <c r="A43" s="270"/>
      <c r="B43" s="214"/>
      <c r="C43" s="272"/>
      <c r="D43" s="272"/>
      <c r="E43" s="272"/>
      <c r="F43" s="272"/>
      <c r="G43" s="272"/>
      <c r="H43" s="272"/>
      <c r="I43" s="272"/>
      <c r="J43" s="272"/>
      <c r="K43" s="272"/>
      <c r="L43" s="272"/>
      <c r="M43" s="272"/>
    </row>
    <row r="44" spans="1:13" ht="15.75" customHeight="1">
      <c r="A44" s="270" t="s">
        <v>307</v>
      </c>
      <c r="B44" s="214"/>
      <c r="C44" s="272"/>
      <c r="D44" s="272"/>
      <c r="E44" s="272"/>
      <c r="F44" s="272"/>
      <c r="G44" s="272"/>
      <c r="H44" s="272"/>
      <c r="I44" s="272"/>
      <c r="J44" s="272"/>
      <c r="K44" s="272"/>
      <c r="L44" s="272"/>
      <c r="M44" s="272"/>
    </row>
    <row r="45" spans="1:13" ht="15.75" customHeight="1">
      <c r="A45" s="269"/>
      <c r="B45" s="216"/>
      <c r="D45" s="217"/>
    </row>
    <row r="46" spans="1:13" ht="15.75" customHeight="1">
      <c r="A46" s="269"/>
      <c r="B46" s="211"/>
      <c r="D46" s="217"/>
    </row>
    <row r="47" spans="1:13" ht="15.75" customHeight="1">
      <c r="A47" s="269"/>
      <c r="B47" s="214"/>
      <c r="D47" s="217"/>
    </row>
    <row r="48" spans="1:13" ht="15.75" customHeight="1">
      <c r="A48" s="269"/>
      <c r="B48" s="216"/>
      <c r="D48" s="217"/>
    </row>
    <row r="49" spans="1:4" ht="15.75" customHeight="1">
      <c r="A49" s="269"/>
      <c r="B49" s="211"/>
      <c r="D49" s="217"/>
    </row>
    <row r="50" spans="1:4" ht="15.75" customHeight="1">
      <c r="A50" s="269"/>
      <c r="B50" s="211"/>
      <c r="D50" s="217"/>
    </row>
    <row r="51" spans="1:4" ht="15.75" customHeight="1">
      <c r="A51" s="269"/>
      <c r="B51" s="213"/>
      <c r="D51" s="217"/>
    </row>
    <row r="52" spans="1:4" ht="15.75" customHeight="1">
      <c r="A52" s="269"/>
      <c r="B52" s="213"/>
      <c r="D52" s="217"/>
    </row>
    <row r="53" spans="1:4" ht="15.75" customHeight="1">
      <c r="A53" s="269"/>
      <c r="B53" s="213"/>
      <c r="D53" s="217"/>
    </row>
    <row r="54" spans="1:4" ht="15.75" customHeight="1">
      <c r="A54" s="269"/>
      <c r="B54" s="216"/>
      <c r="D54" s="217"/>
    </row>
    <row r="55" spans="1:4" ht="15.75" customHeight="1">
      <c r="A55" s="269"/>
      <c r="B55" s="211"/>
      <c r="D55" s="217"/>
    </row>
    <row r="56" spans="1:4" ht="15.75" customHeight="1">
      <c r="A56" s="269"/>
      <c r="B56" s="213"/>
      <c r="D56" s="217"/>
    </row>
    <row r="57" spans="1:4" ht="15.75" customHeight="1">
      <c r="A57" s="269"/>
      <c r="B57" s="213"/>
      <c r="D57" s="217"/>
    </row>
    <row r="58" spans="1:4" ht="15.75" customHeight="1">
      <c r="A58" s="269"/>
      <c r="B58" s="219"/>
      <c r="D58" s="217"/>
    </row>
    <row r="59" spans="1:4" ht="15.75" customHeight="1">
      <c r="A59" s="269"/>
      <c r="B59" s="213"/>
      <c r="D59" s="217"/>
    </row>
    <row r="60" spans="1:4" ht="15.75" customHeight="1">
      <c r="A60" s="269"/>
      <c r="B60" s="220"/>
      <c r="D60" s="221"/>
    </row>
    <row r="61" spans="1:4">
      <c r="A61" s="220"/>
      <c r="B61" s="220"/>
      <c r="D61" s="221"/>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39"/>
  <conditionalFormatting sqref="K14:K33">
    <cfRule type="expression" dxfId="2" priority="1">
      <formula>IF(C14="都道府県が行う事業（直接補助）",TRUE,FALSE)</formula>
    </cfRule>
  </conditionalFormatting>
  <dataValidations count="4">
    <dataValidation type="list" imeMode="off" allowBlank="1" showInputMessage="1" showErrorMessage="1" sqref="H14:H33" xr:uid="{55573797-D865-4746-AE49-B7A9298BEC74}">
      <formula1>$H$36:$H$38</formula1>
    </dataValidation>
    <dataValidation allowBlank="1" showInputMessage="1" showErrorMessage="1" sqref="I14:I33" xr:uid="{F77EF298-9803-4E0C-B1A8-F5DC0AAB8EB6}"/>
    <dataValidation type="list" allowBlank="1" showInputMessage="1" showErrorMessage="1" sqref="C14:C26 C28:C33" xr:uid="{1A655C54-53A2-4718-AF93-CF1633DCCF9F}">
      <formula1>$C$36:$C$37</formula1>
    </dataValidation>
    <dataValidation imeMode="off" allowBlank="1" showInputMessage="1" showErrorMessage="1" sqref="I8:I13 C8:C13 D8:G33 C62:K1048576 L34:M34 H8 H12:H13 E34:H35 J8:K33 C34:D36 I34:K39 B37:B61 G45:K61" xr:uid="{40007341-78DA-4DA7-92E4-322BF73BE485}"/>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F94C3-C2E7-4923-91C5-B2ABD5B00E9E}">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2" outlineLevelCol="1"/>
  <cols>
    <col min="1" max="1" width="7.33203125" style="154" bestFit="1" customWidth="1"/>
    <col min="2" max="2" width="29" style="152" customWidth="1"/>
    <col min="3" max="3" width="36.33203125" style="153" bestFit="1" customWidth="1" outlineLevel="1"/>
    <col min="4" max="4" width="14" style="153" bestFit="1" customWidth="1"/>
    <col min="5" max="5" width="18.21875" style="153" customWidth="1"/>
    <col min="6" max="6" width="13.6640625" style="153" customWidth="1"/>
    <col min="7" max="7" width="14" style="153" bestFit="1" customWidth="1"/>
    <col min="8" max="8" width="20.6640625" style="153" customWidth="1"/>
    <col min="9" max="9" width="12.109375" style="153" customWidth="1"/>
    <col min="10" max="10" width="17.33203125" style="153" bestFit="1" customWidth="1"/>
    <col min="11" max="11" width="12.109375" style="153" customWidth="1"/>
    <col min="12" max="12" width="18.33203125" style="153" bestFit="1" customWidth="1"/>
    <col min="13" max="13" width="14.6640625" style="153" customWidth="1"/>
    <col min="14" max="14" width="12.6640625" style="153" customWidth="1"/>
    <col min="15" max="16384" width="9" style="153"/>
  </cols>
  <sheetData>
    <row r="1" spans="1:13" ht="15.75" customHeight="1">
      <c r="A1" s="150" t="s">
        <v>308</v>
      </c>
      <c r="B1" s="213"/>
      <c r="C1" s="272"/>
      <c r="D1" s="272"/>
      <c r="E1" s="272"/>
      <c r="F1" s="272"/>
      <c r="G1" s="272"/>
      <c r="H1" s="272"/>
      <c r="I1" s="272"/>
      <c r="J1" s="272"/>
      <c r="K1" s="272"/>
      <c r="L1" s="272"/>
      <c r="M1" s="272"/>
    </row>
    <row r="2" spans="1:13" ht="15.75" customHeight="1">
      <c r="A2" s="269"/>
      <c r="B2" s="213"/>
      <c r="C2" s="272"/>
      <c r="D2" s="272"/>
      <c r="E2" s="272"/>
      <c r="F2" s="272"/>
      <c r="G2" s="272"/>
      <c r="H2" s="272"/>
      <c r="I2" s="272"/>
      <c r="J2" s="272"/>
      <c r="K2" s="272"/>
      <c r="L2" s="272"/>
      <c r="M2" s="272"/>
    </row>
    <row r="3" spans="1:13" ht="15.75" customHeight="1">
      <c r="A3" t="s">
        <v>309</v>
      </c>
      <c r="C3" s="272"/>
      <c r="D3" s="272"/>
      <c r="E3" s="272"/>
      <c r="F3" s="272"/>
      <c r="G3" s="272"/>
      <c r="H3" s="272"/>
      <c r="I3" s="272"/>
      <c r="J3" s="272"/>
      <c r="K3" s="272"/>
      <c r="L3" s="272"/>
      <c r="M3" s="272"/>
    </row>
    <row r="4" spans="1:13" ht="15.75" customHeight="1">
      <c r="A4" t="s">
        <v>310</v>
      </c>
      <c r="C4" s="272"/>
      <c r="D4" s="272"/>
      <c r="E4" s="272"/>
      <c r="F4" s="272"/>
      <c r="G4" s="272"/>
      <c r="H4" s="272"/>
      <c r="I4" s="272"/>
      <c r="J4" s="272"/>
      <c r="K4" s="272"/>
      <c r="L4" s="272"/>
      <c r="M4" s="272"/>
    </row>
    <row r="5" spans="1:13" ht="15.75" customHeight="1">
      <c r="A5" t="s">
        <v>311</v>
      </c>
      <c r="C5" s="272"/>
      <c r="D5" s="272"/>
      <c r="E5" s="272"/>
      <c r="F5" s="272"/>
      <c r="G5" s="272"/>
      <c r="H5" s="272"/>
      <c r="I5" s="272"/>
      <c r="J5" s="272"/>
      <c r="K5" s="272"/>
      <c r="L5" s="272"/>
      <c r="M5" s="272"/>
    </row>
    <row r="6" spans="1:13" ht="15.75" customHeight="1">
      <c r="A6" t="s">
        <v>310</v>
      </c>
      <c r="C6" s="272"/>
      <c r="D6" s="272"/>
      <c r="E6" s="272"/>
      <c r="F6" s="272"/>
      <c r="G6" s="272"/>
      <c r="H6" s="272"/>
      <c r="I6" s="272"/>
      <c r="J6" s="272"/>
      <c r="K6" s="272"/>
      <c r="L6" s="272"/>
      <c r="M6" s="272"/>
    </row>
    <row r="7" spans="1:13" ht="15.75" customHeight="1">
      <c r="A7" t="s">
        <v>310</v>
      </c>
      <c r="C7" s="272"/>
      <c r="D7" s="272"/>
      <c r="E7" s="272"/>
      <c r="F7" s="272"/>
      <c r="G7" s="272"/>
      <c r="H7" s="272"/>
      <c r="I7" s="272"/>
      <c r="J7" s="272"/>
      <c r="K7" s="272"/>
      <c r="L7" s="272"/>
      <c r="M7" s="272"/>
    </row>
    <row r="8" spans="1:13" ht="15.75" customHeight="1">
      <c r="A8" t="s">
        <v>310</v>
      </c>
      <c r="D8" s="217"/>
    </row>
    <row r="9" spans="1:13" ht="15.75" customHeight="1">
      <c r="A9" t="s">
        <v>310</v>
      </c>
      <c r="D9" s="217"/>
    </row>
    <row r="10" spans="1:13" ht="15.75" customHeight="1">
      <c r="A10" t="s">
        <v>312</v>
      </c>
      <c r="D10" s="217"/>
    </row>
    <row r="11" spans="1:13" ht="15.75" customHeight="1">
      <c r="A11" t="s">
        <v>310</v>
      </c>
      <c r="D11" s="217"/>
    </row>
    <row r="12" spans="1:13" ht="15.75" customHeight="1">
      <c r="A12" t="s">
        <v>313</v>
      </c>
      <c r="D12" s="217"/>
    </row>
    <row r="13" spans="1:13" ht="15.75" customHeight="1">
      <c r="A13" t="s">
        <v>310</v>
      </c>
      <c r="D13" s="217"/>
    </row>
    <row r="14" spans="1:13" ht="15.75" customHeight="1">
      <c r="A14" t="s">
        <v>310</v>
      </c>
      <c r="D14" s="217"/>
    </row>
    <row r="15" spans="1:13" ht="15.75" customHeight="1">
      <c r="A15" t="s">
        <v>314</v>
      </c>
      <c r="D15" s="217"/>
    </row>
    <row r="16" spans="1:13" ht="15.75" customHeight="1">
      <c r="A16" t="s">
        <v>310</v>
      </c>
      <c r="D16" s="217"/>
    </row>
    <row r="17" spans="1:4" ht="15.75" customHeight="1">
      <c r="A17" t="s">
        <v>310</v>
      </c>
      <c r="D17" s="217"/>
    </row>
    <row r="18" spans="1:4" ht="15.75" customHeight="1">
      <c r="A18" t="s">
        <v>310</v>
      </c>
      <c r="D18" s="217"/>
    </row>
    <row r="19" spans="1:4" ht="15.75" customHeight="1">
      <c r="A19" s="941" t="s">
        <v>315</v>
      </c>
      <c r="B19" s="941"/>
      <c r="C19" s="941"/>
      <c r="D19" s="941"/>
    </row>
    <row r="20" spans="1:4" ht="15.75" customHeight="1">
      <c r="A20" s="941"/>
      <c r="B20" s="941"/>
      <c r="C20" s="941"/>
      <c r="D20" s="941"/>
    </row>
    <row r="21" spans="1:4" ht="15.75" customHeight="1">
      <c r="A21" t="s">
        <v>310</v>
      </c>
      <c r="D21" s="217"/>
    </row>
    <row r="22" spans="1:4" ht="15.75" customHeight="1">
      <c r="A22" t="s">
        <v>316</v>
      </c>
      <c r="D22" s="217"/>
    </row>
    <row r="23" spans="1:4" ht="15.75" customHeight="1">
      <c r="A23" t="s">
        <v>317</v>
      </c>
      <c r="D23" s="217"/>
    </row>
    <row r="24" spans="1:4" ht="15.75" customHeight="1">
      <c r="A24" t="s">
        <v>318</v>
      </c>
      <c r="D24" s="217"/>
    </row>
    <row r="25" spans="1:4" ht="15.75" customHeight="1">
      <c r="A25" t="s">
        <v>319</v>
      </c>
      <c r="D25" s="217"/>
    </row>
    <row r="26" spans="1:4" ht="15.75" customHeight="1">
      <c r="A26" t="s">
        <v>320</v>
      </c>
      <c r="D26" s="217"/>
    </row>
    <row r="27" spans="1:4" ht="15.75" customHeight="1">
      <c r="A27" t="s">
        <v>321</v>
      </c>
      <c r="D27" s="217"/>
    </row>
    <row r="28" spans="1:4" ht="15.75" customHeight="1">
      <c r="A28" t="s">
        <v>310</v>
      </c>
      <c r="D28" s="217"/>
    </row>
    <row r="29" spans="1:4" ht="15.75" customHeight="1">
      <c r="A29" t="s">
        <v>322</v>
      </c>
      <c r="D29" s="217"/>
    </row>
    <row r="30" spans="1:4" ht="15.75" customHeight="1">
      <c r="A30" t="s">
        <v>317</v>
      </c>
      <c r="D30" s="217"/>
    </row>
    <row r="31" spans="1:4" ht="15.75" customHeight="1">
      <c r="A31" t="s">
        <v>323</v>
      </c>
      <c r="D31" s="217"/>
    </row>
    <row r="32" spans="1:4" ht="15.75" customHeight="1">
      <c r="A32" t="s">
        <v>319</v>
      </c>
      <c r="D32" s="217"/>
    </row>
    <row r="33" spans="1:4" ht="15.75" customHeight="1">
      <c r="A33" t="s">
        <v>324</v>
      </c>
      <c r="D33" s="217"/>
    </row>
    <row r="34" spans="1:4" ht="15.75" customHeight="1">
      <c r="A34" t="s">
        <v>325</v>
      </c>
      <c r="D34" s="217"/>
    </row>
    <row r="35" spans="1:4" ht="15.75" customHeight="1">
      <c r="A35" t="s">
        <v>310</v>
      </c>
      <c r="D35" s="217"/>
    </row>
    <row r="36" spans="1:4" ht="15.75" customHeight="1">
      <c r="A36" t="s">
        <v>321</v>
      </c>
      <c r="D36" s="221"/>
    </row>
    <row r="37" spans="1:4" ht="15.75" customHeight="1">
      <c r="A37" t="s">
        <v>310</v>
      </c>
      <c r="D37" s="217"/>
    </row>
    <row r="38" spans="1:4" ht="15.75" customHeight="1">
      <c r="A38" t="s">
        <v>326</v>
      </c>
      <c r="D38" s="217"/>
    </row>
    <row r="39" spans="1:4" ht="15.75" customHeight="1">
      <c r="A39" t="s">
        <v>327</v>
      </c>
      <c r="D39" s="217"/>
    </row>
    <row r="40" spans="1:4" ht="15.75" customHeight="1">
      <c r="A40" s="269"/>
      <c r="B40" s="214"/>
      <c r="D40" s="217"/>
    </row>
    <row r="41" spans="1:4" ht="15.75" customHeight="1">
      <c r="A41" s="269"/>
      <c r="B41" s="214"/>
      <c r="D41" s="217"/>
    </row>
    <row r="42" spans="1:4" ht="15.75" customHeight="1">
      <c r="A42" s="269"/>
      <c r="B42" s="213"/>
      <c r="D42" s="221"/>
    </row>
    <row r="43" spans="1:4" ht="15.75" customHeight="1">
      <c r="A43" s="269"/>
      <c r="B43" s="215"/>
      <c r="D43" s="221"/>
    </row>
    <row r="44" spans="1:4" ht="15.75" customHeight="1">
      <c r="A44" s="269"/>
      <c r="B44" s="216"/>
      <c r="D44" s="217"/>
    </row>
    <row r="45" spans="1:4" ht="15.75" customHeight="1">
      <c r="A45" s="269"/>
      <c r="B45" s="211"/>
      <c r="D45" s="217"/>
    </row>
    <row r="46" spans="1:4" ht="15.75" customHeight="1">
      <c r="A46" s="269"/>
      <c r="B46" s="214"/>
      <c r="D46" s="217"/>
    </row>
    <row r="47" spans="1:4" ht="15.75" customHeight="1">
      <c r="A47" s="269"/>
      <c r="B47" s="216"/>
      <c r="D47" s="217"/>
    </row>
    <row r="48" spans="1:4" ht="15.75" customHeight="1">
      <c r="A48" s="269"/>
      <c r="B48" s="211"/>
      <c r="D48" s="217"/>
    </row>
    <row r="49" spans="1:4" ht="15.75" customHeight="1">
      <c r="A49" s="269"/>
      <c r="B49" s="211"/>
      <c r="D49" s="217"/>
    </row>
    <row r="50" spans="1:4" ht="15.75" customHeight="1">
      <c r="A50" s="269"/>
      <c r="B50" s="213"/>
      <c r="D50" s="217"/>
    </row>
    <row r="51" spans="1:4" ht="15.75" customHeight="1">
      <c r="A51" s="269"/>
      <c r="B51" s="213"/>
      <c r="D51" s="217"/>
    </row>
    <row r="52" spans="1:4" ht="15.75" customHeight="1">
      <c r="A52" s="269"/>
      <c r="B52" s="213"/>
      <c r="D52" s="217"/>
    </row>
    <row r="53" spans="1:4" ht="15.75" customHeight="1">
      <c r="A53" s="269"/>
      <c r="B53" s="216"/>
      <c r="D53" s="217"/>
    </row>
    <row r="54" spans="1:4" ht="15.75" customHeight="1">
      <c r="A54" s="269"/>
      <c r="B54" s="211"/>
      <c r="D54" s="217"/>
    </row>
    <row r="55" spans="1:4" ht="15.75" customHeight="1">
      <c r="A55" s="269"/>
      <c r="B55" s="213"/>
      <c r="D55" s="217"/>
    </row>
    <row r="56" spans="1:4" ht="15.75" customHeight="1">
      <c r="A56" s="269"/>
      <c r="B56" s="213"/>
      <c r="D56" s="217"/>
    </row>
    <row r="57" spans="1:4" ht="15.75" customHeight="1">
      <c r="A57" s="269"/>
      <c r="B57" s="219"/>
      <c r="D57" s="217"/>
    </row>
    <row r="58" spans="1:4" ht="15.75" customHeight="1">
      <c r="A58" s="269"/>
      <c r="B58" s="213"/>
      <c r="D58" s="217"/>
    </row>
    <row r="59" spans="1:4" ht="15.75" customHeight="1">
      <c r="A59" s="269"/>
      <c r="B59" s="220"/>
      <c r="D59" s="221"/>
    </row>
    <row r="60" spans="1:4">
      <c r="A60" s="220"/>
      <c r="B60" s="220"/>
      <c r="D60" s="221"/>
    </row>
  </sheetData>
  <sheetProtection selectLockedCells="1"/>
  <mergeCells count="1">
    <mergeCell ref="A19:D20"/>
  </mergeCells>
  <phoneticPr fontId="39"/>
  <dataValidations count="1">
    <dataValidation imeMode="off" allowBlank="1" showInputMessage="1" showErrorMessage="1" sqref="G8:K60 C61:K1048576 B40:B60 A21:A39 A3:A19 B1:B2" xr:uid="{32BF5335-D8FB-47BE-8961-37B4D6623A68}"/>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7F8AD-040B-47BC-83AF-658A6924E91C}">
  <sheetPr>
    <outlinePr summaryRight="0"/>
    <pageSetUpPr fitToPage="1"/>
  </sheetPr>
  <dimension ref="A1:Y28"/>
  <sheetViews>
    <sheetView showGridLines="0" view="pageBreakPreview" topLeftCell="A4" zoomScale="90" zoomScaleNormal="115" zoomScaleSheetLayoutView="90" workbookViewId="0">
      <selection activeCell="K37" sqref="K37"/>
    </sheetView>
  </sheetViews>
  <sheetFormatPr defaultColWidth="9" defaultRowHeight="13.2"/>
  <cols>
    <col min="1" max="1" width="7.109375" style="2" bestFit="1" customWidth="1"/>
    <col min="2" max="2" width="24.77734375" style="2" customWidth="1"/>
    <col min="3" max="3" width="29.88671875" style="2" bestFit="1" customWidth="1"/>
    <col min="4" max="4" width="15.33203125" style="2" bestFit="1" customWidth="1"/>
    <col min="5" max="5" width="19" style="2" bestFit="1" customWidth="1"/>
    <col min="6" max="17" width="11.21875" style="2" customWidth="1"/>
    <col min="18" max="20" width="5.77734375" style="2" customWidth="1"/>
    <col min="21" max="22" width="5.6640625" style="2" customWidth="1"/>
    <col min="23" max="16384" width="9" style="2"/>
  </cols>
  <sheetData>
    <row r="1" spans="1:25" ht="21" customHeight="1" thickBot="1">
      <c r="A1" s="150" t="s">
        <v>328</v>
      </c>
    </row>
    <row r="2" spans="1:25" ht="24" customHeight="1" thickBot="1">
      <c r="B2" s="942" t="s">
        <v>329</v>
      </c>
      <c r="C2" s="943"/>
      <c r="D2" s="943"/>
      <c r="E2" s="943"/>
      <c r="F2" s="943"/>
      <c r="G2" s="943"/>
      <c r="H2" s="943"/>
      <c r="I2" s="943"/>
      <c r="J2" s="943"/>
      <c r="K2" s="943"/>
      <c r="L2" s="943"/>
      <c r="M2" s="943"/>
      <c r="N2" s="943"/>
      <c r="O2" s="944"/>
      <c r="P2" s="337"/>
      <c r="Q2" s="337"/>
    </row>
    <row r="3" spans="1:25" ht="16.2">
      <c r="B3" s="451" t="s">
        <v>422</v>
      </c>
    </row>
    <row r="4" spans="1:25" ht="19.5" customHeight="1">
      <c r="B4" s="452" t="s">
        <v>423</v>
      </c>
      <c r="C4" s="222"/>
      <c r="D4" s="222"/>
      <c r="E4" s="222"/>
    </row>
    <row r="5" spans="1:25" ht="19.5" customHeight="1">
      <c r="B5" s="453" t="s">
        <v>424</v>
      </c>
      <c r="C5" s="223"/>
      <c r="D5" s="223"/>
      <c r="E5" s="223"/>
    </row>
    <row r="6" spans="1:25" ht="19.5" customHeight="1">
      <c r="B6" s="223"/>
      <c r="C6" s="223"/>
      <c r="D6" s="223"/>
      <c r="E6" s="223"/>
    </row>
    <row r="7" spans="1:25" ht="7.5" customHeight="1">
      <c r="B7" s="3"/>
      <c r="C7" s="3"/>
      <c r="D7" s="3"/>
      <c r="E7" s="3"/>
      <c r="F7" s="3"/>
      <c r="G7" s="3"/>
      <c r="H7" s="3"/>
      <c r="I7" s="3"/>
      <c r="J7" s="3"/>
      <c r="K7" s="3"/>
      <c r="L7" s="3"/>
      <c r="M7" s="3"/>
      <c r="N7" s="3"/>
      <c r="O7" s="3"/>
      <c r="P7" s="3"/>
      <c r="Q7" s="3"/>
    </row>
    <row r="8" spans="1:25" ht="18" thickBot="1">
      <c r="B8" s="582" t="s">
        <v>463</v>
      </c>
      <c r="C8" s="585" t="s">
        <v>404</v>
      </c>
      <c r="D8" s="585"/>
      <c r="E8" s="585"/>
      <c r="F8" s="585"/>
      <c r="L8" s="357"/>
      <c r="M8" s="357"/>
    </row>
    <row r="9" spans="1:25" ht="45" customHeight="1" thickTop="1">
      <c r="B9" s="945" t="s">
        <v>330</v>
      </c>
      <c r="C9" s="948" t="s">
        <v>405</v>
      </c>
      <c r="D9" s="583" t="s">
        <v>450</v>
      </c>
      <c r="E9" s="608" t="s">
        <v>448</v>
      </c>
      <c r="F9" s="584" t="s">
        <v>331</v>
      </c>
      <c r="G9" s="224" t="s">
        <v>332</v>
      </c>
      <c r="H9" s="225" t="s">
        <v>333</v>
      </c>
      <c r="I9" s="224" t="s">
        <v>334</v>
      </c>
      <c r="J9" s="225" t="s">
        <v>335</v>
      </c>
      <c r="K9" s="225" t="s">
        <v>336</v>
      </c>
      <c r="L9" s="354" t="s">
        <v>337</v>
      </c>
      <c r="M9" s="356" t="s">
        <v>338</v>
      </c>
      <c r="N9" s="338" t="s">
        <v>339</v>
      </c>
      <c r="O9" s="317" t="s">
        <v>273</v>
      </c>
      <c r="P9" s="367" t="s">
        <v>95</v>
      </c>
      <c r="Q9" s="368" t="s">
        <v>340</v>
      </c>
    </row>
    <row r="10" spans="1:25" ht="13.5" customHeight="1" thickBot="1">
      <c r="B10" s="946"/>
      <c r="C10" s="949"/>
      <c r="D10" s="564"/>
      <c r="E10" s="566"/>
      <c r="F10" s="227" t="s">
        <v>341</v>
      </c>
      <c r="G10" s="228" t="s">
        <v>342</v>
      </c>
      <c r="H10" s="227" t="s">
        <v>343</v>
      </c>
      <c r="I10" s="228" t="s">
        <v>344</v>
      </c>
      <c r="J10" s="227" t="s">
        <v>345</v>
      </c>
      <c r="K10" s="352" t="s">
        <v>346</v>
      </c>
      <c r="L10" s="328"/>
      <c r="M10" s="351" t="s">
        <v>347</v>
      </c>
      <c r="N10" s="328" t="s">
        <v>348</v>
      </c>
      <c r="O10" s="328" t="s">
        <v>349</v>
      </c>
      <c r="P10" s="366" t="s">
        <v>367</v>
      </c>
      <c r="Q10" s="369" t="s">
        <v>350</v>
      </c>
    </row>
    <row r="11" spans="1:25" ht="18.75" customHeight="1" thickBot="1">
      <c r="B11" s="229"/>
      <c r="C11" s="567" t="s">
        <v>449</v>
      </c>
      <c r="D11" s="567" t="s">
        <v>449</v>
      </c>
      <c r="E11" s="565"/>
      <c r="F11" s="230" t="s">
        <v>351</v>
      </c>
      <c r="G11" s="230" t="s">
        <v>352</v>
      </c>
      <c r="H11" s="230" t="s">
        <v>351</v>
      </c>
      <c r="I11" s="230" t="s">
        <v>351</v>
      </c>
      <c r="J11" s="230" t="s">
        <v>96</v>
      </c>
      <c r="K11" s="230" t="s">
        <v>96</v>
      </c>
      <c r="L11" s="318"/>
      <c r="M11" s="318" t="s">
        <v>97</v>
      </c>
      <c r="N11" s="318" t="s">
        <v>97</v>
      </c>
      <c r="O11" s="319" t="s">
        <v>97</v>
      </c>
      <c r="P11" s="319" t="s">
        <v>286</v>
      </c>
      <c r="Q11" s="371" t="s">
        <v>286</v>
      </c>
    </row>
    <row r="12" spans="1:25" ht="22.5" customHeight="1" thickBot="1">
      <c r="A12" s="2" t="s">
        <v>260</v>
      </c>
      <c r="B12" s="320" t="s">
        <v>353</v>
      </c>
      <c r="C12" s="427" t="s">
        <v>287</v>
      </c>
      <c r="D12" s="419" t="s">
        <v>398</v>
      </c>
      <c r="E12" s="419" t="s">
        <v>447</v>
      </c>
      <c r="F12" s="321">
        <v>50000000</v>
      </c>
      <c r="G12" s="321">
        <v>8500000</v>
      </c>
      <c r="H12" s="322">
        <f t="shared" ref="H12:H17" si="0">F12-G12</f>
        <v>41500000</v>
      </c>
      <c r="I12" s="321">
        <v>40000000</v>
      </c>
      <c r="J12" s="323">
        <v>7239000</v>
      </c>
      <c r="K12" s="322">
        <f>MIN(H12,I12,J12)</f>
        <v>7239000</v>
      </c>
      <c r="L12" s="325">
        <v>0.5</v>
      </c>
      <c r="M12" s="359">
        <f>K12*1/2</f>
        <v>3619500</v>
      </c>
      <c r="N12" s="339">
        <v>3619500</v>
      </c>
      <c r="O12" s="326">
        <f>ROUNDDOWN(MIN(M12,N12),-3)</f>
        <v>3619000</v>
      </c>
      <c r="P12" s="374"/>
      <c r="Q12" s="374"/>
      <c r="R12" s="231"/>
      <c r="S12" s="232"/>
      <c r="T12" s="232"/>
      <c r="U12" s="232"/>
      <c r="V12" s="232"/>
    </row>
    <row r="13" spans="1:25" ht="22.5" customHeight="1" thickBot="1">
      <c r="A13" s="2" t="s">
        <v>260</v>
      </c>
      <c r="B13" s="320" t="s">
        <v>354</v>
      </c>
      <c r="C13" s="427" t="s">
        <v>290</v>
      </c>
      <c r="D13" s="419" t="s">
        <v>398</v>
      </c>
      <c r="E13" s="419" t="s">
        <v>446</v>
      </c>
      <c r="F13" s="321">
        <v>50000000</v>
      </c>
      <c r="G13" s="321">
        <v>8500000</v>
      </c>
      <c r="H13" s="322">
        <f t="shared" ref="H13" si="1">F13-G13</f>
        <v>41500000</v>
      </c>
      <c r="I13" s="321">
        <v>15800353</v>
      </c>
      <c r="J13" s="323">
        <v>7239000</v>
      </c>
      <c r="K13" s="322">
        <f>MIN(H13,I13,J13)</f>
        <v>7239000</v>
      </c>
      <c r="L13" s="325">
        <v>0.5</v>
      </c>
      <c r="M13" s="359">
        <f>K13*1/2</f>
        <v>3619500</v>
      </c>
      <c r="N13" s="327"/>
      <c r="O13" s="326">
        <f>ROUNDDOWN(MIN(M13,N13),-3)</f>
        <v>3619000</v>
      </c>
      <c r="P13" s="374"/>
      <c r="Q13" s="374"/>
      <c r="R13" s="231"/>
      <c r="S13" s="232"/>
      <c r="T13" s="232"/>
      <c r="U13" s="232"/>
      <c r="V13" s="232"/>
    </row>
    <row r="14" spans="1:25" ht="22.5" customHeight="1">
      <c r="B14" s="233"/>
      <c r="C14" s="431"/>
      <c r="D14" s="420"/>
      <c r="E14" s="423"/>
      <c r="F14" s="234"/>
      <c r="G14" s="234"/>
      <c r="H14" s="235">
        <f t="shared" si="0"/>
        <v>0</v>
      </c>
      <c r="I14" s="234"/>
      <c r="J14" s="236">
        <v>7239000</v>
      </c>
      <c r="K14" s="235">
        <f>MIN(H14,I14,J14)</f>
        <v>0</v>
      </c>
      <c r="L14" s="237">
        <v>0.5</v>
      </c>
      <c r="M14" s="360">
        <f>K14*1/2</f>
        <v>0</v>
      </c>
      <c r="N14" s="340">
        <v>0</v>
      </c>
      <c r="O14" s="235">
        <f>ROUNDDOWN(MIN(M14,N14),-3)</f>
        <v>0</v>
      </c>
      <c r="P14" s="375"/>
      <c r="Q14" s="375"/>
      <c r="R14" s="231"/>
      <c r="S14" s="232"/>
      <c r="T14" s="232"/>
      <c r="U14" s="232"/>
      <c r="V14" s="232"/>
    </row>
    <row r="15" spans="1:25" ht="22.5" customHeight="1">
      <c r="B15" s="233"/>
      <c r="C15" s="428"/>
      <c r="D15" s="422"/>
      <c r="E15" s="422"/>
      <c r="F15" s="234"/>
      <c r="G15" s="234"/>
      <c r="H15" s="235">
        <f t="shared" si="0"/>
        <v>0</v>
      </c>
      <c r="I15" s="234"/>
      <c r="J15" s="236">
        <v>7239000</v>
      </c>
      <c r="K15" s="235">
        <f>MIN(H15,I15,J15)</f>
        <v>0</v>
      </c>
      <c r="L15" s="237">
        <v>0.5</v>
      </c>
      <c r="M15" s="360">
        <f t="shared" ref="M15:M17" si="2">K15*1/2</f>
        <v>0</v>
      </c>
      <c r="N15" s="340">
        <v>0</v>
      </c>
      <c r="O15" s="235">
        <f>ROUNDDOWN(MIN(M15,N15),-3)</f>
        <v>0</v>
      </c>
      <c r="P15" s="376"/>
      <c r="Q15" s="377"/>
      <c r="R15" s="231"/>
      <c r="S15" s="232"/>
      <c r="T15" s="232"/>
      <c r="U15" s="232"/>
      <c r="V15" s="232"/>
    </row>
    <row r="16" spans="1:25" ht="22.5" customHeight="1">
      <c r="B16" s="233"/>
      <c r="C16" s="428"/>
      <c r="D16" s="422"/>
      <c r="E16" s="422"/>
      <c r="F16" s="234"/>
      <c r="G16" s="234"/>
      <c r="H16" s="235">
        <f t="shared" si="0"/>
        <v>0</v>
      </c>
      <c r="I16" s="234"/>
      <c r="J16" s="236">
        <v>7239000</v>
      </c>
      <c r="K16" s="235">
        <f t="shared" ref="K16" si="3">MIN(H16,I16,J16)</f>
        <v>0</v>
      </c>
      <c r="L16" s="237">
        <v>0.5</v>
      </c>
      <c r="M16" s="360">
        <f t="shared" si="2"/>
        <v>0</v>
      </c>
      <c r="N16" s="340">
        <v>0</v>
      </c>
      <c r="O16" s="235">
        <f t="shared" ref="O16:O17" si="4">ROUNDDOWN(MIN(M16,N16),-3)</f>
        <v>0</v>
      </c>
      <c r="P16" s="376"/>
      <c r="Q16" s="377"/>
      <c r="R16" s="231"/>
      <c r="S16" s="232"/>
      <c r="T16" s="232"/>
      <c r="U16" s="232"/>
      <c r="V16" s="232"/>
      <c r="Y16" s="238"/>
    </row>
    <row r="17" spans="2:22" ht="22.5" customHeight="1" thickBot="1">
      <c r="B17" s="239"/>
      <c r="C17" s="432"/>
      <c r="D17" s="424"/>
      <c r="E17" s="425"/>
      <c r="F17" s="240"/>
      <c r="G17" s="240"/>
      <c r="H17" s="241">
        <f t="shared" si="0"/>
        <v>0</v>
      </c>
      <c r="I17" s="240"/>
      <c r="J17" s="242">
        <v>7239000</v>
      </c>
      <c r="K17" s="243">
        <f>MIN(H17,I17,J17)</f>
        <v>0</v>
      </c>
      <c r="L17" s="355">
        <v>0.5</v>
      </c>
      <c r="M17" s="360">
        <f t="shared" si="2"/>
        <v>0</v>
      </c>
      <c r="N17" s="341">
        <v>0</v>
      </c>
      <c r="O17" s="235">
        <f t="shared" si="4"/>
        <v>0</v>
      </c>
      <c r="P17" s="378"/>
      <c r="Q17" s="379"/>
      <c r="R17" s="231"/>
      <c r="S17" s="232"/>
      <c r="T17" s="232"/>
      <c r="U17" s="232"/>
      <c r="V17" s="232"/>
    </row>
    <row r="18" spans="2:22" ht="22.5" customHeight="1" thickTop="1" thickBot="1">
      <c r="B18" s="244" t="s">
        <v>98</v>
      </c>
      <c r="C18" s="433"/>
      <c r="D18" s="434"/>
      <c r="E18" s="434"/>
      <c r="F18" s="245"/>
      <c r="G18" s="246"/>
      <c r="H18" s="247"/>
      <c r="I18" s="245"/>
      <c r="J18" s="246"/>
      <c r="K18" s="247"/>
      <c r="L18" s="353"/>
      <c r="M18" s="353"/>
      <c r="N18" s="246"/>
      <c r="O18" s="579">
        <f>SUM(O14:O17)</f>
        <v>0</v>
      </c>
      <c r="P18" s="372"/>
      <c r="Q18" s="373"/>
    </row>
    <row r="19" spans="2:22" ht="14.4" thickTop="1" thickBot="1">
      <c r="B19" s="1"/>
      <c r="C19" s="429" t="s">
        <v>290</v>
      </c>
      <c r="D19" s="1"/>
      <c r="E19" s="1"/>
    </row>
    <row r="20" spans="2:22" ht="16.8" thickTop="1">
      <c r="B20" s="248" t="s">
        <v>355</v>
      </c>
      <c r="C20" s="430" t="s">
        <v>287</v>
      </c>
      <c r="D20" s="248"/>
      <c r="E20" s="248"/>
      <c r="K20" s="238"/>
      <c r="L20" s="238"/>
      <c r="M20" s="238"/>
      <c r="N20" s="238"/>
      <c r="O20" s="629" t="s">
        <v>464</v>
      </c>
      <c r="P20" s="630"/>
      <c r="Q20" s="625"/>
    </row>
    <row r="21" spans="2:22" ht="16.2">
      <c r="B21" s="609" t="s">
        <v>356</v>
      </c>
      <c r="C21" s="609"/>
      <c r="D21" s="609"/>
      <c r="E21" s="609"/>
      <c r="O21" s="619" t="s">
        <v>465</v>
      </c>
      <c r="P21" s="615" t="s">
        <v>466</v>
      </c>
      <c r="Q21" s="615" t="s">
        <v>467</v>
      </c>
      <c r="R21" s="637"/>
    </row>
    <row r="22" spans="2:22" ht="16.8" thickBot="1">
      <c r="B22" s="609" t="s">
        <v>357</v>
      </c>
      <c r="C22" s="249"/>
      <c r="D22" s="249"/>
      <c r="E22" s="249"/>
      <c r="O22" s="633"/>
      <c r="P22" s="634"/>
      <c r="Q22" s="638"/>
    </row>
    <row r="23" spans="2:22" ht="13.8" thickTop="1">
      <c r="B23" s="250" t="s">
        <v>358</v>
      </c>
      <c r="C23" s="250"/>
      <c r="D23" s="250"/>
      <c r="E23" s="250"/>
      <c r="F23" s="250"/>
      <c r="G23" s="250"/>
      <c r="H23" s="250"/>
      <c r="I23" s="250"/>
      <c r="J23" s="250"/>
      <c r="K23" s="251"/>
      <c r="L23" s="251"/>
      <c r="M23" s="251"/>
      <c r="N23" s="251"/>
    </row>
    <row r="24" spans="2:22" ht="84" customHeight="1">
      <c r="B24" s="947" t="s">
        <v>359</v>
      </c>
      <c r="C24" s="947"/>
      <c r="D24" s="947"/>
      <c r="E24" s="947"/>
      <c r="F24" s="947"/>
      <c r="G24" s="947"/>
      <c r="H24" s="947"/>
      <c r="I24" s="947"/>
      <c r="J24" s="947"/>
      <c r="K24" s="947"/>
      <c r="L24" s="947"/>
      <c r="M24" s="947"/>
      <c r="N24" s="947"/>
      <c r="O24" s="947"/>
      <c r="P24" s="947"/>
      <c r="Q24" s="947"/>
      <c r="R24" s="947"/>
      <c r="S24" s="947"/>
    </row>
    <row r="25" spans="2:22">
      <c r="B25" s="250" t="s">
        <v>360</v>
      </c>
      <c r="C25" s="250"/>
      <c r="D25" s="250"/>
      <c r="E25" s="250"/>
      <c r="F25" s="250"/>
      <c r="G25" s="250"/>
      <c r="H25" s="250"/>
      <c r="I25" s="250"/>
      <c r="J25" s="250"/>
      <c r="K25" s="251"/>
      <c r="L25" s="251"/>
      <c r="M25" s="251"/>
      <c r="N25" s="251"/>
    </row>
    <row r="27" spans="2:22">
      <c r="D27" s="2" t="s">
        <v>399</v>
      </c>
    </row>
    <row r="28" spans="2:22">
      <c r="D28" s="2" t="s">
        <v>400</v>
      </c>
    </row>
  </sheetData>
  <sheetProtection selectLockedCells="1"/>
  <dataConsolidate/>
  <mergeCells count="4">
    <mergeCell ref="B2:O2"/>
    <mergeCell ref="B9:B10"/>
    <mergeCell ref="B24:S24"/>
    <mergeCell ref="C9:C10"/>
  </mergeCells>
  <phoneticPr fontId="39"/>
  <conditionalFormatting sqref="R14:R34">
    <cfRule type="expression" dxfId="1" priority="1">
      <formula>IF(F14="都道府県が行う事業（直接補助）",TRUE,FALSE)</formula>
    </cfRule>
  </conditionalFormatting>
  <dataValidations disablePrompts="1" count="5">
    <dataValidation type="list" imeMode="off" allowBlank="1" showInputMessage="1" showErrorMessage="1" sqref="K18:N34" xr:uid="{D4471EFE-4EB6-4805-96C5-2FDA7FD083E3}">
      <formula1>$K$37:$K$39</formula1>
    </dataValidation>
    <dataValidation type="list" allowBlank="1" showInputMessage="1" showErrorMessage="1" sqref="F18:F34" xr:uid="{A3831F83-A108-499C-8233-B21EAC51783F}">
      <formula1>$F$37:$F$38</formula1>
    </dataValidation>
    <dataValidation imeMode="off" allowBlank="1" showInputMessage="1" showErrorMessage="1" sqref="B38:E104 F8:F17 S35:T35 K8:N8 H35:N36 F35:G37 G8:J34 R8:R34 K12:N13 J53:R104 O8:Q10 F105:R1048576 O35:R40 C19 O12:Q19 O23:Q34" xr:uid="{2C480C8A-5E4B-473E-B772-41B847352B1C}"/>
    <dataValidation type="list" allowBlank="1" showInputMessage="1" showErrorMessage="1" sqref="D12:D17" xr:uid="{49471271-171F-467B-BB70-E8466F87C8CC}">
      <formula1>$D$27:$D$28</formula1>
    </dataValidation>
    <dataValidation type="list" allowBlank="1" showInputMessage="1" showErrorMessage="1" sqref="C12:C17" xr:uid="{DB2C6D56-5817-4629-9922-76A9856EB336}">
      <formula1>$C$19:$C$20</formula1>
    </dataValidation>
  </dataValidations>
  <printOptions horizontalCentered="1"/>
  <pageMargins left="0.39370078740157483" right="0.39370078740157483" top="0.74803149606299213" bottom="0.74803149606299213" header="0.31496062992125984" footer="0.31496062992125984"/>
  <pageSetup paperSize="9" scale="57" fitToHeight="0" orientation="landscape" r:id="rId1"/>
  <headerFooter>
    <oddFooter>&amp;C&amp;P／&amp;N</oddFooter>
  </headerFooter>
  <legacy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8F272C50-3D59-4275-B2BE-0F3A64644CDC}">
          <x14:formula1>
            <xm:f>都道府県!$A$2:$A$48</xm:f>
          </x14:formula1>
          <xm:sqref>B8</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C9598F-8773-452F-9ED3-3377A081BCA4}">
  <sheetPr>
    <outlinePr summaryRight="0"/>
    <pageSetUpPr fitToPage="1"/>
  </sheetPr>
  <dimension ref="A1:AA29"/>
  <sheetViews>
    <sheetView showGridLines="0" view="pageBreakPreview" zoomScale="90" zoomScaleNormal="115" zoomScaleSheetLayoutView="90" workbookViewId="0">
      <selection activeCell="Y17" sqref="Y17"/>
    </sheetView>
  </sheetViews>
  <sheetFormatPr defaultColWidth="9" defaultRowHeight="13.2"/>
  <cols>
    <col min="1" max="1" width="7.109375" style="2" bestFit="1" customWidth="1"/>
    <col min="2" max="2" width="24.77734375" style="2" customWidth="1"/>
    <col min="3" max="3" width="29.88671875" style="2" bestFit="1" customWidth="1"/>
    <col min="4" max="4" width="20" style="2" bestFit="1" customWidth="1"/>
    <col min="5" max="8" width="12.77734375" style="2" customWidth="1"/>
    <col min="9" max="15" width="11.21875" style="2" customWidth="1"/>
    <col min="16" max="16" width="16.77734375" style="2" bestFit="1" customWidth="1"/>
    <col min="17" max="20" width="11.21875" style="2" customWidth="1"/>
    <col min="21" max="22" width="5.77734375" style="2" customWidth="1"/>
    <col min="23" max="24" width="5.6640625" style="2" customWidth="1"/>
    <col min="25" max="16384" width="9" style="2"/>
  </cols>
  <sheetData>
    <row r="1" spans="1:27" ht="21" customHeight="1" thickBot="1">
      <c r="A1" s="150" t="s">
        <v>361</v>
      </c>
    </row>
    <row r="2" spans="1:27" ht="24" customHeight="1" thickBot="1">
      <c r="B2" s="942" t="s">
        <v>362</v>
      </c>
      <c r="C2" s="943"/>
      <c r="D2" s="943"/>
      <c r="E2" s="943"/>
      <c r="F2" s="943"/>
      <c r="G2" s="943"/>
      <c r="H2" s="943"/>
      <c r="I2" s="943"/>
      <c r="J2" s="943"/>
      <c r="K2" s="943"/>
      <c r="L2" s="943"/>
      <c r="M2" s="943"/>
      <c r="N2" s="943"/>
      <c r="O2" s="943"/>
      <c r="P2" s="943"/>
      <c r="Q2" s="943"/>
      <c r="R2" s="943"/>
      <c r="S2" s="943"/>
      <c r="T2" s="944"/>
    </row>
    <row r="4" spans="1:27" ht="19.5" customHeight="1">
      <c r="B4" s="222"/>
      <c r="C4" s="222"/>
      <c r="D4" s="222"/>
      <c r="E4" s="222"/>
      <c r="F4" s="222"/>
      <c r="G4" s="222"/>
      <c r="H4" s="222"/>
    </row>
    <row r="5" spans="1:27" ht="19.5" customHeight="1">
      <c r="B5" s="223"/>
      <c r="C5" s="223"/>
      <c r="D5" s="223"/>
      <c r="E5" s="223"/>
      <c r="F5" s="223"/>
      <c r="G5" s="223"/>
      <c r="H5" s="223"/>
    </row>
    <row r="6" spans="1:27" ht="19.5" customHeight="1">
      <c r="B6" s="223"/>
      <c r="C6" s="223"/>
      <c r="D6" s="223"/>
      <c r="E6" s="223"/>
      <c r="F6" s="223"/>
      <c r="G6" s="223"/>
      <c r="H6" s="223"/>
    </row>
    <row r="7" spans="1:27" ht="7.5" customHeight="1">
      <c r="B7" s="3"/>
      <c r="C7" s="3"/>
      <c r="D7" s="3"/>
      <c r="E7" s="3"/>
      <c r="F7" s="3"/>
      <c r="G7" s="3"/>
      <c r="H7" s="3"/>
      <c r="I7" s="3"/>
      <c r="J7" s="3"/>
      <c r="K7" s="3"/>
      <c r="L7" s="3"/>
      <c r="M7" s="3"/>
      <c r="N7" s="3"/>
      <c r="O7" s="3"/>
      <c r="P7" s="3"/>
      <c r="Q7" s="3"/>
      <c r="R7" s="3"/>
      <c r="S7" s="3"/>
      <c r="T7" s="3"/>
    </row>
    <row r="8" spans="1:27" ht="18" thickBot="1">
      <c r="B8" s="582" t="s">
        <v>463</v>
      </c>
      <c r="C8" s="142" t="s">
        <v>404</v>
      </c>
      <c r="D8" s="426"/>
      <c r="E8" s="426"/>
      <c r="F8" s="426"/>
      <c r="G8" s="426"/>
      <c r="H8" s="426"/>
      <c r="I8" s="426"/>
    </row>
    <row r="9" spans="1:27" ht="45" customHeight="1" thickTop="1">
      <c r="B9" s="945" t="s">
        <v>330</v>
      </c>
      <c r="C9" s="950" t="s">
        <v>405</v>
      </c>
      <c r="D9" s="416" t="s">
        <v>451</v>
      </c>
      <c r="E9" s="951" t="s">
        <v>452</v>
      </c>
      <c r="F9" s="951" t="s">
        <v>453</v>
      </c>
      <c r="G9" s="951" t="s">
        <v>454</v>
      </c>
      <c r="H9" s="951" t="s">
        <v>455</v>
      </c>
      <c r="I9" s="224" t="s">
        <v>331</v>
      </c>
      <c r="J9" s="224" t="s">
        <v>363</v>
      </c>
      <c r="K9" s="225" t="s">
        <v>333</v>
      </c>
      <c r="L9" s="225" t="s">
        <v>334</v>
      </c>
      <c r="M9" s="225" t="s">
        <v>335</v>
      </c>
      <c r="N9" s="225" t="s">
        <v>336</v>
      </c>
      <c r="O9" s="226" t="s">
        <v>364</v>
      </c>
      <c r="P9" s="226" t="s">
        <v>365</v>
      </c>
      <c r="Q9" s="338" t="s">
        <v>339</v>
      </c>
      <c r="R9" s="342" t="s">
        <v>273</v>
      </c>
      <c r="S9" s="367" t="s">
        <v>95</v>
      </c>
      <c r="T9" s="368" t="s">
        <v>340</v>
      </c>
    </row>
    <row r="10" spans="1:27" ht="13.5" customHeight="1" thickBot="1">
      <c r="B10" s="946"/>
      <c r="C10" s="949"/>
      <c r="D10" s="417"/>
      <c r="E10" s="952"/>
      <c r="F10" s="952"/>
      <c r="G10" s="952"/>
      <c r="H10" s="952"/>
      <c r="I10" s="227" t="s">
        <v>341</v>
      </c>
      <c r="J10" s="228" t="s">
        <v>342</v>
      </c>
      <c r="K10" s="227" t="s">
        <v>343</v>
      </c>
      <c r="L10" s="228" t="s">
        <v>344</v>
      </c>
      <c r="M10" s="227" t="s">
        <v>345</v>
      </c>
      <c r="N10" s="362" t="s">
        <v>346</v>
      </c>
      <c r="O10" s="328"/>
      <c r="P10" s="358" t="s">
        <v>366</v>
      </c>
      <c r="Q10" s="328" t="s">
        <v>348</v>
      </c>
      <c r="R10" s="364" t="s">
        <v>349</v>
      </c>
      <c r="S10" s="366" t="s">
        <v>367</v>
      </c>
      <c r="T10" s="369" t="s">
        <v>350</v>
      </c>
    </row>
    <row r="11" spans="1:27" ht="18.75" customHeight="1" thickBot="1">
      <c r="B11" s="229"/>
      <c r="C11" s="418"/>
      <c r="D11" s="418"/>
      <c r="E11" s="418"/>
      <c r="F11" s="418"/>
      <c r="G11" s="418"/>
      <c r="H11" s="418"/>
      <c r="I11" s="230" t="s">
        <v>351</v>
      </c>
      <c r="J11" s="230" t="s">
        <v>352</v>
      </c>
      <c r="K11" s="230" t="s">
        <v>351</v>
      </c>
      <c r="L11" s="230" t="s">
        <v>351</v>
      </c>
      <c r="M11" s="230" t="s">
        <v>96</v>
      </c>
      <c r="N11" s="361" t="s">
        <v>368</v>
      </c>
      <c r="O11" s="318"/>
      <c r="P11" s="363" t="s">
        <v>369</v>
      </c>
      <c r="Q11" s="318" t="s">
        <v>97</v>
      </c>
      <c r="R11" s="365" t="s">
        <v>97</v>
      </c>
      <c r="S11" s="319" t="s">
        <v>286</v>
      </c>
      <c r="T11" s="371" t="s">
        <v>286</v>
      </c>
    </row>
    <row r="12" spans="1:27" ht="22.5" customHeight="1" thickBot="1">
      <c r="A12" s="2" t="s">
        <v>260</v>
      </c>
      <c r="B12" s="320" t="s">
        <v>353</v>
      </c>
      <c r="C12" s="427" t="s">
        <v>287</v>
      </c>
      <c r="D12" s="419" t="s">
        <v>398</v>
      </c>
      <c r="E12" s="568">
        <v>3000000</v>
      </c>
      <c r="F12" s="568">
        <v>500000</v>
      </c>
      <c r="G12" s="572">
        <v>2000000</v>
      </c>
      <c r="H12" s="572">
        <f>SUM(E12:G12)</f>
        <v>5500000</v>
      </c>
      <c r="I12" s="321">
        <v>50000000</v>
      </c>
      <c r="J12" s="321">
        <v>8500000</v>
      </c>
      <c r="K12" s="322">
        <f t="shared" ref="K12:K17" si="0">I12-J12</f>
        <v>41500000</v>
      </c>
      <c r="L12" s="322">
        <f>H12</f>
        <v>5500000</v>
      </c>
      <c r="M12" s="323">
        <v>4630000</v>
      </c>
      <c r="N12" s="322">
        <f>MIN(K12,L12,M12)</f>
        <v>4630000</v>
      </c>
      <c r="O12" s="325">
        <v>0.5</v>
      </c>
      <c r="P12" s="324">
        <f>N12*1/2</f>
        <v>2315000</v>
      </c>
      <c r="Q12" s="339">
        <v>16800000</v>
      </c>
      <c r="R12" s="324">
        <f>ROUNDDOWN(MIN(P12,Q12),-3)</f>
        <v>2315000</v>
      </c>
      <c r="S12" s="374"/>
      <c r="T12" s="374"/>
      <c r="U12" s="232"/>
      <c r="V12" s="232"/>
      <c r="W12" s="232"/>
      <c r="X12" s="232"/>
    </row>
    <row r="13" spans="1:27" ht="22.5" customHeight="1" thickBot="1">
      <c r="A13" s="2" t="s">
        <v>260</v>
      </c>
      <c r="B13" s="320" t="s">
        <v>354</v>
      </c>
      <c r="C13" s="427" t="s">
        <v>290</v>
      </c>
      <c r="D13" s="419" t="s">
        <v>398</v>
      </c>
      <c r="E13" s="568">
        <v>3000000</v>
      </c>
      <c r="F13" s="419"/>
      <c r="G13" s="572"/>
      <c r="H13" s="572">
        <f t="shared" ref="H13:H17" si="1">SUM(E13:G13)</f>
        <v>3000000</v>
      </c>
      <c r="I13" s="321">
        <v>50000000</v>
      </c>
      <c r="J13" s="321">
        <v>8500000</v>
      </c>
      <c r="K13" s="322">
        <f t="shared" si="0"/>
        <v>41500000</v>
      </c>
      <c r="L13" s="322">
        <f>H13</f>
        <v>3000000</v>
      </c>
      <c r="M13" s="323">
        <v>4630000</v>
      </c>
      <c r="N13" s="322">
        <f>MIN(K13,L13,M13)</f>
        <v>3000000</v>
      </c>
      <c r="O13" s="325">
        <v>0.5</v>
      </c>
      <c r="P13" s="324">
        <f>N13*1/2</f>
        <v>1500000</v>
      </c>
      <c r="Q13" s="327"/>
      <c r="R13" s="324">
        <f t="shared" ref="R13:R17" si="2">ROUNDDOWN(MIN(P13,Q13),-3)</f>
        <v>1500000</v>
      </c>
      <c r="S13" s="374"/>
      <c r="T13" s="374"/>
      <c r="U13" s="232"/>
      <c r="V13" s="232"/>
      <c r="W13" s="232"/>
      <c r="X13" s="232"/>
    </row>
    <row r="14" spans="1:27" ht="22.5" customHeight="1">
      <c r="B14" s="233"/>
      <c r="C14" s="431"/>
      <c r="D14" s="420"/>
      <c r="E14" s="569"/>
      <c r="F14" s="420"/>
      <c r="G14" s="569"/>
      <c r="H14" s="573">
        <f t="shared" si="1"/>
        <v>0</v>
      </c>
      <c r="I14" s="234"/>
      <c r="J14" s="234"/>
      <c r="K14" s="235">
        <f t="shared" si="0"/>
        <v>0</v>
      </c>
      <c r="L14" s="586">
        <f t="shared" ref="L14:L17" si="3">H14</f>
        <v>0</v>
      </c>
      <c r="M14" s="236">
        <v>4630000</v>
      </c>
      <c r="N14" s="235">
        <f>MIN(K14,L14,M14)</f>
        <v>0</v>
      </c>
      <c r="O14" s="237">
        <v>0.5</v>
      </c>
      <c r="P14" s="316">
        <f>N14*1/2</f>
        <v>0</v>
      </c>
      <c r="Q14" s="340">
        <v>0</v>
      </c>
      <c r="R14" s="391">
        <f t="shared" si="2"/>
        <v>0</v>
      </c>
      <c r="S14" s="375"/>
      <c r="T14" s="375"/>
      <c r="U14" s="232"/>
      <c r="V14" s="232"/>
      <c r="W14" s="232"/>
      <c r="X14" s="232"/>
    </row>
    <row r="15" spans="1:27" ht="22.5" customHeight="1">
      <c r="B15" s="233"/>
      <c r="C15" s="428"/>
      <c r="D15" s="422"/>
      <c r="E15" s="570"/>
      <c r="F15" s="422"/>
      <c r="G15" s="570"/>
      <c r="H15" s="574">
        <f t="shared" si="1"/>
        <v>0</v>
      </c>
      <c r="I15" s="234"/>
      <c r="J15" s="234"/>
      <c r="K15" s="235">
        <f t="shared" si="0"/>
        <v>0</v>
      </c>
      <c r="L15" s="588">
        <f t="shared" si="3"/>
        <v>0</v>
      </c>
      <c r="M15" s="236">
        <v>4630000</v>
      </c>
      <c r="N15" s="235">
        <f>MIN(K15,L15,M15)</f>
        <v>0</v>
      </c>
      <c r="O15" s="237">
        <v>0.5</v>
      </c>
      <c r="P15" s="316">
        <f t="shared" ref="P15:P17" si="4">N15*1/2</f>
        <v>0</v>
      </c>
      <c r="Q15" s="340">
        <v>0</v>
      </c>
      <c r="R15" s="392">
        <f t="shared" si="2"/>
        <v>0</v>
      </c>
      <c r="S15" s="376"/>
      <c r="T15" s="377"/>
      <c r="U15" s="232"/>
      <c r="V15" s="232"/>
      <c r="W15" s="232"/>
      <c r="X15" s="232"/>
    </row>
    <row r="16" spans="1:27" ht="22.5" customHeight="1">
      <c r="B16" s="233"/>
      <c r="C16" s="428"/>
      <c r="D16" s="422"/>
      <c r="E16" s="570"/>
      <c r="F16" s="422"/>
      <c r="G16" s="570"/>
      <c r="H16" s="574">
        <f t="shared" si="1"/>
        <v>0</v>
      </c>
      <c r="I16" s="234"/>
      <c r="J16" s="234"/>
      <c r="K16" s="235">
        <f t="shared" si="0"/>
        <v>0</v>
      </c>
      <c r="L16" s="588">
        <f t="shared" si="3"/>
        <v>0</v>
      </c>
      <c r="M16" s="236">
        <v>4630000</v>
      </c>
      <c r="N16" s="235">
        <f t="shared" ref="N16" si="5">MIN(K16,L16,M16)</f>
        <v>0</v>
      </c>
      <c r="O16" s="237">
        <v>0.5</v>
      </c>
      <c r="P16" s="316">
        <f t="shared" si="4"/>
        <v>0</v>
      </c>
      <c r="Q16" s="340">
        <v>0</v>
      </c>
      <c r="R16" s="392">
        <f t="shared" si="2"/>
        <v>0</v>
      </c>
      <c r="S16" s="376"/>
      <c r="T16" s="377"/>
      <c r="U16" s="232"/>
      <c r="V16" s="232"/>
      <c r="W16" s="232"/>
      <c r="X16" s="232"/>
      <c r="AA16" s="238"/>
    </row>
    <row r="17" spans="1:24" ht="22.5" customHeight="1" thickBot="1">
      <c r="B17" s="239"/>
      <c r="C17" s="432"/>
      <c r="D17" s="421"/>
      <c r="E17" s="571"/>
      <c r="F17" s="421"/>
      <c r="G17" s="571"/>
      <c r="H17" s="575">
        <f t="shared" si="1"/>
        <v>0</v>
      </c>
      <c r="I17" s="240"/>
      <c r="J17" s="240"/>
      <c r="K17" s="241">
        <f t="shared" si="0"/>
        <v>0</v>
      </c>
      <c r="L17" s="587">
        <f t="shared" si="3"/>
        <v>0</v>
      </c>
      <c r="M17" s="242">
        <v>4630000</v>
      </c>
      <c r="N17" s="243">
        <f>MIN(K17,L17,M17)</f>
        <v>0</v>
      </c>
      <c r="O17" s="355">
        <v>0.5</v>
      </c>
      <c r="P17" s="316">
        <f t="shared" si="4"/>
        <v>0</v>
      </c>
      <c r="Q17" s="341">
        <v>0</v>
      </c>
      <c r="R17" s="393">
        <f t="shared" si="2"/>
        <v>0</v>
      </c>
      <c r="S17" s="378"/>
      <c r="T17" s="379"/>
      <c r="U17" s="232"/>
      <c r="V17" s="232"/>
      <c r="W17" s="232"/>
      <c r="X17" s="232"/>
    </row>
    <row r="18" spans="1:24" ht="22.5" customHeight="1" thickTop="1" thickBot="1">
      <c r="B18" s="244" t="s">
        <v>98</v>
      </c>
      <c r="C18" s="576"/>
      <c r="D18" s="577"/>
      <c r="E18" s="576"/>
      <c r="F18" s="577"/>
      <c r="G18" s="577"/>
      <c r="H18" s="577"/>
      <c r="I18" s="245"/>
      <c r="J18" s="246"/>
      <c r="K18" s="247"/>
      <c r="L18" s="245"/>
      <c r="M18" s="246"/>
      <c r="N18" s="247"/>
      <c r="O18" s="353"/>
      <c r="P18" s="353"/>
      <c r="Q18" s="246"/>
      <c r="R18" s="578">
        <f>SUM(R14:R17)</f>
        <v>0</v>
      </c>
      <c r="S18" s="372"/>
      <c r="T18" s="373"/>
    </row>
    <row r="19" spans="1:24" ht="14.4" thickTop="1" thickBot="1">
      <c r="B19" s="1"/>
      <c r="C19" s="429" t="s">
        <v>290</v>
      </c>
      <c r="D19" s="1"/>
      <c r="E19" s="1"/>
      <c r="F19" s="1"/>
      <c r="G19" s="1"/>
      <c r="H19" s="1"/>
      <c r="S19" s="370"/>
    </row>
    <row r="20" spans="1:24" ht="16.8" thickTop="1">
      <c r="B20" s="248" t="s">
        <v>355</v>
      </c>
      <c r="C20" s="430" t="s">
        <v>287</v>
      </c>
      <c r="D20" s="248"/>
      <c r="E20" s="248"/>
      <c r="F20" s="248"/>
      <c r="G20" s="248"/>
      <c r="H20" s="248"/>
      <c r="N20" s="238"/>
      <c r="O20" s="238"/>
      <c r="P20" s="238"/>
      <c r="Q20" s="238"/>
      <c r="R20" s="629" t="s">
        <v>464</v>
      </c>
      <c r="S20" s="630"/>
      <c r="T20" s="625"/>
    </row>
    <row r="21" spans="1:24" ht="16.2">
      <c r="A21" s="610"/>
      <c r="B21" s="609" t="s">
        <v>356</v>
      </c>
      <c r="C21" s="609"/>
      <c r="D21" s="609"/>
      <c r="E21" s="609"/>
      <c r="F21" s="249"/>
      <c r="G21" s="249"/>
      <c r="H21" s="249"/>
      <c r="R21" s="619" t="s">
        <v>465</v>
      </c>
      <c r="S21" s="615" t="s">
        <v>466</v>
      </c>
      <c r="T21" s="615" t="s">
        <v>467</v>
      </c>
      <c r="U21" s="637"/>
    </row>
    <row r="22" spans="1:24" ht="16.8" thickBot="1">
      <c r="A22" s="610"/>
      <c r="B22" s="609" t="s">
        <v>357</v>
      </c>
      <c r="C22" s="609"/>
      <c r="D22" s="609"/>
      <c r="E22" s="609"/>
      <c r="F22" s="249"/>
      <c r="G22" s="249"/>
      <c r="H22" s="249"/>
      <c r="R22" s="633"/>
      <c r="S22" s="634"/>
      <c r="T22" s="638"/>
    </row>
    <row r="23" spans="1:24" ht="13.8" thickTop="1">
      <c r="B23" s="250" t="s">
        <v>370</v>
      </c>
      <c r="C23" s="250"/>
      <c r="D23" s="250"/>
      <c r="E23" s="250"/>
      <c r="F23" s="250"/>
      <c r="G23" s="250"/>
      <c r="H23" s="250"/>
      <c r="I23" s="250"/>
      <c r="J23" s="250"/>
      <c r="K23" s="250"/>
      <c r="L23" s="250"/>
      <c r="M23" s="250"/>
      <c r="N23" s="251"/>
      <c r="O23" s="251"/>
      <c r="P23" s="251"/>
      <c r="Q23" s="251"/>
    </row>
    <row r="24" spans="1:24" ht="84" customHeight="1">
      <c r="B24" s="947" t="s">
        <v>359</v>
      </c>
      <c r="C24" s="947"/>
      <c r="D24" s="947"/>
      <c r="E24" s="947"/>
      <c r="F24" s="947"/>
      <c r="G24" s="947"/>
      <c r="H24" s="947"/>
      <c r="I24" s="947"/>
      <c r="J24" s="947"/>
      <c r="K24" s="947"/>
      <c r="L24" s="947"/>
      <c r="M24" s="947"/>
      <c r="N24" s="947"/>
      <c r="O24" s="947"/>
      <c r="P24" s="947"/>
      <c r="Q24" s="947"/>
      <c r="R24" s="947"/>
      <c r="S24" s="947"/>
      <c r="T24" s="947"/>
      <c r="U24" s="947"/>
    </row>
    <row r="25" spans="1:24">
      <c r="B25" s="250" t="s">
        <v>421</v>
      </c>
      <c r="C25" s="250"/>
      <c r="D25" s="250"/>
      <c r="E25" s="250"/>
      <c r="F25" s="250"/>
      <c r="G25" s="250"/>
      <c r="H25" s="250"/>
      <c r="I25" s="250"/>
      <c r="J25" s="250"/>
      <c r="K25" s="250"/>
      <c r="L25" s="250"/>
      <c r="M25" s="250"/>
      <c r="N25" s="251"/>
      <c r="O25" s="251"/>
      <c r="P25" s="251"/>
      <c r="Q25" s="251"/>
    </row>
    <row r="27" spans="1:24">
      <c r="D27" s="2" t="s">
        <v>399</v>
      </c>
      <c r="H27" s="2" t="s">
        <v>418</v>
      </c>
    </row>
    <row r="28" spans="1:24">
      <c r="D28" s="2" t="s">
        <v>400</v>
      </c>
      <c r="H28" s="2" t="s">
        <v>420</v>
      </c>
    </row>
    <row r="29" spans="1:24">
      <c r="H29" s="2" t="s">
        <v>419</v>
      </c>
    </row>
  </sheetData>
  <sheetProtection selectLockedCells="1"/>
  <mergeCells count="8">
    <mergeCell ref="B9:B10"/>
    <mergeCell ref="B24:U24"/>
    <mergeCell ref="B2:T2"/>
    <mergeCell ref="C9:C10"/>
    <mergeCell ref="H9:H10"/>
    <mergeCell ref="E9:E10"/>
    <mergeCell ref="G9:G10"/>
    <mergeCell ref="F9:F10"/>
  </mergeCells>
  <phoneticPr fontId="39"/>
  <dataValidations disablePrompts="1" count="5">
    <dataValidation imeMode="off" allowBlank="1" showInputMessage="1" showErrorMessage="1" sqref="B38:H104 I8:I17 U35:V35 N8:Q8 K35:Q36 I35:J37 C19 Q12 N12:P13 M53:T104 R8:T10 I105:T1048576 J8:M34 R12:T19 R23:T40" xr:uid="{1DA81E93-671A-46A7-95B5-40DB30D06083}"/>
    <dataValidation type="list" allowBlank="1" showInputMessage="1" showErrorMessage="1" sqref="I27:I34 I18:I24" xr:uid="{5DBA0841-032E-4B47-BA77-358A05C4D4E8}">
      <formula1>$I$37:$I$38</formula1>
    </dataValidation>
    <dataValidation type="list" imeMode="off" allowBlank="1" showInputMessage="1" showErrorMessage="1" sqref="N18:Q34" xr:uid="{92E04380-9376-453E-A0FF-046ADC168F70}">
      <formula1>$N$37:$N$39</formula1>
    </dataValidation>
    <dataValidation type="list" allowBlank="1" showInputMessage="1" showErrorMessage="1" sqref="D12:D17" xr:uid="{E33D8B6D-F0BE-457E-BE93-3065E26120E7}">
      <formula1>$D$27:$D$28</formula1>
    </dataValidation>
    <dataValidation type="list" allowBlank="1" showInputMessage="1" showErrorMessage="1" sqref="C12:C17" xr:uid="{87CDA2EB-0996-412F-89C2-81CFB32C1A35}">
      <formula1>$C$19:$C$20</formula1>
    </dataValidation>
  </dataValidations>
  <printOptions horizontalCentered="1"/>
  <pageMargins left="0.39370078740157483" right="0.39370078740157483" top="0.74803149606299213" bottom="0.74803149606299213" header="0.31496062992125984" footer="0.31496062992125984"/>
  <pageSetup paperSize="9" scale="48" fitToHeight="0" orientation="landscape" r:id="rId1"/>
  <headerFooter>
    <oddFooter>&amp;C&amp;P／&amp;N</oddFooter>
  </headerFooter>
  <legacy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7DAEBD48-27D1-4055-83CC-091A22BEE48E}">
          <x14:formula1>
            <xm:f>都道府県!$A$2:$A$48</xm:f>
          </x14:formula1>
          <xm:sqref>B8</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6D924-7A6D-453E-AB32-8EF408C5BACF}">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2" outlineLevelCol="1"/>
  <cols>
    <col min="1" max="1" width="7.33203125" style="154" bestFit="1" customWidth="1"/>
    <col min="2" max="2" width="29" style="152" customWidth="1"/>
    <col min="3" max="3" width="36.33203125" style="153" bestFit="1" customWidth="1" outlineLevel="1"/>
    <col min="4" max="4" width="14" style="153" bestFit="1" customWidth="1"/>
    <col min="5" max="5" width="18.21875" style="153" customWidth="1"/>
    <col min="6" max="6" width="13.6640625" style="153" customWidth="1"/>
    <col min="7" max="7" width="14" style="153" bestFit="1" customWidth="1"/>
    <col min="8" max="8" width="12.109375" style="153" customWidth="1"/>
    <col min="9" max="9" width="17.33203125" style="153" bestFit="1" customWidth="1"/>
    <col min="10" max="10" width="12.109375" style="153" customWidth="1"/>
    <col min="11" max="11" width="18.33203125" style="153" bestFit="1" customWidth="1"/>
    <col min="12" max="12" width="14.6640625" style="153" customWidth="1"/>
    <col min="13" max="13" width="12.6640625" style="153" customWidth="1"/>
    <col min="14" max="16384" width="9" style="153"/>
  </cols>
  <sheetData>
    <row r="1" spans="1:14" ht="29.25" customHeight="1" thickBot="1">
      <c r="A1" s="150" t="s">
        <v>371</v>
      </c>
      <c r="C1" s="329" t="s">
        <v>372</v>
      </c>
    </row>
    <row r="2" spans="1:14" ht="24" customHeight="1" thickBot="1">
      <c r="B2" s="916" t="s">
        <v>373</v>
      </c>
      <c r="C2" s="917"/>
      <c r="D2" s="917"/>
      <c r="E2" s="917"/>
      <c r="F2" s="917"/>
      <c r="G2" s="917"/>
      <c r="H2" s="917"/>
      <c r="I2" s="917"/>
      <c r="J2" s="917"/>
      <c r="K2" s="917"/>
      <c r="L2" s="918"/>
    </row>
    <row r="3" spans="1:14" ht="18.75" customHeight="1">
      <c r="B3" s="155"/>
      <c r="C3" s="156"/>
    </row>
    <row r="4" spans="1:14" ht="18.75" customHeight="1">
      <c r="B4" s="155"/>
      <c r="C4" s="156"/>
    </row>
    <row r="5" spans="1:14" ht="18.75" customHeight="1">
      <c r="B5" s="155"/>
      <c r="C5" s="156"/>
    </row>
    <row r="6" spans="1:14" ht="18.75" customHeight="1">
      <c r="B6" s="155"/>
      <c r="C6" s="156"/>
    </row>
    <row r="7" spans="1:14" ht="18.75" customHeight="1" thickBot="1">
      <c r="B7" s="956"/>
      <c r="C7" s="957"/>
      <c r="D7" s="157" t="s">
        <v>249</v>
      </c>
    </row>
    <row r="8" spans="1:14" ht="15.75" customHeight="1">
      <c r="B8" s="931" t="s">
        <v>262</v>
      </c>
      <c r="C8" s="958" t="s">
        <v>263</v>
      </c>
      <c r="D8" s="923" t="s">
        <v>264</v>
      </c>
      <c r="E8" s="923" t="s">
        <v>265</v>
      </c>
      <c r="F8" s="921" t="s">
        <v>374</v>
      </c>
      <c r="G8" s="923" t="s">
        <v>267</v>
      </c>
      <c r="H8" s="921" t="s">
        <v>269</v>
      </c>
      <c r="I8" s="921" t="s">
        <v>270</v>
      </c>
      <c r="J8" s="909" t="s">
        <v>271</v>
      </c>
      <c r="K8" s="911" t="s">
        <v>272</v>
      </c>
      <c r="L8" s="953" t="s">
        <v>273</v>
      </c>
    </row>
    <row r="9" spans="1:14" ht="15.75" customHeight="1">
      <c r="B9" s="932"/>
      <c r="C9" s="910"/>
      <c r="D9" s="924"/>
      <c r="E9" s="924"/>
      <c r="F9" s="922"/>
      <c r="G9" s="924"/>
      <c r="H9" s="922"/>
      <c r="I9" s="922"/>
      <c r="J9" s="910"/>
      <c r="K9" s="912"/>
      <c r="L9" s="954"/>
    </row>
    <row r="10" spans="1:14" ht="15.75" customHeight="1">
      <c r="B10" s="932"/>
      <c r="C10" s="910"/>
      <c r="D10" s="924"/>
      <c r="E10" s="924"/>
      <c r="F10" s="922"/>
      <c r="G10" s="924"/>
      <c r="H10" s="922"/>
      <c r="I10" s="922"/>
      <c r="J10" s="910"/>
      <c r="K10" s="912"/>
      <c r="L10" s="954"/>
      <c r="M10" s="919"/>
      <c r="N10" s="919"/>
    </row>
    <row r="11" spans="1:14" ht="15.75" customHeight="1">
      <c r="B11" s="932"/>
      <c r="C11" s="910"/>
      <c r="D11" s="924"/>
      <c r="E11" s="924"/>
      <c r="F11" s="922"/>
      <c r="G11" s="924"/>
      <c r="H11" s="922"/>
      <c r="I11" s="922"/>
      <c r="J11" s="910"/>
      <c r="K11" s="913"/>
      <c r="L11" s="955"/>
      <c r="M11" s="919"/>
      <c r="N11" s="919"/>
    </row>
    <row r="12" spans="1:14">
      <c r="B12" s="158"/>
      <c r="C12" s="159"/>
      <c r="D12" s="160" t="s">
        <v>276</v>
      </c>
      <c r="E12" s="160" t="s">
        <v>277</v>
      </c>
      <c r="F12" s="161" t="s">
        <v>278</v>
      </c>
      <c r="G12" s="160" t="s">
        <v>279</v>
      </c>
      <c r="H12" s="160" t="s">
        <v>280</v>
      </c>
      <c r="I12" s="160" t="s">
        <v>375</v>
      </c>
      <c r="J12" s="160" t="s">
        <v>376</v>
      </c>
      <c r="K12" s="162" t="s">
        <v>377</v>
      </c>
      <c r="L12" s="163" t="s">
        <v>378</v>
      </c>
    </row>
    <row r="13" spans="1:14">
      <c r="A13" s="164"/>
      <c r="B13" s="165"/>
      <c r="C13" s="166" t="s">
        <v>284</v>
      </c>
      <c r="D13" s="166" t="s">
        <v>94</v>
      </c>
      <c r="E13" s="166" t="s">
        <v>94</v>
      </c>
      <c r="F13" s="166" t="s">
        <v>94</v>
      </c>
      <c r="G13" s="166" t="s">
        <v>94</v>
      </c>
      <c r="H13" s="166" t="s">
        <v>94</v>
      </c>
      <c r="I13" s="166" t="s">
        <v>94</v>
      </c>
      <c r="J13" s="166" t="s">
        <v>94</v>
      </c>
      <c r="K13" s="167" t="s">
        <v>285</v>
      </c>
      <c r="L13" s="168" t="s">
        <v>285</v>
      </c>
      <c r="M13" s="169"/>
      <c r="N13" s="170"/>
    </row>
    <row r="14" spans="1:14">
      <c r="A14" s="171" t="s">
        <v>260</v>
      </c>
      <c r="B14" s="172" t="s">
        <v>254</v>
      </c>
      <c r="C14" s="173" t="s">
        <v>290</v>
      </c>
      <c r="D14" s="174">
        <v>100000000</v>
      </c>
      <c r="E14" s="174">
        <v>75000000</v>
      </c>
      <c r="F14" s="175">
        <f>D14-E14</f>
        <v>25000000</v>
      </c>
      <c r="G14" s="174">
        <v>32000000</v>
      </c>
      <c r="H14" s="177">
        <v>25000000</v>
      </c>
      <c r="I14" s="177">
        <f>MIN(F14,G14,H14)</f>
        <v>25000000</v>
      </c>
      <c r="J14" s="178">
        <v>8000000</v>
      </c>
      <c r="K14" s="179">
        <f>MIN(F14,J14)</f>
        <v>8000000</v>
      </c>
      <c r="L14" s="180">
        <f>ROUNDDOWN(K14,-3)</f>
        <v>8000000</v>
      </c>
      <c r="M14" s="181"/>
      <c r="N14" s="182"/>
    </row>
    <row r="15" spans="1:14">
      <c r="A15" s="171" t="s">
        <v>260</v>
      </c>
      <c r="B15" s="172" t="s">
        <v>289</v>
      </c>
      <c r="C15" s="173" t="s">
        <v>287</v>
      </c>
      <c r="D15" s="174">
        <v>95000000</v>
      </c>
      <c r="E15" s="174">
        <v>60000000</v>
      </c>
      <c r="F15" s="175">
        <f>D15-E15</f>
        <v>35000000</v>
      </c>
      <c r="G15" s="174">
        <v>20000000</v>
      </c>
      <c r="H15" s="177">
        <v>35000000</v>
      </c>
      <c r="I15" s="177">
        <f>MIN(F15,G15,H15)</f>
        <v>20000000</v>
      </c>
      <c r="J15" s="178"/>
      <c r="K15" s="179">
        <f t="shared" ref="K15" si="0">MIN(I15,J15)</f>
        <v>20000000</v>
      </c>
      <c r="L15" s="180">
        <f>ROUNDDOWN(K15,-3)</f>
        <v>20000000</v>
      </c>
      <c r="M15" s="181"/>
      <c r="N15" s="182"/>
    </row>
    <row r="16" spans="1:14">
      <c r="B16" s="183"/>
      <c r="C16" s="184"/>
      <c r="D16" s="185"/>
      <c r="E16" s="185"/>
      <c r="F16" s="186">
        <f t="shared" ref="F16:F33" si="1">D16-E16</f>
        <v>0</v>
      </c>
      <c r="G16" s="185"/>
      <c r="H16" s="188">
        <v>0</v>
      </c>
      <c r="I16" s="188">
        <v>0</v>
      </c>
      <c r="J16" s="189"/>
      <c r="K16" s="190">
        <v>0</v>
      </c>
      <c r="L16" s="191">
        <v>0</v>
      </c>
      <c r="M16" s="181"/>
      <c r="N16" s="182"/>
    </row>
    <row r="17" spans="2:14">
      <c r="B17" s="192"/>
      <c r="C17" s="184"/>
      <c r="D17" s="193"/>
      <c r="E17" s="193"/>
      <c r="F17" s="194">
        <f t="shared" si="1"/>
        <v>0</v>
      </c>
      <c r="G17" s="193"/>
      <c r="H17" s="188">
        <v>0</v>
      </c>
      <c r="I17" s="188">
        <v>0</v>
      </c>
      <c r="J17" s="189"/>
      <c r="K17" s="190">
        <v>0</v>
      </c>
      <c r="L17" s="191">
        <v>0</v>
      </c>
      <c r="M17" s="182"/>
      <c r="N17" s="182"/>
    </row>
    <row r="18" spans="2:14">
      <c r="B18" s="192"/>
      <c r="C18" s="184"/>
      <c r="D18" s="193"/>
      <c r="E18" s="193"/>
      <c r="F18" s="194">
        <f t="shared" si="1"/>
        <v>0</v>
      </c>
      <c r="G18" s="193"/>
      <c r="H18" s="188">
        <v>0</v>
      </c>
      <c r="I18" s="188">
        <v>0</v>
      </c>
      <c r="J18" s="189"/>
      <c r="K18" s="190">
        <v>0</v>
      </c>
      <c r="L18" s="191">
        <v>0</v>
      </c>
      <c r="M18" s="182"/>
      <c r="N18" s="182"/>
    </row>
    <row r="19" spans="2:14">
      <c r="B19" s="192"/>
      <c r="C19" s="184"/>
      <c r="D19" s="193"/>
      <c r="E19" s="193"/>
      <c r="F19" s="194">
        <f t="shared" si="1"/>
        <v>0</v>
      </c>
      <c r="G19" s="193"/>
      <c r="H19" s="188">
        <v>0</v>
      </c>
      <c r="I19" s="188">
        <v>0</v>
      </c>
      <c r="J19" s="189"/>
      <c r="K19" s="190">
        <v>0</v>
      </c>
      <c r="L19" s="191">
        <v>0</v>
      </c>
      <c r="M19" s="182"/>
      <c r="N19" s="182"/>
    </row>
    <row r="20" spans="2:14">
      <c r="B20" s="192"/>
      <c r="C20" s="184"/>
      <c r="D20" s="193"/>
      <c r="E20" s="193"/>
      <c r="F20" s="194">
        <f t="shared" si="1"/>
        <v>0</v>
      </c>
      <c r="G20" s="193"/>
      <c r="H20" s="188">
        <v>0</v>
      </c>
      <c r="I20" s="188">
        <v>0</v>
      </c>
      <c r="J20" s="189"/>
      <c r="K20" s="190">
        <v>0</v>
      </c>
      <c r="L20" s="191">
        <v>0</v>
      </c>
      <c r="M20" s="182"/>
      <c r="N20" s="182"/>
    </row>
    <row r="21" spans="2:14">
      <c r="B21" s="192"/>
      <c r="C21" s="184"/>
      <c r="D21" s="193"/>
      <c r="E21" s="193"/>
      <c r="F21" s="194">
        <f t="shared" si="1"/>
        <v>0</v>
      </c>
      <c r="G21" s="193"/>
      <c r="H21" s="188">
        <v>0</v>
      </c>
      <c r="I21" s="188">
        <v>0</v>
      </c>
      <c r="J21" s="189"/>
      <c r="K21" s="190">
        <v>0</v>
      </c>
      <c r="L21" s="191">
        <v>0</v>
      </c>
    </row>
    <row r="22" spans="2:14">
      <c r="B22" s="192"/>
      <c r="C22" s="184"/>
      <c r="D22" s="193"/>
      <c r="E22" s="193"/>
      <c r="F22" s="194">
        <f t="shared" si="1"/>
        <v>0</v>
      </c>
      <c r="G22" s="193"/>
      <c r="H22" s="188">
        <v>0</v>
      </c>
      <c r="I22" s="188">
        <v>0</v>
      </c>
      <c r="J22" s="189"/>
      <c r="K22" s="190">
        <v>0</v>
      </c>
      <c r="L22" s="191">
        <v>0</v>
      </c>
    </row>
    <row r="23" spans="2:14">
      <c r="B23" s="192"/>
      <c r="C23" s="184"/>
      <c r="D23" s="193"/>
      <c r="E23" s="193"/>
      <c r="F23" s="194">
        <f t="shared" si="1"/>
        <v>0</v>
      </c>
      <c r="G23" s="193"/>
      <c r="H23" s="188">
        <v>0</v>
      </c>
      <c r="I23" s="188">
        <v>0</v>
      </c>
      <c r="J23" s="189"/>
      <c r="K23" s="190">
        <v>0</v>
      </c>
      <c r="L23" s="191">
        <v>0</v>
      </c>
    </row>
    <row r="24" spans="2:14">
      <c r="B24" s="192"/>
      <c r="C24" s="184"/>
      <c r="D24" s="193"/>
      <c r="E24" s="193"/>
      <c r="F24" s="194">
        <f t="shared" si="1"/>
        <v>0</v>
      </c>
      <c r="G24" s="193"/>
      <c r="H24" s="188">
        <v>0</v>
      </c>
      <c r="I24" s="188">
        <v>0</v>
      </c>
      <c r="J24" s="189"/>
      <c r="K24" s="190">
        <v>0</v>
      </c>
      <c r="L24" s="191">
        <v>0</v>
      </c>
    </row>
    <row r="25" spans="2:14">
      <c r="B25" s="192"/>
      <c r="C25" s="184"/>
      <c r="D25" s="193"/>
      <c r="E25" s="193"/>
      <c r="F25" s="194">
        <f t="shared" si="1"/>
        <v>0</v>
      </c>
      <c r="G25" s="193"/>
      <c r="H25" s="188">
        <v>0</v>
      </c>
      <c r="I25" s="188">
        <v>0</v>
      </c>
      <c r="J25" s="189"/>
      <c r="K25" s="190">
        <v>0</v>
      </c>
      <c r="L25" s="191">
        <v>0</v>
      </c>
    </row>
    <row r="26" spans="2:14">
      <c r="B26" s="192"/>
      <c r="C26" s="184"/>
      <c r="D26" s="193"/>
      <c r="E26" s="193"/>
      <c r="F26" s="194">
        <f t="shared" si="1"/>
        <v>0</v>
      </c>
      <c r="G26" s="193"/>
      <c r="H26" s="188">
        <v>0</v>
      </c>
      <c r="I26" s="188">
        <v>0</v>
      </c>
      <c r="J26" s="189"/>
      <c r="K26" s="190">
        <v>0</v>
      </c>
      <c r="L26" s="191">
        <v>0</v>
      </c>
    </row>
    <row r="27" spans="2:14">
      <c r="B27" s="192"/>
      <c r="C27" s="184"/>
      <c r="D27" s="193"/>
      <c r="E27" s="193"/>
      <c r="F27" s="194">
        <f t="shared" si="1"/>
        <v>0</v>
      </c>
      <c r="G27" s="193"/>
      <c r="H27" s="188">
        <v>0</v>
      </c>
      <c r="I27" s="188">
        <v>0</v>
      </c>
      <c r="J27" s="189"/>
      <c r="K27" s="190">
        <v>0</v>
      </c>
      <c r="L27" s="191">
        <v>0</v>
      </c>
    </row>
    <row r="28" spans="2:14">
      <c r="B28" s="192"/>
      <c r="C28" s="184"/>
      <c r="D28" s="193"/>
      <c r="E28" s="193"/>
      <c r="F28" s="194">
        <f t="shared" si="1"/>
        <v>0</v>
      </c>
      <c r="G28" s="193"/>
      <c r="H28" s="188">
        <v>0</v>
      </c>
      <c r="I28" s="188">
        <v>0</v>
      </c>
      <c r="J28" s="189"/>
      <c r="K28" s="190">
        <v>0</v>
      </c>
      <c r="L28" s="191">
        <v>0</v>
      </c>
    </row>
    <row r="29" spans="2:14">
      <c r="B29" s="192"/>
      <c r="C29" s="184"/>
      <c r="D29" s="193"/>
      <c r="E29" s="193"/>
      <c r="F29" s="194">
        <f t="shared" si="1"/>
        <v>0</v>
      </c>
      <c r="G29" s="193"/>
      <c r="H29" s="188">
        <v>0</v>
      </c>
      <c r="I29" s="188">
        <v>0</v>
      </c>
      <c r="J29" s="189"/>
      <c r="K29" s="190">
        <v>0</v>
      </c>
      <c r="L29" s="191">
        <v>0</v>
      </c>
    </row>
    <row r="30" spans="2:14">
      <c r="B30" s="192"/>
      <c r="C30" s="184"/>
      <c r="D30" s="193"/>
      <c r="E30" s="193"/>
      <c r="F30" s="194">
        <f t="shared" si="1"/>
        <v>0</v>
      </c>
      <c r="G30" s="193"/>
      <c r="H30" s="188">
        <v>0</v>
      </c>
      <c r="I30" s="188">
        <v>0</v>
      </c>
      <c r="J30" s="189"/>
      <c r="K30" s="190">
        <v>0</v>
      </c>
      <c r="L30" s="191">
        <v>0</v>
      </c>
    </row>
    <row r="31" spans="2:14">
      <c r="B31" s="192"/>
      <c r="C31" s="184"/>
      <c r="D31" s="193"/>
      <c r="E31" s="193"/>
      <c r="F31" s="194">
        <f t="shared" si="1"/>
        <v>0</v>
      </c>
      <c r="G31" s="193"/>
      <c r="H31" s="188">
        <v>0</v>
      </c>
      <c r="I31" s="188">
        <v>0</v>
      </c>
      <c r="J31" s="189"/>
      <c r="K31" s="190">
        <v>0</v>
      </c>
      <c r="L31" s="191">
        <v>0</v>
      </c>
    </row>
    <row r="32" spans="2:14">
      <c r="B32" s="192"/>
      <c r="C32" s="184"/>
      <c r="D32" s="193"/>
      <c r="E32" s="193"/>
      <c r="F32" s="194">
        <f t="shared" si="1"/>
        <v>0</v>
      </c>
      <c r="G32" s="193"/>
      <c r="H32" s="188">
        <v>0</v>
      </c>
      <c r="I32" s="188">
        <v>0</v>
      </c>
      <c r="J32" s="189"/>
      <c r="K32" s="190">
        <v>0</v>
      </c>
      <c r="L32" s="191">
        <v>0</v>
      </c>
    </row>
    <row r="33" spans="1:12" ht="13.8" thickBot="1">
      <c r="B33" s="195"/>
      <c r="C33" s="196"/>
      <c r="D33" s="197"/>
      <c r="E33" s="197"/>
      <c r="F33" s="198">
        <f t="shared" si="1"/>
        <v>0</v>
      </c>
      <c r="G33" s="197"/>
      <c r="H33" s="188">
        <v>0</v>
      </c>
      <c r="I33" s="188">
        <v>0</v>
      </c>
      <c r="J33" s="189"/>
      <c r="K33" s="190">
        <v>0</v>
      </c>
      <c r="L33" s="200">
        <v>0</v>
      </c>
    </row>
    <row r="34" spans="1:12" ht="14.4" thickTop="1" thickBot="1">
      <c r="B34" s="201" t="s">
        <v>70</v>
      </c>
      <c r="C34" s="202"/>
      <c r="D34" s="203"/>
      <c r="E34" s="203"/>
      <c r="F34" s="203"/>
      <c r="G34" s="203"/>
      <c r="H34" s="204"/>
      <c r="I34" s="204"/>
      <c r="J34" s="204"/>
      <c r="K34" s="204"/>
      <c r="L34" s="205">
        <f>SUM(L16:L33)</f>
        <v>0</v>
      </c>
    </row>
    <row r="36" spans="1:12">
      <c r="C36" s="206" t="s">
        <v>290</v>
      </c>
      <c r="D36" s="920"/>
      <c r="E36" s="920"/>
      <c r="F36" s="920"/>
      <c r="G36" s="920"/>
    </row>
    <row r="37" spans="1:12">
      <c r="A37" s="208"/>
      <c r="B37" s="208"/>
      <c r="C37" s="209" t="s">
        <v>287</v>
      </c>
      <c r="D37" s="920"/>
      <c r="E37" s="920"/>
      <c r="F37" s="920"/>
      <c r="G37" s="920"/>
    </row>
    <row r="38" spans="1:12" ht="15.75" customHeight="1">
      <c r="A38" s="899"/>
      <c r="B38" s="211"/>
      <c r="D38" s="920"/>
      <c r="E38" s="920"/>
      <c r="F38" s="920"/>
      <c r="G38" s="920"/>
    </row>
    <row r="39" spans="1:12" ht="15.75" customHeight="1" thickBot="1">
      <c r="A39" s="899"/>
      <c r="B39" s="211"/>
      <c r="D39" s="212"/>
      <c r="E39" s="212"/>
      <c r="F39" s="212"/>
      <c r="G39" s="212"/>
    </row>
    <row r="40" spans="1:12" ht="15.75" customHeight="1" thickTop="1">
      <c r="A40" s="899"/>
      <c r="B40" s="213"/>
      <c r="C40" s="900" t="s">
        <v>379</v>
      </c>
      <c r="D40" s="901"/>
      <c r="E40" s="901"/>
      <c r="F40" s="901"/>
      <c r="G40" s="901"/>
      <c r="H40" s="901"/>
      <c r="I40" s="901"/>
      <c r="J40" s="901"/>
      <c r="K40" s="901"/>
      <c r="L40" s="902"/>
    </row>
    <row r="41" spans="1:12" ht="15.75" customHeight="1">
      <c r="A41" s="899"/>
      <c r="B41" s="213"/>
      <c r="C41" s="903"/>
      <c r="D41" s="904"/>
      <c r="E41" s="904"/>
      <c r="F41" s="904"/>
      <c r="G41" s="904"/>
      <c r="H41" s="904"/>
      <c r="I41" s="904"/>
      <c r="J41" s="904"/>
      <c r="K41" s="904"/>
      <c r="L41" s="905"/>
    </row>
    <row r="42" spans="1:12" ht="15.75" customHeight="1">
      <c r="A42" s="899"/>
      <c r="B42" s="213"/>
      <c r="C42" s="903"/>
      <c r="D42" s="904"/>
      <c r="E42" s="904"/>
      <c r="F42" s="904"/>
      <c r="G42" s="904"/>
      <c r="H42" s="904"/>
      <c r="I42" s="904"/>
      <c r="J42" s="904"/>
      <c r="K42" s="904"/>
      <c r="L42" s="905"/>
    </row>
    <row r="43" spans="1:12" ht="15.75" customHeight="1">
      <c r="A43" s="899"/>
      <c r="B43" s="214"/>
      <c r="C43" s="903"/>
      <c r="D43" s="904"/>
      <c r="E43" s="904"/>
      <c r="F43" s="904"/>
      <c r="G43" s="904"/>
      <c r="H43" s="904"/>
      <c r="I43" s="904"/>
      <c r="J43" s="904"/>
      <c r="K43" s="904"/>
      <c r="L43" s="905"/>
    </row>
    <row r="44" spans="1:12" ht="15.75" customHeight="1">
      <c r="A44" s="899"/>
      <c r="B44" s="214"/>
      <c r="C44" s="903"/>
      <c r="D44" s="904"/>
      <c r="E44" s="904"/>
      <c r="F44" s="904"/>
      <c r="G44" s="904"/>
      <c r="H44" s="904"/>
      <c r="I44" s="904"/>
      <c r="J44" s="904"/>
      <c r="K44" s="904"/>
      <c r="L44" s="905"/>
    </row>
    <row r="45" spans="1:12" ht="15.75" customHeight="1">
      <c r="A45" s="899"/>
      <c r="B45" s="213"/>
      <c r="C45" s="903"/>
      <c r="D45" s="904"/>
      <c r="E45" s="904"/>
      <c r="F45" s="904"/>
      <c r="G45" s="904"/>
      <c r="H45" s="904"/>
      <c r="I45" s="904"/>
      <c r="J45" s="904"/>
      <c r="K45" s="904"/>
      <c r="L45" s="905"/>
    </row>
    <row r="46" spans="1:12" ht="15.75" customHeight="1">
      <c r="A46" s="899"/>
      <c r="B46" s="213"/>
      <c r="C46" s="903"/>
      <c r="D46" s="904"/>
      <c r="E46" s="904"/>
      <c r="F46" s="904"/>
      <c r="G46" s="904"/>
      <c r="H46" s="904"/>
      <c r="I46" s="904"/>
      <c r="J46" s="904"/>
      <c r="K46" s="904"/>
      <c r="L46" s="905"/>
    </row>
    <row r="47" spans="1:12" ht="15.75" customHeight="1">
      <c r="A47" s="899"/>
      <c r="B47" s="215"/>
      <c r="C47" s="903"/>
      <c r="D47" s="904"/>
      <c r="E47" s="904"/>
      <c r="F47" s="904"/>
      <c r="G47" s="904"/>
      <c r="H47" s="904"/>
      <c r="I47" s="904"/>
      <c r="J47" s="904"/>
      <c r="K47" s="904"/>
      <c r="L47" s="905"/>
    </row>
    <row r="48" spans="1:12" ht="15.75" customHeight="1">
      <c r="A48" s="899"/>
      <c r="B48" s="215"/>
      <c r="C48" s="903"/>
      <c r="D48" s="904"/>
      <c r="E48" s="904"/>
      <c r="F48" s="904"/>
      <c r="G48" s="904"/>
      <c r="H48" s="904"/>
      <c r="I48" s="904"/>
      <c r="J48" s="904"/>
      <c r="K48" s="904"/>
      <c r="L48" s="905"/>
    </row>
    <row r="49" spans="1:12" ht="15.75" customHeight="1">
      <c r="A49" s="899"/>
      <c r="B49" s="216"/>
      <c r="C49" s="903"/>
      <c r="D49" s="904"/>
      <c r="E49" s="904"/>
      <c r="F49" s="904"/>
      <c r="G49" s="904"/>
      <c r="H49" s="904"/>
      <c r="I49" s="904"/>
      <c r="J49" s="904"/>
      <c r="K49" s="904"/>
      <c r="L49" s="905"/>
    </row>
    <row r="50" spans="1:12" ht="15.75" customHeight="1">
      <c r="A50" s="899"/>
      <c r="B50" s="211"/>
      <c r="C50" s="903"/>
      <c r="D50" s="904"/>
      <c r="E50" s="904"/>
      <c r="F50" s="904"/>
      <c r="G50" s="904"/>
      <c r="H50" s="904"/>
      <c r="I50" s="904"/>
      <c r="J50" s="904"/>
      <c r="K50" s="904"/>
      <c r="L50" s="905"/>
    </row>
    <row r="51" spans="1:12" ht="15.75" customHeight="1" thickBot="1">
      <c r="A51" s="899"/>
      <c r="B51" s="214"/>
      <c r="C51" s="906"/>
      <c r="D51" s="907"/>
      <c r="E51" s="907"/>
      <c r="F51" s="907"/>
      <c r="G51" s="907"/>
      <c r="H51" s="907"/>
      <c r="I51" s="907"/>
      <c r="J51" s="907"/>
      <c r="K51" s="907"/>
      <c r="L51" s="908"/>
    </row>
    <row r="52" spans="1:12" ht="15.75" customHeight="1" thickTop="1">
      <c r="A52" s="899"/>
      <c r="B52" s="214"/>
      <c r="D52" s="217"/>
    </row>
    <row r="53" spans="1:12" ht="15.75" customHeight="1">
      <c r="A53" s="899"/>
      <c r="B53" s="216"/>
      <c r="D53" s="217"/>
    </row>
    <row r="54" spans="1:12" ht="15.75" customHeight="1">
      <c r="A54" s="899"/>
      <c r="B54" s="211"/>
      <c r="D54" s="217"/>
    </row>
    <row r="55" spans="1:12" ht="15.75" customHeight="1">
      <c r="A55" s="899"/>
      <c r="B55" s="213"/>
      <c r="D55" s="217"/>
    </row>
    <row r="56" spans="1:12" ht="15.75" customHeight="1">
      <c r="A56" s="899"/>
      <c r="B56" s="213"/>
      <c r="D56" s="217"/>
    </row>
    <row r="57" spans="1:12" ht="15.75" customHeight="1">
      <c r="A57" s="899"/>
      <c r="B57" s="213"/>
      <c r="D57" s="217"/>
    </row>
    <row r="58" spans="1:12" ht="15.75" customHeight="1">
      <c r="A58" s="899"/>
      <c r="B58" s="213"/>
      <c r="D58" s="217"/>
    </row>
    <row r="59" spans="1:12" ht="15.75" customHeight="1">
      <c r="A59" s="899"/>
      <c r="B59" s="213"/>
      <c r="D59" s="217"/>
    </row>
    <row r="60" spans="1:12" ht="15.75" customHeight="1">
      <c r="A60" s="899"/>
      <c r="B60" s="216"/>
      <c r="D60" s="217"/>
    </row>
    <row r="61" spans="1:12" ht="15.75" customHeight="1">
      <c r="A61" s="899"/>
      <c r="B61" s="211"/>
      <c r="D61" s="217"/>
    </row>
    <row r="62" spans="1:12" ht="15.75" customHeight="1">
      <c r="A62" s="899"/>
      <c r="B62" s="213"/>
      <c r="D62" s="217"/>
    </row>
    <row r="63" spans="1:12" ht="15.75" customHeight="1">
      <c r="A63" s="899"/>
      <c r="B63" s="213"/>
      <c r="D63" s="217"/>
    </row>
    <row r="64" spans="1:12" ht="15.75" customHeight="1">
      <c r="A64" s="899"/>
      <c r="B64" s="216"/>
      <c r="D64" s="217"/>
    </row>
    <row r="65" spans="1:4" ht="15.75" customHeight="1">
      <c r="A65" s="899"/>
      <c r="B65" s="211"/>
      <c r="D65" s="217"/>
    </row>
    <row r="66" spans="1:4" ht="15.75" customHeight="1">
      <c r="A66" s="899"/>
      <c r="B66" s="211"/>
      <c r="D66" s="217"/>
    </row>
    <row r="67" spans="1:4" ht="15.75" customHeight="1">
      <c r="A67" s="899"/>
      <c r="B67" s="213"/>
      <c r="D67" s="217"/>
    </row>
    <row r="68" spans="1:4" ht="15.75" customHeight="1">
      <c r="A68" s="899"/>
      <c r="B68" s="213"/>
      <c r="D68" s="217"/>
    </row>
    <row r="69" spans="1:4" ht="15.75" customHeight="1">
      <c r="A69" s="899"/>
      <c r="B69" s="214"/>
      <c r="D69" s="217"/>
    </row>
    <row r="70" spans="1:4" ht="15.75" customHeight="1">
      <c r="A70" s="899"/>
      <c r="B70" s="214"/>
      <c r="D70" s="217"/>
    </row>
    <row r="71" spans="1:4" ht="15.75" customHeight="1">
      <c r="A71" s="899"/>
      <c r="B71" s="214"/>
      <c r="D71" s="217"/>
    </row>
    <row r="72" spans="1:4" ht="15.75" customHeight="1">
      <c r="A72" s="899"/>
      <c r="B72" s="213"/>
      <c r="D72" s="217"/>
    </row>
    <row r="73" spans="1:4" ht="15.75" customHeight="1">
      <c r="A73" s="899"/>
      <c r="B73" s="218"/>
      <c r="D73" s="217"/>
    </row>
    <row r="74" spans="1:4" ht="15.75" customHeight="1">
      <c r="A74" s="899"/>
      <c r="B74" s="216"/>
      <c r="D74" s="217"/>
    </row>
    <row r="75" spans="1:4" ht="15.75" customHeight="1">
      <c r="A75" s="899"/>
      <c r="B75" s="213"/>
      <c r="D75" s="217"/>
    </row>
    <row r="76" spans="1:4" ht="15.75" customHeight="1">
      <c r="A76" s="899"/>
      <c r="B76" s="213"/>
      <c r="D76" s="217"/>
    </row>
    <row r="77" spans="1:4" ht="15.75" customHeight="1">
      <c r="A77" s="899"/>
      <c r="B77" s="213"/>
      <c r="D77" s="217"/>
    </row>
    <row r="78" spans="1:4" ht="15.75" customHeight="1">
      <c r="A78" s="899"/>
      <c r="B78" s="219"/>
      <c r="D78" s="217"/>
    </row>
    <row r="79" spans="1:4" ht="15.75" customHeight="1">
      <c r="A79" s="899"/>
      <c r="B79" s="220"/>
      <c r="D79" s="221"/>
    </row>
    <row r="80" spans="1:4" ht="15.75" customHeight="1">
      <c r="A80" s="899"/>
      <c r="B80" s="211"/>
      <c r="D80" s="217"/>
    </row>
    <row r="81" spans="1:4" ht="15.75" customHeight="1">
      <c r="A81" s="899"/>
      <c r="B81" s="213"/>
      <c r="D81" s="217"/>
    </row>
    <row r="82" spans="1:4" ht="15.75" customHeight="1">
      <c r="A82" s="899"/>
      <c r="B82" s="213"/>
      <c r="D82" s="217"/>
    </row>
    <row r="83" spans="1:4" ht="15.75" customHeight="1">
      <c r="A83" s="899"/>
      <c r="B83" s="214"/>
      <c r="D83" s="217"/>
    </row>
    <row r="84" spans="1:4" ht="15.75" customHeight="1">
      <c r="A84" s="899"/>
      <c r="B84" s="214"/>
      <c r="D84" s="217"/>
    </row>
    <row r="85" spans="1:4" ht="15.75" customHeight="1">
      <c r="A85" s="899"/>
      <c r="B85" s="213"/>
      <c r="D85" s="221"/>
    </row>
    <row r="86" spans="1:4" ht="15.75" customHeight="1">
      <c r="A86" s="899"/>
      <c r="B86" s="215"/>
      <c r="D86" s="221"/>
    </row>
    <row r="87" spans="1:4" ht="15.75" customHeight="1">
      <c r="A87" s="899"/>
      <c r="B87" s="216"/>
      <c r="D87" s="217"/>
    </row>
    <row r="88" spans="1:4" ht="15.75" customHeight="1">
      <c r="A88" s="899"/>
      <c r="B88" s="211"/>
      <c r="D88" s="217"/>
    </row>
    <row r="89" spans="1:4" ht="15.75" customHeight="1">
      <c r="A89" s="899"/>
      <c r="B89" s="214"/>
      <c r="D89" s="217"/>
    </row>
    <row r="90" spans="1:4" ht="15.75" customHeight="1">
      <c r="A90" s="899"/>
      <c r="B90" s="216"/>
      <c r="D90" s="217"/>
    </row>
    <row r="91" spans="1:4" ht="15.75" customHeight="1">
      <c r="A91" s="899"/>
      <c r="B91" s="211"/>
      <c r="D91" s="217"/>
    </row>
    <row r="92" spans="1:4" ht="15.75" customHeight="1">
      <c r="A92" s="899"/>
      <c r="B92" s="211"/>
      <c r="D92" s="217"/>
    </row>
    <row r="93" spans="1:4" ht="15.75" customHeight="1">
      <c r="A93" s="899"/>
      <c r="B93" s="213"/>
      <c r="D93" s="217"/>
    </row>
    <row r="94" spans="1:4" ht="15.75" customHeight="1">
      <c r="A94" s="899"/>
      <c r="B94" s="213"/>
      <c r="D94" s="217"/>
    </row>
    <row r="95" spans="1:4" ht="15.75" customHeight="1">
      <c r="A95" s="899"/>
      <c r="B95" s="213"/>
      <c r="D95" s="217"/>
    </row>
    <row r="96" spans="1:4" ht="15.75" customHeight="1">
      <c r="A96" s="899"/>
      <c r="B96" s="216"/>
      <c r="D96" s="217"/>
    </row>
    <row r="97" spans="1:4" ht="15.75" customHeight="1">
      <c r="A97" s="899"/>
      <c r="B97" s="211"/>
      <c r="D97" s="217"/>
    </row>
    <row r="98" spans="1:4" ht="15.75" customHeight="1">
      <c r="A98" s="899"/>
      <c r="B98" s="213"/>
      <c r="D98" s="217"/>
    </row>
    <row r="99" spans="1:4" ht="15.75" customHeight="1">
      <c r="A99" s="899"/>
      <c r="B99" s="213"/>
      <c r="D99" s="217"/>
    </row>
    <row r="100" spans="1:4" ht="15.75" customHeight="1">
      <c r="A100" s="899"/>
      <c r="B100" s="219"/>
      <c r="D100" s="217"/>
    </row>
    <row r="101" spans="1:4" ht="15.75" customHeight="1">
      <c r="A101" s="899"/>
      <c r="B101" s="213"/>
      <c r="D101" s="217"/>
    </row>
    <row r="102" spans="1:4" ht="15.75" customHeight="1">
      <c r="A102" s="899"/>
      <c r="B102" s="220"/>
      <c r="D102" s="221"/>
    </row>
    <row r="103" spans="1:4">
      <c r="A103" s="220"/>
      <c r="B103" s="220"/>
      <c r="D103" s="221"/>
    </row>
  </sheetData>
  <sheetProtection selectLockedCells="1"/>
  <mergeCells count="18">
    <mergeCell ref="B2:L2"/>
    <mergeCell ref="B7:C7"/>
    <mergeCell ref="B8:B11"/>
    <mergeCell ref="C8:C11"/>
    <mergeCell ref="D8:D11"/>
    <mergeCell ref="E8:E11"/>
    <mergeCell ref="F8:F11"/>
    <mergeCell ref="G8:G11"/>
    <mergeCell ref="H8:H11"/>
    <mergeCell ref="I8:I11"/>
    <mergeCell ref="A80:A102"/>
    <mergeCell ref="J8:J11"/>
    <mergeCell ref="K8:K11"/>
    <mergeCell ref="L8:L11"/>
    <mergeCell ref="M10:N11"/>
    <mergeCell ref="D36:G38"/>
    <mergeCell ref="A38:A79"/>
    <mergeCell ref="C40:L51"/>
  </mergeCells>
  <phoneticPr fontId="39"/>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xr:uid="{9C008CA6-E86D-4ED3-82F6-86E2FF7FB554}"/>
    <dataValidation type="list" allowBlank="1" showInputMessage="1" showErrorMessage="1" sqref="C14:C33" xr:uid="{C4C5F5EB-1725-4A0F-97F2-C4CDA59AAE75}">
      <formula1>$C$36:$C$37</formula1>
    </dataValidation>
    <dataValidation allowBlank="1" showInputMessage="1" showErrorMessage="1" sqref="H14:H33" xr:uid="{5AE75C55-370C-4147-8077-3AECE5849679}"/>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628C6-DB93-420A-A9B2-D2BD69343DBD}">
  <sheetPr>
    <pageSetUpPr fitToPage="1"/>
  </sheetPr>
  <dimension ref="B1:H45"/>
  <sheetViews>
    <sheetView view="pageBreakPreview" topLeftCell="A19" zoomScaleNormal="100" zoomScaleSheetLayoutView="100" workbookViewId="0">
      <selection activeCell="E13" sqref="E13"/>
    </sheetView>
  </sheetViews>
  <sheetFormatPr defaultColWidth="9" defaultRowHeight="14.4"/>
  <cols>
    <col min="1" max="1" width="2.77734375" style="300" customWidth="1"/>
    <col min="2" max="2" width="9.77734375" style="300" customWidth="1"/>
    <col min="3" max="4" width="9" style="300"/>
    <col min="5" max="5" width="9.33203125" style="300" bestFit="1" customWidth="1"/>
    <col min="6" max="6" width="9" style="300"/>
    <col min="7" max="7" width="22.33203125" style="300" customWidth="1"/>
    <col min="8" max="8" width="26.77734375" style="300" customWidth="1"/>
    <col min="9" max="16384" width="9" style="300"/>
  </cols>
  <sheetData>
    <row r="1" spans="2:8" ht="24.75" customHeight="1">
      <c r="B1" s="961" t="s">
        <v>380</v>
      </c>
      <c r="C1" s="961"/>
      <c r="D1" s="961"/>
      <c r="E1" s="961"/>
      <c r="H1" s="301"/>
    </row>
    <row r="2" spans="2:8" ht="23.25" customHeight="1">
      <c r="B2" s="300" t="s">
        <v>100</v>
      </c>
    </row>
    <row r="3" spans="2:8" ht="26.25" customHeight="1">
      <c r="G3" s="302" t="s">
        <v>101</v>
      </c>
      <c r="H3" s="303"/>
    </row>
    <row r="4" spans="2:8" ht="26.25" customHeight="1"/>
    <row r="5" spans="2:8" ht="24.75" customHeight="1">
      <c r="B5" s="962" t="s">
        <v>381</v>
      </c>
      <c r="C5" s="962"/>
      <c r="D5" s="962"/>
      <c r="E5" s="962"/>
      <c r="F5" s="962"/>
      <c r="G5" s="962"/>
      <c r="H5" s="962"/>
    </row>
    <row r="7" spans="2:8" ht="39.75" customHeight="1">
      <c r="B7" s="963" t="s">
        <v>382</v>
      </c>
      <c r="C7" s="963"/>
      <c r="D7" s="963"/>
      <c r="E7" s="963"/>
      <c r="F7" s="963"/>
      <c r="G7" s="963"/>
      <c r="H7" s="963"/>
    </row>
    <row r="9" spans="2:8">
      <c r="B9" s="304" t="s">
        <v>383</v>
      </c>
    </row>
    <row r="10" spans="2:8">
      <c r="C10" s="301"/>
      <c r="D10" s="301"/>
      <c r="E10" s="301"/>
      <c r="F10" s="301"/>
      <c r="G10" s="305" t="s">
        <v>384</v>
      </c>
    </row>
    <row r="11" spans="2:8">
      <c r="C11" s="306"/>
      <c r="D11" s="301"/>
      <c r="E11" s="307"/>
      <c r="F11" s="301"/>
      <c r="G11" s="283"/>
    </row>
    <row r="13" spans="2:8">
      <c r="B13" s="304" t="s">
        <v>110</v>
      </c>
    </row>
    <row r="15" spans="2:8">
      <c r="C15" s="300" t="s">
        <v>111</v>
      </c>
    </row>
    <row r="18" spans="2:8">
      <c r="B18" s="304" t="s">
        <v>385</v>
      </c>
    </row>
    <row r="20" spans="2:8">
      <c r="C20" s="963" t="s">
        <v>113</v>
      </c>
      <c r="D20" s="963"/>
      <c r="E20" s="963"/>
      <c r="F20" s="963"/>
      <c r="G20" s="963"/>
      <c r="H20" s="963"/>
    </row>
    <row r="21" spans="2:8">
      <c r="C21" s="963"/>
      <c r="D21" s="963"/>
      <c r="E21" s="963"/>
      <c r="F21" s="963"/>
      <c r="G21" s="963"/>
      <c r="H21" s="963"/>
    </row>
    <row r="22" spans="2:8">
      <c r="C22" s="308"/>
      <c r="D22" s="308"/>
      <c r="E22" s="308"/>
      <c r="F22" s="308"/>
      <c r="G22" s="308"/>
      <c r="H22" s="308"/>
    </row>
    <row r="23" spans="2:8">
      <c r="D23" s="960" t="s">
        <v>114</v>
      </c>
      <c r="E23" s="960"/>
      <c r="F23" s="960"/>
      <c r="G23" s="960"/>
      <c r="H23" s="305" t="s">
        <v>386</v>
      </c>
    </row>
    <row r="24" spans="2:8">
      <c r="B24" s="960" t="s">
        <v>116</v>
      </c>
      <c r="C24" s="964"/>
      <c r="D24" s="959"/>
      <c r="E24" s="959"/>
      <c r="F24" s="959"/>
      <c r="G24" s="959"/>
      <c r="H24" s="309"/>
    </row>
    <row r="25" spans="2:8">
      <c r="B25" s="960"/>
      <c r="C25" s="964"/>
      <c r="D25" s="959"/>
      <c r="E25" s="959"/>
      <c r="F25" s="959"/>
      <c r="G25" s="959"/>
      <c r="H25" s="309"/>
    </row>
    <row r="26" spans="2:8">
      <c r="B26" s="960"/>
      <c r="C26" s="960"/>
      <c r="D26" s="959"/>
      <c r="E26" s="959"/>
      <c r="F26" s="959"/>
      <c r="G26" s="959"/>
      <c r="H26" s="309"/>
    </row>
    <row r="27" spans="2:8">
      <c r="B27" s="960"/>
      <c r="C27" s="960"/>
      <c r="D27" s="959"/>
      <c r="E27" s="959"/>
      <c r="F27" s="959"/>
      <c r="G27" s="959"/>
      <c r="H27" s="309"/>
    </row>
    <row r="28" spans="2:8">
      <c r="B28" s="960"/>
      <c r="C28" s="960"/>
      <c r="D28" s="959"/>
      <c r="E28" s="959"/>
      <c r="F28" s="959"/>
      <c r="G28" s="959"/>
      <c r="H28" s="309"/>
    </row>
    <row r="29" spans="2:8">
      <c r="B29" s="960"/>
      <c r="C29" s="960"/>
      <c r="D29" s="959"/>
      <c r="E29" s="959"/>
      <c r="F29" s="959"/>
      <c r="G29" s="959"/>
      <c r="H29" s="309"/>
    </row>
    <row r="30" spans="2:8">
      <c r="B30" s="960" t="s">
        <v>70</v>
      </c>
      <c r="C30" s="960"/>
      <c r="D30" s="960"/>
      <c r="E30" s="960"/>
      <c r="F30" s="960"/>
      <c r="G30" s="960"/>
      <c r="H30" s="310">
        <f>SUM(H24:H29)</f>
        <v>0</v>
      </c>
    </row>
    <row r="32" spans="2:8">
      <c r="C32" s="300" t="s">
        <v>117</v>
      </c>
    </row>
    <row r="34" spans="3:8" ht="19.5" customHeight="1">
      <c r="C34" s="311"/>
      <c r="D34" s="311"/>
      <c r="E34" s="311"/>
      <c r="F34" s="311"/>
      <c r="G34" s="312" t="s">
        <v>387</v>
      </c>
      <c r="H34" s="309"/>
    </row>
    <row r="35" spans="3:8" ht="19.5" customHeight="1">
      <c r="C35" s="311"/>
      <c r="D35" s="311"/>
      <c r="E35" s="311"/>
      <c r="F35" s="311"/>
      <c r="G35" s="311"/>
    </row>
    <row r="36" spans="3:8">
      <c r="C36" s="300" t="s">
        <v>119</v>
      </c>
    </row>
    <row r="38" spans="3:8" ht="24" customHeight="1">
      <c r="G38" s="312" t="s">
        <v>388</v>
      </c>
      <c r="H38" s="309"/>
    </row>
    <row r="39" spans="3:8" ht="15.75" customHeight="1">
      <c r="G39" s="311"/>
      <c r="H39" s="307"/>
    </row>
    <row r="40" spans="3:8" ht="20.25" customHeight="1">
      <c r="G40" s="313" t="s">
        <v>121</v>
      </c>
      <c r="H40" s="283">
        <f>H30+H34+H38</f>
        <v>0</v>
      </c>
    </row>
    <row r="41" spans="3:8" ht="20.25" customHeight="1">
      <c r="G41" s="314" t="s">
        <v>122</v>
      </c>
      <c r="H41" s="315" t="str">
        <f>IF(G11=H40,"○","×")</f>
        <v>○</v>
      </c>
    </row>
    <row r="42" spans="3:8" ht="20.25" customHeight="1">
      <c r="E42" s="822" t="s">
        <v>389</v>
      </c>
      <c r="F42" s="822"/>
      <c r="G42" s="823"/>
      <c r="H42" s="284">
        <f>IF(G11&lt;=H40,G11,H40)</f>
        <v>0</v>
      </c>
    </row>
    <row r="43" spans="3:8" ht="31.5" customHeight="1">
      <c r="G43" s="302" t="s">
        <v>124</v>
      </c>
      <c r="H43" s="302"/>
    </row>
    <row r="44" spans="3:8" ht="31.5" customHeight="1">
      <c r="G44" s="302" t="s">
        <v>125</v>
      </c>
      <c r="H44" s="302"/>
    </row>
    <row r="45" spans="3:8" ht="30.75" customHeight="1">
      <c r="G45" s="302" t="s">
        <v>126</v>
      </c>
      <c r="H45" s="302"/>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9"/>
  <printOptions horizontalCentered="1"/>
  <pageMargins left="0.23622047244094491" right="0.23622047244094491" top="0.74803149606299213" bottom="0.74803149606299213" header="0.31496062992125984" footer="0.31496062992125984"/>
  <pageSetup paperSize="9" scale="9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274320</xdr:colOff>
                    <xdr:row>18</xdr:row>
                    <xdr:rowOff>83820</xdr:rowOff>
                  </from>
                  <to>
                    <xdr:col>1</xdr:col>
                    <xdr:colOff>502920</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274320</xdr:colOff>
                    <xdr:row>30</xdr:row>
                    <xdr:rowOff>99060</xdr:rowOff>
                  </from>
                  <to>
                    <xdr:col>1</xdr:col>
                    <xdr:colOff>502920</xdr:colOff>
                    <xdr:row>32</xdr:row>
                    <xdr:rowOff>45720</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289560</xdr:colOff>
                    <xdr:row>34</xdr:row>
                    <xdr:rowOff>160020</xdr:rowOff>
                  </from>
                  <to>
                    <xdr:col>1</xdr:col>
                    <xdr:colOff>518160</xdr:colOff>
                    <xdr:row>36</xdr:row>
                    <xdr:rowOff>45720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86ED9-8560-4880-A5C0-53555EB1889B}">
  <sheetPr>
    <pageSetUpPr fitToPage="1"/>
  </sheetPr>
  <dimension ref="B1:C11"/>
  <sheetViews>
    <sheetView view="pageBreakPreview" zoomScale="115" zoomScaleNormal="145" zoomScaleSheetLayoutView="115" workbookViewId="0">
      <selection activeCell="E13" sqref="E13"/>
    </sheetView>
  </sheetViews>
  <sheetFormatPr defaultColWidth="9" defaultRowHeight="13.2"/>
  <cols>
    <col min="1" max="1" width="9" style="294"/>
    <col min="2" max="2" width="64.33203125" style="294" customWidth="1"/>
    <col min="3" max="3" width="18.33203125" style="294" customWidth="1"/>
    <col min="4" max="16384" width="9" style="294"/>
  </cols>
  <sheetData>
    <row r="1" spans="2:3">
      <c r="B1" s="294" t="s">
        <v>127</v>
      </c>
    </row>
    <row r="2" spans="2:3">
      <c r="B2" s="295" t="s">
        <v>128</v>
      </c>
      <c r="C2" s="295">
        <f>【参考】病院・有床診→都道府県の実績報告書!H3</f>
        <v>0</v>
      </c>
    </row>
    <row r="4" spans="2:3" ht="18" customHeight="1">
      <c r="B4" s="296" t="s">
        <v>129</v>
      </c>
    </row>
    <row r="5" spans="2:3" ht="33" customHeight="1">
      <c r="B5" s="297" t="s">
        <v>130</v>
      </c>
      <c r="C5" s="297" t="s">
        <v>131</v>
      </c>
    </row>
    <row r="6" spans="2:3" ht="24" customHeight="1">
      <c r="B6" s="298" t="s">
        <v>132</v>
      </c>
      <c r="C6" s="298"/>
    </row>
    <row r="7" spans="2:3" ht="24" customHeight="1">
      <c r="B7" s="298" t="s">
        <v>133</v>
      </c>
      <c r="C7" s="298"/>
    </row>
    <row r="8" spans="2:3" ht="24" customHeight="1">
      <c r="B8" s="298" t="s">
        <v>134</v>
      </c>
      <c r="C8" s="298"/>
    </row>
    <row r="9" spans="2:3" ht="24" customHeight="1">
      <c r="B9" s="298" t="s">
        <v>135</v>
      </c>
      <c r="C9" s="298"/>
    </row>
    <row r="10" spans="2:3" ht="27.75" customHeight="1">
      <c r="B10" s="298" t="s">
        <v>136</v>
      </c>
      <c r="C10" s="298"/>
    </row>
    <row r="11"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617220</xdr:colOff>
                    <xdr:row>7</xdr:row>
                    <xdr:rowOff>0</xdr:rowOff>
                  </from>
                  <to>
                    <xdr:col>2</xdr:col>
                    <xdr:colOff>845820</xdr:colOff>
                    <xdr:row>8</xdr:row>
                    <xdr:rowOff>7620</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G5"/>
  <sheetViews>
    <sheetView workbookViewId="0">
      <pane xSplit="3" ySplit="2" topLeftCell="D3" activePane="bottomRight" state="frozen"/>
      <selection pane="topRight" activeCell="N19" sqref="N19:AM20"/>
      <selection pane="bottomLeft" activeCell="N19" sqref="N19:AM20"/>
      <selection pane="bottomRight" activeCell="N19" sqref="N19:AM20"/>
    </sheetView>
  </sheetViews>
  <sheetFormatPr defaultColWidth="9" defaultRowHeight="13.2"/>
  <cols>
    <col min="1" max="1" width="14.33203125" style="59" bestFit="1" customWidth="1"/>
    <col min="2" max="6" width="14.33203125" style="59" customWidth="1"/>
    <col min="7" max="7" width="16.33203125" style="59" bestFit="1" customWidth="1"/>
    <col min="8" max="8" width="9.33203125" style="59" bestFit="1" customWidth="1"/>
    <col min="9" max="9" width="8.33203125" style="59" bestFit="1" customWidth="1"/>
    <col min="10" max="10" width="8.33203125" style="59" customWidth="1"/>
    <col min="11" max="14" width="12.33203125" style="59" customWidth="1"/>
    <col min="15" max="15" width="11.33203125" style="59" bestFit="1" customWidth="1"/>
    <col min="16" max="16" width="15.33203125" style="59" bestFit="1" customWidth="1"/>
    <col min="17" max="17" width="15.88671875" style="59" bestFit="1" customWidth="1"/>
    <col min="18" max="16384" width="9" style="59"/>
  </cols>
  <sheetData>
    <row r="1" spans="1:33">
      <c r="A1" s="51" t="s">
        <v>53</v>
      </c>
      <c r="B1" s="52" t="s">
        <v>54</v>
      </c>
      <c r="C1" s="53"/>
      <c r="D1" s="54" t="s">
        <v>55</v>
      </c>
      <c r="E1" s="55"/>
      <c r="F1" s="55"/>
      <c r="G1" s="55"/>
      <c r="H1" s="55" t="s">
        <v>56</v>
      </c>
      <c r="I1" s="55"/>
      <c r="J1" s="55"/>
      <c r="K1" s="55" t="s">
        <v>19</v>
      </c>
      <c r="L1" s="55"/>
      <c r="M1" s="55"/>
      <c r="N1" s="55"/>
      <c r="O1" s="55" t="s">
        <v>57</v>
      </c>
      <c r="P1" s="55"/>
      <c r="Q1" s="55"/>
      <c r="R1" s="56" t="s">
        <v>58</v>
      </c>
      <c r="S1" s="56"/>
      <c r="T1" s="56"/>
      <c r="U1" s="56"/>
      <c r="V1" s="56"/>
      <c r="W1" s="56"/>
      <c r="X1" s="56"/>
      <c r="Y1" s="57" t="s">
        <v>59</v>
      </c>
      <c r="Z1" s="57"/>
      <c r="AA1" s="57"/>
      <c r="AB1" s="57"/>
      <c r="AC1" s="57"/>
      <c r="AD1" s="57"/>
      <c r="AE1" s="57"/>
      <c r="AF1" s="57"/>
      <c r="AG1" s="58"/>
    </row>
    <row r="2" spans="1:33">
      <c r="A2" s="60"/>
      <c r="B2" s="61"/>
      <c r="C2" s="62" t="s">
        <v>60</v>
      </c>
      <c r="D2" s="63"/>
      <c r="E2" s="64" t="s">
        <v>28</v>
      </c>
      <c r="F2" s="64" t="s">
        <v>61</v>
      </c>
      <c r="G2" s="64" t="s">
        <v>60</v>
      </c>
      <c r="H2" s="64" t="s">
        <v>62</v>
      </c>
      <c r="I2" s="64" t="s">
        <v>63</v>
      </c>
      <c r="J2" s="64" t="s">
        <v>64</v>
      </c>
      <c r="K2" s="64" t="s">
        <v>20</v>
      </c>
      <c r="L2" s="64" t="s">
        <v>24</v>
      </c>
      <c r="M2" s="64" t="s">
        <v>65</v>
      </c>
      <c r="N2" s="64" t="s">
        <v>29</v>
      </c>
      <c r="O2" s="64" t="s">
        <v>62</v>
      </c>
      <c r="P2" s="64" t="s">
        <v>66</v>
      </c>
      <c r="Q2" s="64" t="s">
        <v>67</v>
      </c>
      <c r="R2" s="65" t="s">
        <v>32</v>
      </c>
      <c r="S2" s="65" t="s">
        <v>34</v>
      </c>
      <c r="T2" s="65" t="s">
        <v>68</v>
      </c>
      <c r="U2" s="65" t="s">
        <v>36</v>
      </c>
      <c r="V2" s="65" t="s">
        <v>37</v>
      </c>
      <c r="W2" s="65" t="s">
        <v>69</v>
      </c>
      <c r="X2" s="65" t="s">
        <v>70</v>
      </c>
      <c r="Y2" s="66" t="s">
        <v>71</v>
      </c>
      <c r="Z2" s="66" t="s">
        <v>45</v>
      </c>
      <c r="AA2" s="66" t="s">
        <v>48</v>
      </c>
      <c r="AB2" s="66" t="s">
        <v>72</v>
      </c>
      <c r="AC2" s="66" t="s">
        <v>73</v>
      </c>
      <c r="AD2" s="66" t="s">
        <v>48</v>
      </c>
      <c r="AE2" s="66" t="s">
        <v>74</v>
      </c>
      <c r="AF2" s="66" t="s">
        <v>75</v>
      </c>
      <c r="AG2" s="67"/>
    </row>
    <row r="3" spans="1:33">
      <c r="A3" s="68">
        <f>'【参考】申請書（医療機関等→都道府県）'!Z25</f>
        <v>1234567890</v>
      </c>
      <c r="B3" s="69" t="str">
        <f>'【参考】申請書（医療機関等→都道府県）'!N21</f>
        <v>●●病院</v>
      </c>
      <c r="C3" s="70" t="str">
        <f>'【参考】申請書（医療機関等→都道府県）'!N19</f>
        <v>ビョウイン</v>
      </c>
      <c r="D3" s="71" t="str">
        <f>'【参考】申請書（医療機関等→都道府県）'!N29</f>
        <v>法人名（個人の場合は記載不要）</v>
      </c>
      <c r="E3" s="69" t="str">
        <f>'【参考】申請書（医療機関等→都道府県）'!N32</f>
        <v>代表者職</v>
      </c>
      <c r="F3" s="69" t="str">
        <f>'【参考】申請書（医療機関等→都道府県）'!Z32</f>
        <v>氏名</v>
      </c>
      <c r="G3" s="69" t="str">
        <f>'【参考】申請書（医療機関等→都道府県）'!N27</f>
        <v>マルマルホウジン</v>
      </c>
      <c r="H3" s="69" t="str">
        <f>'【参考】申請書（医療機関等→都道府県）'!BB19&amp;"-"&amp;'【参考】申請書（医療機関等→都道府県）'!BI19</f>
        <v>123-4567</v>
      </c>
      <c r="I3" s="69">
        <f>VALUE('【参考】申請書（医療機関等→都道府県）'!BB19&amp;'【参考】申請書（医療機関等→都道府県）'!BI19)</f>
        <v>1234567</v>
      </c>
      <c r="J3" s="69" t="str">
        <f>'【参考】申請書（医療機関等→都道府県）'!AZ21</f>
        <v>a</v>
      </c>
      <c r="K3" s="69" t="str">
        <f>'【参考】申請書（医療機関等→都道府県）'!BF27</f>
        <v>i</v>
      </c>
      <c r="L3" s="69" t="str">
        <f>'【参考】申請書（医療機関等→都道府県）'!BF29</f>
        <v>u</v>
      </c>
      <c r="M3" s="69" t="str">
        <f>'【参考】申請書（医療機関等→都道府県）'!BF31</f>
        <v>e</v>
      </c>
      <c r="N3" s="69" t="str">
        <f>'【参考】申請書（医療機関等→都道府県）'!BF33</f>
        <v>o</v>
      </c>
      <c r="O3" s="72" t="str">
        <f>'【参考】申請書（医療機関等→都道府県）'!AZ16&amp;"/"&amp;'【参考】申請書（医療機関等→都道府県）'!BJ16&amp;"/"&amp;'【参考】申請書（医療機関等→都道府県）'!BR16</f>
        <v>2026/12/31</v>
      </c>
      <c r="P3" s="73">
        <f>VALUE(O3)</f>
        <v>46387</v>
      </c>
      <c r="Q3" s="74">
        <f>VALUE(O3)</f>
        <v>46387</v>
      </c>
      <c r="R3" s="75" t="e">
        <f>'【参考】申請書（医療機関等→都道府県）'!N40</f>
        <v>#REF!</v>
      </c>
      <c r="S3" s="75" t="e">
        <f>'【参考】申請書（医療機関等→都道府県）'!N41</f>
        <v>#REF!</v>
      </c>
      <c r="T3" s="75" t="e">
        <f>'【参考】申請書（医療機関等→都道府県）'!N42</f>
        <v>#REF!</v>
      </c>
      <c r="U3" s="75" t="e">
        <f>'【参考】申請書（医療機関等→都道府県）'!N43</f>
        <v>#REF!</v>
      </c>
      <c r="V3" s="75" t="e">
        <f>'【参考】申請書（医療機関等→都道府県）'!N44</f>
        <v>#REF!</v>
      </c>
      <c r="W3" s="75" t="e">
        <f>'【参考】申請書（医療機関等→都道府県）'!N45</f>
        <v>#REF!</v>
      </c>
      <c r="X3" s="75">
        <f>'【参考】申請書（医療機関等→都道府県）'!N48</f>
        <v>0</v>
      </c>
      <c r="Y3" s="69">
        <f>'【参考】申請書（医療機関等→都道府県）'!N53</f>
        <v>0</v>
      </c>
      <c r="Z3" s="69">
        <f>'【参考】申請書（医療機関等→都道府県）'!BB53</f>
        <v>0</v>
      </c>
      <c r="AA3" s="69">
        <f>'【参考】申請書（医療機関等→都道府県）'!AI56</f>
        <v>0</v>
      </c>
      <c r="AB3" s="69" t="str">
        <f>'【参考】申請書（医療機関等→都道府県）'!AI53&amp;'【参考】申請書（医療機関等→都道府県）'!AK53&amp;'【参考】申請書（医療機関等→都道府県）'!AM53&amp;'【参考】申請書（医療機関等→都道府県）'!AO53</f>
        <v/>
      </c>
      <c r="AC3" s="69" t="str">
        <f>'【参考】申請書（医療機関等→都道府県）'!BT53&amp;'【参考】申請書（医療機関等→都道府県）'!BV53&amp;'【参考】申請書（医療機関等→都道府県）'!BX53</f>
        <v/>
      </c>
      <c r="AD3" s="69" t="str">
        <f>IF(AA3="普通",1,IF(AA3="当座",2,"未入力"))</f>
        <v>未入力</v>
      </c>
      <c r="AE3" s="69"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69">
        <f>'【参考】申請書（医療機関等→都道府県）'!BB56</f>
        <v>0</v>
      </c>
      <c r="AG3" s="70">
        <f>'【参考】申請書（医療機関等→都道府県）'!BB57</f>
        <v>0</v>
      </c>
    </row>
    <row r="4" spans="1:33">
      <c r="O4" s="76"/>
    </row>
    <row r="5" spans="1:33">
      <c r="O5" s="76"/>
    </row>
  </sheetData>
  <phoneticPr fontId="39"/>
  <pageMargins left="0.7" right="0.7" top="0.75" bottom="0.75" header="0.3" footer="0.3"/>
  <pageSetup paperSize="9" orientation="landscape"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E63BB-3DEC-4026-9011-033BA8EDB46B}">
  <sheetPr>
    <pageSetUpPr fitToPage="1"/>
  </sheetPr>
  <dimension ref="B1:H45"/>
  <sheetViews>
    <sheetView view="pageBreakPreview" topLeftCell="A16" zoomScaleNormal="100" zoomScaleSheetLayoutView="100" workbookViewId="0">
      <selection activeCell="E13" sqref="E13"/>
    </sheetView>
  </sheetViews>
  <sheetFormatPr defaultColWidth="9" defaultRowHeight="14.4"/>
  <cols>
    <col min="1" max="1" width="2.77734375" style="300" customWidth="1"/>
    <col min="2" max="2" width="9.77734375" style="300" customWidth="1"/>
    <col min="3" max="4" width="9" style="300"/>
    <col min="5" max="5" width="9.33203125" style="300" bestFit="1" customWidth="1"/>
    <col min="6" max="6" width="9" style="300"/>
    <col min="7" max="7" width="22.33203125" style="300" customWidth="1"/>
    <col min="8" max="8" width="26.77734375" style="300" customWidth="1"/>
    <col min="9" max="16384" width="9" style="300"/>
  </cols>
  <sheetData>
    <row r="1" spans="2:8" ht="24.75" customHeight="1">
      <c r="B1" s="965" t="s">
        <v>390</v>
      </c>
      <c r="C1" s="965"/>
      <c r="D1" s="965"/>
      <c r="E1" s="965"/>
      <c r="H1" s="301"/>
    </row>
    <row r="2" spans="2:8" ht="23.25" customHeight="1">
      <c r="B2" s="300" t="s">
        <v>100</v>
      </c>
    </row>
    <row r="3" spans="2:8" ht="26.25" customHeight="1">
      <c r="G3" s="302" t="s">
        <v>101</v>
      </c>
      <c r="H3" s="303"/>
    </row>
    <row r="4" spans="2:8" ht="26.25" customHeight="1"/>
    <row r="5" spans="2:8" ht="24.75" customHeight="1">
      <c r="B5" s="962" t="s">
        <v>381</v>
      </c>
      <c r="C5" s="962"/>
      <c r="D5" s="962"/>
      <c r="E5" s="962"/>
      <c r="F5" s="962"/>
      <c r="G5" s="962"/>
      <c r="H5" s="962"/>
    </row>
    <row r="7" spans="2:8" ht="39.75" customHeight="1">
      <c r="B7" s="963" t="s">
        <v>382</v>
      </c>
      <c r="C7" s="963"/>
      <c r="D7" s="963"/>
      <c r="E7" s="963"/>
      <c r="F7" s="963"/>
      <c r="G7" s="963"/>
      <c r="H7" s="963"/>
    </row>
    <row r="9" spans="2:8">
      <c r="B9" s="304" t="s">
        <v>383</v>
      </c>
    </row>
    <row r="10" spans="2:8">
      <c r="C10" s="301"/>
      <c r="D10" s="301"/>
      <c r="E10" s="301"/>
      <c r="F10" s="301"/>
      <c r="G10" s="305" t="s">
        <v>384</v>
      </c>
    </row>
    <row r="11" spans="2:8">
      <c r="C11" s="306"/>
      <c r="D11" s="301"/>
      <c r="E11" s="307"/>
      <c r="F11" s="301"/>
      <c r="G11" s="283"/>
    </row>
    <row r="13" spans="2:8">
      <c r="B13" s="304" t="s">
        <v>110</v>
      </c>
    </row>
    <row r="15" spans="2:8">
      <c r="C15" s="300" t="s">
        <v>111</v>
      </c>
    </row>
    <row r="18" spans="2:8">
      <c r="B18" s="304" t="s">
        <v>385</v>
      </c>
    </row>
    <row r="20" spans="2:8">
      <c r="C20" s="963" t="s">
        <v>113</v>
      </c>
      <c r="D20" s="963"/>
      <c r="E20" s="963"/>
      <c r="F20" s="963"/>
      <c r="G20" s="963"/>
      <c r="H20" s="963"/>
    </row>
    <row r="21" spans="2:8">
      <c r="C21" s="963"/>
      <c r="D21" s="963"/>
      <c r="E21" s="963"/>
      <c r="F21" s="963"/>
      <c r="G21" s="963"/>
      <c r="H21" s="963"/>
    </row>
    <row r="22" spans="2:8">
      <c r="C22" s="308"/>
      <c r="D22" s="308"/>
      <c r="E22" s="308"/>
      <c r="F22" s="308"/>
      <c r="G22" s="308"/>
      <c r="H22" s="308"/>
    </row>
    <row r="23" spans="2:8">
      <c r="D23" s="960" t="s">
        <v>114</v>
      </c>
      <c r="E23" s="960"/>
      <c r="F23" s="960"/>
      <c r="G23" s="960"/>
      <c r="H23" s="305" t="s">
        <v>386</v>
      </c>
    </row>
    <row r="24" spans="2:8">
      <c r="B24" s="960" t="s">
        <v>116</v>
      </c>
      <c r="C24" s="964"/>
      <c r="D24" s="959"/>
      <c r="E24" s="959"/>
      <c r="F24" s="959"/>
      <c r="G24" s="959"/>
      <c r="H24" s="309"/>
    </row>
    <row r="25" spans="2:8">
      <c r="B25" s="960"/>
      <c r="C25" s="964"/>
      <c r="D25" s="959"/>
      <c r="E25" s="959"/>
      <c r="F25" s="959"/>
      <c r="G25" s="959"/>
      <c r="H25" s="309"/>
    </row>
    <row r="26" spans="2:8">
      <c r="B26" s="960"/>
      <c r="C26" s="960"/>
      <c r="D26" s="959"/>
      <c r="E26" s="959"/>
      <c r="F26" s="959"/>
      <c r="G26" s="959"/>
      <c r="H26" s="309"/>
    </row>
    <row r="27" spans="2:8">
      <c r="B27" s="960"/>
      <c r="C27" s="960"/>
      <c r="D27" s="959"/>
      <c r="E27" s="959"/>
      <c r="F27" s="959"/>
      <c r="G27" s="959"/>
      <c r="H27" s="309"/>
    </row>
    <row r="28" spans="2:8">
      <c r="B28" s="960"/>
      <c r="C28" s="960"/>
      <c r="D28" s="959"/>
      <c r="E28" s="959"/>
      <c r="F28" s="959"/>
      <c r="G28" s="959"/>
      <c r="H28" s="309"/>
    </row>
    <row r="29" spans="2:8">
      <c r="B29" s="960"/>
      <c r="C29" s="960"/>
      <c r="D29" s="959"/>
      <c r="E29" s="959"/>
      <c r="F29" s="959"/>
      <c r="G29" s="959"/>
      <c r="H29" s="309"/>
    </row>
    <row r="30" spans="2:8">
      <c r="B30" s="960" t="s">
        <v>70</v>
      </c>
      <c r="C30" s="960"/>
      <c r="D30" s="960"/>
      <c r="E30" s="960"/>
      <c r="F30" s="960"/>
      <c r="G30" s="960"/>
      <c r="H30" s="310">
        <f>SUM(H24:H29)</f>
        <v>0</v>
      </c>
    </row>
    <row r="32" spans="2:8">
      <c r="C32" s="300" t="s">
        <v>117</v>
      </c>
    </row>
    <row r="34" spans="3:8" ht="19.5" customHeight="1">
      <c r="C34" s="311"/>
      <c r="D34" s="311"/>
      <c r="E34" s="311"/>
      <c r="F34" s="311"/>
      <c r="G34" s="312" t="s">
        <v>387</v>
      </c>
      <c r="H34" s="309">
        <v>0</v>
      </c>
    </row>
    <row r="35" spans="3:8" ht="19.5" customHeight="1">
      <c r="C35" s="311"/>
      <c r="D35" s="311"/>
      <c r="E35" s="311"/>
      <c r="F35" s="311"/>
      <c r="G35" s="311"/>
    </row>
    <row r="36" spans="3:8">
      <c r="C36" s="300" t="s">
        <v>119</v>
      </c>
    </row>
    <row r="38" spans="3:8" ht="24" customHeight="1">
      <c r="G38" s="312" t="s">
        <v>388</v>
      </c>
      <c r="H38" s="309"/>
    </row>
    <row r="39" spans="3:8" ht="15.75" customHeight="1">
      <c r="G39" s="311"/>
      <c r="H39" s="307"/>
    </row>
    <row r="40" spans="3:8" ht="20.25" customHeight="1">
      <c r="G40" s="313" t="s">
        <v>121</v>
      </c>
      <c r="H40" s="283">
        <f>H30+H34+H38</f>
        <v>0</v>
      </c>
    </row>
    <row r="41" spans="3:8" ht="20.25" customHeight="1">
      <c r="G41" s="314" t="s">
        <v>122</v>
      </c>
      <c r="H41" s="315" t="str">
        <f>IF(G11=H40,"○","×")</f>
        <v>○</v>
      </c>
    </row>
    <row r="42" spans="3:8" ht="20.25" customHeight="1">
      <c r="E42" s="822" t="s">
        <v>389</v>
      </c>
      <c r="F42" s="822"/>
      <c r="G42" s="823"/>
      <c r="H42" s="284">
        <f>IF(G11&lt;=H40,G11,H40)</f>
        <v>0</v>
      </c>
    </row>
    <row r="43" spans="3:8" ht="31.5" customHeight="1">
      <c r="G43" s="302" t="s">
        <v>124</v>
      </c>
      <c r="H43" s="302"/>
    </row>
    <row r="44" spans="3:8" ht="31.5" customHeight="1">
      <c r="G44" s="302" t="s">
        <v>125</v>
      </c>
      <c r="H44" s="302"/>
    </row>
    <row r="45" spans="3:8" ht="30.75" customHeight="1">
      <c r="G45" s="302" t="s">
        <v>126</v>
      </c>
      <c r="H45" s="302"/>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9"/>
  <printOptions horizontalCentered="1"/>
  <pageMargins left="0.25" right="0.25" top="0.75" bottom="0.75" header="0.3" footer="0.3"/>
  <pageSetup paperSize="9" scale="9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274320</xdr:colOff>
                    <xdr:row>18</xdr:row>
                    <xdr:rowOff>83820</xdr:rowOff>
                  </from>
                  <to>
                    <xdr:col>1</xdr:col>
                    <xdr:colOff>502920</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274320</xdr:colOff>
                    <xdr:row>30</xdr:row>
                    <xdr:rowOff>99060</xdr:rowOff>
                  </from>
                  <to>
                    <xdr:col>1</xdr:col>
                    <xdr:colOff>502920</xdr:colOff>
                    <xdr:row>32</xdr:row>
                    <xdr:rowOff>45720</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289560</xdr:colOff>
                    <xdr:row>34</xdr:row>
                    <xdr:rowOff>160020</xdr:rowOff>
                  </from>
                  <to>
                    <xdr:col>1</xdr:col>
                    <xdr:colOff>518160</xdr:colOff>
                    <xdr:row>36</xdr:row>
                    <xdr:rowOff>45720</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9F6AB-40AB-4627-AB88-3C434CD40C09}">
  <sheetPr>
    <pageSetUpPr fitToPage="1"/>
  </sheetPr>
  <dimension ref="B1:C9"/>
  <sheetViews>
    <sheetView view="pageBreakPreview" zoomScale="115" zoomScaleNormal="145" zoomScaleSheetLayoutView="115" workbookViewId="0">
      <selection activeCell="E13" sqref="E13"/>
    </sheetView>
  </sheetViews>
  <sheetFormatPr defaultColWidth="9" defaultRowHeight="13.2"/>
  <cols>
    <col min="1" max="1" width="9" style="294" customWidth="1"/>
    <col min="2" max="2" width="64.33203125" style="294" customWidth="1"/>
    <col min="3" max="3" width="18.33203125" style="294" customWidth="1"/>
    <col min="4" max="16384" width="9" style="294"/>
  </cols>
  <sheetData>
    <row r="1" spans="2:3">
      <c r="B1" s="294" t="s">
        <v>138</v>
      </c>
    </row>
    <row r="2" spans="2:3">
      <c r="B2" s="295" t="s">
        <v>128</v>
      </c>
      <c r="C2" s="295">
        <f>【参考】診療所・訪看ＳＴ→都道府県の実績報告書!H3</f>
        <v>0</v>
      </c>
    </row>
    <row r="4" spans="2:3" ht="18" customHeight="1">
      <c r="B4" s="296" t="s">
        <v>129</v>
      </c>
    </row>
    <row r="5" spans="2:3" ht="33" customHeight="1">
      <c r="B5" s="297" t="s">
        <v>130</v>
      </c>
      <c r="C5" s="297" t="s">
        <v>131</v>
      </c>
    </row>
    <row r="6" spans="2:3" ht="24" customHeight="1">
      <c r="B6" s="298" t="s">
        <v>132</v>
      </c>
      <c r="C6" s="298"/>
    </row>
    <row r="7" spans="2:3" ht="24" customHeight="1">
      <c r="B7" s="298" t="s">
        <v>133</v>
      </c>
      <c r="C7" s="298"/>
    </row>
    <row r="8" spans="2:3" ht="27.75" customHeight="1">
      <c r="B8" s="298" t="s">
        <v>136</v>
      </c>
      <c r="C8" s="298"/>
    </row>
    <row r="9"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BD32F-F021-4515-A03F-B7C5A628CF8E}">
  <dimension ref="A1:B48"/>
  <sheetViews>
    <sheetView workbookViewId="0">
      <selection activeCell="G15" sqref="G15"/>
    </sheetView>
  </sheetViews>
  <sheetFormatPr defaultRowHeight="13.2"/>
  <sheetData>
    <row r="1" spans="1:2">
      <c r="A1" t="s">
        <v>187</v>
      </c>
    </row>
    <row r="2" spans="1:2">
      <c r="A2" t="s">
        <v>188</v>
      </c>
      <c r="B2">
        <v>1</v>
      </c>
    </row>
    <row r="3" spans="1:2">
      <c r="A3" t="s">
        <v>189</v>
      </c>
      <c r="B3">
        <v>2</v>
      </c>
    </row>
    <row r="4" spans="1:2">
      <c r="A4" t="s">
        <v>190</v>
      </c>
      <c r="B4">
        <v>3</v>
      </c>
    </row>
    <row r="5" spans="1:2">
      <c r="A5" t="s">
        <v>191</v>
      </c>
      <c r="B5">
        <v>4</v>
      </c>
    </row>
    <row r="6" spans="1:2">
      <c r="A6" t="s">
        <v>192</v>
      </c>
      <c r="B6">
        <v>5</v>
      </c>
    </row>
    <row r="7" spans="1:2">
      <c r="A7" t="s">
        <v>193</v>
      </c>
      <c r="B7">
        <v>6</v>
      </c>
    </row>
    <row r="8" spans="1:2">
      <c r="A8" t="s">
        <v>194</v>
      </c>
      <c r="B8">
        <v>7</v>
      </c>
    </row>
    <row r="9" spans="1:2">
      <c r="A9" t="s">
        <v>195</v>
      </c>
      <c r="B9">
        <v>8</v>
      </c>
    </row>
    <row r="10" spans="1:2">
      <c r="A10" t="s">
        <v>196</v>
      </c>
      <c r="B10">
        <v>9</v>
      </c>
    </row>
    <row r="11" spans="1:2">
      <c r="A11" t="s">
        <v>197</v>
      </c>
      <c r="B11">
        <v>10</v>
      </c>
    </row>
    <row r="12" spans="1:2">
      <c r="A12" t="s">
        <v>198</v>
      </c>
      <c r="B12">
        <v>11</v>
      </c>
    </row>
    <row r="13" spans="1:2">
      <c r="A13" t="s">
        <v>199</v>
      </c>
      <c r="B13">
        <v>12</v>
      </c>
    </row>
    <row r="14" spans="1:2">
      <c r="A14" t="s">
        <v>200</v>
      </c>
      <c r="B14">
        <v>13</v>
      </c>
    </row>
    <row r="15" spans="1:2">
      <c r="A15" t="s">
        <v>201</v>
      </c>
      <c r="B15">
        <v>14</v>
      </c>
    </row>
    <row r="16" spans="1:2">
      <c r="A16" t="s">
        <v>202</v>
      </c>
      <c r="B16">
        <v>15</v>
      </c>
    </row>
    <row r="17" spans="1:2">
      <c r="A17" t="s">
        <v>203</v>
      </c>
      <c r="B17">
        <v>16</v>
      </c>
    </row>
    <row r="18" spans="1:2">
      <c r="A18" t="s">
        <v>204</v>
      </c>
      <c r="B18">
        <v>17</v>
      </c>
    </row>
    <row r="19" spans="1:2">
      <c r="A19" t="s">
        <v>205</v>
      </c>
      <c r="B19">
        <v>18</v>
      </c>
    </row>
    <row r="20" spans="1:2">
      <c r="A20" t="s">
        <v>206</v>
      </c>
      <c r="B20">
        <v>19</v>
      </c>
    </row>
    <row r="21" spans="1:2">
      <c r="A21" t="s">
        <v>207</v>
      </c>
      <c r="B21">
        <v>20</v>
      </c>
    </row>
    <row r="22" spans="1:2">
      <c r="A22" t="s">
        <v>208</v>
      </c>
      <c r="B22">
        <v>21</v>
      </c>
    </row>
    <row r="23" spans="1:2">
      <c r="A23" t="s">
        <v>209</v>
      </c>
      <c r="B23">
        <v>22</v>
      </c>
    </row>
    <row r="24" spans="1:2">
      <c r="A24" t="s">
        <v>210</v>
      </c>
      <c r="B24">
        <v>23</v>
      </c>
    </row>
    <row r="25" spans="1:2">
      <c r="A25" t="s">
        <v>211</v>
      </c>
      <c r="B25">
        <v>24</v>
      </c>
    </row>
    <row r="26" spans="1:2">
      <c r="A26" t="s">
        <v>212</v>
      </c>
      <c r="B26">
        <v>25</v>
      </c>
    </row>
    <row r="27" spans="1:2">
      <c r="A27" t="s">
        <v>213</v>
      </c>
      <c r="B27">
        <v>26</v>
      </c>
    </row>
    <row r="28" spans="1:2">
      <c r="A28" t="s">
        <v>214</v>
      </c>
      <c r="B28">
        <v>27</v>
      </c>
    </row>
    <row r="29" spans="1:2">
      <c r="A29" t="s">
        <v>215</v>
      </c>
      <c r="B29">
        <v>28</v>
      </c>
    </row>
    <row r="30" spans="1:2">
      <c r="A30" t="s">
        <v>216</v>
      </c>
      <c r="B30">
        <v>29</v>
      </c>
    </row>
    <row r="31" spans="1:2">
      <c r="A31" t="s">
        <v>217</v>
      </c>
      <c r="B31">
        <v>30</v>
      </c>
    </row>
    <row r="32" spans="1:2">
      <c r="A32" t="s">
        <v>218</v>
      </c>
      <c r="B32">
        <v>31</v>
      </c>
    </row>
    <row r="33" spans="1:2">
      <c r="A33" t="s">
        <v>219</v>
      </c>
      <c r="B33">
        <v>32</v>
      </c>
    </row>
    <row r="34" spans="1:2">
      <c r="A34" t="s">
        <v>220</v>
      </c>
      <c r="B34">
        <v>33</v>
      </c>
    </row>
    <row r="35" spans="1:2">
      <c r="A35" t="s">
        <v>221</v>
      </c>
      <c r="B35">
        <v>34</v>
      </c>
    </row>
    <row r="36" spans="1:2">
      <c r="A36" t="s">
        <v>222</v>
      </c>
      <c r="B36">
        <v>35</v>
      </c>
    </row>
    <row r="37" spans="1:2">
      <c r="A37" t="s">
        <v>223</v>
      </c>
      <c r="B37">
        <v>36</v>
      </c>
    </row>
    <row r="38" spans="1:2">
      <c r="A38" t="s">
        <v>224</v>
      </c>
      <c r="B38">
        <v>37</v>
      </c>
    </row>
    <row r="39" spans="1:2">
      <c r="A39" t="s">
        <v>225</v>
      </c>
      <c r="B39">
        <v>38</v>
      </c>
    </row>
    <row r="40" spans="1:2">
      <c r="A40" t="s">
        <v>226</v>
      </c>
      <c r="B40">
        <v>39</v>
      </c>
    </row>
    <row r="41" spans="1:2">
      <c r="A41" t="s">
        <v>227</v>
      </c>
      <c r="B41">
        <v>40</v>
      </c>
    </row>
    <row r="42" spans="1:2">
      <c r="A42" t="s">
        <v>228</v>
      </c>
      <c r="B42">
        <v>41</v>
      </c>
    </row>
    <row r="43" spans="1:2">
      <c r="A43" t="s">
        <v>229</v>
      </c>
      <c r="B43">
        <v>42</v>
      </c>
    </row>
    <row r="44" spans="1:2">
      <c r="A44" t="s">
        <v>230</v>
      </c>
      <c r="B44">
        <v>43</v>
      </c>
    </row>
    <row r="45" spans="1:2">
      <c r="A45" t="s">
        <v>231</v>
      </c>
      <c r="B45">
        <v>44</v>
      </c>
    </row>
    <row r="46" spans="1:2">
      <c r="A46" t="s">
        <v>232</v>
      </c>
      <c r="B46">
        <v>45</v>
      </c>
    </row>
    <row r="47" spans="1:2">
      <c r="A47" t="s">
        <v>233</v>
      </c>
      <c r="B47">
        <v>46</v>
      </c>
    </row>
    <row r="48" spans="1:2">
      <c r="A48" t="s">
        <v>234</v>
      </c>
      <c r="B48">
        <v>47</v>
      </c>
    </row>
  </sheetData>
  <phoneticPr fontId="39"/>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N19" sqref="N19:AM20"/>
    </sheetView>
  </sheetViews>
  <sheetFormatPr defaultRowHeight="13.2"/>
  <cols>
    <col min="1" max="1" width="3" customWidth="1"/>
    <col min="3" max="3" width="10.77734375" customWidth="1"/>
    <col min="4" max="4" width="10.88671875" customWidth="1"/>
    <col min="6" max="6" width="6" customWidth="1"/>
    <col min="7" max="7" width="11.33203125" customWidth="1"/>
    <col min="9" max="9" width="11.33203125" customWidth="1"/>
    <col min="10" max="10" width="10.33203125" customWidth="1"/>
    <col min="11" max="11" width="3.109375" customWidth="1"/>
  </cols>
  <sheetData>
    <row r="2" spans="2:10">
      <c r="B2" s="817" t="s">
        <v>76</v>
      </c>
      <c r="C2" s="817"/>
      <c r="D2" s="817"/>
      <c r="E2" s="817"/>
      <c r="F2" s="817"/>
      <c r="G2" s="817"/>
      <c r="H2" s="817"/>
      <c r="I2" s="817"/>
      <c r="J2" s="817"/>
    </row>
    <row r="3" spans="2:10" ht="13.5" customHeight="1">
      <c r="B3" s="817"/>
      <c r="C3" s="817"/>
      <c r="D3" s="817"/>
      <c r="E3" s="817"/>
      <c r="F3" s="817"/>
      <c r="G3" s="817"/>
      <c r="H3" s="817"/>
      <c r="I3" s="817"/>
      <c r="J3" s="817"/>
    </row>
    <row r="4" spans="2:10" ht="13.5" customHeight="1">
      <c r="B4" s="817"/>
      <c r="C4" s="817"/>
      <c r="D4" s="817"/>
      <c r="E4" s="817"/>
      <c r="F4" s="817"/>
      <c r="G4" s="817"/>
      <c r="H4" s="817"/>
      <c r="I4" s="817"/>
      <c r="J4" s="817"/>
    </row>
    <row r="5" spans="2:10">
      <c r="B5" s="273"/>
      <c r="C5" s="273"/>
      <c r="D5" s="273"/>
      <c r="E5" s="273"/>
      <c r="F5" s="273"/>
      <c r="G5" s="273"/>
      <c r="H5" s="273"/>
      <c r="I5" s="273"/>
      <c r="J5" s="273"/>
    </row>
    <row r="6" spans="2:10">
      <c r="B6" s="273"/>
      <c r="C6" s="273"/>
      <c r="D6" s="273"/>
      <c r="E6" s="273"/>
      <c r="F6" s="273"/>
      <c r="G6" s="273"/>
      <c r="H6" s="273"/>
      <c r="I6" s="273"/>
      <c r="J6" s="273"/>
    </row>
    <row r="7" spans="2:10" ht="22.5" customHeight="1">
      <c r="B7" s="274"/>
      <c r="C7" s="274"/>
      <c r="D7" s="274"/>
      <c r="E7" s="274"/>
      <c r="F7" s="274"/>
      <c r="G7" s="274"/>
      <c r="H7" s="818" t="s">
        <v>77</v>
      </c>
      <c r="I7" s="818"/>
      <c r="J7" s="818"/>
    </row>
    <row r="8" spans="2:10" ht="14.4">
      <c r="B8" s="274"/>
      <c r="C8" s="274"/>
      <c r="D8" s="274"/>
      <c r="E8" s="274"/>
      <c r="F8" s="274"/>
      <c r="G8" s="274"/>
      <c r="H8" s="274"/>
      <c r="I8" s="274"/>
      <c r="J8" s="274"/>
    </row>
    <row r="9" spans="2:10" ht="14.4">
      <c r="B9" s="274"/>
      <c r="C9" s="274"/>
      <c r="D9" s="274"/>
      <c r="E9" s="274"/>
      <c r="F9" s="274"/>
      <c r="G9" s="274"/>
      <c r="H9" s="274"/>
      <c r="I9" s="274"/>
      <c r="J9" s="274"/>
    </row>
    <row r="10" spans="2:10" ht="27" customHeight="1">
      <c r="B10" s="818" t="s">
        <v>78</v>
      </c>
      <c r="C10" s="818"/>
      <c r="D10" s="818"/>
      <c r="E10" s="274"/>
      <c r="F10" s="274"/>
      <c r="G10" s="274"/>
      <c r="H10" s="274"/>
      <c r="I10" s="274"/>
      <c r="J10" s="274"/>
    </row>
    <row r="11" spans="2:10" ht="14.4">
      <c r="B11" s="274"/>
      <c r="C11" s="274"/>
      <c r="D11" s="274"/>
      <c r="E11" s="274"/>
      <c r="F11" s="274"/>
      <c r="G11" s="274"/>
      <c r="H11" s="274"/>
      <c r="I11" s="274"/>
      <c r="J11" s="274"/>
    </row>
    <row r="12" spans="2:10" ht="19.5" customHeight="1">
      <c r="B12" s="274"/>
      <c r="C12" s="274"/>
      <c r="D12" s="274"/>
      <c r="E12" s="274"/>
      <c r="F12" s="274"/>
      <c r="G12" s="274" t="s">
        <v>79</v>
      </c>
      <c r="H12" s="816" t="s">
        <v>80</v>
      </c>
      <c r="I12" s="816"/>
      <c r="J12" s="816"/>
    </row>
    <row r="13" spans="2:10" ht="19.5" customHeight="1">
      <c r="B13" s="274"/>
      <c r="C13" s="274"/>
      <c r="D13" s="274"/>
      <c r="E13" s="274"/>
      <c r="F13" s="274"/>
      <c r="G13" s="274" t="s">
        <v>81</v>
      </c>
      <c r="H13" s="816" t="s">
        <v>82</v>
      </c>
      <c r="I13" s="816"/>
      <c r="J13" s="816"/>
    </row>
    <row r="14" spans="2:10" ht="19.5" customHeight="1">
      <c r="B14" s="274"/>
      <c r="C14" s="274"/>
      <c r="D14" s="274"/>
      <c r="E14" s="274"/>
      <c r="F14" s="274"/>
      <c r="G14" s="274" t="s">
        <v>83</v>
      </c>
      <c r="H14" s="816" t="s">
        <v>84</v>
      </c>
      <c r="I14" s="816"/>
      <c r="J14" s="816"/>
    </row>
    <row r="15" spans="2:10" ht="14.4">
      <c r="B15" s="274"/>
      <c r="C15" s="274"/>
      <c r="D15" s="274"/>
      <c r="E15" s="274"/>
      <c r="F15" s="274"/>
      <c r="G15" s="274"/>
      <c r="H15" s="274"/>
      <c r="I15" s="274"/>
      <c r="J15" s="274"/>
    </row>
    <row r="16" spans="2:10" ht="14.4">
      <c r="B16" s="274"/>
      <c r="C16" s="274"/>
      <c r="D16" s="274"/>
      <c r="E16" s="274"/>
      <c r="F16" s="274"/>
      <c r="G16" s="274"/>
      <c r="H16" s="274"/>
      <c r="I16" s="274"/>
      <c r="J16" s="274"/>
    </row>
    <row r="17" spans="2:10" ht="14.4">
      <c r="B17" s="274"/>
      <c r="C17" s="274"/>
      <c r="D17" s="274"/>
      <c r="E17" s="274"/>
      <c r="F17" s="274"/>
      <c r="G17" s="274"/>
      <c r="H17" s="274"/>
      <c r="I17" s="274"/>
      <c r="J17" s="274"/>
    </row>
    <row r="18" spans="2:10" ht="14.4">
      <c r="B18" s="274"/>
      <c r="C18" s="274"/>
      <c r="D18" s="274"/>
      <c r="E18" s="274"/>
      <c r="F18" s="274"/>
      <c r="G18" s="274"/>
      <c r="H18" s="274"/>
      <c r="I18" s="274"/>
      <c r="J18" s="274"/>
    </row>
    <row r="19" spans="2:10" ht="13.5" customHeight="1">
      <c r="B19" s="819" t="s">
        <v>85</v>
      </c>
      <c r="C19" s="819"/>
      <c r="D19" s="819"/>
      <c r="E19" s="819"/>
      <c r="F19" s="819"/>
      <c r="G19" s="819"/>
      <c r="H19" s="819"/>
      <c r="I19" s="819"/>
      <c r="J19" s="819"/>
    </row>
    <row r="20" spans="2:10">
      <c r="B20" s="819"/>
      <c r="C20" s="819"/>
      <c r="D20" s="819"/>
      <c r="E20" s="819"/>
      <c r="F20" s="819"/>
      <c r="G20" s="819"/>
      <c r="H20" s="819"/>
      <c r="I20" s="819"/>
      <c r="J20" s="819"/>
    </row>
    <row r="21" spans="2:10">
      <c r="B21" s="819"/>
      <c r="C21" s="819"/>
      <c r="D21" s="819"/>
      <c r="E21" s="819"/>
      <c r="F21" s="819"/>
      <c r="G21" s="819"/>
      <c r="H21" s="819"/>
      <c r="I21" s="819"/>
      <c r="J21" s="819"/>
    </row>
    <row r="22" spans="2:10">
      <c r="B22" s="819"/>
      <c r="C22" s="819"/>
      <c r="D22" s="819"/>
      <c r="E22" s="819"/>
      <c r="F22" s="819"/>
      <c r="G22" s="819"/>
      <c r="H22" s="819"/>
      <c r="I22" s="819"/>
      <c r="J22" s="819"/>
    </row>
    <row r="23" spans="2:10" ht="14.4">
      <c r="B23" s="274"/>
      <c r="C23" s="274"/>
      <c r="D23" s="274"/>
      <c r="E23" s="274"/>
      <c r="F23" s="274"/>
      <c r="G23" s="274"/>
      <c r="H23" s="274"/>
      <c r="I23" s="274"/>
      <c r="J23" s="274"/>
    </row>
    <row r="24" spans="2:10" ht="27.75" customHeight="1">
      <c r="B24" s="274"/>
      <c r="C24" s="274" t="s">
        <v>86</v>
      </c>
      <c r="D24" s="818" t="s">
        <v>77</v>
      </c>
      <c r="E24" s="818"/>
      <c r="F24" s="275" t="s">
        <v>87</v>
      </c>
      <c r="G24" s="818" t="s">
        <v>77</v>
      </c>
      <c r="H24" s="818"/>
      <c r="I24" s="275" t="s">
        <v>88</v>
      </c>
      <c r="J24" s="274"/>
    </row>
    <row r="25" spans="2:10" ht="14.4">
      <c r="B25" s="274"/>
      <c r="C25" s="274"/>
      <c r="D25" s="816"/>
      <c r="E25" s="816"/>
      <c r="F25" s="816"/>
      <c r="G25" s="816"/>
      <c r="H25" s="816"/>
      <c r="I25" s="816"/>
      <c r="J25" s="274"/>
    </row>
    <row r="26" spans="2:10" ht="33" customHeight="1">
      <c r="B26" s="274"/>
      <c r="C26" s="274"/>
      <c r="D26" s="816" t="s">
        <v>89</v>
      </c>
      <c r="E26" s="816"/>
      <c r="F26" s="816"/>
      <c r="G26" s="816"/>
      <c r="H26" s="816"/>
      <c r="I26" s="816"/>
      <c r="J26" s="274"/>
    </row>
    <row r="27" spans="2:10" ht="14.4">
      <c r="B27" s="274"/>
      <c r="C27" s="274"/>
      <c r="D27" s="274"/>
      <c r="E27" s="274"/>
      <c r="F27" s="274"/>
      <c r="G27" s="274"/>
      <c r="H27" s="274"/>
      <c r="I27" s="274"/>
      <c r="J27" s="274"/>
    </row>
    <row r="28" spans="2:10" ht="14.4">
      <c r="B28" s="274"/>
      <c r="C28" s="274"/>
      <c r="D28" s="274"/>
      <c r="E28" s="274"/>
      <c r="F28" s="274"/>
      <c r="G28" s="274"/>
      <c r="H28" s="274"/>
      <c r="I28" s="274"/>
      <c r="J28" s="274"/>
    </row>
    <row r="29" spans="2:10" ht="14.4">
      <c r="B29" s="274"/>
      <c r="C29" s="274"/>
      <c r="D29" s="274"/>
      <c r="E29" s="274"/>
      <c r="F29" s="274"/>
      <c r="G29" s="274"/>
      <c r="H29" s="274"/>
      <c r="I29" s="274"/>
      <c r="J29" s="274"/>
    </row>
    <row r="30" spans="2:10" ht="14.4">
      <c r="B30" s="274"/>
      <c r="C30" s="274"/>
      <c r="D30" s="274"/>
      <c r="E30" s="274"/>
      <c r="F30" s="274"/>
      <c r="G30" s="274"/>
      <c r="H30" s="274"/>
      <c r="I30" s="274"/>
      <c r="J30" s="274"/>
    </row>
    <row r="31" spans="2:10" ht="14.4">
      <c r="B31" s="274"/>
      <c r="C31" s="274"/>
      <c r="D31" s="274"/>
      <c r="E31" s="274"/>
      <c r="F31" s="274"/>
      <c r="G31" s="274"/>
      <c r="H31" s="274"/>
      <c r="I31" s="274"/>
      <c r="J31" s="274"/>
    </row>
    <row r="32" spans="2:10" ht="14.4">
      <c r="B32" s="274"/>
      <c r="C32" s="274" t="s">
        <v>90</v>
      </c>
      <c r="D32" s="274"/>
      <c r="E32" s="274"/>
      <c r="F32" s="274"/>
      <c r="G32" s="274"/>
      <c r="H32" s="274"/>
      <c r="I32" s="274"/>
      <c r="J32" s="274"/>
    </row>
    <row r="33" spans="2:10" ht="14.4">
      <c r="B33" s="274"/>
      <c r="C33" s="274"/>
      <c r="D33" s="274"/>
      <c r="E33" s="274"/>
      <c r="F33" s="274"/>
      <c r="G33" s="274"/>
      <c r="H33" s="274"/>
      <c r="I33" s="274"/>
      <c r="J33" s="274"/>
    </row>
    <row r="34" spans="2:10" ht="20.25" customHeight="1">
      <c r="B34" s="274"/>
      <c r="C34" s="274"/>
      <c r="D34" s="274" t="s">
        <v>91</v>
      </c>
      <c r="E34" s="816" t="s">
        <v>92</v>
      </c>
      <c r="F34" s="816"/>
      <c r="G34" s="816"/>
      <c r="H34" s="816"/>
      <c r="I34" s="274"/>
      <c r="J34" s="274"/>
    </row>
    <row r="35" spans="2:10" ht="20.25" customHeight="1">
      <c r="B35" s="274"/>
      <c r="C35" s="274"/>
      <c r="D35" s="274" t="s">
        <v>81</v>
      </c>
      <c r="E35" s="816" t="s">
        <v>82</v>
      </c>
      <c r="F35" s="816"/>
      <c r="G35" s="816"/>
      <c r="H35" s="816"/>
      <c r="I35" s="274"/>
      <c r="J35" s="274"/>
    </row>
    <row r="36" spans="2:10" ht="20.25" customHeight="1">
      <c r="B36" s="274"/>
      <c r="C36" s="274"/>
      <c r="D36" s="274" t="s">
        <v>83</v>
      </c>
      <c r="E36" s="816" t="s">
        <v>93</v>
      </c>
      <c r="F36" s="816"/>
      <c r="G36" s="816"/>
      <c r="H36" s="816"/>
      <c r="I36" s="274"/>
      <c r="J36" s="274"/>
    </row>
    <row r="37" spans="2:10" ht="14.4">
      <c r="B37" s="274"/>
      <c r="C37" s="274"/>
      <c r="D37" s="274"/>
      <c r="E37" s="274"/>
      <c r="F37" s="274"/>
      <c r="G37" s="274"/>
      <c r="H37" s="274"/>
      <c r="I37" s="274"/>
      <c r="J37" s="274"/>
    </row>
    <row r="38" spans="2:10" ht="14.4">
      <c r="B38" s="274"/>
      <c r="C38" s="274"/>
      <c r="D38" s="274"/>
      <c r="E38" s="274"/>
      <c r="F38" s="274"/>
      <c r="G38" s="274"/>
      <c r="H38" s="274"/>
      <c r="I38" s="274"/>
      <c r="J38" s="274"/>
    </row>
    <row r="39" spans="2:10">
      <c r="B39" s="273"/>
      <c r="C39" s="273"/>
      <c r="D39" s="273"/>
      <c r="E39" s="273"/>
      <c r="F39" s="273"/>
      <c r="G39" s="273"/>
      <c r="H39" s="273"/>
      <c r="I39" s="273"/>
      <c r="J39" s="273"/>
    </row>
    <row r="40" spans="2:10">
      <c r="B40" s="273"/>
      <c r="C40" s="273"/>
      <c r="D40" s="273"/>
      <c r="E40" s="273"/>
      <c r="F40" s="273"/>
      <c r="G40" s="273"/>
      <c r="H40" s="273"/>
      <c r="I40" s="273"/>
      <c r="J40" s="273"/>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9"/>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B699F-9CC8-4D6D-ACBB-507A7BAC554E}">
  <sheetPr>
    <pageSetUpPr fitToPage="1"/>
  </sheetPr>
  <dimension ref="B1:H44"/>
  <sheetViews>
    <sheetView view="pageBreakPreview" zoomScaleNormal="100" zoomScaleSheetLayoutView="100" workbookViewId="0">
      <selection activeCell="E42" sqref="E42"/>
    </sheetView>
  </sheetViews>
  <sheetFormatPr defaultColWidth="9" defaultRowHeight="14.4"/>
  <cols>
    <col min="1" max="1" width="2.77734375" style="276" customWidth="1"/>
    <col min="2" max="2" width="9.77734375" style="276" customWidth="1"/>
    <col min="3" max="4" width="9" style="276"/>
    <col min="5" max="5" width="9.33203125" style="276" bestFit="1" customWidth="1"/>
    <col min="6" max="6" width="9" style="276"/>
    <col min="7" max="7" width="22.33203125" style="276" customWidth="1"/>
    <col min="8" max="8" width="26.77734375" style="276" customWidth="1"/>
    <col min="9" max="16384" width="9" style="276"/>
  </cols>
  <sheetData>
    <row r="1" spans="2:8" ht="24.75" customHeight="1">
      <c r="B1" s="824" t="s">
        <v>99</v>
      </c>
      <c r="C1" s="824"/>
      <c r="D1" s="824"/>
      <c r="E1" s="824"/>
      <c r="H1" s="277"/>
    </row>
    <row r="2" spans="2:8" ht="23.25" customHeight="1">
      <c r="B2" s="276" t="s">
        <v>100</v>
      </c>
    </row>
    <row r="3" spans="2:8" ht="26.25" customHeight="1">
      <c r="G3" s="278" t="s">
        <v>101</v>
      </c>
      <c r="H3" s="279"/>
    </row>
    <row r="4" spans="2:8" ht="26.25" customHeight="1"/>
    <row r="5" spans="2:8" ht="24.75" customHeight="1">
      <c r="B5" s="825" t="s">
        <v>102</v>
      </c>
      <c r="C5" s="825"/>
      <c r="D5" s="825"/>
      <c r="E5" s="825"/>
      <c r="F5" s="825"/>
      <c r="G5" s="825"/>
      <c r="H5" s="825"/>
    </row>
    <row r="7" spans="2:8" ht="39.75" customHeight="1">
      <c r="B7" s="826" t="s">
        <v>103</v>
      </c>
      <c r="C7" s="826"/>
      <c r="D7" s="826"/>
      <c r="E7" s="826"/>
      <c r="F7" s="826"/>
      <c r="G7" s="826"/>
      <c r="H7" s="826"/>
    </row>
    <row r="9" spans="2:8">
      <c r="B9" s="280" t="s">
        <v>104</v>
      </c>
    </row>
    <row r="10" spans="2:8">
      <c r="C10" s="281" t="s">
        <v>105</v>
      </c>
      <c r="D10" s="277"/>
      <c r="E10" s="281" t="s">
        <v>106</v>
      </c>
      <c r="F10" s="277"/>
      <c r="G10" s="281" t="s">
        <v>107</v>
      </c>
    </row>
    <row r="11" spans="2:8">
      <c r="C11" s="282"/>
      <c r="D11" s="277" t="s">
        <v>108</v>
      </c>
      <c r="E11" s="283">
        <v>40000</v>
      </c>
      <c r="F11" s="277" t="s">
        <v>109</v>
      </c>
      <c r="G11" s="284">
        <f>C11*E11</f>
        <v>0</v>
      </c>
    </row>
    <row r="13" spans="2:8">
      <c r="B13" s="280" t="s">
        <v>110</v>
      </c>
    </row>
    <row r="15" spans="2:8">
      <c r="C15" s="276" t="s">
        <v>111</v>
      </c>
    </row>
    <row r="17" spans="2:8">
      <c r="B17" s="280" t="s">
        <v>112</v>
      </c>
    </row>
    <row r="19" spans="2:8">
      <c r="C19" s="826" t="s">
        <v>113</v>
      </c>
      <c r="D19" s="826"/>
      <c r="E19" s="826"/>
      <c r="F19" s="826"/>
      <c r="G19" s="826"/>
      <c r="H19" s="826"/>
    </row>
    <row r="20" spans="2:8">
      <c r="C20" s="826"/>
      <c r="D20" s="826"/>
      <c r="E20" s="826"/>
      <c r="F20" s="826"/>
      <c r="G20" s="826"/>
      <c r="H20" s="826"/>
    </row>
    <row r="21" spans="2:8">
      <c r="C21" s="285"/>
      <c r="D21" s="285"/>
      <c r="E21" s="285"/>
      <c r="F21" s="285"/>
      <c r="G21" s="285"/>
      <c r="H21" s="285"/>
    </row>
    <row r="22" spans="2:8">
      <c r="D22" s="821" t="s">
        <v>114</v>
      </c>
      <c r="E22" s="821"/>
      <c r="F22" s="821"/>
      <c r="G22" s="821"/>
      <c r="H22" s="281" t="s">
        <v>115</v>
      </c>
    </row>
    <row r="23" spans="2:8">
      <c r="B23" s="821" t="s">
        <v>116</v>
      </c>
      <c r="C23" s="827"/>
      <c r="D23" s="820"/>
      <c r="E23" s="820"/>
      <c r="F23" s="820"/>
      <c r="G23" s="820"/>
      <c r="H23" s="286"/>
    </row>
    <row r="24" spans="2:8">
      <c r="B24" s="821"/>
      <c r="C24" s="827"/>
      <c r="D24" s="820"/>
      <c r="E24" s="820"/>
      <c r="F24" s="820"/>
      <c r="G24" s="820"/>
      <c r="H24" s="286"/>
    </row>
    <row r="25" spans="2:8">
      <c r="B25" s="821"/>
      <c r="C25" s="821"/>
      <c r="D25" s="820"/>
      <c r="E25" s="820"/>
      <c r="F25" s="820"/>
      <c r="G25" s="820"/>
      <c r="H25" s="286"/>
    </row>
    <row r="26" spans="2:8">
      <c r="B26" s="821"/>
      <c r="C26" s="821"/>
      <c r="D26" s="820"/>
      <c r="E26" s="820"/>
      <c r="F26" s="820"/>
      <c r="G26" s="820"/>
      <c r="H26" s="286"/>
    </row>
    <row r="27" spans="2:8">
      <c r="B27" s="821"/>
      <c r="C27" s="821"/>
      <c r="D27" s="820"/>
      <c r="E27" s="820"/>
      <c r="F27" s="820"/>
      <c r="G27" s="820"/>
      <c r="H27" s="286"/>
    </row>
    <row r="28" spans="2:8">
      <c r="B28" s="821"/>
      <c r="C28" s="821"/>
      <c r="D28" s="820"/>
      <c r="E28" s="820"/>
      <c r="F28" s="820"/>
      <c r="G28" s="820"/>
      <c r="H28" s="286"/>
    </row>
    <row r="29" spans="2:8">
      <c r="B29" s="821" t="s">
        <v>70</v>
      </c>
      <c r="C29" s="821"/>
      <c r="D29" s="821"/>
      <c r="E29" s="821"/>
      <c r="F29" s="821"/>
      <c r="G29" s="821"/>
      <c r="H29" s="287">
        <f>SUM(H23:H28)</f>
        <v>0</v>
      </c>
    </row>
    <row r="31" spans="2:8">
      <c r="C31" s="276" t="s">
        <v>117</v>
      </c>
    </row>
    <row r="33" spans="3:8" ht="19.5" customHeight="1">
      <c r="C33" s="288"/>
      <c r="D33" s="288"/>
      <c r="E33" s="288"/>
      <c r="F33" s="288"/>
      <c r="G33" s="289" t="s">
        <v>118</v>
      </c>
      <c r="H33" s="286"/>
    </row>
    <row r="34" spans="3:8" ht="19.5" customHeight="1">
      <c r="C34" s="288"/>
      <c r="D34" s="288"/>
      <c r="E34" s="288"/>
      <c r="F34" s="288"/>
      <c r="G34" s="288"/>
    </row>
    <row r="35" spans="3:8">
      <c r="C35" s="276" t="s">
        <v>119</v>
      </c>
    </row>
    <row r="37" spans="3:8" ht="24" customHeight="1">
      <c r="G37" s="289" t="s">
        <v>120</v>
      </c>
      <c r="H37" s="286"/>
    </row>
    <row r="38" spans="3:8" ht="15.75" customHeight="1">
      <c r="G38" s="288"/>
      <c r="H38" s="290"/>
    </row>
    <row r="39" spans="3:8" ht="20.25" customHeight="1">
      <c r="G39" s="291" t="s">
        <v>121</v>
      </c>
      <c r="H39" s="284">
        <f>H29+H33+H37</f>
        <v>0</v>
      </c>
    </row>
    <row r="40" spans="3:8" ht="20.25" customHeight="1">
      <c r="G40" s="292" t="s">
        <v>122</v>
      </c>
      <c r="H40" s="293" t="str">
        <f>IF(G11=H39,"○","×")</f>
        <v>○</v>
      </c>
    </row>
    <row r="41" spans="3:8" ht="20.25" customHeight="1">
      <c r="E41" s="822" t="s">
        <v>123</v>
      </c>
      <c r="F41" s="822"/>
      <c r="G41" s="823"/>
      <c r="H41" s="284">
        <f>IF(G11&lt;=H39,G11,H39)</f>
        <v>0</v>
      </c>
    </row>
    <row r="42" spans="3:8" ht="31.5" customHeight="1">
      <c r="G42" s="278" t="s">
        <v>124</v>
      </c>
      <c r="H42" s="278"/>
    </row>
    <row r="43" spans="3:8" ht="31.5" customHeight="1">
      <c r="G43" s="278" t="s">
        <v>125</v>
      </c>
      <c r="H43" s="278"/>
    </row>
    <row r="44" spans="3:8" ht="30.75" customHeight="1">
      <c r="G44" s="278" t="s">
        <v>126</v>
      </c>
      <c r="H44" s="278"/>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9"/>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274320</xdr:colOff>
                    <xdr:row>17</xdr:row>
                    <xdr:rowOff>83820</xdr:rowOff>
                  </from>
                  <to>
                    <xdr:col>1</xdr:col>
                    <xdr:colOff>502920</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274320</xdr:colOff>
                    <xdr:row>29</xdr:row>
                    <xdr:rowOff>99060</xdr:rowOff>
                  </from>
                  <to>
                    <xdr:col>1</xdr:col>
                    <xdr:colOff>502920</xdr:colOff>
                    <xdr:row>31</xdr:row>
                    <xdr:rowOff>45720</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289560</xdr:colOff>
                    <xdr:row>33</xdr:row>
                    <xdr:rowOff>160020</xdr:rowOff>
                  </from>
                  <to>
                    <xdr:col>1</xdr:col>
                    <xdr:colOff>518160</xdr:colOff>
                    <xdr:row>35</xdr:row>
                    <xdr:rowOff>45720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D102B-4CD4-4966-946E-CFE1CD246EA9}">
  <sheetPr>
    <pageSetUpPr fitToPage="1"/>
  </sheetPr>
  <dimension ref="B1:C11"/>
  <sheetViews>
    <sheetView view="pageBreakPreview" zoomScale="115" zoomScaleNormal="145" zoomScaleSheetLayoutView="115" workbookViewId="0">
      <selection activeCell="E42" sqref="E42"/>
    </sheetView>
  </sheetViews>
  <sheetFormatPr defaultColWidth="9" defaultRowHeight="13.2"/>
  <cols>
    <col min="1" max="1" width="9" style="294"/>
    <col min="2" max="2" width="64.33203125" style="294" customWidth="1"/>
    <col min="3" max="3" width="18.33203125" style="294" customWidth="1"/>
    <col min="4" max="16384" width="9" style="294"/>
  </cols>
  <sheetData>
    <row r="1" spans="2:3">
      <c r="B1" s="294" t="s">
        <v>127</v>
      </c>
    </row>
    <row r="2" spans="2:3">
      <c r="B2" s="295" t="s">
        <v>128</v>
      </c>
      <c r="C2" s="295">
        <f>【参考】病院・有床診→都道府県への申請書!H3</f>
        <v>0</v>
      </c>
    </row>
    <row r="4" spans="2:3" ht="18" customHeight="1">
      <c r="B4" s="296" t="s">
        <v>129</v>
      </c>
    </row>
    <row r="5" spans="2:3" ht="33" customHeight="1">
      <c r="B5" s="297" t="s">
        <v>130</v>
      </c>
      <c r="C5" s="297" t="s">
        <v>131</v>
      </c>
    </row>
    <row r="6" spans="2:3" ht="24" customHeight="1">
      <c r="B6" s="298" t="s">
        <v>132</v>
      </c>
      <c r="C6" s="298"/>
    </row>
    <row r="7" spans="2:3" ht="24" customHeight="1">
      <c r="B7" s="298" t="s">
        <v>133</v>
      </c>
      <c r="C7" s="298"/>
    </row>
    <row r="8" spans="2:3" ht="24" customHeight="1">
      <c r="B8" s="298" t="s">
        <v>134</v>
      </c>
      <c r="C8" s="298"/>
    </row>
    <row r="9" spans="2:3" ht="24" customHeight="1">
      <c r="B9" s="298" t="s">
        <v>135</v>
      </c>
      <c r="C9" s="298"/>
    </row>
    <row r="10" spans="2:3" ht="27.75" customHeight="1">
      <c r="B10" s="298" t="s">
        <v>136</v>
      </c>
      <c r="C10" s="298"/>
    </row>
    <row r="11"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617220</xdr:colOff>
                    <xdr:row>7</xdr:row>
                    <xdr:rowOff>0</xdr:rowOff>
                  </from>
                  <to>
                    <xdr:col>2</xdr:col>
                    <xdr:colOff>845820</xdr:colOff>
                    <xdr:row>8</xdr:row>
                    <xdr:rowOff>7620</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411E2-85F2-436B-B646-0C6232296762}">
  <sheetPr>
    <pageSetUpPr fitToPage="1"/>
  </sheetPr>
  <dimension ref="B1:H44"/>
  <sheetViews>
    <sheetView view="pageBreakPreview" topLeftCell="A16" zoomScale="115" zoomScaleNormal="100" zoomScaleSheetLayoutView="115" workbookViewId="0">
      <selection activeCell="E42" sqref="E42"/>
    </sheetView>
  </sheetViews>
  <sheetFormatPr defaultColWidth="9" defaultRowHeight="14.4"/>
  <cols>
    <col min="1" max="1" width="2.77734375" style="276" customWidth="1"/>
    <col min="2" max="2" width="9.77734375" style="276" customWidth="1"/>
    <col min="3" max="4" width="9" style="276"/>
    <col min="5" max="5" width="9.33203125" style="276" bestFit="1" customWidth="1"/>
    <col min="6" max="6" width="9" style="276"/>
    <col min="7" max="7" width="22.33203125" style="276" customWidth="1"/>
    <col min="8" max="8" width="26.77734375" style="276" customWidth="1"/>
    <col min="9" max="16384" width="9" style="276"/>
  </cols>
  <sheetData>
    <row r="1" spans="2:8" ht="24.75" customHeight="1">
      <c r="B1" s="828" t="s">
        <v>137</v>
      </c>
      <c r="C1" s="828"/>
      <c r="D1" s="828"/>
      <c r="E1" s="828"/>
      <c r="H1" s="277"/>
    </row>
    <row r="2" spans="2:8" ht="23.25" customHeight="1">
      <c r="B2" s="276" t="s">
        <v>100</v>
      </c>
    </row>
    <row r="3" spans="2:8" ht="26.25" customHeight="1">
      <c r="G3" s="278" t="s">
        <v>101</v>
      </c>
      <c r="H3" s="279"/>
    </row>
    <row r="4" spans="2:8" ht="26.25" customHeight="1"/>
    <row r="5" spans="2:8" ht="24.75" customHeight="1">
      <c r="B5" s="825" t="s">
        <v>102</v>
      </c>
      <c r="C5" s="825"/>
      <c r="D5" s="825"/>
      <c r="E5" s="825"/>
      <c r="F5" s="825"/>
      <c r="G5" s="825"/>
      <c r="H5" s="825"/>
    </row>
    <row r="7" spans="2:8" ht="39.75" customHeight="1">
      <c r="B7" s="826" t="s">
        <v>103</v>
      </c>
      <c r="C7" s="826"/>
      <c r="D7" s="826"/>
      <c r="E7" s="826"/>
      <c r="F7" s="826"/>
      <c r="G7" s="826"/>
      <c r="H7" s="826"/>
    </row>
    <row r="9" spans="2:8">
      <c r="B9" s="280" t="s">
        <v>104</v>
      </c>
    </row>
    <row r="10" spans="2:8">
      <c r="C10" s="277"/>
      <c r="D10" s="277"/>
      <c r="E10" s="277"/>
      <c r="F10" s="277"/>
      <c r="G10" s="281" t="s">
        <v>107</v>
      </c>
    </row>
    <row r="11" spans="2:8">
      <c r="C11" s="299"/>
      <c r="D11" s="277"/>
      <c r="E11" s="290"/>
      <c r="F11" s="277"/>
      <c r="G11" s="283">
        <v>180000</v>
      </c>
    </row>
    <row r="13" spans="2:8">
      <c r="B13" s="280" t="s">
        <v>110</v>
      </c>
    </row>
    <row r="15" spans="2:8" ht="17.25" customHeight="1">
      <c r="C15" s="276" t="s">
        <v>111</v>
      </c>
    </row>
    <row r="17" spans="2:8">
      <c r="B17" s="280" t="s">
        <v>112</v>
      </c>
    </row>
    <row r="19" spans="2:8">
      <c r="C19" s="826" t="s">
        <v>113</v>
      </c>
      <c r="D19" s="826"/>
      <c r="E19" s="826"/>
      <c r="F19" s="826"/>
      <c r="G19" s="826"/>
      <c r="H19" s="826"/>
    </row>
    <row r="20" spans="2:8">
      <c r="C20" s="826"/>
      <c r="D20" s="826"/>
      <c r="E20" s="826"/>
      <c r="F20" s="826"/>
      <c r="G20" s="826"/>
      <c r="H20" s="826"/>
    </row>
    <row r="21" spans="2:8">
      <c r="C21" s="285"/>
      <c r="D21" s="285"/>
      <c r="E21" s="285"/>
      <c r="F21" s="285"/>
      <c r="G21" s="285"/>
      <c r="H21" s="285"/>
    </row>
    <row r="22" spans="2:8">
      <c r="D22" s="821" t="s">
        <v>114</v>
      </c>
      <c r="E22" s="821"/>
      <c r="F22" s="821"/>
      <c r="G22" s="821"/>
      <c r="H22" s="281" t="s">
        <v>115</v>
      </c>
    </row>
    <row r="23" spans="2:8">
      <c r="B23" s="821" t="s">
        <v>116</v>
      </c>
      <c r="C23" s="827"/>
      <c r="D23" s="820"/>
      <c r="E23" s="820"/>
      <c r="F23" s="820"/>
      <c r="G23" s="820"/>
      <c r="H23" s="286"/>
    </row>
    <row r="24" spans="2:8">
      <c r="B24" s="821"/>
      <c r="C24" s="827"/>
      <c r="D24" s="820"/>
      <c r="E24" s="820"/>
      <c r="F24" s="820"/>
      <c r="G24" s="820"/>
      <c r="H24" s="286"/>
    </row>
    <row r="25" spans="2:8">
      <c r="B25" s="821"/>
      <c r="C25" s="821"/>
      <c r="D25" s="820"/>
      <c r="E25" s="820"/>
      <c r="F25" s="820"/>
      <c r="G25" s="820"/>
      <c r="H25" s="286"/>
    </row>
    <row r="26" spans="2:8">
      <c r="B26" s="821"/>
      <c r="C26" s="821"/>
      <c r="D26" s="820"/>
      <c r="E26" s="820"/>
      <c r="F26" s="820"/>
      <c r="G26" s="820"/>
      <c r="H26" s="286"/>
    </row>
    <row r="27" spans="2:8">
      <c r="B27" s="821"/>
      <c r="C27" s="821"/>
      <c r="D27" s="820"/>
      <c r="E27" s="820"/>
      <c r="F27" s="820"/>
      <c r="G27" s="820"/>
      <c r="H27" s="286"/>
    </row>
    <row r="28" spans="2:8">
      <c r="B28" s="821"/>
      <c r="C28" s="821"/>
      <c r="D28" s="820"/>
      <c r="E28" s="820"/>
      <c r="F28" s="820"/>
      <c r="G28" s="820"/>
      <c r="H28" s="286"/>
    </row>
    <row r="29" spans="2:8">
      <c r="B29" s="821" t="s">
        <v>70</v>
      </c>
      <c r="C29" s="821"/>
      <c r="D29" s="821"/>
      <c r="E29" s="821"/>
      <c r="F29" s="821"/>
      <c r="G29" s="821"/>
      <c r="H29" s="287">
        <f>SUM(H23:H28)</f>
        <v>0</v>
      </c>
    </row>
    <row r="31" spans="2:8">
      <c r="C31" s="276" t="s">
        <v>117</v>
      </c>
    </row>
    <row r="33" spans="3:8" ht="19.5" customHeight="1">
      <c r="C33" s="288"/>
      <c r="D33" s="288"/>
      <c r="E33" s="288"/>
      <c r="F33" s="288"/>
      <c r="G33" s="289" t="s">
        <v>118</v>
      </c>
      <c r="H33" s="286">
        <v>0</v>
      </c>
    </row>
    <row r="34" spans="3:8" ht="19.5" customHeight="1">
      <c r="C34" s="288"/>
      <c r="D34" s="288"/>
      <c r="E34" s="288"/>
      <c r="F34" s="288"/>
      <c r="G34" s="288"/>
    </row>
    <row r="35" spans="3:8">
      <c r="C35" s="276" t="s">
        <v>119</v>
      </c>
    </row>
    <row r="37" spans="3:8" ht="24" customHeight="1">
      <c r="G37" s="289" t="s">
        <v>120</v>
      </c>
      <c r="H37" s="286"/>
    </row>
    <row r="38" spans="3:8" ht="15.75" customHeight="1">
      <c r="G38" s="288"/>
      <c r="H38" s="290"/>
    </row>
    <row r="39" spans="3:8" ht="20.25" customHeight="1">
      <c r="G39" s="291" t="s">
        <v>121</v>
      </c>
      <c r="H39" s="284">
        <f>H29+H33+H37</f>
        <v>0</v>
      </c>
    </row>
    <row r="40" spans="3:8" ht="20.25" customHeight="1">
      <c r="G40" s="292" t="s">
        <v>122</v>
      </c>
      <c r="H40" s="293" t="str">
        <f>IF(G11=H39,"○","×")</f>
        <v>×</v>
      </c>
    </row>
    <row r="41" spans="3:8" ht="20.25" customHeight="1">
      <c r="E41" s="822" t="s">
        <v>123</v>
      </c>
      <c r="F41" s="822"/>
      <c r="G41" s="823"/>
      <c r="H41" s="284">
        <f>IF(G11&lt;=H39,G11,H39)</f>
        <v>0</v>
      </c>
    </row>
    <row r="42" spans="3:8" ht="31.5" customHeight="1">
      <c r="G42" s="278" t="s">
        <v>124</v>
      </c>
      <c r="H42" s="278"/>
    </row>
    <row r="43" spans="3:8" ht="31.5" customHeight="1">
      <c r="G43" s="278" t="s">
        <v>125</v>
      </c>
      <c r="H43" s="278"/>
    </row>
    <row r="44" spans="3:8" ht="30.75" customHeight="1">
      <c r="G44" s="278" t="s">
        <v>126</v>
      </c>
      <c r="H44" s="278"/>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9"/>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121920</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274320</xdr:colOff>
                    <xdr:row>17</xdr:row>
                    <xdr:rowOff>83820</xdr:rowOff>
                  </from>
                  <to>
                    <xdr:col>1</xdr:col>
                    <xdr:colOff>502920</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274320</xdr:colOff>
                    <xdr:row>29</xdr:row>
                    <xdr:rowOff>99060</xdr:rowOff>
                  </from>
                  <to>
                    <xdr:col>1</xdr:col>
                    <xdr:colOff>502920</xdr:colOff>
                    <xdr:row>31</xdr:row>
                    <xdr:rowOff>45720</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289560</xdr:colOff>
                    <xdr:row>33</xdr:row>
                    <xdr:rowOff>160020</xdr:rowOff>
                  </from>
                  <to>
                    <xdr:col>1</xdr:col>
                    <xdr:colOff>518160</xdr:colOff>
                    <xdr:row>35</xdr:row>
                    <xdr:rowOff>45720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E1E7A-6BDB-42F0-87DC-8DEB50FCE025}">
  <sheetPr>
    <pageSetUpPr fitToPage="1"/>
  </sheetPr>
  <dimension ref="B1:C9"/>
  <sheetViews>
    <sheetView view="pageBreakPreview" zoomScale="115" zoomScaleNormal="145" zoomScaleSheetLayoutView="115" workbookViewId="0">
      <selection activeCell="E42" sqref="E42"/>
    </sheetView>
  </sheetViews>
  <sheetFormatPr defaultColWidth="9" defaultRowHeight="13.2"/>
  <cols>
    <col min="1" max="1" width="9" style="294" customWidth="1"/>
    <col min="2" max="2" width="64.33203125" style="294" customWidth="1"/>
    <col min="3" max="3" width="18.33203125" style="294" customWidth="1"/>
    <col min="4" max="16384" width="9" style="294"/>
  </cols>
  <sheetData>
    <row r="1" spans="2:3">
      <c r="B1" s="294" t="s">
        <v>138</v>
      </c>
    </row>
    <row r="2" spans="2:3">
      <c r="B2" s="295" t="s">
        <v>128</v>
      </c>
      <c r="C2" s="295">
        <f>【参考】診療所・訪看ＳＴ→都道府県への申請書!H3</f>
        <v>0</v>
      </c>
    </row>
    <row r="4" spans="2:3" ht="18" customHeight="1">
      <c r="B4" s="296" t="s">
        <v>129</v>
      </c>
    </row>
    <row r="5" spans="2:3" ht="33" customHeight="1">
      <c r="B5" s="297" t="s">
        <v>130</v>
      </c>
      <c r="C5" s="297" t="s">
        <v>131</v>
      </c>
    </row>
    <row r="6" spans="2:3" ht="24" customHeight="1">
      <c r="B6" s="298" t="s">
        <v>132</v>
      </c>
      <c r="C6" s="298"/>
    </row>
    <row r="7" spans="2:3" ht="24" customHeight="1">
      <c r="B7" s="298" t="s">
        <v>133</v>
      </c>
      <c r="C7" s="298"/>
    </row>
    <row r="8" spans="2:3" ht="27.75" customHeight="1">
      <c r="B8" s="298" t="s">
        <v>136</v>
      </c>
      <c r="C8" s="298"/>
    </row>
    <row r="9"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P31" sqref="P31"/>
    </sheetView>
  </sheetViews>
  <sheetFormatPr defaultColWidth="9" defaultRowHeight="13.2"/>
  <cols>
    <col min="1" max="16384" width="9" style="48"/>
  </cols>
  <sheetData>
    <row r="1" spans="1:2">
      <c r="A1" s="48" t="s">
        <v>187</v>
      </c>
    </row>
    <row r="2" spans="1:2">
      <c r="A2" s="48" t="s">
        <v>188</v>
      </c>
      <c r="B2" s="48">
        <v>1</v>
      </c>
    </row>
    <row r="3" spans="1:2">
      <c r="A3" s="48" t="s">
        <v>189</v>
      </c>
      <c r="B3" s="48">
        <v>2</v>
      </c>
    </row>
    <row r="4" spans="1:2">
      <c r="A4" s="48" t="s">
        <v>190</v>
      </c>
      <c r="B4" s="48">
        <v>3</v>
      </c>
    </row>
    <row r="5" spans="1:2">
      <c r="A5" s="48" t="s">
        <v>191</v>
      </c>
      <c r="B5" s="48">
        <v>4</v>
      </c>
    </row>
    <row r="6" spans="1:2">
      <c r="A6" s="48" t="s">
        <v>192</v>
      </c>
      <c r="B6" s="48">
        <v>5</v>
      </c>
    </row>
    <row r="7" spans="1:2">
      <c r="A7" s="48" t="s">
        <v>193</v>
      </c>
      <c r="B7" s="48">
        <v>6</v>
      </c>
    </row>
    <row r="8" spans="1:2">
      <c r="A8" s="48" t="s">
        <v>194</v>
      </c>
      <c r="B8" s="48">
        <v>7</v>
      </c>
    </row>
    <row r="9" spans="1:2">
      <c r="A9" s="48" t="s">
        <v>195</v>
      </c>
      <c r="B9" s="48">
        <v>8</v>
      </c>
    </row>
    <row r="10" spans="1:2">
      <c r="A10" s="48" t="s">
        <v>196</v>
      </c>
      <c r="B10" s="48">
        <v>9</v>
      </c>
    </row>
    <row r="11" spans="1:2">
      <c r="A11" s="48" t="s">
        <v>197</v>
      </c>
      <c r="B11" s="48">
        <v>10</v>
      </c>
    </row>
    <row r="12" spans="1:2">
      <c r="A12" s="48" t="s">
        <v>198</v>
      </c>
      <c r="B12" s="48">
        <v>11</v>
      </c>
    </row>
    <row r="13" spans="1:2">
      <c r="A13" s="48" t="s">
        <v>199</v>
      </c>
      <c r="B13" s="48">
        <v>12</v>
      </c>
    </row>
    <row r="14" spans="1:2">
      <c r="A14" s="48" t="s">
        <v>200</v>
      </c>
      <c r="B14" s="48">
        <v>13</v>
      </c>
    </row>
    <row r="15" spans="1:2">
      <c r="A15" s="48" t="s">
        <v>201</v>
      </c>
      <c r="B15" s="48">
        <v>14</v>
      </c>
    </row>
    <row r="16" spans="1:2">
      <c r="A16" s="48" t="s">
        <v>202</v>
      </c>
      <c r="B16" s="48">
        <v>15</v>
      </c>
    </row>
    <row r="17" spans="1:2">
      <c r="A17" s="48" t="s">
        <v>203</v>
      </c>
      <c r="B17" s="48">
        <v>16</v>
      </c>
    </row>
    <row r="18" spans="1:2">
      <c r="A18" s="48" t="s">
        <v>204</v>
      </c>
      <c r="B18" s="48">
        <v>17</v>
      </c>
    </row>
    <row r="19" spans="1:2">
      <c r="A19" s="48" t="s">
        <v>205</v>
      </c>
      <c r="B19" s="48">
        <v>18</v>
      </c>
    </row>
    <row r="20" spans="1:2">
      <c r="A20" s="48" t="s">
        <v>206</v>
      </c>
      <c r="B20" s="48">
        <v>19</v>
      </c>
    </row>
    <row r="21" spans="1:2">
      <c r="A21" s="48" t="s">
        <v>207</v>
      </c>
      <c r="B21" s="48">
        <v>20</v>
      </c>
    </row>
    <row r="22" spans="1:2">
      <c r="A22" s="48" t="s">
        <v>208</v>
      </c>
      <c r="B22" s="48">
        <v>21</v>
      </c>
    </row>
    <row r="23" spans="1:2">
      <c r="A23" s="48" t="s">
        <v>209</v>
      </c>
      <c r="B23" s="48">
        <v>22</v>
      </c>
    </row>
    <row r="24" spans="1:2">
      <c r="A24" s="48" t="s">
        <v>210</v>
      </c>
      <c r="B24" s="48">
        <v>23</v>
      </c>
    </row>
    <row r="25" spans="1:2">
      <c r="A25" s="48" t="s">
        <v>211</v>
      </c>
      <c r="B25" s="48">
        <v>24</v>
      </c>
    </row>
    <row r="26" spans="1:2">
      <c r="A26" s="48" t="s">
        <v>212</v>
      </c>
      <c r="B26" s="48">
        <v>25</v>
      </c>
    </row>
    <row r="27" spans="1:2">
      <c r="A27" s="48" t="s">
        <v>213</v>
      </c>
      <c r="B27" s="48">
        <v>26</v>
      </c>
    </row>
    <row r="28" spans="1:2">
      <c r="A28" s="48" t="s">
        <v>214</v>
      </c>
      <c r="B28" s="48">
        <v>27</v>
      </c>
    </row>
    <row r="29" spans="1:2">
      <c r="A29" s="48" t="s">
        <v>215</v>
      </c>
      <c r="B29" s="48">
        <v>28</v>
      </c>
    </row>
    <row r="30" spans="1:2">
      <c r="A30" s="48" t="s">
        <v>216</v>
      </c>
      <c r="B30" s="48">
        <v>29</v>
      </c>
    </row>
    <row r="31" spans="1:2">
      <c r="A31" s="48" t="s">
        <v>217</v>
      </c>
      <c r="B31" s="48">
        <v>30</v>
      </c>
    </row>
    <row r="32" spans="1:2">
      <c r="A32" s="48" t="s">
        <v>218</v>
      </c>
      <c r="B32" s="48">
        <v>31</v>
      </c>
    </row>
    <row r="33" spans="1:2">
      <c r="A33" s="48" t="s">
        <v>219</v>
      </c>
      <c r="B33" s="48">
        <v>32</v>
      </c>
    </row>
    <row r="34" spans="1:2">
      <c r="A34" s="48" t="s">
        <v>220</v>
      </c>
      <c r="B34" s="48">
        <v>33</v>
      </c>
    </row>
    <row r="35" spans="1:2">
      <c r="A35" s="48" t="s">
        <v>221</v>
      </c>
      <c r="B35" s="48">
        <v>34</v>
      </c>
    </row>
    <row r="36" spans="1:2">
      <c r="A36" s="48" t="s">
        <v>222</v>
      </c>
      <c r="B36" s="48">
        <v>35</v>
      </c>
    </row>
    <row r="37" spans="1:2">
      <c r="A37" s="48" t="s">
        <v>223</v>
      </c>
      <c r="B37" s="48">
        <v>36</v>
      </c>
    </row>
    <row r="38" spans="1:2">
      <c r="A38" s="48" t="s">
        <v>224</v>
      </c>
      <c r="B38" s="48">
        <v>37</v>
      </c>
    </row>
    <row r="39" spans="1:2">
      <c r="A39" s="48" t="s">
        <v>225</v>
      </c>
      <c r="B39" s="48">
        <v>38</v>
      </c>
    </row>
    <row r="40" spans="1:2">
      <c r="A40" s="48" t="s">
        <v>226</v>
      </c>
      <c r="B40" s="48">
        <v>39</v>
      </c>
    </row>
    <row r="41" spans="1:2">
      <c r="A41" s="48" t="s">
        <v>227</v>
      </c>
      <c r="B41" s="48">
        <v>40</v>
      </c>
    </row>
    <row r="42" spans="1:2">
      <c r="A42" s="48" t="s">
        <v>228</v>
      </c>
      <c r="B42" s="48">
        <v>41</v>
      </c>
    </row>
    <row r="43" spans="1:2">
      <c r="A43" s="48" t="s">
        <v>229</v>
      </c>
      <c r="B43" s="48">
        <v>42</v>
      </c>
    </row>
    <row r="44" spans="1:2">
      <c r="A44" s="48" t="s">
        <v>230</v>
      </c>
      <c r="B44" s="48">
        <v>43</v>
      </c>
    </row>
    <row r="45" spans="1:2">
      <c r="A45" s="48" t="s">
        <v>231</v>
      </c>
      <c r="B45" s="48">
        <v>44</v>
      </c>
    </row>
    <row r="46" spans="1:2">
      <c r="A46" s="48" t="s">
        <v>232</v>
      </c>
      <c r="B46" s="48">
        <v>45</v>
      </c>
    </row>
    <row r="47" spans="1:2">
      <c r="A47" s="48" t="s">
        <v>233</v>
      </c>
      <c r="B47" s="48">
        <v>46</v>
      </c>
    </row>
    <row r="48" spans="1:2">
      <c r="A48" s="48" t="s">
        <v>234</v>
      </c>
      <c r="B48" s="48">
        <v>47</v>
      </c>
    </row>
  </sheetData>
  <phoneticPr fontId="39"/>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6A245-32E6-44B2-856B-3DF67D224428}">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3203125" style="80" hidden="1" customWidth="1"/>
    <col min="2" max="2" width="5.33203125" style="80" customWidth="1"/>
    <col min="3" max="3" width="25.33203125" style="80" customWidth="1"/>
    <col min="4" max="8" width="10.33203125" style="80" customWidth="1"/>
    <col min="9" max="9" width="15" style="80" customWidth="1"/>
    <col min="10" max="10" width="9" style="80" customWidth="1"/>
    <col min="11" max="12" width="15.33203125" style="80" customWidth="1"/>
    <col min="13" max="28" width="8.33203125" style="80" customWidth="1"/>
    <col min="29" max="29" width="9" style="80" customWidth="1"/>
    <col min="30" max="31" width="10.33203125" style="80" customWidth="1"/>
    <col min="32" max="32" width="10.88671875" style="80" bestFit="1" customWidth="1"/>
    <col min="33" max="33" width="10.33203125" style="80" customWidth="1"/>
    <col min="34" max="16384" width="9" style="80"/>
  </cols>
  <sheetData>
    <row r="1" spans="1:33" ht="41.4">
      <c r="B1" s="875" t="s">
        <v>235</v>
      </c>
      <c r="C1" s="875"/>
      <c r="D1" s="875"/>
      <c r="E1" s="875"/>
      <c r="F1" s="875"/>
      <c r="G1" s="875"/>
      <c r="H1" s="875"/>
      <c r="I1" s="875"/>
      <c r="J1" s="875"/>
      <c r="K1" s="875"/>
      <c r="L1" s="875"/>
      <c r="M1" s="875"/>
      <c r="N1" s="875"/>
      <c r="O1" s="875"/>
      <c r="P1" s="875"/>
      <c r="Q1" s="875"/>
      <c r="R1" s="875"/>
      <c r="S1" s="875"/>
      <c r="T1" s="875"/>
      <c r="U1" s="875"/>
      <c r="V1" s="875"/>
      <c r="W1" s="875"/>
      <c r="X1" s="875"/>
      <c r="Y1" s="875"/>
      <c r="Z1" s="875"/>
      <c r="AA1" s="875"/>
      <c r="AB1" s="875"/>
      <c r="AC1" s="875"/>
      <c r="AD1" s="875"/>
      <c r="AE1" s="875"/>
      <c r="AF1" s="875"/>
      <c r="AG1" s="875"/>
    </row>
    <row r="2" spans="1:33" ht="41.4">
      <c r="B2" s="79"/>
      <c r="C2" s="79"/>
      <c r="D2" s="79"/>
      <c r="E2" s="79"/>
      <c r="F2" s="79"/>
      <c r="G2" s="79"/>
      <c r="H2" s="79"/>
      <c r="I2" s="79"/>
      <c r="J2" s="79"/>
      <c r="K2" s="79"/>
      <c r="L2" s="79"/>
      <c r="M2" s="79"/>
      <c r="N2" s="79"/>
      <c r="O2" s="79"/>
      <c r="P2" s="79"/>
      <c r="Q2" s="79"/>
      <c r="R2" s="79"/>
      <c r="S2" s="79"/>
      <c r="T2" s="79"/>
      <c r="U2" s="79"/>
      <c r="V2" s="79"/>
      <c r="W2" s="79"/>
      <c r="X2" s="79"/>
      <c r="Y2" s="79"/>
      <c r="Z2" s="79"/>
      <c r="AA2" s="79"/>
      <c r="AB2" s="79"/>
      <c r="AC2" s="79"/>
      <c r="AD2" s="79"/>
      <c r="AE2" s="79"/>
      <c r="AF2" s="79"/>
      <c r="AG2" s="138"/>
    </row>
    <row r="3" spans="1:33" ht="41.25" customHeight="1">
      <c r="B3" s="81"/>
      <c r="Z3" s="872" t="s">
        <v>236</v>
      </c>
      <c r="AA3" s="873"/>
      <c r="AB3" s="874"/>
      <c r="AC3" s="859"/>
      <c r="AD3" s="859"/>
      <c r="AE3" s="859"/>
      <c r="AF3" s="859"/>
      <c r="AG3" s="859"/>
    </row>
    <row r="4" spans="1:33" ht="41.4" customHeight="1">
      <c r="B4" s="81"/>
      <c r="Z4" s="872" t="s">
        <v>237</v>
      </c>
      <c r="AA4" s="873"/>
      <c r="AB4" s="874"/>
      <c r="AC4" s="859"/>
      <c r="AD4" s="859"/>
      <c r="AE4" s="859"/>
      <c r="AF4" s="859"/>
      <c r="AG4" s="859"/>
    </row>
    <row r="5" spans="1:33" ht="41.4" customHeight="1">
      <c r="B5" s="81"/>
      <c r="Z5" s="872" t="s">
        <v>238</v>
      </c>
      <c r="AA5" s="873"/>
      <c r="AB5" s="874"/>
      <c r="AC5" s="859"/>
      <c r="AD5" s="859"/>
      <c r="AE5" s="859"/>
      <c r="AF5" s="859"/>
      <c r="AG5" s="859"/>
    </row>
    <row r="6" spans="1:33" ht="41.4" customHeight="1">
      <c r="B6" s="81"/>
      <c r="Y6" s="857" t="s">
        <v>126</v>
      </c>
      <c r="Z6" s="857"/>
      <c r="AA6" s="857"/>
      <c r="AB6" s="858"/>
      <c r="AC6" s="859"/>
      <c r="AD6" s="859"/>
      <c r="AE6" s="859"/>
      <c r="AF6" s="859"/>
      <c r="AG6" s="859"/>
    </row>
    <row r="7" spans="1:33" ht="27" thickBot="1">
      <c r="B7" s="860"/>
      <c r="C7" s="860"/>
      <c r="D7" s="82"/>
      <c r="E7" s="82"/>
      <c r="F7" s="82"/>
      <c r="G7" s="82"/>
      <c r="H7" s="83"/>
      <c r="I7" s="84"/>
      <c r="J7" s="81"/>
      <c r="K7" s="81"/>
      <c r="AF7" s="85"/>
      <c r="AG7" s="85"/>
    </row>
    <row r="8" spans="1:33" ht="36.75" customHeight="1">
      <c r="A8" s="861" t="s">
        <v>139</v>
      </c>
      <c r="B8" s="86" t="s">
        <v>140</v>
      </c>
      <c r="C8" s="837" t="s">
        <v>141</v>
      </c>
      <c r="D8" s="863" t="s">
        <v>239</v>
      </c>
      <c r="E8" s="834" t="s">
        <v>240</v>
      </c>
      <c r="F8" s="866" t="s">
        <v>241</v>
      </c>
      <c r="G8" s="866" t="s">
        <v>242</v>
      </c>
      <c r="H8" s="834" t="s">
        <v>142</v>
      </c>
      <c r="I8" s="834" t="s">
        <v>143</v>
      </c>
      <c r="J8" s="834" t="s">
        <v>144</v>
      </c>
      <c r="K8" s="837" t="s">
        <v>145</v>
      </c>
      <c r="L8" s="838" t="s">
        <v>146</v>
      </c>
      <c r="M8" s="840" t="s">
        <v>147</v>
      </c>
      <c r="N8" s="841"/>
      <c r="O8" s="841"/>
      <c r="P8" s="841"/>
      <c r="Q8" s="842" t="s">
        <v>148</v>
      </c>
      <c r="R8" s="843"/>
      <c r="S8" s="843"/>
      <c r="T8" s="844"/>
      <c r="U8" s="840" t="s">
        <v>243</v>
      </c>
      <c r="V8" s="841"/>
      <c r="W8" s="841"/>
      <c r="X8" s="841"/>
      <c r="Y8" s="840" t="s">
        <v>244</v>
      </c>
      <c r="Z8" s="841"/>
      <c r="AA8" s="841"/>
      <c r="AB8" s="841"/>
      <c r="AC8" s="847" t="s">
        <v>149</v>
      </c>
      <c r="AD8" s="849" t="s">
        <v>150</v>
      </c>
      <c r="AE8" s="852" t="s">
        <v>151</v>
      </c>
      <c r="AF8" s="855" t="s">
        <v>245</v>
      </c>
      <c r="AG8" s="870" t="s">
        <v>246</v>
      </c>
    </row>
    <row r="9" spans="1:33" ht="9" customHeight="1">
      <c r="A9" s="848"/>
      <c r="B9" s="87"/>
      <c r="C9" s="832"/>
      <c r="D9" s="864"/>
      <c r="E9" s="835"/>
      <c r="F9" s="867"/>
      <c r="G9" s="867"/>
      <c r="H9" s="839"/>
      <c r="I9" s="835"/>
      <c r="J9" s="835"/>
      <c r="K9" s="832"/>
      <c r="L9" s="839"/>
      <c r="M9" s="88"/>
      <c r="Q9" s="89"/>
      <c r="U9" s="88"/>
      <c r="Y9" s="88"/>
      <c r="AC9" s="848"/>
      <c r="AD9" s="850"/>
      <c r="AE9" s="853"/>
      <c r="AF9" s="856"/>
      <c r="AG9" s="871"/>
    </row>
    <row r="10" spans="1:33" ht="58.5" customHeight="1">
      <c r="A10" s="848"/>
      <c r="B10" s="87"/>
      <c r="C10" s="832"/>
      <c r="D10" s="864"/>
      <c r="E10" s="835"/>
      <c r="F10" s="867"/>
      <c r="G10" s="867"/>
      <c r="H10" s="839"/>
      <c r="I10" s="835"/>
      <c r="J10" s="835"/>
      <c r="K10" s="832"/>
      <c r="L10" s="839"/>
      <c r="M10" s="845" t="s">
        <v>152</v>
      </c>
      <c r="N10" s="831" t="s">
        <v>153</v>
      </c>
      <c r="O10" s="831" t="s">
        <v>154</v>
      </c>
      <c r="P10" s="833" t="s">
        <v>70</v>
      </c>
      <c r="Q10" s="845" t="s">
        <v>155</v>
      </c>
      <c r="R10" s="831" t="s">
        <v>156</v>
      </c>
      <c r="S10" s="831" t="s">
        <v>157</v>
      </c>
      <c r="T10" s="833" t="s">
        <v>70</v>
      </c>
      <c r="U10" s="845" t="s">
        <v>155</v>
      </c>
      <c r="V10" s="831" t="s">
        <v>156</v>
      </c>
      <c r="W10" s="831" t="s">
        <v>157</v>
      </c>
      <c r="X10" s="833" t="s">
        <v>70</v>
      </c>
      <c r="Y10" s="845" t="s">
        <v>155</v>
      </c>
      <c r="Z10" s="831" t="s">
        <v>156</v>
      </c>
      <c r="AA10" s="831" t="s">
        <v>157</v>
      </c>
      <c r="AB10" s="833" t="s">
        <v>70</v>
      </c>
      <c r="AC10" s="848"/>
      <c r="AD10" s="850"/>
      <c r="AE10" s="853"/>
      <c r="AF10" s="856"/>
      <c r="AG10" s="871"/>
    </row>
    <row r="11" spans="1:33" ht="86.25" customHeight="1" thickBot="1">
      <c r="A11" s="862"/>
      <c r="B11" s="87"/>
      <c r="C11" s="832"/>
      <c r="D11" s="865"/>
      <c r="E11" s="836"/>
      <c r="F11" s="868"/>
      <c r="G11" s="868"/>
      <c r="H11" s="869"/>
      <c r="I11" s="836"/>
      <c r="J11" s="835"/>
      <c r="K11" s="832"/>
      <c r="L11" s="839"/>
      <c r="M11" s="846"/>
      <c r="N11" s="832"/>
      <c r="O11" s="832"/>
      <c r="P11" s="833"/>
      <c r="Q11" s="846"/>
      <c r="R11" s="832"/>
      <c r="S11" s="832"/>
      <c r="T11" s="833"/>
      <c r="U11" s="846"/>
      <c r="V11" s="832"/>
      <c r="W11" s="832"/>
      <c r="X11" s="833"/>
      <c r="Y11" s="846"/>
      <c r="Z11" s="832"/>
      <c r="AA11" s="832"/>
      <c r="AB11" s="833"/>
      <c r="AC11" s="848"/>
      <c r="AD11" s="851"/>
      <c r="AE11" s="854"/>
      <c r="AF11" s="856"/>
      <c r="AG11" s="871"/>
    </row>
    <row r="12" spans="1:33" ht="21" customHeight="1" thickBot="1">
      <c r="A12" s="90">
        <v>0</v>
      </c>
      <c r="B12" s="91">
        <v>1</v>
      </c>
      <c r="C12" s="92">
        <v>3</v>
      </c>
      <c r="D12" s="93">
        <v>4</v>
      </c>
      <c r="E12" s="94">
        <v>5</v>
      </c>
      <c r="F12" s="94"/>
      <c r="G12" s="94"/>
      <c r="H12" s="92"/>
      <c r="I12" s="92"/>
      <c r="J12" s="95"/>
      <c r="K12" s="92">
        <v>2</v>
      </c>
      <c r="L12" s="96"/>
      <c r="M12" s="91">
        <v>4</v>
      </c>
      <c r="N12" s="92">
        <v>5</v>
      </c>
      <c r="O12" s="92">
        <v>6</v>
      </c>
      <c r="P12" s="95">
        <v>9</v>
      </c>
      <c r="Q12" s="91">
        <v>11</v>
      </c>
      <c r="R12" s="92">
        <v>12</v>
      </c>
      <c r="S12" s="92">
        <v>13</v>
      </c>
      <c r="T12" s="95">
        <v>15</v>
      </c>
      <c r="U12" s="91">
        <v>17</v>
      </c>
      <c r="V12" s="92">
        <v>18</v>
      </c>
      <c r="W12" s="92">
        <v>19</v>
      </c>
      <c r="X12" s="95">
        <v>22</v>
      </c>
      <c r="Y12" s="91">
        <v>17</v>
      </c>
      <c r="Z12" s="92">
        <v>18</v>
      </c>
      <c r="AA12" s="92">
        <v>19</v>
      </c>
      <c r="AB12" s="95">
        <v>22</v>
      </c>
      <c r="AC12" s="97"/>
      <c r="AD12" s="98">
        <v>32</v>
      </c>
      <c r="AE12" s="99">
        <v>33</v>
      </c>
      <c r="AF12" s="100">
        <v>34</v>
      </c>
      <c r="AG12" s="97">
        <v>37</v>
      </c>
    </row>
    <row r="13" spans="1:33" ht="39.9" customHeight="1" thickBot="1">
      <c r="A13" s="101"/>
      <c r="B13" s="102">
        <v>1</v>
      </c>
      <c r="C13" s="103"/>
      <c r="D13" s="139"/>
      <c r="E13" s="140"/>
      <c r="F13" s="140"/>
      <c r="G13" s="140"/>
      <c r="H13" s="104"/>
      <c r="I13" s="105"/>
      <c r="J13" s="106"/>
      <c r="K13" s="107"/>
      <c r="L13" s="108"/>
      <c r="M13" s="109"/>
      <c r="N13" s="110"/>
      <c r="O13" s="110"/>
      <c r="P13" s="111">
        <f t="shared" ref="P13" si="0">SUM(M13:O13)</f>
        <v>0</v>
      </c>
      <c r="Q13" s="109"/>
      <c r="R13" s="110"/>
      <c r="S13" s="110"/>
      <c r="T13" s="111">
        <f t="shared" ref="T13" si="1">SUM(Q13:S13)</f>
        <v>0</v>
      </c>
      <c r="U13" s="112">
        <f>M13-Q13</f>
        <v>0</v>
      </c>
      <c r="V13" s="113">
        <f t="shared" ref="V13:W13" si="2">N13-R13</f>
        <v>0</v>
      </c>
      <c r="W13" s="113">
        <f t="shared" si="2"/>
        <v>0</v>
      </c>
      <c r="X13" s="111">
        <f t="shared" ref="X13" si="3">SUM(U13:W13)</f>
        <v>0</v>
      </c>
      <c r="Y13" s="114"/>
      <c r="Z13" s="115"/>
      <c r="AA13" s="115"/>
      <c r="AB13" s="111">
        <f t="shared" ref="AB13" si="4">SUM(Y13:AA13)</f>
        <v>0</v>
      </c>
      <c r="AC13" s="116"/>
      <c r="AD13" s="117">
        <v>4104</v>
      </c>
      <c r="AE13" s="118">
        <f t="shared" ref="AE13" si="5">X13*AD13</f>
        <v>0</v>
      </c>
      <c r="AF13" s="119"/>
      <c r="AG13" s="120">
        <f>AE13-AF13</f>
        <v>0</v>
      </c>
    </row>
    <row r="14" spans="1:33" ht="39.9" customHeight="1" thickTop="1" thickBot="1">
      <c r="A14" s="121"/>
      <c r="B14" s="122" t="s">
        <v>70</v>
      </c>
      <c r="C14" s="123"/>
      <c r="D14" s="124"/>
      <c r="E14" s="123"/>
      <c r="F14" s="123"/>
      <c r="G14" s="123"/>
      <c r="H14" s="123"/>
      <c r="I14" s="123"/>
      <c r="J14" s="125"/>
      <c r="K14" s="124"/>
      <c r="L14" s="126"/>
      <c r="M14" s="127">
        <f t="shared" ref="M14:AB14" si="6">SUBTOTAL(9,M13:M13)</f>
        <v>0</v>
      </c>
      <c r="N14" s="128">
        <f t="shared" si="6"/>
        <v>0</v>
      </c>
      <c r="O14" s="128">
        <f t="shared" si="6"/>
        <v>0</v>
      </c>
      <c r="P14" s="129">
        <f t="shared" si="6"/>
        <v>0</v>
      </c>
      <c r="Q14" s="127">
        <f t="shared" si="6"/>
        <v>0</v>
      </c>
      <c r="R14" s="128">
        <f t="shared" si="6"/>
        <v>0</v>
      </c>
      <c r="S14" s="128">
        <f t="shared" si="6"/>
        <v>0</v>
      </c>
      <c r="T14" s="129">
        <f t="shared" si="6"/>
        <v>0</v>
      </c>
      <c r="U14" s="127">
        <f t="shared" si="6"/>
        <v>0</v>
      </c>
      <c r="V14" s="128">
        <f t="shared" si="6"/>
        <v>0</v>
      </c>
      <c r="W14" s="128">
        <f t="shared" si="6"/>
        <v>0</v>
      </c>
      <c r="X14" s="130">
        <f t="shared" si="6"/>
        <v>0</v>
      </c>
      <c r="Y14" s="127">
        <f t="shared" si="6"/>
        <v>0</v>
      </c>
      <c r="Z14" s="128">
        <f t="shared" si="6"/>
        <v>0</v>
      </c>
      <c r="AA14" s="128">
        <f t="shared" si="6"/>
        <v>0</v>
      </c>
      <c r="AB14" s="130">
        <f t="shared" si="6"/>
        <v>0</v>
      </c>
      <c r="AC14" s="131"/>
      <c r="AD14" s="132"/>
      <c r="AE14" s="133">
        <f>SUBTOTAL(9,AE13:AE13)</f>
        <v>0</v>
      </c>
      <c r="AF14" s="134">
        <f>SUBTOTAL(9,AF13:AF13)</f>
        <v>0</v>
      </c>
      <c r="AG14" s="135">
        <f>SUBTOTAL(9,AG13:AG13)</f>
        <v>0</v>
      </c>
    </row>
    <row r="15" spans="1:33" ht="51.75" customHeight="1">
      <c r="D15" s="829" t="s">
        <v>158</v>
      </c>
      <c r="E15" s="829"/>
      <c r="F15" s="829"/>
      <c r="G15" s="829"/>
      <c r="H15" s="829"/>
      <c r="I15" s="829"/>
      <c r="J15" s="80">
        <v>1</v>
      </c>
      <c r="K15" s="136" t="s">
        <v>159</v>
      </c>
      <c r="N15" s="137"/>
      <c r="AC15" s="80" t="s">
        <v>160</v>
      </c>
    </row>
    <row r="16" spans="1:33" ht="32.25" customHeight="1">
      <c r="D16" s="830" t="s">
        <v>161</v>
      </c>
      <c r="E16" s="830"/>
      <c r="F16" s="830"/>
      <c r="G16" s="830"/>
      <c r="H16" s="830"/>
      <c r="I16" s="830"/>
      <c r="J16" s="80">
        <v>2</v>
      </c>
      <c r="K16" s="136" t="s">
        <v>162</v>
      </c>
    </row>
    <row r="17" spans="4:14" ht="30.75" customHeight="1">
      <c r="D17" s="80" t="s">
        <v>247</v>
      </c>
      <c r="J17" s="80">
        <v>3</v>
      </c>
      <c r="K17" s="136" t="s">
        <v>163</v>
      </c>
      <c r="N17" s="137"/>
    </row>
    <row r="18" spans="4:14" ht="17.399999999999999">
      <c r="D18" s="80" t="s">
        <v>164</v>
      </c>
      <c r="J18" s="80">
        <v>4</v>
      </c>
      <c r="K18" s="136" t="s">
        <v>165</v>
      </c>
      <c r="N18" s="137"/>
    </row>
    <row r="19" spans="4:14" ht="18.75" customHeight="1">
      <c r="J19" s="80">
        <v>5</v>
      </c>
      <c r="K19" s="136" t="s">
        <v>166</v>
      </c>
      <c r="N19" s="137"/>
    </row>
    <row r="20" spans="4:14" ht="18.75" customHeight="1">
      <c r="J20" s="80">
        <v>6</v>
      </c>
      <c r="K20" s="136" t="s">
        <v>167</v>
      </c>
      <c r="N20" s="137"/>
    </row>
    <row r="21" spans="4:14" ht="18.75" customHeight="1">
      <c r="J21" s="80">
        <v>7</v>
      </c>
      <c r="K21" s="136" t="s">
        <v>168</v>
      </c>
      <c r="N21" s="137"/>
    </row>
    <row r="22" spans="4:14" ht="18.75" customHeight="1">
      <c r="J22" s="80">
        <v>8</v>
      </c>
      <c r="K22" s="136" t="s">
        <v>139</v>
      </c>
      <c r="N22" s="137"/>
    </row>
    <row r="23" spans="4:14" ht="18.75" customHeight="1">
      <c r="J23" s="80">
        <v>9</v>
      </c>
      <c r="K23" s="136" t="s">
        <v>169</v>
      </c>
      <c r="N23" s="137"/>
    </row>
    <row r="24" spans="4:14" ht="18.75" customHeight="1">
      <c r="J24" s="80">
        <v>10</v>
      </c>
      <c r="K24" s="136" t="s">
        <v>170</v>
      </c>
      <c r="N24" s="137"/>
    </row>
    <row r="25" spans="4:14" ht="18.75" customHeight="1">
      <c r="J25" s="80">
        <v>11</v>
      </c>
      <c r="K25" s="136" t="s">
        <v>171</v>
      </c>
      <c r="N25" s="137"/>
    </row>
    <row r="26" spans="4:14" ht="18.75" customHeight="1">
      <c r="J26" s="80">
        <v>12</v>
      </c>
      <c r="K26" s="136" t="s">
        <v>172</v>
      </c>
      <c r="N26" s="137"/>
    </row>
    <row r="27" spans="4:14" ht="18.75" customHeight="1">
      <c r="J27" s="80">
        <v>13</v>
      </c>
      <c r="K27" s="136" t="s">
        <v>173</v>
      </c>
      <c r="N27" s="137"/>
    </row>
    <row r="28" spans="4:14" ht="18.75" customHeight="1">
      <c r="J28" s="80">
        <v>14</v>
      </c>
      <c r="K28" s="136" t="s">
        <v>174</v>
      </c>
      <c r="N28" s="137"/>
    </row>
    <row r="29" spans="4:14" ht="18.75" customHeight="1">
      <c r="J29" s="80">
        <v>15</v>
      </c>
      <c r="K29" s="136" t="s">
        <v>175</v>
      </c>
      <c r="N29" s="137"/>
    </row>
    <row r="30" spans="4:14" ht="18.75" customHeight="1">
      <c r="J30" s="80">
        <v>16</v>
      </c>
      <c r="K30" s="136" t="s">
        <v>176</v>
      </c>
      <c r="N30" s="137"/>
    </row>
    <row r="31" spans="4:14" ht="18.75" customHeight="1">
      <c r="J31" s="80">
        <v>17</v>
      </c>
      <c r="K31" s="136" t="s">
        <v>177</v>
      </c>
      <c r="N31" s="137"/>
    </row>
    <row r="32" spans="4:14" ht="18.75" customHeight="1">
      <c r="J32" s="80">
        <v>18</v>
      </c>
      <c r="K32" s="136" t="s">
        <v>178</v>
      </c>
      <c r="N32" s="137"/>
    </row>
    <row r="33" spans="10:14" ht="18.75" customHeight="1">
      <c r="J33" s="80">
        <v>19</v>
      </c>
      <c r="K33" s="136" t="s">
        <v>179</v>
      </c>
      <c r="N33" s="137"/>
    </row>
    <row r="34" spans="10:14" ht="18.75" customHeight="1">
      <c r="J34" s="80">
        <v>20</v>
      </c>
      <c r="K34" s="136" t="s">
        <v>180</v>
      </c>
      <c r="N34" s="137"/>
    </row>
    <row r="35" spans="10:14" ht="18.75" customHeight="1">
      <c r="J35" s="80">
        <v>21</v>
      </c>
      <c r="K35" s="136" t="s">
        <v>181</v>
      </c>
      <c r="N35" s="137"/>
    </row>
    <row r="36" spans="10:14" ht="18.75" customHeight="1">
      <c r="J36" s="80">
        <v>22</v>
      </c>
      <c r="K36" s="136" t="s">
        <v>182</v>
      </c>
      <c r="N36" s="137"/>
    </row>
    <row r="37" spans="10:14" ht="18.75" customHeight="1">
      <c r="J37" s="80">
        <v>23</v>
      </c>
      <c r="K37" s="136" t="s">
        <v>183</v>
      </c>
      <c r="N37" s="137"/>
    </row>
    <row r="38" spans="10:14" ht="18.75" customHeight="1">
      <c r="J38" s="80">
        <v>24</v>
      </c>
      <c r="K38" s="136" t="s">
        <v>184</v>
      </c>
      <c r="N38" s="137"/>
    </row>
    <row r="39" spans="10:14" ht="18.75" customHeight="1">
      <c r="J39" s="80">
        <v>25</v>
      </c>
      <c r="K39" s="136" t="s">
        <v>185</v>
      </c>
      <c r="N39" s="137"/>
    </row>
    <row r="40" spans="10:14" ht="18.75" customHeight="1">
      <c r="J40" s="80">
        <v>26</v>
      </c>
      <c r="K40" s="136" t="s">
        <v>186</v>
      </c>
      <c r="N40" s="137"/>
    </row>
  </sheetData>
  <autoFilter ref="A12:AG12" xr:uid="{00000000-0009-0000-0000-000000000000}"/>
  <mergeCells count="48">
    <mergeCell ref="Z5:AB5"/>
    <mergeCell ref="AC5:AG5"/>
    <mergeCell ref="B1:AG1"/>
    <mergeCell ref="Z3:AB3"/>
    <mergeCell ref="AC3:AG3"/>
    <mergeCell ref="Z4:AB4"/>
    <mergeCell ref="AC4:AG4"/>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Y8:AB8"/>
    <mergeCell ref="AC8:AC11"/>
    <mergeCell ref="AD8:AD11"/>
    <mergeCell ref="AE8:AE11"/>
    <mergeCell ref="AF8:AF11"/>
    <mergeCell ref="Z10:Z11"/>
    <mergeCell ref="AA10:AA11"/>
    <mergeCell ref="AB10:AB11"/>
    <mergeCell ref="Y10:Y11"/>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s>
  <phoneticPr fontId="39"/>
  <dataValidations count="4">
    <dataValidation type="list" imeMode="disabled" allowBlank="1" showInputMessage="1" showErrorMessage="1" sqref="H13" xr:uid="{FB0BB11E-67D0-485C-AFF7-97320F15ED5D}">
      <formula1>"○,×"</formula1>
    </dataValidation>
    <dataValidation imeMode="disabled" allowBlank="1" showInputMessage="1" showErrorMessage="1" sqref="M13:AG13 D13:G13" xr:uid="{D2346063-D761-489B-ADCF-50B7F21BCD27}"/>
    <dataValidation type="list" allowBlank="1" showInputMessage="1" showErrorMessage="1" sqref="J13" xr:uid="{7EF7E70A-4E95-4214-8DC4-4183943050BF}">
      <formula1>$J$15:$J$40</formula1>
    </dataValidation>
    <dataValidation type="date" imeMode="disabled" allowBlank="1" showInputMessage="1" showErrorMessage="1" sqref="I13:J13" xr:uid="{108F4EA5-D72E-4B91-AD32-BEB6342D77E6}">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4" ma:contentTypeDescription="新しいドキュメントを作成します。" ma:contentTypeScope="" ma:versionID="0e616dcf69aea15180313a12d8ce140b">
  <xsd:schema xmlns:xsd="http://www.w3.org/2001/XMLSchema" xmlns:xs="http://www.w3.org/2001/XMLSchema" xmlns:p="http://schemas.microsoft.com/office/2006/metadata/properties" xmlns:ns2="76a3be22-194e-460e-bb8f-af2cab120ce0" xmlns:ns3="3b495586-b678-487f-8e16-ff0ccd9c43ba" targetNamespace="http://schemas.microsoft.com/office/2006/metadata/properties" ma:root="true" ma:fieldsID="581599346bfb4d39eac6ccd0e0484c77" ns2:_="" ns3:_="">
    <xsd:import namespace="76a3be22-194e-460e-bb8f-af2cab120ce0"/>
    <xsd:import namespace="3b495586-b678-487f-8e16-ff0ccd9c43b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5" nillable="true" ma:displayName="Taxonomy Catch All Column" ma:hidden="true" ma:list="{52702d8b-c584-40bd-82b7-8ec205537268}"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77ED3D2-964B-4A3E-A2B9-0714ABEC70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3b495586-b678-487f-8e16-ff0ccd9c43b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AA6DD1A-A23B-4D25-B2CA-485C026E75D5}">
  <ds:schemaRefs>
    <ds:schemaRef ds:uri="http://purl.org/dc/terms/"/>
    <ds:schemaRef ds:uri="76a3be22-194e-460e-bb8f-af2cab120ce0"/>
    <ds:schemaRef ds:uri="http://www.w3.org/XML/1998/namespace"/>
    <ds:schemaRef ds:uri="3b495586-b678-487f-8e16-ff0ccd9c43ba"/>
    <ds:schemaRef ds:uri="http://purl.org/dc/dcmitype/"/>
    <ds:schemaRef ds:uri="http://schemas.microsoft.com/office/infopath/2007/PartnerControls"/>
    <ds:schemaRef ds:uri="http://schemas.microsoft.com/office/2006/documentManagement/types"/>
    <ds:schemaRef ds:uri="http://schemas.openxmlformats.org/package/2006/metadata/core-properties"/>
    <ds:schemaRef ds:uri="http://schemas.microsoft.com/office/2006/metadata/properties"/>
    <ds:schemaRef ds:uri="http://purl.org/dc/elements/1.1/"/>
  </ds:schemaRefs>
</ds:datastoreItem>
</file>

<file path=customXml/itemProps3.xml><?xml version="1.0" encoding="utf-8"?>
<ds:datastoreItem xmlns:ds="http://schemas.openxmlformats.org/officeDocument/2006/customXml" ds:itemID="{E58C5A04-A7B6-4777-B00B-8FCCC6BB34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25</vt:i4>
      </vt:variant>
    </vt:vector>
  </HeadingPairs>
  <TitlesOfParts>
    <vt:vector size="47" baseType="lpstr">
      <vt:lpstr>【参考】申請書（医療機関等→都道府県）</vt:lpstr>
      <vt:lpstr>【参考】集計用シート</vt:lpstr>
      <vt:lpstr>【参考】委任状</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分娩取扱施設支援事業</vt:lpstr>
      <vt:lpstr>小児医療施設支援事業</vt:lpstr>
      <vt:lpstr>地域連携周産期支援事業（分娩取扱施設）　</vt:lpstr>
      <vt:lpstr>第１号様式_別表６別紙１計画書（地域連携周産期（分娩））</vt:lpstr>
      <vt:lpstr>第１号様式_別表６別紙２計画書地域連携周産期（分娩））</vt:lpstr>
      <vt:lpstr>第１号様式_別表７　事業計画書地域連携周産期（産科施設)施設</vt:lpstr>
      <vt:lpstr>第１号様式_別表８　事業計画書地域連携周産期（産科施設 )設備</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都道府県</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小児医療施設支援事業!Print_Area</vt:lpstr>
      <vt:lpstr>'第１号様式_別表６別紙１計画書（地域連携周産期（分娩））'!Print_Area</vt:lpstr>
      <vt:lpstr>'第１号様式_別表６別紙２計画書地域連携周産期（分娩））'!Print_Area</vt:lpstr>
      <vt:lpstr>'第１号様式_別表７　事業計画書地域連携周産期（産科施設)施設'!Print_Area</vt:lpstr>
      <vt:lpstr>'第１号様式_別表８　事業計画書地域連携周産期（産科施設 )設備'!Print_Area</vt:lpstr>
      <vt:lpstr>'第１号様式_別表９（案）事業計画書（事務経費）'!Print_Area</vt:lpstr>
      <vt:lpstr>'地域連携周産期支援事業（分娩取扱施設）　'!Print_Area</vt:lpstr>
      <vt:lpstr>分娩取扱施設支援事業!Print_Area</vt:lpstr>
      <vt:lpstr>'別紙（病院・有床診）'!Print_Area</vt:lpstr>
      <vt:lpstr>'別紙（無床診療所・訪問看護事業者）'!Print_Area</vt:lpstr>
      <vt:lpstr>小児医療施設支援事業!Print_Titles</vt:lpstr>
      <vt:lpstr>'第１号様式_別表６別紙１計画書（地域連携周産期（分娩））'!Print_Titles</vt:lpstr>
      <vt:lpstr>'第１号様式_別表７　事業計画書地域連携周産期（産科施設)施設'!Print_Titles</vt:lpstr>
      <vt:lpstr>'第１号様式_別表８　事業計画書地域連携周産期（産科施設 )設備'!Print_Titles</vt:lpstr>
      <vt:lpstr>'第１号様式_別表９（案）事業計画書（事務経費）'!Print_Titles</vt:lpstr>
      <vt:lpstr>'地域連携周産期支援事業（分娩取扱施設）　'!Print_Titles</vt:lpstr>
      <vt:lpstr>分娩取扱施設支援事業!Print_Titles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補助金調書　第１号様式</dc:title>
  <dc:subject/>
  <dc:creator>石原 寛人(ishihara-hiroto)</dc:creator>
  <cp:keywords>別添２（回答様式）</cp:keywords>
  <dc:description/>
  <cp:lastModifiedBy>中村 耕子</cp:lastModifiedBy>
  <cp:revision>2</cp:revision>
  <cp:lastPrinted>2026-02-02T12:29:04Z</cp:lastPrinted>
  <dcterms:created xsi:type="dcterms:W3CDTF">2017-10-26T07:12:00Z</dcterms:created>
  <dcterms:modified xsi:type="dcterms:W3CDTF">2026-02-05T08:36:20Z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0x010100E525F3F31D23A644B2F4439C8BC0A3DC</vt:lpwstr>
  </property>
  <property fmtid="{D5CDD505-2E9C-101B-9397-08002B2CF9AE}" pid="4" name="ComplianceAssetId">
    <vt:lpwstr/>
  </property>
  <property fmtid="{D5CDD505-2E9C-101B-9397-08002B2CF9AE}" pid="5" name="TriggerFlowInfo">
    <vt:lpwstr/>
  </property>
</Properties>
</file>