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3_事業計画書\02_医療機関に調査\"/>
    </mc:Choice>
  </mc:AlternateContent>
  <xr:revisionPtr revIDLastSave="0" documentId="13_ncr:1_{F3EF267D-E7D7-4006-B095-2BC34D499C4C}" xr6:coauthVersionLast="47" xr6:coauthVersionMax="47" xr10:uidLastSave="{00000000-0000-0000-0000-000000000000}"/>
  <bookViews>
    <workbookView xWindow="-108" yWindow="-108" windowWidth="23256" windowHeight="1389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9" l="1"/>
  <c r="M15" i="68"/>
  <c r="K13" i="68"/>
  <c r="H13" i="68"/>
  <c r="L14" i="100"/>
  <c r="L15" i="100"/>
  <c r="L16" i="100"/>
  <c r="L17" i="100"/>
  <c r="L13" i="100"/>
  <c r="L12" i="100"/>
  <c r="H12" i="100" l="1"/>
  <c r="H17" i="100"/>
  <c r="H16" i="100"/>
  <c r="H15" i="100"/>
  <c r="H14" i="100"/>
  <c r="H13" i="100"/>
  <c r="M15"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O15" i="69" s="1"/>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O14" i="69"/>
  <c r="O30" i="69"/>
  <c r="Q30" i="69" s="1"/>
  <c r="O22" i="69"/>
  <c r="Q22" i="69" s="1"/>
  <c r="O31" i="69"/>
  <c r="Q31" i="69" s="1"/>
  <c r="Q15" i="69"/>
  <c r="R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M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E37BA930-B3E4-4164-B0A7-E72D62407A3F}">
      <text>
        <r>
          <rPr>
            <sz val="12"/>
            <color indexed="81"/>
            <rFont val="MS P ゴシック"/>
            <family val="3"/>
            <charset val="128"/>
          </rPr>
          <t xml:space="preserve">分娩減少率が15％以上となる場合は、「15」を選択してください。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7B8BD93D-CB04-4900-B929-1E8D906A380B}">
      <text>
        <r>
          <rPr>
            <sz val="11"/>
            <color indexed="81"/>
            <rFont val="MS P ゴシック"/>
            <family val="3"/>
            <charset val="128"/>
          </rPr>
          <t>患者減少率が10％以上となる場合は、「10」を選択してください。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N9" authorId="0" shapeId="0" xr:uid="{E199AFE3-347F-4FD6-9691-E7D5E1CAE397}">
      <text>
        <r>
          <rPr>
            <sz val="9"/>
            <color indexed="81"/>
            <rFont val="MS P ゴシック"/>
            <family val="3"/>
            <charset val="128"/>
          </rPr>
          <t>基本、M列と同額を記入してください。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Q9" authorId="0" shapeId="0" xr:uid="{5E051AA4-ED53-44BE-93CD-CB7CA516B9FB}">
      <text>
        <r>
          <rPr>
            <sz val="9"/>
            <color indexed="81"/>
            <rFont val="MS P ゴシック"/>
            <family val="3"/>
            <charset val="128"/>
          </rPr>
          <t xml:space="preserve">基本、M列と同額を記入してください。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<sst xmlns="http://schemas.openxmlformats.org/spreadsheetml/2006/main" count="888" uniqueCount="464">
  <si>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</si>
  <si>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</si>
  <si>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</si>
  <si>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</si>
  <si>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</si>
  <si>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</si>
  <si>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</si>
  <si>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</si>
  <si>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</si>
  <si>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</si>
  <si>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</si>
  <si>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</si>
  <si>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</si>
  <si>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</si>
  <si>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</si>
  <si>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</si>
  <si>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</si>
  <si>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</si>
  <si>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</si>
  <si>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</si>
  <si>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</si>
  <si>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</si>
  <si>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</si>
  <si>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</si>
  <si>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</si>
  <si>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</si>
  <si>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</si>
  <si>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</si>
  <si>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</si>
  <si>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</si>
  <si>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</si>
  <si>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</si>
  <si>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</si>
  <si>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</si>
  <si>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</si>
  <si>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</si>
  <si>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</si>
  <si>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</si>
  <si>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</si>
  <si>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</si>
  <si>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</si>
  <si>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</si>
  <si>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</si>
  <si>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</si>
  <si>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</si>
  <si>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</si>
  <si>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</si>
  <si>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</si>
  <si>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</si>
  <si>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</si>
  <si>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</si>
  <si>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</si>
  <si>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</si>
  <si>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</si>
  <si>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</si>
  <si>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</si>
  <si>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</si>
  <si>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</si>
  <si>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</si>
  <si>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</si>
  <si>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</si>
  <si>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</si>
  <si>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</si>
  <si>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</si>
  <si>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</si>
  <si>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</si>
  <si>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</si>
  <si>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</si>
  <si>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</si>
  <si>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</si>
  <si>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</si>
  <si>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</si>
  <si>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</si>
  <si>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</si>
  <si>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</si>
  <si>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</si>
  <si>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</si>
  <si>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</si>
  <si>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</si>
  <si>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</si>
  <si>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</si>
  <si>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</si>
  <si>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</si>
  <si>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</si>
  <si>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</si>
  <si>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</si>
  <si>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</si>
  <si>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</si>
  <si>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</si>
  <si>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</si>
  <si>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</si>
  <si>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</si>
  <si>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</si>
  <si>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</si>
  <si>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</si>
  <si>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</si>
  <si>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</si>
  <si>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</si>
  <si>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</si>
  <si>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</si>
  <si>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</si>
  <si>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</si>
  <si>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</si>
  <si>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</si>
  <si>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</si>
  <si>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</si>
  <si>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</si>
  <si>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</si>
  <si>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</si>
  <si>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</si>
  <si>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</si>
  <si>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</si>
  <si>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</si>
  <si>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</si>
  <si>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</si>
  <si>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</si>
  <si>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</si>
  <si>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</si>
  <si>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</si>
  <si>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</si>
  <si>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</si>
  <si>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</si>
  <si>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</si>
  <si>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</si>
  <si>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</si>
  <si>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</si>
  <si>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</si>
  <si>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</si>
  <si>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</si>
  <si>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</si>
  <si>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</si>
  <si>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</si>
  <si>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</si>
  <si>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</si>
  <si>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</si>
  <si>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</si>
  <si>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</si>
  <si>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</si>
  <si>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</si>
  <si>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</si>
  <si>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</si>
  <si>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</si>
  <si>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</si>
  <si>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</si>
  <si>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</si>
  <si>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</si>
  <si>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</si>
  <si>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</si>
  <si>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</si>
  <si>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</si>
  <si>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</si>
  <si>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</si>
  <si>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</si>
  <si>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</si>
  <si>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</si>
  <si>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</si>
  <si>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</si>
  <si>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</si>
  <si>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</si>
  <si>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</si>
  <si>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</si>
  <si>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</si>
  <si>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</si>
  <si>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</si>
  <si>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</si>
  <si>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</si>
  <si>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</si>
  <si>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</si>
  <si>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</si>
  <si>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</si>
  <si>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</si>
  <si>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</si>
  <si>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</si>
  <si>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</si>
  <si>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</si>
  <si>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</si>
  <si>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</si>
  <si>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</si>
  <si>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</si>
  <si>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</si>
  <si>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</si>
  <si>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</si>
  <si>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</si>
  <si>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</si>
  <si>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</si>
  <si>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</si>
  <si>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</si>
  <si>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</si>
  <si>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</si>
  <si>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</si>
  <si>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</si>
  <si>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</si>
  <si>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</si>
  <si>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</si>
  <si>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</si>
  <si>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</si>
  <si>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</si>
  <si>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</si>
  <si>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</si>
  <si>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</si>
  <si>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</si>
  <si>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</si>
  <si>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</si>
  <si>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</si>
  <si>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</si>
  <si>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</si>
  <si>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</si>
  <si>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</si>
  <si>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</si>
  <si>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</si>
  <si>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</si>
  <si>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</si>
  <si>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</si>
  <si>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</si>
  <si>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</si>
  <si>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</si>
  <si>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</si>
  <si>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</si>
  <si>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</si>
  <si>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</si>
  <si>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</si>
  <si>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</si>
  <si>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</si>
  <si>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</si>
  <si>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</si>
  <si>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</si>
  <si>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</si>
  <si>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</si>
  <si>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</si>
  <si>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</si>
  <si>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</si>
  <si>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</si>
  <si>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</si>
  <si>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</si>
  <si>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</si>
  <si>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</si>
  <si>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</si>
  <si>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</si>
  <si>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</si>
  <si>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</si>
  <si>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</si>
  <si>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</si>
  <si>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</si>
  <si>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</si>
  <si>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</si>
  <si>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</si>
  <si>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</si>
  <si>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</si>
  <si>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</si>
  <si>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</si>
  <si>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</si>
  <si>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</si>
  <si>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</si>
  <si>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</si>
  <si>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</si>
  <si>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</si>
  <si>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</si>
  <si>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</si>
  <si>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</si>
  <si>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</si>
  <si>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</si>
  <si>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</si>
  <si>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</si>
  <si>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</si>
  <si>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</si>
  <si>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</si>
  <si>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</si>
  <si>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</si>
  <si>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</si>
  <si>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</si>
  <si>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</si>
  <si>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</si>
  <si>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</si>
  <si>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</si>
  <si>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</si>
  <si>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</si>
  <si>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</si>
  <si>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</si>
  <si>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</si>
  <si>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</si>
  <si>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</si>
  <si>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</si>
  <si>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</si>
  <si>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</si>
  <si>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</si>
  <si>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</si>
  <si>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</si>
  <si>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</si>
  <si>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</si>
  <si>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</si>
  <si>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</si>
  <si>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</si>
  <si>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</si>
  <si>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</si>
  <si>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</si>
  <si>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</si>
  <si>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</si>
  <si>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</si>
  <si>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</si>
  <si>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</si>
  <si>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</si>
  <si>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</si>
  <si>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</si>
  <si>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</si>
  <si>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</si>
  <si>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</si>
  <si>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</si>
  <si>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</si>
  <si>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</si>
  <si>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</si>
  <si>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</si>
  <si>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</si>
  <si>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</si>
  <si>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</si>
  <si>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</si>
  <si>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</si>
  <si>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</si>
  <si>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</si>
  <si>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</si>
  <si>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</si>
  <si>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</si>
  <si>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</si>
  <si>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</si>
  <si>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</si>
  <si>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</si>
  <si>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</si>
  <si>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</si>
  <si>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</si>
  <si>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</si>
  <si>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</si>
  <si>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</si>
  <si>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</si>
  <si>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</si>
  <si>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</si>
  <si>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</si>
  <si>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</si>
  <si>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</si>
  <si>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</si>
  <si>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</si>
  <si>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</si>
  <si>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</si>
  <si>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</si>
  <si>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</si>
  <si>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</si>
  <si>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</si>
  <si>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</si>
  <si>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</si>
  <si>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</si>
  <si>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</si>
  <si>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</si>
  <si>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</si>
  <si>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</si>
  <si>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</si>
  <si>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</si>
  <si>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</si>
  <si>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</si>
  <si>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</si>
  <si>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</si>
  <si>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</si>
  <si>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</si>
  <si>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</si>
  <si>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</si>
  <si>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</si>
  <si>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</si>
  <si>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</si>
  <si>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</si>
  <si>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</si>
  <si>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</si>
  <si>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</si>
  <si>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</si>
  <si>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</si>
  <si>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</si>
  <si>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</si>
  <si>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</si>
  <si>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</si>
  <si>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</si>
  <si>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</si>
  <si>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</si>
  <si>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</si>
  <si>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</si>
  <si>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</si>
  <si>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</si>
  <si>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</si>
  <si>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</si>
  <si>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</si>
  <si>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</si>
  <si>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</si>
  <si>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</si>
  <si>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</si>
  <si>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</si>
  <si>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</si>
  <si>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</si>
  <si>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</si>
  <si>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</si>
  <si>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</si>
  <si>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</si>
  <si>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</si>
  <si>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</si>
  <si>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</si>
  <si>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</si>
  <si>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</si>
  <si>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</si>
  <si>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</si>
  <si>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</si>
  <si>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</si>
  <si>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</si>
  <si>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</si>
  <si>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</si>
  <si>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</si>
  <si>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</si>
  <si>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</si>
  <si>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</si>
  <si>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</si>
  <si>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</si>
  <si>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</si>
  <si>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</si>
  <si>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</si>
  <si>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</si>
  <si>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</si>
  <si>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</si>
  <si>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</si>
  <si>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</si>
  <si>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</si>
  <si>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</si>
  <si>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</si>
  <si>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</si>
  <si>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</si>
  <si>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</si>
  <si>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</si>
  <si>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</si>
  <si>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</si>
  <si>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</si>
  <si>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</si>
  <si>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</si>
  <si>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</si>
  <si>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</si>
  <si>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</si>
  <si>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</si>
  <si>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</si>
  <si>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</si>
  <si>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</si>
  <si>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</si>
  <si>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</si>
  <si>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</si>
  <si>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</si>
  <si>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</si>
  <si>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</si>
  <si>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</si>
  <si>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</si>
  <si>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</si>
  <si>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</si>
  <si>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</si>
  <si>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</si>
  <si>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</si>
  <si>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</si>
  <si>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</si>
  <si>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</si>
  <si>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</si>
  <si>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</si>
  <si>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</si>
  <si>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</si>
  <si>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</si>
  <si>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</si>
  <si>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07福島県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</si>
</sst>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9"/>
      <color indexed="81"/>
      <name val="MS P ゴシック"/>
      <family val="3"/>
      <charset val="128"/>
    </font>
    <font>
      <sz val="11"/>
      <color indexed="81"/>
      <name val="MS P ゴシック"/>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42">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0" xfId="0" applyFont="1" applyBorder="1" applyAlignment="1">
      <alignment horizontal="center" vertical="center"/>
    </xf>
    <xf numFmtId="0" fontId="58" fillId="0" borderId="139"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2"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3"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3"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4" xfId="67" applyFont="1" applyFill="1" applyBorder="1" applyAlignment="1" applyProtection="1">
      <alignment vertical="center" wrapText="1" shrinkToFit="1"/>
      <protection locked="0"/>
    </xf>
    <xf numFmtId="3" fontId="44" fillId="34" borderId="145" xfId="67" applyNumberFormat="1" applyFont="1" applyFill="1" applyBorder="1" applyAlignment="1" applyProtection="1">
      <alignment vertical="center"/>
      <protection locked="0"/>
    </xf>
    <xf numFmtId="3" fontId="44" fillId="43" borderId="145" xfId="67"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148" xfId="67" applyNumberFormat="1" applyFont="1" applyFill="1" applyBorder="1" applyAlignment="1" applyProtection="1">
      <alignment vertical="center"/>
      <protection locked="0"/>
    </xf>
    <xf numFmtId="3" fontId="44" fillId="43" borderId="148" xfId="67" applyNumberFormat="1" applyFont="1" applyFill="1" applyBorder="1" applyAlignment="1">
      <alignment vertical="center"/>
    </xf>
    <xf numFmtId="176" fontId="44" fillId="34" borderId="148" xfId="67" applyNumberFormat="1" applyFont="1" applyFill="1" applyBorder="1" applyAlignment="1" applyProtection="1">
      <alignment vertical="center"/>
      <protection locked="0"/>
    </xf>
    <xf numFmtId="182" fontId="44" fillId="43" borderId="149"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0" xfId="67" applyFont="1" applyBorder="1" applyAlignment="1">
      <alignment vertical="center" wrapText="1"/>
    </xf>
    <xf numFmtId="176" fontId="44" fillId="0" borderId="150" xfId="67" applyNumberFormat="1" applyFont="1" applyBorder="1" applyAlignment="1">
      <alignment vertical="center"/>
    </xf>
    <xf numFmtId="182" fontId="44" fillId="0" borderId="150"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59"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0" xfId="0" applyNumberFormat="1" applyFont="1" applyFill="1" applyBorder="1" applyAlignment="1">
      <alignment vertical="center" shrinkToFit="1"/>
    </xf>
    <xf numFmtId="56" fontId="33" fillId="0" borderId="0" xfId="0" applyNumberFormat="1" applyFont="1">
      <alignment vertical="center"/>
    </xf>
    <xf numFmtId="0" fontId="32" fillId="34" borderId="161" xfId="0" applyFont="1" applyFill="1" applyBorder="1" applyAlignment="1">
      <alignment vertical="center" wrapText="1"/>
    </xf>
    <xf numFmtId="176" fontId="32" fillId="34" borderId="162"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3"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0"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0"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1" xfId="0" applyFont="1" applyFill="1" applyBorder="1" applyAlignment="1">
      <alignment vertical="center" wrapText="1"/>
    </xf>
    <xf numFmtId="176" fontId="32" fillId="34" borderId="172"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3"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2"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76" fontId="32" fillId="46" borderId="173"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8" xfId="67" applyNumberFormat="1" applyFont="1" applyFill="1" applyBorder="1" applyAlignment="1">
      <alignment vertical="center"/>
    </xf>
    <xf numFmtId="0" fontId="84" fillId="0" borderId="0" xfId="0" applyFont="1" applyAlignment="1">
      <alignment horizontal="center" vertical="center"/>
    </xf>
    <xf numFmtId="0" fontId="32" fillId="34" borderId="159" xfId="0" applyFont="1" applyFill="1" applyBorder="1" applyAlignment="1">
      <alignment horizontal="center" vertical="center" wrapText="1"/>
    </xf>
    <xf numFmtId="176" fontId="32" fillId="34" borderId="173" xfId="0" applyNumberFormat="1" applyFont="1" applyFill="1" applyBorder="1" applyAlignment="1">
      <alignment vertical="center" shrinkToFit="1"/>
    </xf>
    <xf numFmtId="176" fontId="32" fillId="34" borderId="160" xfId="0" applyNumberFormat="1" applyFont="1" applyFill="1" applyBorder="1" applyAlignment="1">
      <alignment vertical="center" shrinkToFit="1"/>
    </xf>
    <xf numFmtId="176" fontId="86" fillId="34" borderId="163" xfId="0" applyNumberFormat="1" applyFont="1" applyFill="1" applyBorder="1" applyAlignment="1">
      <alignment vertical="center" shrinkToFit="1"/>
    </xf>
    <xf numFmtId="0" fontId="42" fillId="43" borderId="159" xfId="0" applyFont="1" applyFill="1" applyBorder="1" applyAlignment="1">
      <alignment horizontal="center" vertical="center" wrapText="1"/>
    </xf>
    <xf numFmtId="0" fontId="44" fillId="34" borderId="136"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137" xfId="67" applyNumberFormat="1" applyFont="1" applyFill="1" applyBorder="1" applyAlignment="1" applyProtection="1">
      <alignment vertical="center"/>
      <protection locked="0"/>
    </xf>
    <xf numFmtId="3" fontId="44" fillId="43" borderId="137" xfId="67" applyNumberFormat="1" applyFont="1" applyFill="1" applyBorder="1" applyAlignment="1">
      <alignment vertical="center"/>
    </xf>
    <xf numFmtId="176" fontId="44" fillId="34" borderId="137" xfId="67" applyNumberFormat="1" applyFont="1" applyFill="1" applyBorder="1" applyAlignment="1" applyProtection="1">
      <alignment vertical="center"/>
      <protection locked="0"/>
    </xf>
    <xf numFmtId="182" fontId="44" fillId="43" borderId="137"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137"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9" xfId="0" applyFont="1" applyBorder="1" applyAlignment="1">
      <alignment horizontal="center" vertical="center" wrapText="1"/>
    </xf>
    <xf numFmtId="176" fontId="32" fillId="0" borderId="180"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0" xfId="0" applyFont="1" applyFill="1" applyBorder="1" applyAlignment="1">
      <alignment horizontal="center" vertical="center" wrapText="1"/>
    </xf>
    <xf numFmtId="0" fontId="33" fillId="0" borderId="181" xfId="0" applyFont="1" applyBorder="1">
      <alignment vertical="center"/>
    </xf>
    <xf numFmtId="0" fontId="37" fillId="0" borderId="0" xfId="0" applyFont="1" applyAlignment="1">
      <alignment horizontal="center" vertical="center" shrinkToFit="1"/>
    </xf>
    <xf numFmtId="38" fontId="32" fillId="43" borderId="173" xfId="46" applyFont="1" applyFill="1" applyBorder="1" applyAlignment="1">
      <alignment vertical="center" shrinkToFit="1"/>
    </xf>
    <xf numFmtId="38" fontId="32" fillId="43" borderId="160"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7" xfId="0" applyFont="1" applyBorder="1" applyAlignment="1">
      <alignment horizontal="center" vertical="center" wrapText="1"/>
    </xf>
    <xf numFmtId="0" fontId="32" fillId="0" borderId="172"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5" xfId="0" applyFont="1" applyFill="1" applyBorder="1" applyAlignment="1">
      <alignment horizontal="center" vertical="center" wrapText="1"/>
    </xf>
    <xf numFmtId="0" fontId="42" fillId="43" borderId="186" xfId="0" applyFont="1" applyFill="1" applyBorder="1" applyAlignment="1">
      <alignment horizontal="center" vertical="center" wrapText="1"/>
    </xf>
    <xf numFmtId="0" fontId="37" fillId="0" borderId="187" xfId="0" applyFont="1" applyBorder="1" applyAlignment="1">
      <alignment horizontal="center" vertical="center" wrapText="1"/>
    </xf>
    <xf numFmtId="0" fontId="33" fillId="0" borderId="188" xfId="0" applyFont="1" applyBorder="1">
      <alignment vertical="center"/>
    </xf>
    <xf numFmtId="0" fontId="32" fillId="0" borderId="189" xfId="0" applyFont="1" applyBorder="1" applyAlignment="1">
      <alignment horizontal="right" vertical="center" wrapText="1"/>
    </xf>
    <xf numFmtId="176" fontId="87" fillId="0" borderId="190" xfId="0" applyNumberFormat="1" applyFont="1" applyBorder="1" applyAlignment="1">
      <alignment vertical="center" shrinkToFit="1"/>
    </xf>
    <xf numFmtId="176" fontId="87" fillId="0" borderId="191" xfId="0" applyNumberFormat="1" applyFont="1" applyBorder="1" applyAlignment="1">
      <alignment vertical="center" shrinkToFit="1"/>
    </xf>
    <xf numFmtId="176" fontId="32" fillId="43" borderId="192" xfId="0" applyNumberFormat="1" applyFont="1" applyFill="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82" fontId="44" fillId="43" borderId="137" xfId="46" applyNumberFormat="1" applyFont="1" applyFill="1" applyBorder="1" applyAlignment="1">
      <alignment vertical="center"/>
    </xf>
    <xf numFmtId="182" fontId="44" fillId="43" borderId="145" xfId="46" applyNumberFormat="1" applyFont="1" applyFill="1" applyBorder="1" applyAlignment="1">
      <alignment vertical="center"/>
    </xf>
    <xf numFmtId="182" fontId="44" fillId="43" borderId="182"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8" xfId="67" applyFont="1" applyBorder="1" applyAlignment="1" applyProtection="1">
      <alignment horizontal="right" vertical="center"/>
      <protection locked="0"/>
    </xf>
    <xf numFmtId="182" fontId="44" fillId="43" borderId="199" xfId="46" applyNumberFormat="1" applyFont="1" applyFill="1" applyBorder="1" applyAlignment="1">
      <alignment vertical="center"/>
    </xf>
    <xf numFmtId="182" fontId="44" fillId="43" borderId="183" xfId="46" applyNumberFormat="1" applyFont="1" applyFill="1" applyBorder="1" applyAlignment="1">
      <alignment vertical="center"/>
    </xf>
    <xf numFmtId="182" fontId="44" fillId="43" borderId="200" xfId="46" applyNumberFormat="1" applyFont="1" applyFill="1" applyBorder="1" applyAlignment="1">
      <alignment vertical="center"/>
    </xf>
    <xf numFmtId="182" fontId="44" fillId="43" borderId="201" xfId="46" applyNumberFormat="1" applyFont="1" applyFill="1" applyBorder="1" applyAlignment="1">
      <alignment vertical="center"/>
    </xf>
    <xf numFmtId="176" fontId="32" fillId="43" borderId="176" xfId="0" applyNumberFormat="1" applyFont="1" applyFill="1" applyBorder="1" applyAlignment="1">
      <alignment vertical="center" shrinkToFit="1"/>
    </xf>
    <xf numFmtId="176" fontId="32" fillId="43" borderId="202"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0" fontId="58" fillId="0" borderId="0" xfId="0" applyFont="1" applyAlignment="1">
      <alignment horizontal="center" vertical="center"/>
    </xf>
    <xf numFmtId="0" fontId="0" fillId="0" borderId="204" xfId="0" applyBorder="1">
      <alignment vertical="center"/>
    </xf>
    <xf numFmtId="0" fontId="63" fillId="0" borderId="205" xfId="0" applyFont="1" applyBorder="1">
      <alignment vertical="center"/>
    </xf>
    <xf numFmtId="0" fontId="63" fillId="0" borderId="140" xfId="0" applyFont="1" applyBorder="1">
      <alignment vertical="center"/>
    </xf>
    <xf numFmtId="0" fontId="63" fillId="0" borderId="139"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1" xfId="0" applyFont="1" applyBorder="1">
      <alignment vertical="center"/>
    </xf>
    <xf numFmtId="0" fontId="58" fillId="0" borderId="134" xfId="0" applyFont="1" applyBorder="1">
      <alignment vertical="center"/>
    </xf>
    <xf numFmtId="0" fontId="68" fillId="34" borderId="137"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39" xfId="0" applyFont="1" applyFill="1" applyBorder="1" applyAlignment="1">
      <alignment horizontal="center" vertical="center" wrapText="1"/>
    </xf>
    <xf numFmtId="0" fontId="68" fillId="34" borderId="206" xfId="0" applyFont="1" applyFill="1" applyBorder="1" applyAlignment="1">
      <alignment horizontal="center" vertical="center" wrapText="1"/>
    </xf>
    <xf numFmtId="0" fontId="68" fillId="43" borderId="139"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8"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9" xfId="0" applyFont="1" applyBorder="1" applyAlignment="1">
      <alignment vertical="top" wrapText="1"/>
    </xf>
    <xf numFmtId="0" fontId="32" fillId="34" borderId="207" xfId="0" applyFont="1" applyFill="1" applyBorder="1" applyAlignment="1">
      <alignment vertical="center"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89" xfId="0" applyFont="1" applyFill="1" applyBorder="1" applyAlignment="1">
      <alignment vertical="center" wrapText="1"/>
    </xf>
    <xf numFmtId="0" fontId="32" fillId="34" borderId="175" xfId="0" applyFont="1" applyFill="1" applyBorder="1" applyAlignment="1">
      <alignment vertical="center" wrapText="1"/>
    </xf>
    <xf numFmtId="0" fontId="32" fillId="34" borderId="210" xfId="0" applyFont="1" applyFill="1" applyBorder="1" applyAlignment="1">
      <alignment vertical="center" wrapText="1"/>
    </xf>
    <xf numFmtId="0" fontId="32" fillId="34" borderId="211" xfId="0" applyFont="1" applyFill="1" applyBorder="1" applyAlignment="1">
      <alignment vertical="center" wrapText="1"/>
    </xf>
    <xf numFmtId="0" fontId="58" fillId="0" borderId="53" xfId="0" applyFont="1" applyBorder="1">
      <alignment vertical="center"/>
    </xf>
    <xf numFmtId="0" fontId="32" fillId="42" borderId="207"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8" xfId="0" applyFont="1" applyFill="1" applyBorder="1" applyAlignment="1">
      <alignment vertical="center" wrapText="1"/>
    </xf>
    <xf numFmtId="0" fontId="32" fillId="42" borderId="209" xfId="0" applyFont="1" applyFill="1" applyBorder="1" applyAlignment="1">
      <alignment vertical="center" wrapText="1"/>
    </xf>
    <xf numFmtId="0" fontId="32" fillId="0" borderId="214" xfId="0" applyFont="1" applyBorder="1" applyAlignment="1">
      <alignment horizontal="right" vertical="center" shrinkToFit="1"/>
    </xf>
    <xf numFmtId="0" fontId="32" fillId="0" borderId="215" xfId="0" applyFont="1" applyBorder="1" applyAlignment="1">
      <alignment horizontal="right" vertical="center" shrinkToFit="1"/>
    </xf>
    <xf numFmtId="0" fontId="68" fillId="42" borderId="139"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7"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7" xfId="67" applyNumberFormat="1" applyFont="1" applyFill="1" applyBorder="1" applyAlignment="1">
      <alignment horizontal="center" vertical="center" wrapText="1"/>
    </xf>
    <xf numFmtId="0" fontId="58" fillId="34" borderId="138"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0"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7"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8"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39"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1"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9"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4" xfId="0" applyFont="1" applyBorder="1" applyAlignment="1">
      <alignment horizontal="center" vertical="center" wrapText="1"/>
    </xf>
    <xf numFmtId="0" fontId="58" fillId="0" borderId="212"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7"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7"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39"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7"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3"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7"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148"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5" xfId="0" applyFont="1" applyBorder="1" applyAlignment="1">
      <alignment vertical="top" wrapText="1"/>
    </xf>
    <xf numFmtId="0" fontId="32" fillId="34" borderId="2" xfId="0" applyFont="1" applyFill="1" applyBorder="1" applyAlignment="1">
      <alignment horizontal="center" vertical="center" wrapText="1"/>
    </xf>
    <xf numFmtId="0" fontId="32" fillId="0" borderId="169" xfId="0" applyFont="1" applyBorder="1" applyAlignment="1">
      <alignment horizontal="right" vertical="top" wrapText="1"/>
    </xf>
    <xf numFmtId="178" fontId="32" fillId="34" borderId="207" xfId="0" applyNumberFormat="1" applyFont="1" applyFill="1" applyBorder="1" applyAlignment="1">
      <alignment vertical="center" wrapText="1"/>
    </xf>
    <xf numFmtId="178" fontId="32" fillId="34" borderId="208"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82" fontId="32" fillId="34" borderId="207"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4" xfId="0" applyNumberFormat="1" applyFont="1" applyBorder="1" applyAlignment="1">
      <alignment vertical="center" shrinkToFit="1"/>
    </xf>
    <xf numFmtId="176" fontId="42" fillId="0" borderId="167"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5"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8" xfId="0" applyFont="1" applyFill="1" applyBorder="1" applyAlignment="1">
      <alignment horizontal="center" vertical="center" wrapText="1"/>
    </xf>
    <xf numFmtId="0" fontId="64" fillId="42" borderId="139"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6"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8"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39" xfId="0" applyFont="1" applyFill="1" applyBorder="1" applyAlignment="1">
      <alignment horizontal="center" vertical="center" wrapText="1"/>
    </xf>
    <xf numFmtId="0" fontId="64" fillId="34" borderId="139" xfId="0" applyFont="1" applyFill="1" applyBorder="1" applyAlignment="1">
      <alignment horizontal="left" vertical="center" wrapText="1"/>
    </xf>
    <xf numFmtId="0" fontId="64" fillId="43" borderId="216"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38" fontId="68" fillId="41" borderId="20" xfId="46" applyFont="1" applyFill="1" applyBorder="1" applyAlignment="1">
      <alignment horizontal="center" vertical="center" wrapText="1"/>
    </xf>
    <xf numFmtId="38" fontId="68" fillId="41" borderId="15" xfId="46" applyFont="1" applyFill="1" applyBorder="1" applyAlignment="1">
      <alignment horizontal="center" vertical="center" wrapText="1"/>
    </xf>
    <xf numFmtId="38" fontId="68" fillId="42" borderId="20" xfId="46" applyFont="1" applyFill="1" applyBorder="1" applyAlignment="1">
      <alignment horizontal="center" vertical="center" wrapText="1"/>
    </xf>
    <xf numFmtId="0" fontId="63" fillId="0" borderId="178" xfId="0" applyFont="1" applyBorder="1">
      <alignment vertical="center"/>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5" xfId="64" applyFont="1" applyBorder="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5"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5"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3"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3"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2"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58" t="s">
        <v>0</v>
      </c>
      <c r="B1" s="758"/>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58"/>
      <c r="B2" s="758"/>
      <c r="C2" s="759" t="s">
        <v>1</v>
      </c>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759"/>
      <c r="BK2" s="759"/>
      <c r="BL2" s="759"/>
      <c r="BM2" s="759"/>
      <c r="BN2" s="759"/>
      <c r="BO2" s="759"/>
      <c r="BP2" s="759"/>
      <c r="BQ2" s="759"/>
      <c r="BR2" s="759"/>
      <c r="BS2" s="759"/>
      <c r="BT2" s="759"/>
      <c r="BU2" s="759"/>
      <c r="BV2" s="759"/>
      <c r="BW2" s="13"/>
      <c r="BX2" s="13"/>
      <c r="BY2" s="13"/>
    </row>
    <row r="3" spans="1:77" ht="6.75" customHeight="1">
      <c r="A3" s="758"/>
      <c r="B3" s="758"/>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759"/>
      <c r="AM3" s="759"/>
      <c r="AN3" s="759"/>
      <c r="AO3" s="759"/>
      <c r="AP3" s="759"/>
      <c r="AQ3" s="759"/>
      <c r="AR3" s="759"/>
      <c r="AS3" s="759"/>
      <c r="AT3" s="759"/>
      <c r="AU3" s="759"/>
      <c r="AV3" s="759"/>
      <c r="AW3" s="759"/>
      <c r="AX3" s="759"/>
      <c r="AY3" s="759"/>
      <c r="AZ3" s="759"/>
      <c r="BA3" s="759"/>
      <c r="BB3" s="759"/>
      <c r="BC3" s="759"/>
      <c r="BD3" s="759"/>
      <c r="BE3" s="759"/>
      <c r="BF3" s="759"/>
      <c r="BG3" s="759"/>
      <c r="BH3" s="759"/>
      <c r="BI3" s="759"/>
      <c r="BJ3" s="759"/>
      <c r="BK3" s="759"/>
      <c r="BL3" s="759"/>
      <c r="BM3" s="759"/>
      <c r="BN3" s="759"/>
      <c r="BO3" s="759"/>
      <c r="BP3" s="759"/>
      <c r="BQ3" s="759"/>
      <c r="BR3" s="759"/>
      <c r="BS3" s="759"/>
      <c r="BT3" s="759"/>
      <c r="BU3" s="759"/>
      <c r="BV3" s="759"/>
      <c r="BW3" s="13"/>
      <c r="BX3" s="13"/>
      <c r="BY3" s="13"/>
    </row>
    <row r="4" spans="1:77" ht="6.75" customHeight="1">
      <c r="A4" s="8"/>
      <c r="B4" s="8"/>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759"/>
      <c r="AK4" s="759"/>
      <c r="AL4" s="759"/>
      <c r="AM4" s="759"/>
      <c r="AN4" s="759"/>
      <c r="AO4" s="759"/>
      <c r="AP4" s="759"/>
      <c r="AQ4" s="759"/>
      <c r="AR4" s="759"/>
      <c r="AS4" s="759"/>
      <c r="AT4" s="759"/>
      <c r="AU4" s="759"/>
      <c r="AV4" s="759"/>
      <c r="AW4" s="759"/>
      <c r="AX4" s="759"/>
      <c r="AY4" s="759"/>
      <c r="AZ4" s="759"/>
      <c r="BA4" s="759"/>
      <c r="BB4" s="759"/>
      <c r="BC4" s="759"/>
      <c r="BD4" s="759"/>
      <c r="BE4" s="759"/>
      <c r="BF4" s="759"/>
      <c r="BG4" s="759"/>
      <c r="BH4" s="759"/>
      <c r="BI4" s="759"/>
      <c r="BJ4" s="759"/>
      <c r="BK4" s="759"/>
      <c r="BL4" s="759"/>
      <c r="BM4" s="759"/>
      <c r="BN4" s="759"/>
      <c r="BO4" s="759"/>
      <c r="BP4" s="759"/>
      <c r="BQ4" s="759"/>
      <c r="BR4" s="759"/>
      <c r="BS4" s="759"/>
      <c r="BT4" s="759"/>
      <c r="BU4" s="759"/>
      <c r="BV4" s="759"/>
      <c r="BW4" s="13"/>
      <c r="BX4" s="13"/>
      <c r="BY4" s="13"/>
    </row>
    <row r="5" spans="1:77" ht="6.75" customHeight="1">
      <c r="A5" s="8"/>
      <c r="B5" s="8"/>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759"/>
      <c r="AT5" s="759"/>
      <c r="AU5" s="759"/>
      <c r="AV5" s="759"/>
      <c r="AW5" s="759"/>
      <c r="AX5" s="759"/>
      <c r="AY5" s="759"/>
      <c r="AZ5" s="759"/>
      <c r="BA5" s="759"/>
      <c r="BB5" s="759"/>
      <c r="BC5" s="759"/>
      <c r="BD5" s="759"/>
      <c r="BE5" s="759"/>
      <c r="BF5" s="759"/>
      <c r="BG5" s="759"/>
      <c r="BH5" s="759"/>
      <c r="BI5" s="759"/>
      <c r="BJ5" s="759"/>
      <c r="BK5" s="759"/>
      <c r="BL5" s="759"/>
      <c r="BM5" s="759"/>
      <c r="BN5" s="759"/>
      <c r="BO5" s="759"/>
      <c r="BP5" s="759"/>
      <c r="BQ5" s="759"/>
      <c r="BR5" s="759"/>
      <c r="BS5" s="759"/>
      <c r="BT5" s="759"/>
      <c r="BU5" s="759"/>
      <c r="BV5" s="759"/>
      <c r="BW5" s="15"/>
      <c r="BX5" s="15"/>
      <c r="BY5" s="15"/>
    </row>
    <row r="6" spans="1:77" ht="6.75" customHeight="1">
      <c r="A6" s="8"/>
      <c r="B6" s="760" t="s">
        <v>2</v>
      </c>
      <c r="C6" s="760"/>
      <c r="D6" s="760"/>
      <c r="E6" s="760"/>
      <c r="F6" s="760"/>
      <c r="G6" s="760"/>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0"/>
      <c r="AY6" s="760"/>
      <c r="AZ6" s="760"/>
      <c r="BA6" s="760"/>
      <c r="BB6" s="760"/>
      <c r="BC6" s="760"/>
      <c r="BD6" s="760"/>
      <c r="BE6" s="760"/>
      <c r="BF6" s="760"/>
      <c r="BG6" s="760"/>
      <c r="BH6" s="760"/>
      <c r="BI6" s="760"/>
      <c r="BJ6" s="760"/>
      <c r="BK6" s="760"/>
      <c r="BL6" s="760"/>
      <c r="BM6" s="760"/>
      <c r="BN6" s="15"/>
      <c r="BO6" s="15"/>
      <c r="BP6" s="15"/>
      <c r="BQ6" s="15"/>
      <c r="BR6" s="15"/>
      <c r="BS6" s="15"/>
      <c r="BT6" s="15"/>
      <c r="BU6" s="15"/>
      <c r="BV6" s="15"/>
      <c r="BW6" s="15"/>
      <c r="BX6" s="15"/>
      <c r="BY6" s="15"/>
    </row>
    <row r="7" spans="1:77" ht="6.75" customHeight="1">
      <c r="A7" s="8"/>
      <c r="B7" s="760"/>
      <c r="C7" s="760"/>
      <c r="D7" s="760"/>
      <c r="E7" s="760"/>
      <c r="F7" s="760"/>
      <c r="G7" s="760"/>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0"/>
      <c r="AY7" s="760"/>
      <c r="AZ7" s="760"/>
      <c r="BA7" s="760"/>
      <c r="BB7" s="760"/>
      <c r="BC7" s="760"/>
      <c r="BD7" s="760"/>
      <c r="BE7" s="760"/>
      <c r="BF7" s="760"/>
      <c r="BG7" s="760"/>
      <c r="BH7" s="760"/>
      <c r="BI7" s="760"/>
      <c r="BJ7" s="760"/>
      <c r="BK7" s="760"/>
      <c r="BL7" s="760"/>
      <c r="BM7" s="760"/>
      <c r="BN7" s="13"/>
      <c r="BO7" s="13"/>
      <c r="BP7" s="13"/>
      <c r="BQ7" s="13"/>
      <c r="BR7" s="13"/>
      <c r="BS7" s="13"/>
      <c r="BT7" s="13"/>
      <c r="BU7" s="13"/>
      <c r="BV7" s="13"/>
      <c r="BW7" s="13"/>
      <c r="BX7" s="13"/>
      <c r="BY7" s="13"/>
    </row>
    <row r="8" spans="1:77" ht="6.75" customHeight="1">
      <c r="A8" s="8"/>
      <c r="B8" s="760"/>
      <c r="C8" s="760"/>
      <c r="D8" s="760"/>
      <c r="E8" s="760"/>
      <c r="F8" s="760"/>
      <c r="G8" s="760"/>
      <c r="H8" s="760"/>
      <c r="I8" s="760"/>
      <c r="J8" s="760"/>
      <c r="K8" s="760"/>
      <c r="L8" s="760"/>
      <c r="M8" s="760"/>
      <c r="N8" s="760"/>
      <c r="O8" s="760"/>
      <c r="P8" s="760"/>
      <c r="Q8" s="760"/>
      <c r="R8" s="760"/>
      <c r="S8" s="760"/>
      <c r="T8" s="760"/>
      <c r="U8" s="760"/>
      <c r="V8" s="760"/>
      <c r="W8" s="760"/>
      <c r="X8" s="760"/>
      <c r="Y8" s="760"/>
      <c r="Z8" s="760"/>
      <c r="AA8" s="760"/>
      <c r="AB8" s="760"/>
      <c r="AC8" s="760"/>
      <c r="AD8" s="760"/>
      <c r="AE8" s="760"/>
      <c r="AF8" s="760"/>
      <c r="AG8" s="760"/>
      <c r="AH8" s="760"/>
      <c r="AI8" s="760"/>
      <c r="AJ8" s="760"/>
      <c r="AK8" s="760"/>
      <c r="AL8" s="760"/>
      <c r="AM8" s="760"/>
      <c r="AN8" s="760"/>
      <c r="AO8" s="760"/>
      <c r="AP8" s="760"/>
      <c r="AQ8" s="760"/>
      <c r="AR8" s="760"/>
      <c r="AS8" s="760"/>
      <c r="AT8" s="760"/>
      <c r="AU8" s="760"/>
      <c r="AV8" s="760"/>
      <c r="AW8" s="760"/>
      <c r="AX8" s="760"/>
      <c r="AY8" s="760"/>
      <c r="AZ8" s="760"/>
      <c r="BA8" s="760"/>
      <c r="BB8" s="760"/>
      <c r="BC8" s="760"/>
      <c r="BD8" s="760"/>
      <c r="BE8" s="760"/>
      <c r="BF8" s="760"/>
      <c r="BG8" s="760"/>
      <c r="BH8" s="760"/>
      <c r="BI8" s="760"/>
      <c r="BJ8" s="760"/>
      <c r="BK8" s="760"/>
      <c r="BL8" s="760"/>
      <c r="BM8" s="760"/>
      <c r="BN8" s="13"/>
      <c r="BO8" s="13"/>
      <c r="BP8" s="13"/>
      <c r="BQ8" s="13"/>
      <c r="BR8" s="13"/>
      <c r="BS8" s="13"/>
      <c r="BT8" s="13"/>
      <c r="BU8" s="13"/>
      <c r="BV8" s="13"/>
      <c r="BW8" s="13"/>
      <c r="BX8" s="13"/>
      <c r="BY8" s="13"/>
    </row>
    <row r="9" spans="1:77" ht="6.75" customHeight="1">
      <c r="B9" s="761" t="s">
        <v>3</v>
      </c>
      <c r="C9" s="761"/>
      <c r="D9" s="761"/>
      <c r="E9" s="761"/>
      <c r="F9" s="761"/>
      <c r="G9" s="761"/>
      <c r="H9" s="761"/>
      <c r="I9" s="761"/>
      <c r="J9" s="761"/>
      <c r="K9" s="761"/>
      <c r="L9" s="761"/>
      <c r="M9" s="761"/>
      <c r="N9" s="761"/>
      <c r="O9" s="761"/>
      <c r="P9" s="761"/>
      <c r="Q9" s="761"/>
      <c r="R9" s="761"/>
      <c r="S9" s="761"/>
      <c r="T9" s="761"/>
      <c r="U9" s="761"/>
      <c r="V9" s="761"/>
      <c r="W9" s="761"/>
      <c r="X9" s="761"/>
      <c r="Y9" s="761"/>
      <c r="Z9" s="761"/>
      <c r="AA9" s="761"/>
      <c r="AB9" s="761"/>
      <c r="AC9" s="761"/>
      <c r="AD9" s="761"/>
      <c r="AE9" s="761"/>
      <c r="AF9" s="761"/>
      <c r="AG9" s="761"/>
      <c r="AH9" s="761"/>
      <c r="AI9" s="761"/>
      <c r="AJ9" s="761"/>
      <c r="AK9" s="761"/>
      <c r="AL9" s="761"/>
      <c r="AM9" s="761"/>
      <c r="AN9" s="761"/>
      <c r="AO9" s="761"/>
      <c r="AP9" s="761"/>
      <c r="AQ9" s="761"/>
      <c r="AR9" s="761"/>
      <c r="AS9" s="761"/>
      <c r="AT9" s="761"/>
      <c r="AU9" s="761"/>
      <c r="AV9" s="761"/>
      <c r="AW9" s="761"/>
      <c r="AX9" s="761"/>
      <c r="AY9" s="761"/>
      <c r="AZ9" s="761"/>
      <c r="BA9" s="761"/>
      <c r="BB9" s="761"/>
      <c r="BC9" s="761"/>
      <c r="BD9" s="761"/>
      <c r="BE9" s="761"/>
      <c r="BF9" s="761"/>
      <c r="BG9" s="761"/>
      <c r="BH9" s="761"/>
      <c r="BI9" s="761"/>
      <c r="BJ9" s="761"/>
      <c r="BK9" s="761"/>
      <c r="BL9" s="761"/>
      <c r="BM9" s="761"/>
      <c r="BN9" s="761"/>
      <c r="BO9" s="761"/>
      <c r="BP9" s="761"/>
      <c r="BQ9" s="761"/>
      <c r="BR9" s="761"/>
      <c r="BS9" s="761"/>
      <c r="BT9" s="761"/>
      <c r="BU9" s="761"/>
      <c r="BV9" s="761"/>
      <c r="BW9" s="761"/>
      <c r="BX9" s="761"/>
      <c r="BY9" s="761"/>
    </row>
    <row r="10" spans="1:77" ht="7.5" customHeight="1">
      <c r="B10" s="761"/>
      <c r="C10" s="761"/>
      <c r="D10" s="761"/>
      <c r="E10" s="761"/>
      <c r="F10" s="761"/>
      <c r="G10" s="761"/>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1"/>
      <c r="AY10" s="761"/>
      <c r="AZ10" s="761"/>
      <c r="BA10" s="761"/>
      <c r="BB10" s="761"/>
      <c r="BC10" s="761"/>
      <c r="BD10" s="761"/>
      <c r="BE10" s="761"/>
      <c r="BF10" s="761"/>
      <c r="BG10" s="761"/>
      <c r="BH10" s="761"/>
      <c r="BI10" s="761"/>
      <c r="BJ10" s="761"/>
      <c r="BK10" s="761"/>
      <c r="BL10" s="761"/>
      <c r="BM10" s="761"/>
      <c r="BN10" s="761"/>
      <c r="BO10" s="761"/>
      <c r="BP10" s="761"/>
      <c r="BQ10" s="761"/>
      <c r="BR10" s="761"/>
      <c r="BS10" s="761"/>
      <c r="BT10" s="761"/>
      <c r="BU10" s="761"/>
      <c r="BV10" s="761"/>
      <c r="BW10" s="761"/>
      <c r="BX10" s="761"/>
      <c r="BY10" s="761"/>
    </row>
    <row r="11" spans="1:77" ht="6.75" customHeight="1">
      <c r="A11" s="15"/>
      <c r="B11" s="761"/>
      <c r="C11" s="761"/>
      <c r="D11" s="761"/>
      <c r="E11" s="761"/>
      <c r="F11" s="761"/>
      <c r="G11" s="761"/>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1"/>
      <c r="AY11" s="761"/>
      <c r="AZ11" s="761"/>
      <c r="BA11" s="761"/>
      <c r="BB11" s="761"/>
      <c r="BC11" s="761"/>
      <c r="BD11" s="761"/>
      <c r="BE11" s="761"/>
      <c r="BF11" s="761"/>
      <c r="BG11" s="761"/>
      <c r="BH11" s="761"/>
      <c r="BI11" s="761"/>
      <c r="BJ11" s="761"/>
      <c r="BK11" s="761"/>
      <c r="BL11" s="761"/>
      <c r="BM11" s="761"/>
      <c r="BN11" s="761"/>
      <c r="BO11" s="761"/>
      <c r="BP11" s="761"/>
      <c r="BQ11" s="761"/>
      <c r="BR11" s="761"/>
      <c r="BS11" s="761"/>
      <c r="BT11" s="761"/>
      <c r="BU11" s="761"/>
      <c r="BV11" s="761"/>
      <c r="BW11" s="761"/>
      <c r="BX11" s="761"/>
      <c r="BY11" s="761"/>
    </row>
    <row r="12" spans="1:77" ht="6.75" customHeight="1">
      <c r="A12" s="15"/>
      <c r="B12" s="761"/>
      <c r="C12" s="761"/>
      <c r="D12" s="761"/>
      <c r="E12" s="761"/>
      <c r="F12" s="761"/>
      <c r="G12" s="761"/>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761"/>
      <c r="AG12" s="761"/>
      <c r="AH12" s="761"/>
      <c r="AI12" s="761"/>
      <c r="AJ12" s="761"/>
      <c r="AK12" s="761"/>
      <c r="AL12" s="761"/>
      <c r="AM12" s="761"/>
      <c r="AN12" s="761"/>
      <c r="AO12" s="761"/>
      <c r="AP12" s="761"/>
      <c r="AQ12" s="761"/>
      <c r="AR12" s="761"/>
      <c r="AS12" s="761"/>
      <c r="AT12" s="761"/>
      <c r="AU12" s="761"/>
      <c r="AV12" s="761"/>
      <c r="AW12" s="761"/>
      <c r="AX12" s="761"/>
      <c r="AY12" s="761"/>
      <c r="AZ12" s="761"/>
      <c r="BA12" s="761"/>
      <c r="BB12" s="761"/>
      <c r="BC12" s="761"/>
      <c r="BD12" s="761"/>
      <c r="BE12" s="761"/>
      <c r="BF12" s="761"/>
      <c r="BG12" s="761"/>
      <c r="BH12" s="761"/>
      <c r="BI12" s="761"/>
      <c r="BJ12" s="761"/>
      <c r="BK12" s="761"/>
      <c r="BL12" s="761"/>
      <c r="BM12" s="761"/>
      <c r="BN12" s="761"/>
      <c r="BO12" s="761"/>
      <c r="BP12" s="761"/>
      <c r="BQ12" s="761"/>
      <c r="BR12" s="761"/>
      <c r="BS12" s="761"/>
      <c r="BT12" s="761"/>
      <c r="BU12" s="761"/>
      <c r="BV12" s="761"/>
      <c r="BW12" s="761"/>
      <c r="BX12" s="761"/>
      <c r="BY12" s="761"/>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62" t="str">
        <f>IF(AND(【参考】集計用シート!P3&gt;=45748,【参考】集計用シート!P3&lt;=46112),"","↓申請対象機関の日付を入力してください")</f>
        <v>↓申請対象機関の日付を入力してください</v>
      </c>
      <c r="BA13" s="762"/>
      <c r="BB13" s="762"/>
      <c r="BC13" s="762"/>
      <c r="BD13" s="762"/>
      <c r="BE13" s="762"/>
      <c r="BF13" s="762"/>
      <c r="BG13" s="762"/>
      <c r="BH13" s="762"/>
      <c r="BI13" s="762"/>
      <c r="BJ13" s="762"/>
      <c r="BK13" s="762"/>
      <c r="BL13" s="762"/>
      <c r="BM13" s="762"/>
      <c r="BN13" s="762"/>
      <c r="BO13" s="762"/>
      <c r="BP13" s="762"/>
      <c r="BQ13" s="762"/>
      <c r="BR13" s="762"/>
      <c r="BS13" s="762"/>
      <c r="BT13" s="762"/>
      <c r="BU13" s="762"/>
      <c r="BV13" s="762"/>
      <c r="BW13" s="762"/>
      <c r="BX13" s="762"/>
      <c r="BY13" s="762"/>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62"/>
      <c r="BA14" s="762"/>
      <c r="BB14" s="762"/>
      <c r="BC14" s="762"/>
      <c r="BD14" s="762"/>
      <c r="BE14" s="762"/>
      <c r="BF14" s="762"/>
      <c r="BG14" s="762"/>
      <c r="BH14" s="762"/>
      <c r="BI14" s="762"/>
      <c r="BJ14" s="762"/>
      <c r="BK14" s="762"/>
      <c r="BL14" s="762"/>
      <c r="BM14" s="762"/>
      <c r="BN14" s="762"/>
      <c r="BO14" s="762"/>
      <c r="BP14" s="762"/>
      <c r="BQ14" s="762"/>
      <c r="BR14" s="762"/>
      <c r="BS14" s="762"/>
      <c r="BT14" s="762"/>
      <c r="BU14" s="762"/>
      <c r="BV14" s="762"/>
      <c r="BW14" s="762"/>
      <c r="BX14" s="762"/>
      <c r="BY14" s="762"/>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63"/>
      <c r="BA15" s="763"/>
      <c r="BB15" s="763"/>
      <c r="BC15" s="763"/>
      <c r="BD15" s="763"/>
      <c r="BE15" s="763"/>
      <c r="BF15" s="763"/>
      <c r="BG15" s="763"/>
      <c r="BH15" s="763"/>
      <c r="BI15" s="763"/>
      <c r="BJ15" s="763"/>
      <c r="BK15" s="763"/>
      <c r="BL15" s="763"/>
      <c r="BM15" s="763"/>
      <c r="BN15" s="763"/>
      <c r="BO15" s="763"/>
      <c r="BP15" s="763"/>
      <c r="BQ15" s="763"/>
      <c r="BR15" s="763"/>
      <c r="BS15" s="763"/>
      <c r="BT15" s="763"/>
      <c r="BU15" s="763"/>
      <c r="BV15" s="763"/>
      <c r="BW15" s="763"/>
      <c r="BX15" s="763"/>
      <c r="BY15" s="763"/>
    </row>
    <row r="16" spans="1:77" ht="6.75" customHeight="1">
      <c r="A16" s="764" t="s">
        <v>4</v>
      </c>
      <c r="B16" s="764"/>
      <c r="C16" s="764"/>
      <c r="D16" s="764"/>
      <c r="E16" s="764"/>
      <c r="F16" s="764"/>
      <c r="G16" s="764"/>
      <c r="H16" s="764"/>
      <c r="I16" s="764"/>
      <c r="J16" s="764"/>
      <c r="K16" s="764"/>
      <c r="L16" s="764"/>
      <c r="M16" s="764"/>
      <c r="N16" s="764"/>
      <c r="O16" s="764"/>
      <c r="P16" s="764"/>
      <c r="Q16" s="17"/>
      <c r="R16" s="17"/>
      <c r="S16" s="17"/>
      <c r="T16" s="17"/>
      <c r="U16" s="17"/>
      <c r="V16" s="17"/>
      <c r="W16" s="17"/>
      <c r="X16" s="17"/>
      <c r="Y16" s="17"/>
      <c r="Z16" s="17"/>
      <c r="AA16" s="17"/>
      <c r="AB16" s="17"/>
      <c r="AC16" s="17"/>
      <c r="AD16" s="17"/>
      <c r="AE16" s="17"/>
      <c r="AF16" s="17"/>
      <c r="AG16" s="17"/>
      <c r="AH16" s="17"/>
      <c r="AI16" s="17"/>
      <c r="AJ16" s="17"/>
      <c r="AK16" s="17"/>
      <c r="AL16" s="17"/>
      <c r="AM16" s="17"/>
      <c r="AN16" s="765" t="s">
        <v>5</v>
      </c>
      <c r="AO16" s="766"/>
      <c r="AP16" s="766"/>
      <c r="AQ16" s="766"/>
      <c r="AR16" s="766"/>
      <c r="AS16" s="766"/>
      <c r="AT16" s="766"/>
      <c r="AU16" s="766"/>
      <c r="AV16" s="766"/>
      <c r="AW16" s="766"/>
      <c r="AX16" s="766"/>
      <c r="AY16" s="767"/>
      <c r="AZ16" s="774">
        <v>2026</v>
      </c>
      <c r="BA16" s="775"/>
      <c r="BB16" s="775"/>
      <c r="BC16" s="775"/>
      <c r="BD16" s="775"/>
      <c r="BE16" s="775"/>
      <c r="BF16" s="775"/>
      <c r="BG16" s="775"/>
      <c r="BH16" s="780" t="s">
        <v>6</v>
      </c>
      <c r="BI16" s="780"/>
      <c r="BJ16" s="783">
        <v>12</v>
      </c>
      <c r="BK16" s="783"/>
      <c r="BL16" s="783"/>
      <c r="BM16" s="783"/>
      <c r="BN16" s="783"/>
      <c r="BO16" s="783"/>
      <c r="BP16" s="786" t="s">
        <v>7</v>
      </c>
      <c r="BQ16" s="786"/>
      <c r="BR16" s="680">
        <v>31</v>
      </c>
      <c r="BS16" s="680"/>
      <c r="BT16" s="680"/>
      <c r="BU16" s="680"/>
      <c r="BV16" s="680"/>
      <c r="BW16" s="680"/>
      <c r="BX16" s="786" t="s">
        <v>8</v>
      </c>
      <c r="BY16" s="789"/>
    </row>
    <row r="17" spans="1:78" ht="6.75" customHeight="1">
      <c r="A17" s="764"/>
      <c r="B17" s="764"/>
      <c r="C17" s="764"/>
      <c r="D17" s="764"/>
      <c r="E17" s="764"/>
      <c r="F17" s="764"/>
      <c r="G17" s="764"/>
      <c r="H17" s="764"/>
      <c r="I17" s="764"/>
      <c r="J17" s="764"/>
      <c r="K17" s="764"/>
      <c r="L17" s="764"/>
      <c r="M17" s="764"/>
      <c r="N17" s="764"/>
      <c r="O17" s="764"/>
      <c r="P17" s="764"/>
      <c r="Q17" s="17"/>
      <c r="R17" s="17"/>
      <c r="S17" s="17"/>
      <c r="T17" s="17"/>
      <c r="U17" s="17"/>
      <c r="V17" s="17"/>
      <c r="W17" s="17"/>
      <c r="X17" s="17"/>
      <c r="Y17" s="17"/>
      <c r="Z17" s="17"/>
      <c r="AA17" s="17"/>
      <c r="AB17" s="17"/>
      <c r="AC17" s="17"/>
      <c r="AD17" s="17"/>
      <c r="AE17" s="17"/>
      <c r="AF17" s="17"/>
      <c r="AG17" s="17"/>
      <c r="AH17" s="17"/>
      <c r="AI17" s="17"/>
      <c r="AJ17" s="17"/>
      <c r="AK17" s="17"/>
      <c r="AL17" s="17"/>
      <c r="AM17" s="17"/>
      <c r="AN17" s="768"/>
      <c r="AO17" s="769"/>
      <c r="AP17" s="769"/>
      <c r="AQ17" s="769"/>
      <c r="AR17" s="769"/>
      <c r="AS17" s="769"/>
      <c r="AT17" s="769"/>
      <c r="AU17" s="769"/>
      <c r="AV17" s="769"/>
      <c r="AW17" s="769"/>
      <c r="AX17" s="769"/>
      <c r="AY17" s="770"/>
      <c r="AZ17" s="776"/>
      <c r="BA17" s="777"/>
      <c r="BB17" s="777"/>
      <c r="BC17" s="777"/>
      <c r="BD17" s="777"/>
      <c r="BE17" s="777"/>
      <c r="BF17" s="777"/>
      <c r="BG17" s="777"/>
      <c r="BH17" s="781"/>
      <c r="BI17" s="781"/>
      <c r="BJ17" s="784"/>
      <c r="BK17" s="784"/>
      <c r="BL17" s="784"/>
      <c r="BM17" s="784"/>
      <c r="BN17" s="784"/>
      <c r="BO17" s="784"/>
      <c r="BP17" s="787"/>
      <c r="BQ17" s="787"/>
      <c r="BR17" s="683"/>
      <c r="BS17" s="683"/>
      <c r="BT17" s="683"/>
      <c r="BU17" s="683"/>
      <c r="BV17" s="683"/>
      <c r="BW17" s="683"/>
      <c r="BX17" s="787"/>
      <c r="BY17" s="790"/>
    </row>
    <row r="18" spans="1:78" ht="6.75" customHeight="1">
      <c r="A18" s="764"/>
      <c r="B18" s="764"/>
      <c r="C18" s="764"/>
      <c r="D18" s="764"/>
      <c r="E18" s="764"/>
      <c r="F18" s="764"/>
      <c r="G18" s="764"/>
      <c r="H18" s="764"/>
      <c r="I18" s="764"/>
      <c r="J18" s="764"/>
      <c r="K18" s="764"/>
      <c r="L18" s="764"/>
      <c r="M18" s="764"/>
      <c r="N18" s="764"/>
      <c r="O18" s="764"/>
      <c r="P18" s="764"/>
      <c r="Q18" s="17"/>
      <c r="R18" s="17"/>
      <c r="S18" s="17"/>
      <c r="T18" s="17"/>
      <c r="U18" s="17"/>
      <c r="V18" s="17"/>
      <c r="W18" s="17"/>
      <c r="X18" s="17"/>
      <c r="Y18" s="17"/>
      <c r="Z18" s="17"/>
      <c r="AA18" s="17"/>
      <c r="AB18" s="17"/>
      <c r="AC18" s="17"/>
      <c r="AD18" s="17"/>
      <c r="AE18" s="17"/>
      <c r="AF18" s="17"/>
      <c r="AG18" s="17"/>
      <c r="AH18" s="17"/>
      <c r="AI18" s="17"/>
      <c r="AJ18" s="17"/>
      <c r="AK18" s="17"/>
      <c r="AL18" s="17"/>
      <c r="AM18" s="17"/>
      <c r="AN18" s="771"/>
      <c r="AO18" s="772"/>
      <c r="AP18" s="772"/>
      <c r="AQ18" s="772"/>
      <c r="AR18" s="772"/>
      <c r="AS18" s="772"/>
      <c r="AT18" s="772"/>
      <c r="AU18" s="772"/>
      <c r="AV18" s="772"/>
      <c r="AW18" s="772"/>
      <c r="AX18" s="772"/>
      <c r="AY18" s="773"/>
      <c r="AZ18" s="778"/>
      <c r="BA18" s="779"/>
      <c r="BB18" s="779"/>
      <c r="BC18" s="779"/>
      <c r="BD18" s="779"/>
      <c r="BE18" s="779"/>
      <c r="BF18" s="779"/>
      <c r="BG18" s="779"/>
      <c r="BH18" s="782"/>
      <c r="BI18" s="782"/>
      <c r="BJ18" s="785"/>
      <c r="BK18" s="785"/>
      <c r="BL18" s="785"/>
      <c r="BM18" s="785"/>
      <c r="BN18" s="785"/>
      <c r="BO18" s="785"/>
      <c r="BP18" s="788"/>
      <c r="BQ18" s="788"/>
      <c r="BR18" s="686"/>
      <c r="BS18" s="686"/>
      <c r="BT18" s="686"/>
      <c r="BU18" s="686"/>
      <c r="BV18" s="686"/>
      <c r="BW18" s="686"/>
      <c r="BX18" s="788"/>
      <c r="BY18" s="791"/>
    </row>
    <row r="19" spans="1:78" ht="6.75" customHeight="1">
      <c r="A19" s="670" t="s">
        <v>9</v>
      </c>
      <c r="B19" s="671"/>
      <c r="C19" s="671"/>
      <c r="D19" s="671"/>
      <c r="E19" s="671"/>
      <c r="F19" s="671"/>
      <c r="G19" s="671"/>
      <c r="H19" s="671"/>
      <c r="I19" s="671"/>
      <c r="J19" s="671"/>
      <c r="K19" s="671"/>
      <c r="L19" s="671"/>
      <c r="M19" s="672"/>
      <c r="N19" s="715" t="s">
        <v>10</v>
      </c>
      <c r="O19" s="716"/>
      <c r="P19" s="716"/>
      <c r="Q19" s="716"/>
      <c r="R19" s="716"/>
      <c r="S19" s="716"/>
      <c r="T19" s="716"/>
      <c r="U19" s="716"/>
      <c r="V19" s="716"/>
      <c r="W19" s="716"/>
      <c r="X19" s="716"/>
      <c r="Y19" s="716"/>
      <c r="Z19" s="716"/>
      <c r="AA19" s="716"/>
      <c r="AB19" s="716"/>
      <c r="AC19" s="716"/>
      <c r="AD19" s="716"/>
      <c r="AE19" s="716"/>
      <c r="AF19" s="716"/>
      <c r="AG19" s="716"/>
      <c r="AH19" s="716"/>
      <c r="AI19" s="716"/>
      <c r="AJ19" s="716"/>
      <c r="AK19" s="716"/>
      <c r="AL19" s="716"/>
      <c r="AM19" s="717"/>
      <c r="AN19" s="670" t="s">
        <v>11</v>
      </c>
      <c r="AO19" s="671"/>
      <c r="AP19" s="671"/>
      <c r="AQ19" s="671"/>
      <c r="AR19" s="671"/>
      <c r="AS19" s="671"/>
      <c r="AT19" s="671"/>
      <c r="AU19" s="671"/>
      <c r="AV19" s="671"/>
      <c r="AW19" s="671"/>
      <c r="AX19" s="671"/>
      <c r="AY19" s="672"/>
      <c r="AZ19" s="746" t="s">
        <v>12</v>
      </c>
      <c r="BA19" s="747"/>
      <c r="BB19" s="731">
        <v>123</v>
      </c>
      <c r="BC19" s="731"/>
      <c r="BD19" s="731"/>
      <c r="BE19" s="731"/>
      <c r="BF19" s="731"/>
      <c r="BG19" s="615" t="s">
        <v>13</v>
      </c>
      <c r="BH19" s="615"/>
      <c r="BI19" s="731">
        <v>4567</v>
      </c>
      <c r="BJ19" s="731"/>
      <c r="BK19" s="731"/>
      <c r="BL19" s="731"/>
      <c r="BM19" s="731"/>
      <c r="BN19" s="731"/>
      <c r="BO19" s="731"/>
      <c r="BP19" s="731"/>
      <c r="BQ19" s="731"/>
      <c r="BR19" s="731"/>
      <c r="BS19" s="18"/>
      <c r="BT19" s="18"/>
      <c r="BU19" s="18"/>
      <c r="BV19" s="18"/>
      <c r="BW19" s="18"/>
      <c r="BX19" s="18"/>
      <c r="BY19" s="19"/>
      <c r="BZ19" s="20"/>
    </row>
    <row r="20" spans="1:78" ht="6.75" customHeight="1">
      <c r="A20" s="676"/>
      <c r="B20" s="677"/>
      <c r="C20" s="677"/>
      <c r="D20" s="677"/>
      <c r="E20" s="677"/>
      <c r="F20" s="677"/>
      <c r="G20" s="677"/>
      <c r="H20" s="677"/>
      <c r="I20" s="677"/>
      <c r="J20" s="677"/>
      <c r="K20" s="677"/>
      <c r="L20" s="677"/>
      <c r="M20" s="678"/>
      <c r="N20" s="718"/>
      <c r="O20" s="719"/>
      <c r="P20" s="719"/>
      <c r="Q20" s="719"/>
      <c r="R20" s="719"/>
      <c r="S20" s="719"/>
      <c r="T20" s="719"/>
      <c r="U20" s="719"/>
      <c r="V20" s="719"/>
      <c r="W20" s="719"/>
      <c r="X20" s="719"/>
      <c r="Y20" s="719"/>
      <c r="Z20" s="719"/>
      <c r="AA20" s="719"/>
      <c r="AB20" s="719"/>
      <c r="AC20" s="719"/>
      <c r="AD20" s="719"/>
      <c r="AE20" s="719"/>
      <c r="AF20" s="719"/>
      <c r="AG20" s="719"/>
      <c r="AH20" s="719"/>
      <c r="AI20" s="719"/>
      <c r="AJ20" s="719"/>
      <c r="AK20" s="719"/>
      <c r="AL20" s="719"/>
      <c r="AM20" s="720"/>
      <c r="AN20" s="673"/>
      <c r="AO20" s="674"/>
      <c r="AP20" s="674"/>
      <c r="AQ20" s="674"/>
      <c r="AR20" s="674"/>
      <c r="AS20" s="674"/>
      <c r="AT20" s="674"/>
      <c r="AU20" s="674"/>
      <c r="AV20" s="674"/>
      <c r="AW20" s="674"/>
      <c r="AX20" s="674"/>
      <c r="AY20" s="675"/>
      <c r="AZ20" s="746"/>
      <c r="BA20" s="747"/>
      <c r="BB20" s="731"/>
      <c r="BC20" s="731"/>
      <c r="BD20" s="731"/>
      <c r="BE20" s="731"/>
      <c r="BF20" s="731"/>
      <c r="BG20" s="615"/>
      <c r="BH20" s="615"/>
      <c r="BI20" s="731"/>
      <c r="BJ20" s="731"/>
      <c r="BK20" s="731"/>
      <c r="BL20" s="731"/>
      <c r="BM20" s="731"/>
      <c r="BN20" s="731"/>
      <c r="BO20" s="731"/>
      <c r="BP20" s="731"/>
      <c r="BQ20" s="731"/>
      <c r="BR20" s="731"/>
      <c r="BS20" s="18"/>
      <c r="BT20" s="18"/>
      <c r="BU20" s="18"/>
      <c r="BV20" s="18"/>
      <c r="BW20" s="18"/>
      <c r="BX20" s="18"/>
      <c r="BY20" s="19"/>
      <c r="BZ20" s="20"/>
    </row>
    <row r="21" spans="1:78" ht="6.75" customHeight="1">
      <c r="A21" s="670" t="s">
        <v>14</v>
      </c>
      <c r="B21" s="671"/>
      <c r="C21" s="671"/>
      <c r="D21" s="671"/>
      <c r="E21" s="671"/>
      <c r="F21" s="671"/>
      <c r="G21" s="671"/>
      <c r="H21" s="671"/>
      <c r="I21" s="671"/>
      <c r="J21" s="671"/>
      <c r="K21" s="671"/>
      <c r="L21" s="671"/>
      <c r="M21" s="672"/>
      <c r="N21" s="727" t="s">
        <v>15</v>
      </c>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28"/>
      <c r="AL21" s="728"/>
      <c r="AM21" s="729"/>
      <c r="AN21" s="673"/>
      <c r="AO21" s="674"/>
      <c r="AP21" s="674"/>
      <c r="AQ21" s="674"/>
      <c r="AR21" s="674"/>
      <c r="AS21" s="674"/>
      <c r="AT21" s="674"/>
      <c r="AU21" s="674"/>
      <c r="AV21" s="674"/>
      <c r="AW21" s="674"/>
      <c r="AX21" s="674"/>
      <c r="AY21" s="675"/>
      <c r="AZ21" s="748" t="s">
        <v>16</v>
      </c>
      <c r="BA21" s="749"/>
      <c r="BB21" s="749"/>
      <c r="BC21" s="749"/>
      <c r="BD21" s="749"/>
      <c r="BE21" s="749"/>
      <c r="BF21" s="749"/>
      <c r="BG21" s="749"/>
      <c r="BH21" s="749"/>
      <c r="BI21" s="749"/>
      <c r="BJ21" s="749"/>
      <c r="BK21" s="749"/>
      <c r="BL21" s="749"/>
      <c r="BM21" s="749"/>
      <c r="BN21" s="749"/>
      <c r="BO21" s="749"/>
      <c r="BP21" s="749"/>
      <c r="BQ21" s="749"/>
      <c r="BR21" s="749"/>
      <c r="BS21" s="749"/>
      <c r="BT21" s="749"/>
      <c r="BU21" s="749"/>
      <c r="BV21" s="749"/>
      <c r="BW21" s="749"/>
      <c r="BX21" s="749"/>
      <c r="BY21" s="750"/>
      <c r="BZ21" s="20"/>
    </row>
    <row r="22" spans="1:78" ht="6.75" customHeight="1">
      <c r="A22" s="673"/>
      <c r="B22" s="674"/>
      <c r="C22" s="674"/>
      <c r="D22" s="674"/>
      <c r="E22" s="674"/>
      <c r="F22" s="674"/>
      <c r="G22" s="674"/>
      <c r="H22" s="674"/>
      <c r="I22" s="674"/>
      <c r="J22" s="674"/>
      <c r="K22" s="674"/>
      <c r="L22" s="674"/>
      <c r="M22" s="675"/>
      <c r="N22" s="730"/>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2"/>
      <c r="AN22" s="673"/>
      <c r="AO22" s="674"/>
      <c r="AP22" s="674"/>
      <c r="AQ22" s="674"/>
      <c r="AR22" s="674"/>
      <c r="AS22" s="674"/>
      <c r="AT22" s="674"/>
      <c r="AU22" s="674"/>
      <c r="AV22" s="674"/>
      <c r="AW22" s="674"/>
      <c r="AX22" s="674"/>
      <c r="AY22" s="675"/>
      <c r="AZ22" s="748"/>
      <c r="BA22" s="749"/>
      <c r="BB22" s="749"/>
      <c r="BC22" s="749"/>
      <c r="BD22" s="749"/>
      <c r="BE22" s="749"/>
      <c r="BF22" s="749"/>
      <c r="BG22" s="749"/>
      <c r="BH22" s="749"/>
      <c r="BI22" s="749"/>
      <c r="BJ22" s="749"/>
      <c r="BK22" s="749"/>
      <c r="BL22" s="749"/>
      <c r="BM22" s="749"/>
      <c r="BN22" s="749"/>
      <c r="BO22" s="749"/>
      <c r="BP22" s="749"/>
      <c r="BQ22" s="749"/>
      <c r="BR22" s="749"/>
      <c r="BS22" s="749"/>
      <c r="BT22" s="749"/>
      <c r="BU22" s="749"/>
      <c r="BV22" s="749"/>
      <c r="BW22" s="749"/>
      <c r="BX22" s="749"/>
      <c r="BY22" s="750"/>
    </row>
    <row r="23" spans="1:78" ht="6.75" customHeight="1">
      <c r="A23" s="673"/>
      <c r="B23" s="674"/>
      <c r="C23" s="674"/>
      <c r="D23" s="674"/>
      <c r="E23" s="674"/>
      <c r="F23" s="674"/>
      <c r="G23" s="674"/>
      <c r="H23" s="674"/>
      <c r="I23" s="674"/>
      <c r="J23" s="674"/>
      <c r="K23" s="674"/>
      <c r="L23" s="674"/>
      <c r="M23" s="675"/>
      <c r="N23" s="730"/>
      <c r="O23" s="731"/>
      <c r="P23" s="731"/>
      <c r="Q23" s="731"/>
      <c r="R23" s="731"/>
      <c r="S23" s="731"/>
      <c r="T23" s="731"/>
      <c r="U23" s="731"/>
      <c r="V23" s="731"/>
      <c r="W23" s="731"/>
      <c r="X23" s="731"/>
      <c r="Y23" s="731"/>
      <c r="Z23" s="731"/>
      <c r="AA23" s="731"/>
      <c r="AB23" s="731"/>
      <c r="AC23" s="731"/>
      <c r="AD23" s="731"/>
      <c r="AE23" s="731"/>
      <c r="AF23" s="731"/>
      <c r="AG23" s="731"/>
      <c r="AH23" s="731"/>
      <c r="AI23" s="731"/>
      <c r="AJ23" s="731"/>
      <c r="AK23" s="731"/>
      <c r="AL23" s="731"/>
      <c r="AM23" s="732"/>
      <c r="AN23" s="673"/>
      <c r="AO23" s="674"/>
      <c r="AP23" s="674"/>
      <c r="AQ23" s="674"/>
      <c r="AR23" s="674"/>
      <c r="AS23" s="674"/>
      <c r="AT23" s="674"/>
      <c r="AU23" s="674"/>
      <c r="AV23" s="674"/>
      <c r="AW23" s="674"/>
      <c r="AX23" s="674"/>
      <c r="AY23" s="675"/>
      <c r="AZ23" s="748"/>
      <c r="BA23" s="749"/>
      <c r="BB23" s="749"/>
      <c r="BC23" s="749"/>
      <c r="BD23" s="749"/>
      <c r="BE23" s="749"/>
      <c r="BF23" s="749"/>
      <c r="BG23" s="749"/>
      <c r="BH23" s="749"/>
      <c r="BI23" s="749"/>
      <c r="BJ23" s="749"/>
      <c r="BK23" s="749"/>
      <c r="BL23" s="749"/>
      <c r="BM23" s="749"/>
      <c r="BN23" s="749"/>
      <c r="BO23" s="749"/>
      <c r="BP23" s="749"/>
      <c r="BQ23" s="749"/>
      <c r="BR23" s="749"/>
      <c r="BS23" s="749"/>
      <c r="BT23" s="749"/>
      <c r="BU23" s="749"/>
      <c r="BV23" s="749"/>
      <c r="BW23" s="749"/>
      <c r="BX23" s="749"/>
      <c r="BY23" s="750"/>
    </row>
    <row r="24" spans="1:78" ht="6.75" customHeight="1">
      <c r="A24" s="673"/>
      <c r="B24" s="674"/>
      <c r="C24" s="674"/>
      <c r="D24" s="674"/>
      <c r="E24" s="674"/>
      <c r="F24" s="674"/>
      <c r="G24" s="674"/>
      <c r="H24" s="674"/>
      <c r="I24" s="674"/>
      <c r="J24" s="674"/>
      <c r="K24" s="674"/>
      <c r="L24" s="674"/>
      <c r="M24" s="675"/>
      <c r="N24" s="730"/>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2"/>
      <c r="AN24" s="673"/>
      <c r="AO24" s="674"/>
      <c r="AP24" s="674"/>
      <c r="AQ24" s="674"/>
      <c r="AR24" s="674"/>
      <c r="AS24" s="674"/>
      <c r="AT24" s="674"/>
      <c r="AU24" s="674"/>
      <c r="AV24" s="674"/>
      <c r="AW24" s="674"/>
      <c r="AX24" s="674"/>
      <c r="AY24" s="675"/>
      <c r="AZ24" s="748"/>
      <c r="BA24" s="749"/>
      <c r="BB24" s="749"/>
      <c r="BC24" s="749"/>
      <c r="BD24" s="749"/>
      <c r="BE24" s="749"/>
      <c r="BF24" s="749"/>
      <c r="BG24" s="749"/>
      <c r="BH24" s="749"/>
      <c r="BI24" s="749"/>
      <c r="BJ24" s="749"/>
      <c r="BK24" s="749"/>
      <c r="BL24" s="749"/>
      <c r="BM24" s="749"/>
      <c r="BN24" s="749"/>
      <c r="BO24" s="749"/>
      <c r="BP24" s="749"/>
      <c r="BQ24" s="749"/>
      <c r="BR24" s="749"/>
      <c r="BS24" s="749"/>
      <c r="BT24" s="749"/>
      <c r="BU24" s="749"/>
      <c r="BV24" s="749"/>
      <c r="BW24" s="749"/>
      <c r="BX24" s="749"/>
      <c r="BY24" s="750"/>
    </row>
    <row r="25" spans="1:78" ht="6.75" customHeight="1">
      <c r="A25" s="673"/>
      <c r="B25" s="674"/>
      <c r="C25" s="674"/>
      <c r="D25" s="674"/>
      <c r="E25" s="674"/>
      <c r="F25" s="674"/>
      <c r="G25" s="674"/>
      <c r="H25" s="674"/>
      <c r="I25" s="674"/>
      <c r="J25" s="674"/>
      <c r="K25" s="674"/>
      <c r="L25" s="674"/>
      <c r="M25" s="675"/>
      <c r="N25" s="754" t="s">
        <v>17</v>
      </c>
      <c r="O25" s="755"/>
      <c r="P25" s="755"/>
      <c r="Q25" s="755"/>
      <c r="R25" s="755"/>
      <c r="S25" s="755"/>
      <c r="T25" s="755"/>
      <c r="U25" s="755"/>
      <c r="V25" s="755"/>
      <c r="W25" s="755"/>
      <c r="X25" s="755"/>
      <c r="Y25" s="755"/>
      <c r="Z25" s="731">
        <v>1234567890</v>
      </c>
      <c r="AA25" s="731"/>
      <c r="AB25" s="731"/>
      <c r="AC25" s="731"/>
      <c r="AD25" s="731"/>
      <c r="AE25" s="731"/>
      <c r="AF25" s="731"/>
      <c r="AG25" s="731"/>
      <c r="AH25" s="731"/>
      <c r="AI25" s="731"/>
      <c r="AJ25" s="731"/>
      <c r="AK25" s="731"/>
      <c r="AL25" s="731"/>
      <c r="AM25" s="732"/>
      <c r="AN25" s="673"/>
      <c r="AO25" s="674"/>
      <c r="AP25" s="674"/>
      <c r="AQ25" s="674"/>
      <c r="AR25" s="674"/>
      <c r="AS25" s="674"/>
      <c r="AT25" s="674"/>
      <c r="AU25" s="674"/>
      <c r="AV25" s="674"/>
      <c r="AW25" s="674"/>
      <c r="AX25" s="674"/>
      <c r="AY25" s="675"/>
      <c r="AZ25" s="748"/>
      <c r="BA25" s="749"/>
      <c r="BB25" s="749"/>
      <c r="BC25" s="749"/>
      <c r="BD25" s="749"/>
      <c r="BE25" s="749"/>
      <c r="BF25" s="749"/>
      <c r="BG25" s="749"/>
      <c r="BH25" s="749"/>
      <c r="BI25" s="749"/>
      <c r="BJ25" s="749"/>
      <c r="BK25" s="749"/>
      <c r="BL25" s="749"/>
      <c r="BM25" s="749"/>
      <c r="BN25" s="749"/>
      <c r="BO25" s="749"/>
      <c r="BP25" s="749"/>
      <c r="BQ25" s="749"/>
      <c r="BR25" s="749"/>
      <c r="BS25" s="749"/>
      <c r="BT25" s="749"/>
      <c r="BU25" s="749"/>
      <c r="BV25" s="749"/>
      <c r="BW25" s="749"/>
      <c r="BX25" s="749"/>
      <c r="BY25" s="750"/>
    </row>
    <row r="26" spans="1:78" ht="6.75" customHeight="1">
      <c r="A26" s="676"/>
      <c r="B26" s="677"/>
      <c r="C26" s="677"/>
      <c r="D26" s="677"/>
      <c r="E26" s="677"/>
      <c r="F26" s="677"/>
      <c r="G26" s="677"/>
      <c r="H26" s="677"/>
      <c r="I26" s="677"/>
      <c r="J26" s="677"/>
      <c r="K26" s="677"/>
      <c r="L26" s="677"/>
      <c r="M26" s="678"/>
      <c r="N26" s="756"/>
      <c r="O26" s="757"/>
      <c r="P26" s="757"/>
      <c r="Q26" s="757"/>
      <c r="R26" s="757"/>
      <c r="S26" s="757"/>
      <c r="T26" s="757"/>
      <c r="U26" s="757"/>
      <c r="V26" s="757"/>
      <c r="W26" s="757"/>
      <c r="X26" s="757"/>
      <c r="Y26" s="757"/>
      <c r="Z26" s="742"/>
      <c r="AA26" s="742"/>
      <c r="AB26" s="742"/>
      <c r="AC26" s="742"/>
      <c r="AD26" s="742"/>
      <c r="AE26" s="742"/>
      <c r="AF26" s="742"/>
      <c r="AG26" s="742"/>
      <c r="AH26" s="742"/>
      <c r="AI26" s="742"/>
      <c r="AJ26" s="742"/>
      <c r="AK26" s="742"/>
      <c r="AL26" s="742"/>
      <c r="AM26" s="743"/>
      <c r="AN26" s="676"/>
      <c r="AO26" s="677"/>
      <c r="AP26" s="677"/>
      <c r="AQ26" s="677"/>
      <c r="AR26" s="677"/>
      <c r="AS26" s="677"/>
      <c r="AT26" s="677"/>
      <c r="AU26" s="677"/>
      <c r="AV26" s="677"/>
      <c r="AW26" s="677"/>
      <c r="AX26" s="677"/>
      <c r="AY26" s="678"/>
      <c r="AZ26" s="751"/>
      <c r="BA26" s="752"/>
      <c r="BB26" s="752"/>
      <c r="BC26" s="752"/>
      <c r="BD26" s="752"/>
      <c r="BE26" s="752"/>
      <c r="BF26" s="752"/>
      <c r="BG26" s="752"/>
      <c r="BH26" s="752"/>
      <c r="BI26" s="752"/>
      <c r="BJ26" s="752"/>
      <c r="BK26" s="752"/>
      <c r="BL26" s="752"/>
      <c r="BM26" s="752"/>
      <c r="BN26" s="752"/>
      <c r="BO26" s="752"/>
      <c r="BP26" s="752"/>
      <c r="BQ26" s="752"/>
      <c r="BR26" s="752"/>
      <c r="BS26" s="752"/>
      <c r="BT26" s="752"/>
      <c r="BU26" s="752"/>
      <c r="BV26" s="752"/>
      <c r="BW26" s="752"/>
      <c r="BX26" s="752"/>
      <c r="BY26" s="753"/>
    </row>
    <row r="27" spans="1:78" ht="6.75" customHeight="1">
      <c r="A27" s="670" t="s">
        <v>9</v>
      </c>
      <c r="B27" s="671"/>
      <c r="C27" s="671"/>
      <c r="D27" s="671"/>
      <c r="E27" s="671"/>
      <c r="F27" s="671"/>
      <c r="G27" s="671"/>
      <c r="H27" s="671"/>
      <c r="I27" s="671"/>
      <c r="J27" s="671"/>
      <c r="K27" s="671"/>
      <c r="L27" s="671"/>
      <c r="M27" s="671"/>
      <c r="N27" s="715" t="s">
        <v>18</v>
      </c>
      <c r="O27" s="716"/>
      <c r="P27" s="716"/>
      <c r="Q27" s="716"/>
      <c r="R27" s="716"/>
      <c r="S27" s="716"/>
      <c r="T27" s="716"/>
      <c r="U27" s="716"/>
      <c r="V27" s="716"/>
      <c r="W27" s="716"/>
      <c r="X27" s="716"/>
      <c r="Y27" s="716"/>
      <c r="Z27" s="716"/>
      <c r="AA27" s="716"/>
      <c r="AB27" s="716"/>
      <c r="AC27" s="716"/>
      <c r="AD27" s="716"/>
      <c r="AE27" s="716"/>
      <c r="AF27" s="716"/>
      <c r="AG27" s="716"/>
      <c r="AH27" s="716"/>
      <c r="AI27" s="716"/>
      <c r="AJ27" s="716"/>
      <c r="AK27" s="716"/>
      <c r="AL27" s="716"/>
      <c r="AM27" s="717"/>
      <c r="AN27" s="670" t="s">
        <v>19</v>
      </c>
      <c r="AO27" s="671"/>
      <c r="AP27" s="671"/>
      <c r="AQ27" s="671"/>
      <c r="AR27" s="671"/>
      <c r="AS27" s="671"/>
      <c r="AT27" s="671"/>
      <c r="AU27" s="671"/>
      <c r="AV27" s="671"/>
      <c r="AW27" s="671"/>
      <c r="AX27" s="671"/>
      <c r="AY27" s="672"/>
      <c r="AZ27" s="721" t="s">
        <v>20</v>
      </c>
      <c r="BA27" s="722"/>
      <c r="BB27" s="722"/>
      <c r="BC27" s="722"/>
      <c r="BD27" s="722"/>
      <c r="BE27" s="723"/>
      <c r="BF27" s="715" t="s">
        <v>21</v>
      </c>
      <c r="BG27" s="716"/>
      <c r="BH27" s="716"/>
      <c r="BI27" s="716"/>
      <c r="BJ27" s="716"/>
      <c r="BK27" s="716"/>
      <c r="BL27" s="716"/>
      <c r="BM27" s="716"/>
      <c r="BN27" s="716"/>
      <c r="BO27" s="716"/>
      <c r="BP27" s="716"/>
      <c r="BQ27" s="716"/>
      <c r="BR27" s="716"/>
      <c r="BS27" s="716"/>
      <c r="BT27" s="716"/>
      <c r="BU27" s="716"/>
      <c r="BV27" s="716"/>
      <c r="BW27" s="716"/>
      <c r="BX27" s="716"/>
      <c r="BY27" s="717"/>
    </row>
    <row r="28" spans="1:78" ht="6.75" customHeight="1">
      <c r="A28" s="676"/>
      <c r="B28" s="677"/>
      <c r="C28" s="677"/>
      <c r="D28" s="677"/>
      <c r="E28" s="677"/>
      <c r="F28" s="677"/>
      <c r="G28" s="677"/>
      <c r="H28" s="677"/>
      <c r="I28" s="677"/>
      <c r="J28" s="677"/>
      <c r="K28" s="677"/>
      <c r="L28" s="677"/>
      <c r="M28" s="677"/>
      <c r="N28" s="718"/>
      <c r="O28" s="719"/>
      <c r="P28" s="719"/>
      <c r="Q28" s="719"/>
      <c r="R28" s="719"/>
      <c r="S28" s="719"/>
      <c r="T28" s="719"/>
      <c r="U28" s="719"/>
      <c r="V28" s="719"/>
      <c r="W28" s="719"/>
      <c r="X28" s="719"/>
      <c r="Y28" s="719"/>
      <c r="Z28" s="719"/>
      <c r="AA28" s="719"/>
      <c r="AB28" s="719"/>
      <c r="AC28" s="719"/>
      <c r="AD28" s="719"/>
      <c r="AE28" s="719"/>
      <c r="AF28" s="719"/>
      <c r="AG28" s="719"/>
      <c r="AH28" s="719"/>
      <c r="AI28" s="719"/>
      <c r="AJ28" s="719"/>
      <c r="AK28" s="719"/>
      <c r="AL28" s="719"/>
      <c r="AM28" s="720"/>
      <c r="AN28" s="673"/>
      <c r="AO28" s="674"/>
      <c r="AP28" s="674"/>
      <c r="AQ28" s="674"/>
      <c r="AR28" s="674"/>
      <c r="AS28" s="674"/>
      <c r="AT28" s="674"/>
      <c r="AU28" s="674"/>
      <c r="AV28" s="674"/>
      <c r="AW28" s="674"/>
      <c r="AX28" s="674"/>
      <c r="AY28" s="675"/>
      <c r="AZ28" s="724"/>
      <c r="BA28" s="725"/>
      <c r="BB28" s="725"/>
      <c r="BC28" s="725"/>
      <c r="BD28" s="725"/>
      <c r="BE28" s="726"/>
      <c r="BF28" s="718"/>
      <c r="BG28" s="719"/>
      <c r="BH28" s="719"/>
      <c r="BI28" s="719"/>
      <c r="BJ28" s="719"/>
      <c r="BK28" s="719"/>
      <c r="BL28" s="719"/>
      <c r="BM28" s="719"/>
      <c r="BN28" s="719"/>
      <c r="BO28" s="719"/>
      <c r="BP28" s="719"/>
      <c r="BQ28" s="719"/>
      <c r="BR28" s="719"/>
      <c r="BS28" s="719"/>
      <c r="BT28" s="719"/>
      <c r="BU28" s="719"/>
      <c r="BV28" s="719"/>
      <c r="BW28" s="719"/>
      <c r="BX28" s="719"/>
      <c r="BY28" s="720"/>
    </row>
    <row r="29" spans="1:78" ht="6.75" customHeight="1">
      <c r="A29" s="640" t="s">
        <v>22</v>
      </c>
      <c r="B29" s="671"/>
      <c r="C29" s="671"/>
      <c r="D29" s="671"/>
      <c r="E29" s="671"/>
      <c r="F29" s="671"/>
      <c r="G29" s="671"/>
      <c r="H29" s="671"/>
      <c r="I29" s="671"/>
      <c r="J29" s="671"/>
      <c r="K29" s="671"/>
      <c r="L29" s="671"/>
      <c r="M29" s="672"/>
      <c r="N29" s="727" t="s">
        <v>23</v>
      </c>
      <c r="O29" s="728"/>
      <c r="P29" s="728"/>
      <c r="Q29" s="728"/>
      <c r="R29" s="728"/>
      <c r="S29" s="728"/>
      <c r="T29" s="728"/>
      <c r="U29" s="728"/>
      <c r="V29" s="728"/>
      <c r="W29" s="728"/>
      <c r="X29" s="728"/>
      <c r="Y29" s="728"/>
      <c r="Z29" s="728"/>
      <c r="AA29" s="728"/>
      <c r="AB29" s="728"/>
      <c r="AC29" s="728"/>
      <c r="AD29" s="728"/>
      <c r="AE29" s="728"/>
      <c r="AF29" s="728"/>
      <c r="AG29" s="728"/>
      <c r="AH29" s="728"/>
      <c r="AI29" s="728"/>
      <c r="AJ29" s="728"/>
      <c r="AK29" s="728"/>
      <c r="AL29" s="728"/>
      <c r="AM29" s="729"/>
      <c r="AN29" s="673"/>
      <c r="AO29" s="674"/>
      <c r="AP29" s="674"/>
      <c r="AQ29" s="674"/>
      <c r="AR29" s="674"/>
      <c r="AS29" s="674"/>
      <c r="AT29" s="674"/>
      <c r="AU29" s="674"/>
      <c r="AV29" s="674"/>
      <c r="AW29" s="674"/>
      <c r="AX29" s="674"/>
      <c r="AY29" s="675"/>
      <c r="AZ29" s="733" t="s">
        <v>24</v>
      </c>
      <c r="BA29" s="734"/>
      <c r="BB29" s="734"/>
      <c r="BC29" s="734"/>
      <c r="BD29" s="734"/>
      <c r="BE29" s="735"/>
      <c r="BF29" s="715" t="s">
        <v>25</v>
      </c>
      <c r="BG29" s="716"/>
      <c r="BH29" s="716"/>
      <c r="BI29" s="716"/>
      <c r="BJ29" s="716"/>
      <c r="BK29" s="716"/>
      <c r="BL29" s="716"/>
      <c r="BM29" s="716"/>
      <c r="BN29" s="716"/>
      <c r="BO29" s="716"/>
      <c r="BP29" s="716"/>
      <c r="BQ29" s="716"/>
      <c r="BR29" s="716"/>
      <c r="BS29" s="716"/>
      <c r="BT29" s="716"/>
      <c r="BU29" s="716"/>
      <c r="BV29" s="716"/>
      <c r="BW29" s="716"/>
      <c r="BX29" s="716"/>
      <c r="BY29" s="717"/>
    </row>
    <row r="30" spans="1:78" ht="6.75" customHeight="1">
      <c r="A30" s="673"/>
      <c r="B30" s="674"/>
      <c r="C30" s="674"/>
      <c r="D30" s="674"/>
      <c r="E30" s="674"/>
      <c r="F30" s="674"/>
      <c r="G30" s="674"/>
      <c r="H30" s="674"/>
      <c r="I30" s="674"/>
      <c r="J30" s="674"/>
      <c r="K30" s="674"/>
      <c r="L30" s="674"/>
      <c r="M30" s="675"/>
      <c r="N30" s="730"/>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2"/>
      <c r="AN30" s="673"/>
      <c r="AO30" s="674"/>
      <c r="AP30" s="674"/>
      <c r="AQ30" s="674"/>
      <c r="AR30" s="674"/>
      <c r="AS30" s="674"/>
      <c r="AT30" s="674"/>
      <c r="AU30" s="674"/>
      <c r="AV30" s="674"/>
      <c r="AW30" s="674"/>
      <c r="AX30" s="674"/>
      <c r="AY30" s="675"/>
      <c r="AZ30" s="736"/>
      <c r="BA30" s="737"/>
      <c r="BB30" s="737"/>
      <c r="BC30" s="737"/>
      <c r="BD30" s="737"/>
      <c r="BE30" s="738"/>
      <c r="BF30" s="718"/>
      <c r="BG30" s="719"/>
      <c r="BH30" s="719"/>
      <c r="BI30" s="719"/>
      <c r="BJ30" s="719"/>
      <c r="BK30" s="719"/>
      <c r="BL30" s="719"/>
      <c r="BM30" s="719"/>
      <c r="BN30" s="719"/>
      <c r="BO30" s="719"/>
      <c r="BP30" s="719"/>
      <c r="BQ30" s="719"/>
      <c r="BR30" s="719"/>
      <c r="BS30" s="719"/>
      <c r="BT30" s="719"/>
      <c r="BU30" s="719"/>
      <c r="BV30" s="719"/>
      <c r="BW30" s="719"/>
      <c r="BX30" s="719"/>
      <c r="BY30" s="720"/>
    </row>
    <row r="31" spans="1:78" ht="6.75" customHeight="1">
      <c r="A31" s="673"/>
      <c r="B31" s="674"/>
      <c r="C31" s="674"/>
      <c r="D31" s="674"/>
      <c r="E31" s="674"/>
      <c r="F31" s="674"/>
      <c r="G31" s="674"/>
      <c r="H31" s="674"/>
      <c r="I31" s="674"/>
      <c r="J31" s="674"/>
      <c r="K31" s="674"/>
      <c r="L31" s="674"/>
      <c r="M31" s="675"/>
      <c r="N31" s="730"/>
      <c r="O31" s="731"/>
      <c r="P31" s="731"/>
      <c r="Q31" s="731"/>
      <c r="R31" s="731"/>
      <c r="S31" s="731"/>
      <c r="T31" s="731"/>
      <c r="U31" s="731"/>
      <c r="V31" s="731"/>
      <c r="W31" s="731"/>
      <c r="X31" s="731"/>
      <c r="Y31" s="731"/>
      <c r="Z31" s="731"/>
      <c r="AA31" s="731"/>
      <c r="AB31" s="731"/>
      <c r="AC31" s="731"/>
      <c r="AD31" s="731"/>
      <c r="AE31" s="731"/>
      <c r="AF31" s="731"/>
      <c r="AG31" s="731"/>
      <c r="AH31" s="731"/>
      <c r="AI31" s="731"/>
      <c r="AJ31" s="731"/>
      <c r="AK31" s="731"/>
      <c r="AL31" s="731"/>
      <c r="AM31" s="732"/>
      <c r="AN31" s="673"/>
      <c r="AO31" s="674"/>
      <c r="AP31" s="674"/>
      <c r="AQ31" s="674"/>
      <c r="AR31" s="674"/>
      <c r="AS31" s="674"/>
      <c r="AT31" s="674"/>
      <c r="AU31" s="674"/>
      <c r="AV31" s="674"/>
      <c r="AW31" s="674"/>
      <c r="AX31" s="674"/>
      <c r="AY31" s="675"/>
      <c r="AZ31" s="739" t="s">
        <v>26</v>
      </c>
      <c r="BA31" s="739"/>
      <c r="BB31" s="739"/>
      <c r="BC31" s="739"/>
      <c r="BD31" s="739"/>
      <c r="BE31" s="739"/>
      <c r="BF31" s="740" t="s">
        <v>27</v>
      </c>
      <c r="BG31" s="740"/>
      <c r="BH31" s="740"/>
      <c r="BI31" s="740"/>
      <c r="BJ31" s="740"/>
      <c r="BK31" s="740"/>
      <c r="BL31" s="740"/>
      <c r="BM31" s="740"/>
      <c r="BN31" s="740"/>
      <c r="BO31" s="740"/>
      <c r="BP31" s="740"/>
      <c r="BQ31" s="740"/>
      <c r="BR31" s="740"/>
      <c r="BS31" s="740"/>
      <c r="BT31" s="740"/>
      <c r="BU31" s="740"/>
      <c r="BV31" s="740"/>
      <c r="BW31" s="740"/>
      <c r="BX31" s="740"/>
      <c r="BY31" s="740"/>
    </row>
    <row r="32" spans="1:78" ht="6.75" customHeight="1">
      <c r="A32" s="673"/>
      <c r="B32" s="674"/>
      <c r="C32" s="674"/>
      <c r="D32" s="674"/>
      <c r="E32" s="674"/>
      <c r="F32" s="674"/>
      <c r="G32" s="674"/>
      <c r="H32" s="674"/>
      <c r="I32" s="674"/>
      <c r="J32" s="674"/>
      <c r="K32" s="674"/>
      <c r="L32" s="674"/>
      <c r="M32" s="675"/>
      <c r="N32" s="730" t="s">
        <v>28</v>
      </c>
      <c r="O32" s="731"/>
      <c r="P32" s="731"/>
      <c r="Q32" s="731"/>
      <c r="R32" s="731"/>
      <c r="S32" s="731"/>
      <c r="T32" s="731"/>
      <c r="U32" s="731"/>
      <c r="V32" s="731"/>
      <c r="W32" s="731"/>
      <c r="X32" s="731"/>
      <c r="Y32" s="731"/>
      <c r="Z32" s="731" t="s">
        <v>20</v>
      </c>
      <c r="AA32" s="731"/>
      <c r="AB32" s="731"/>
      <c r="AC32" s="731"/>
      <c r="AD32" s="731"/>
      <c r="AE32" s="731"/>
      <c r="AF32" s="731"/>
      <c r="AG32" s="731"/>
      <c r="AH32" s="731"/>
      <c r="AI32" s="731"/>
      <c r="AJ32" s="731"/>
      <c r="AK32" s="731"/>
      <c r="AL32" s="731"/>
      <c r="AM32" s="732"/>
      <c r="AN32" s="673"/>
      <c r="AO32" s="674"/>
      <c r="AP32" s="674"/>
      <c r="AQ32" s="674"/>
      <c r="AR32" s="674"/>
      <c r="AS32" s="674"/>
      <c r="AT32" s="674"/>
      <c r="AU32" s="674"/>
      <c r="AV32" s="674"/>
      <c r="AW32" s="674"/>
      <c r="AX32" s="674"/>
      <c r="AY32" s="675"/>
      <c r="AZ32" s="739"/>
      <c r="BA32" s="739"/>
      <c r="BB32" s="739"/>
      <c r="BC32" s="739"/>
      <c r="BD32" s="739"/>
      <c r="BE32" s="739"/>
      <c r="BF32" s="740"/>
      <c r="BG32" s="740"/>
      <c r="BH32" s="740"/>
      <c r="BI32" s="740"/>
      <c r="BJ32" s="740"/>
      <c r="BK32" s="740"/>
      <c r="BL32" s="740"/>
      <c r="BM32" s="740"/>
      <c r="BN32" s="740"/>
      <c r="BO32" s="740"/>
      <c r="BP32" s="740"/>
      <c r="BQ32" s="740"/>
      <c r="BR32" s="740"/>
      <c r="BS32" s="740"/>
      <c r="BT32" s="740"/>
      <c r="BU32" s="740"/>
      <c r="BV32" s="740"/>
      <c r="BW32" s="740"/>
      <c r="BX32" s="740"/>
      <c r="BY32" s="740"/>
    </row>
    <row r="33" spans="1:78" ht="8.25" customHeight="1">
      <c r="A33" s="673"/>
      <c r="B33" s="674"/>
      <c r="C33" s="674"/>
      <c r="D33" s="674"/>
      <c r="E33" s="674"/>
      <c r="F33" s="674"/>
      <c r="G33" s="674"/>
      <c r="H33" s="674"/>
      <c r="I33" s="674"/>
      <c r="J33" s="674"/>
      <c r="K33" s="674"/>
      <c r="L33" s="674"/>
      <c r="M33" s="675"/>
      <c r="N33" s="730"/>
      <c r="O33" s="731"/>
      <c r="P33" s="731"/>
      <c r="Q33" s="731"/>
      <c r="R33" s="731"/>
      <c r="S33" s="731"/>
      <c r="T33" s="731"/>
      <c r="U33" s="731"/>
      <c r="V33" s="731"/>
      <c r="W33" s="731"/>
      <c r="X33" s="731"/>
      <c r="Y33" s="731"/>
      <c r="Z33" s="731"/>
      <c r="AA33" s="731"/>
      <c r="AB33" s="731"/>
      <c r="AC33" s="731"/>
      <c r="AD33" s="731"/>
      <c r="AE33" s="731"/>
      <c r="AF33" s="731"/>
      <c r="AG33" s="731"/>
      <c r="AH33" s="731"/>
      <c r="AI33" s="731"/>
      <c r="AJ33" s="731"/>
      <c r="AK33" s="731"/>
      <c r="AL33" s="731"/>
      <c r="AM33" s="732"/>
      <c r="AN33" s="673"/>
      <c r="AO33" s="674"/>
      <c r="AP33" s="674"/>
      <c r="AQ33" s="674"/>
      <c r="AR33" s="674"/>
      <c r="AS33" s="674"/>
      <c r="AT33" s="674"/>
      <c r="AU33" s="674"/>
      <c r="AV33" s="674"/>
      <c r="AW33" s="674"/>
      <c r="AX33" s="674"/>
      <c r="AY33" s="675"/>
      <c r="AZ33" s="739" t="s">
        <v>29</v>
      </c>
      <c r="BA33" s="739"/>
      <c r="BB33" s="739"/>
      <c r="BC33" s="739"/>
      <c r="BD33" s="739"/>
      <c r="BE33" s="739"/>
      <c r="BF33" s="740" t="s">
        <v>30</v>
      </c>
      <c r="BG33" s="740"/>
      <c r="BH33" s="740"/>
      <c r="BI33" s="740"/>
      <c r="BJ33" s="740"/>
      <c r="BK33" s="740"/>
      <c r="BL33" s="740"/>
      <c r="BM33" s="740"/>
      <c r="BN33" s="740"/>
      <c r="BO33" s="740"/>
      <c r="BP33" s="740"/>
      <c r="BQ33" s="740"/>
      <c r="BR33" s="740"/>
      <c r="BS33" s="740"/>
      <c r="BT33" s="740"/>
      <c r="BU33" s="740"/>
      <c r="BV33" s="740"/>
      <c r="BW33" s="740"/>
      <c r="BX33" s="740"/>
      <c r="BY33" s="740"/>
    </row>
    <row r="34" spans="1:78" ht="6.75" customHeight="1">
      <c r="A34" s="673"/>
      <c r="B34" s="674"/>
      <c r="C34" s="674"/>
      <c r="D34" s="674"/>
      <c r="E34" s="674"/>
      <c r="F34" s="674"/>
      <c r="G34" s="674"/>
      <c r="H34" s="674"/>
      <c r="I34" s="674"/>
      <c r="J34" s="674"/>
      <c r="K34" s="674"/>
      <c r="L34" s="674"/>
      <c r="M34" s="675"/>
      <c r="N34" s="741"/>
      <c r="O34" s="742"/>
      <c r="P34" s="742"/>
      <c r="Q34" s="742"/>
      <c r="R34" s="742"/>
      <c r="S34" s="742"/>
      <c r="T34" s="742"/>
      <c r="U34" s="742"/>
      <c r="V34" s="742"/>
      <c r="W34" s="742"/>
      <c r="X34" s="742"/>
      <c r="Y34" s="742"/>
      <c r="Z34" s="742"/>
      <c r="AA34" s="742"/>
      <c r="AB34" s="742"/>
      <c r="AC34" s="742"/>
      <c r="AD34" s="742"/>
      <c r="AE34" s="742"/>
      <c r="AF34" s="742"/>
      <c r="AG34" s="742"/>
      <c r="AH34" s="742"/>
      <c r="AI34" s="742"/>
      <c r="AJ34" s="742"/>
      <c r="AK34" s="742"/>
      <c r="AL34" s="742"/>
      <c r="AM34" s="743"/>
      <c r="AN34" s="673"/>
      <c r="AO34" s="674"/>
      <c r="AP34" s="674"/>
      <c r="AQ34" s="674"/>
      <c r="AR34" s="674"/>
      <c r="AS34" s="674"/>
      <c r="AT34" s="674"/>
      <c r="AU34" s="674"/>
      <c r="AV34" s="674"/>
      <c r="AW34" s="674"/>
      <c r="AX34" s="674"/>
      <c r="AY34" s="675"/>
      <c r="AZ34" s="744"/>
      <c r="BA34" s="744"/>
      <c r="BB34" s="744"/>
      <c r="BC34" s="744"/>
      <c r="BD34" s="744"/>
      <c r="BE34" s="744"/>
      <c r="BF34" s="745"/>
      <c r="BG34" s="745"/>
      <c r="BH34" s="745"/>
      <c r="BI34" s="745"/>
      <c r="BJ34" s="745"/>
      <c r="BK34" s="745"/>
      <c r="BL34" s="745"/>
      <c r="BM34" s="745"/>
      <c r="BN34" s="745"/>
      <c r="BO34" s="745"/>
      <c r="BP34" s="745"/>
      <c r="BQ34" s="745"/>
      <c r="BR34" s="745"/>
      <c r="BS34" s="745"/>
      <c r="BT34" s="745"/>
      <c r="BU34" s="745"/>
      <c r="BV34" s="745"/>
      <c r="BW34" s="745"/>
      <c r="BX34" s="745"/>
      <c r="BY34" s="745"/>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14" t="s">
        <v>31</v>
      </c>
      <c r="B37" s="714"/>
      <c r="C37" s="714"/>
      <c r="D37" s="714"/>
      <c r="E37" s="714"/>
      <c r="F37" s="714"/>
      <c r="G37" s="714"/>
      <c r="H37" s="714"/>
      <c r="I37" s="714"/>
      <c r="J37" s="714"/>
      <c r="K37" s="714"/>
      <c r="L37" s="714"/>
      <c r="M37" s="714"/>
      <c r="N37" s="714"/>
      <c r="O37" s="714"/>
      <c r="P37" s="714"/>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14"/>
      <c r="B38" s="714"/>
      <c r="C38" s="714"/>
      <c r="D38" s="714"/>
      <c r="E38" s="714"/>
      <c r="F38" s="714"/>
      <c r="G38" s="714"/>
      <c r="H38" s="714"/>
      <c r="I38" s="714"/>
      <c r="J38" s="714"/>
      <c r="K38" s="714"/>
      <c r="L38" s="714"/>
      <c r="M38" s="714"/>
      <c r="N38" s="714"/>
      <c r="O38" s="714"/>
      <c r="P38" s="714"/>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14"/>
      <c r="B39" s="714"/>
      <c r="C39" s="714"/>
      <c r="D39" s="714"/>
      <c r="E39" s="714"/>
      <c r="F39" s="714"/>
      <c r="G39" s="714"/>
      <c r="H39" s="714"/>
      <c r="I39" s="714"/>
      <c r="J39" s="714"/>
      <c r="K39" s="714"/>
      <c r="L39" s="714"/>
      <c r="M39" s="714"/>
      <c r="N39" s="714"/>
      <c r="O39" s="714"/>
      <c r="P39" s="714"/>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08" t="s">
        <v>32</v>
      </c>
      <c r="B40" s="709"/>
      <c r="C40" s="709"/>
      <c r="D40" s="709"/>
      <c r="E40" s="709"/>
      <c r="F40" s="709"/>
      <c r="G40" s="709"/>
      <c r="H40" s="709"/>
      <c r="I40" s="709"/>
      <c r="J40" s="709" t="s">
        <v>33</v>
      </c>
      <c r="K40" s="709"/>
      <c r="L40" s="709"/>
      <c r="M40" s="710"/>
      <c r="N40" s="711" t="e">
        <f>VLOOKUP(A40,#REF!,2,FALSE)</f>
        <v>#REF!</v>
      </c>
      <c r="O40" s="712"/>
      <c r="P40" s="712"/>
      <c r="Q40" s="712"/>
      <c r="R40" s="712"/>
      <c r="S40" s="712"/>
      <c r="T40" s="712"/>
      <c r="U40" s="712"/>
      <c r="V40" s="712"/>
      <c r="W40" s="71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08" t="s">
        <v>34</v>
      </c>
      <c r="B41" s="709"/>
      <c r="C41" s="709"/>
      <c r="D41" s="709"/>
      <c r="E41" s="709"/>
      <c r="F41" s="709"/>
      <c r="G41" s="709"/>
      <c r="H41" s="709"/>
      <c r="I41" s="709"/>
      <c r="J41" s="709" t="s">
        <v>33</v>
      </c>
      <c r="K41" s="709"/>
      <c r="L41" s="709"/>
      <c r="M41" s="710"/>
      <c r="N41" s="711" t="e">
        <f>VLOOKUP(A41,#REF!,2,FALSE)</f>
        <v>#REF!</v>
      </c>
      <c r="O41" s="712"/>
      <c r="P41" s="712"/>
      <c r="Q41" s="712"/>
      <c r="R41" s="712"/>
      <c r="S41" s="712"/>
      <c r="T41" s="712"/>
      <c r="U41" s="712"/>
      <c r="V41" s="712"/>
      <c r="W41" s="71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08" t="s">
        <v>35</v>
      </c>
      <c r="B42" s="709"/>
      <c r="C42" s="709"/>
      <c r="D42" s="709"/>
      <c r="E42" s="709"/>
      <c r="F42" s="709"/>
      <c r="G42" s="709"/>
      <c r="H42" s="709"/>
      <c r="I42" s="709"/>
      <c r="J42" s="709" t="s">
        <v>33</v>
      </c>
      <c r="K42" s="709"/>
      <c r="L42" s="709"/>
      <c r="M42" s="710"/>
      <c r="N42" s="711" t="e">
        <f>VLOOKUP(A42,#REF!,2,FALSE)</f>
        <v>#REF!</v>
      </c>
      <c r="O42" s="712"/>
      <c r="P42" s="712"/>
      <c r="Q42" s="712"/>
      <c r="R42" s="712"/>
      <c r="S42" s="712"/>
      <c r="T42" s="712"/>
      <c r="U42" s="712"/>
      <c r="V42" s="712"/>
      <c r="W42" s="71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08" t="s">
        <v>36</v>
      </c>
      <c r="B43" s="709"/>
      <c r="C43" s="709"/>
      <c r="D43" s="709"/>
      <c r="E43" s="709"/>
      <c r="F43" s="709"/>
      <c r="G43" s="709"/>
      <c r="H43" s="709"/>
      <c r="I43" s="709"/>
      <c r="J43" s="709" t="s">
        <v>33</v>
      </c>
      <c r="K43" s="709"/>
      <c r="L43" s="709"/>
      <c r="M43" s="710"/>
      <c r="N43" s="711" t="e">
        <f>VLOOKUP(A43,#REF!,2,FALSE)</f>
        <v>#REF!</v>
      </c>
      <c r="O43" s="712"/>
      <c r="P43" s="712"/>
      <c r="Q43" s="712"/>
      <c r="R43" s="712"/>
      <c r="S43" s="712"/>
      <c r="T43" s="712"/>
      <c r="U43" s="712"/>
      <c r="V43" s="712"/>
      <c r="W43" s="71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08" t="s">
        <v>37</v>
      </c>
      <c r="B44" s="709"/>
      <c r="C44" s="709"/>
      <c r="D44" s="709"/>
      <c r="E44" s="709"/>
      <c r="F44" s="709"/>
      <c r="G44" s="709"/>
      <c r="H44" s="709"/>
      <c r="I44" s="709"/>
      <c r="J44" s="709" t="s">
        <v>33</v>
      </c>
      <c r="K44" s="709"/>
      <c r="L44" s="709"/>
      <c r="M44" s="710"/>
      <c r="N44" s="711" t="e">
        <f>VLOOKUP(A44,#REF!,2,FALSE)</f>
        <v>#REF!</v>
      </c>
      <c r="O44" s="712"/>
      <c r="P44" s="712"/>
      <c r="Q44" s="712"/>
      <c r="R44" s="712"/>
      <c r="S44" s="712"/>
      <c r="T44" s="712"/>
      <c r="U44" s="712"/>
      <c r="V44" s="712"/>
      <c r="W44" s="71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08" t="s">
        <v>38</v>
      </c>
      <c r="B45" s="709"/>
      <c r="C45" s="709"/>
      <c r="D45" s="709"/>
      <c r="E45" s="709"/>
      <c r="F45" s="709"/>
      <c r="G45" s="709"/>
      <c r="H45" s="709"/>
      <c r="I45" s="709"/>
      <c r="J45" s="709" t="s">
        <v>33</v>
      </c>
      <c r="K45" s="709"/>
      <c r="L45" s="709"/>
      <c r="M45" s="710"/>
      <c r="N45" s="711" t="e">
        <f>VLOOKUP(A45,#REF!,2,FALSE)</f>
        <v>#REF!</v>
      </c>
      <c r="O45" s="712"/>
      <c r="P45" s="712"/>
      <c r="Q45" s="712"/>
      <c r="R45" s="712"/>
      <c r="S45" s="712"/>
      <c r="T45" s="712"/>
      <c r="U45" s="712"/>
      <c r="V45" s="712"/>
      <c r="W45" s="71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08" t="s">
        <v>39</v>
      </c>
      <c r="B46" s="709"/>
      <c r="C46" s="709"/>
      <c r="D46" s="709"/>
      <c r="E46" s="709"/>
      <c r="F46" s="709"/>
      <c r="G46" s="709"/>
      <c r="H46" s="709"/>
      <c r="I46" s="709"/>
      <c r="J46" s="709" t="s">
        <v>33</v>
      </c>
      <c r="K46" s="709"/>
      <c r="L46" s="709"/>
      <c r="M46" s="710"/>
      <c r="N46" s="711" t="e">
        <f>VLOOKUP(A46,#REF!,2,FALSE)</f>
        <v>#REF!</v>
      </c>
      <c r="O46" s="712"/>
      <c r="P46" s="712"/>
      <c r="Q46" s="712"/>
      <c r="R46" s="712"/>
      <c r="S46" s="712"/>
      <c r="T46" s="712"/>
      <c r="U46" s="712"/>
      <c r="V46" s="712"/>
      <c r="W46" s="71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08" t="s">
        <v>40</v>
      </c>
      <c r="B47" s="709"/>
      <c r="C47" s="709"/>
      <c r="D47" s="709"/>
      <c r="E47" s="709"/>
      <c r="F47" s="709"/>
      <c r="G47" s="709"/>
      <c r="H47" s="709"/>
      <c r="I47" s="709"/>
      <c r="J47" s="709" t="s">
        <v>33</v>
      </c>
      <c r="K47" s="709"/>
      <c r="L47" s="709"/>
      <c r="M47" s="710"/>
      <c r="N47" s="711" t="e">
        <f>VLOOKUP(A47,#REF!,2,FALSE)</f>
        <v>#REF!</v>
      </c>
      <c r="O47" s="712"/>
      <c r="P47" s="712"/>
      <c r="Q47" s="712"/>
      <c r="R47" s="712"/>
      <c r="S47" s="712"/>
      <c r="T47" s="712"/>
      <c r="U47" s="712"/>
      <c r="V47" s="712"/>
      <c r="W47" s="71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08" t="s">
        <v>41</v>
      </c>
      <c r="B48" s="709"/>
      <c r="C48" s="709"/>
      <c r="D48" s="709"/>
      <c r="E48" s="709"/>
      <c r="F48" s="709"/>
      <c r="G48" s="709"/>
      <c r="H48" s="709"/>
      <c r="I48" s="709"/>
      <c r="J48" s="709" t="s">
        <v>33</v>
      </c>
      <c r="K48" s="709"/>
      <c r="L48" s="709"/>
      <c r="M48" s="710"/>
      <c r="N48" s="711" cm="1">
        <f t="array" ref="N48">SUM(IFERROR(N40:W47,0))</f>
        <v>0</v>
      </c>
      <c r="O48" s="712"/>
      <c r="P48" s="712"/>
      <c r="Q48" s="712"/>
      <c r="R48" s="712"/>
      <c r="S48" s="712"/>
      <c r="T48" s="712"/>
      <c r="U48" s="712"/>
      <c r="V48" s="712"/>
      <c r="W48" s="71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23" t="s">
        <v>42</v>
      </c>
      <c r="B50" s="623"/>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23"/>
      <c r="B51" s="623"/>
      <c r="C51" s="623"/>
      <c r="D51" s="623"/>
      <c r="E51" s="623"/>
      <c r="F51" s="623"/>
      <c r="G51" s="623"/>
      <c r="H51" s="623"/>
      <c r="I51" s="623"/>
      <c r="J51" s="623"/>
      <c r="K51" s="623"/>
      <c r="L51" s="623"/>
      <c r="M51" s="623"/>
      <c r="N51" s="623"/>
      <c r="O51" s="623"/>
      <c r="P51" s="623"/>
      <c r="Q51" s="623"/>
      <c r="R51" s="623"/>
      <c r="S51" s="623"/>
      <c r="T51" s="623"/>
      <c r="U51" s="623"/>
      <c r="V51" s="623"/>
      <c r="W51" s="623"/>
      <c r="X51" s="623"/>
      <c r="Y51" s="623"/>
      <c r="Z51" s="623"/>
      <c r="AA51" s="623"/>
      <c r="AB51" s="623"/>
      <c r="AC51" s="623"/>
      <c r="AD51" s="623"/>
      <c r="AE51" s="623"/>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23"/>
      <c r="B52" s="623"/>
      <c r="C52" s="623"/>
      <c r="D52" s="623"/>
      <c r="E52" s="623"/>
      <c r="F52" s="623"/>
      <c r="G52" s="623"/>
      <c r="H52" s="623"/>
      <c r="I52" s="623"/>
      <c r="J52" s="623"/>
      <c r="K52" s="623"/>
      <c r="L52" s="623"/>
      <c r="M52" s="623"/>
      <c r="N52" s="623"/>
      <c r="O52" s="623"/>
      <c r="P52" s="623"/>
      <c r="Q52" s="623"/>
      <c r="R52" s="623"/>
      <c r="S52" s="623"/>
      <c r="T52" s="623"/>
      <c r="U52" s="623"/>
      <c r="V52" s="623"/>
      <c r="W52" s="623"/>
      <c r="X52" s="623"/>
      <c r="Y52" s="623"/>
      <c r="Z52" s="623"/>
      <c r="AA52" s="623"/>
      <c r="AB52" s="623"/>
      <c r="AC52" s="623"/>
      <c r="AD52" s="623"/>
      <c r="AE52" s="623"/>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70" t="s">
        <v>43</v>
      </c>
      <c r="B53" s="671"/>
      <c r="C53" s="671"/>
      <c r="D53" s="671"/>
      <c r="E53" s="671"/>
      <c r="F53" s="671"/>
      <c r="G53" s="671"/>
      <c r="H53" s="671"/>
      <c r="I53" s="671"/>
      <c r="J53" s="671"/>
      <c r="K53" s="671"/>
      <c r="L53" s="671"/>
      <c r="M53" s="672"/>
      <c r="N53" s="679"/>
      <c r="O53" s="680"/>
      <c r="P53" s="680"/>
      <c r="Q53" s="680"/>
      <c r="R53" s="680"/>
      <c r="S53" s="680"/>
      <c r="T53" s="680"/>
      <c r="U53" s="680"/>
      <c r="V53" s="680"/>
      <c r="W53" s="680"/>
      <c r="X53" s="680"/>
      <c r="Y53" s="680"/>
      <c r="Z53" s="680"/>
      <c r="AA53" s="680"/>
      <c r="AB53" s="652" t="s">
        <v>44</v>
      </c>
      <c r="AC53" s="653"/>
      <c r="AD53" s="653"/>
      <c r="AE53" s="653"/>
      <c r="AF53" s="653"/>
      <c r="AG53" s="653"/>
      <c r="AH53" s="654"/>
      <c r="AI53" s="661"/>
      <c r="AJ53" s="662"/>
      <c r="AK53" s="662"/>
      <c r="AL53" s="662"/>
      <c r="AM53" s="662"/>
      <c r="AN53" s="662"/>
      <c r="AO53" s="662"/>
      <c r="AP53" s="667"/>
      <c r="AQ53" s="670" t="s">
        <v>45</v>
      </c>
      <c r="AR53" s="671"/>
      <c r="AS53" s="671"/>
      <c r="AT53" s="671"/>
      <c r="AU53" s="671"/>
      <c r="AV53" s="671"/>
      <c r="AW53" s="671"/>
      <c r="AX53" s="671"/>
      <c r="AY53" s="671"/>
      <c r="AZ53" s="671"/>
      <c r="BA53" s="672"/>
      <c r="BB53" s="679"/>
      <c r="BC53" s="680"/>
      <c r="BD53" s="680"/>
      <c r="BE53" s="680"/>
      <c r="BF53" s="680"/>
      <c r="BG53" s="680"/>
      <c r="BH53" s="680"/>
      <c r="BI53" s="680"/>
      <c r="BJ53" s="680"/>
      <c r="BK53" s="680"/>
      <c r="BL53" s="680"/>
      <c r="BM53" s="681"/>
      <c r="BN53" s="652" t="s">
        <v>46</v>
      </c>
      <c r="BO53" s="653"/>
      <c r="BP53" s="653"/>
      <c r="BQ53" s="653"/>
      <c r="BR53" s="653"/>
      <c r="BS53" s="654"/>
      <c r="BT53" s="661"/>
      <c r="BU53" s="662"/>
      <c r="BV53" s="662"/>
      <c r="BW53" s="662"/>
      <c r="BX53" s="662"/>
      <c r="BY53" s="667"/>
    </row>
    <row r="54" spans="1:77" ht="12.75" customHeight="1">
      <c r="A54" s="673"/>
      <c r="B54" s="674"/>
      <c r="C54" s="674"/>
      <c r="D54" s="674"/>
      <c r="E54" s="674"/>
      <c r="F54" s="674"/>
      <c r="G54" s="674"/>
      <c r="H54" s="674"/>
      <c r="I54" s="674"/>
      <c r="J54" s="674"/>
      <c r="K54" s="674"/>
      <c r="L54" s="674"/>
      <c r="M54" s="675"/>
      <c r="N54" s="682"/>
      <c r="O54" s="683"/>
      <c r="P54" s="683"/>
      <c r="Q54" s="683"/>
      <c r="R54" s="683"/>
      <c r="S54" s="683"/>
      <c r="T54" s="683"/>
      <c r="U54" s="683"/>
      <c r="V54" s="683"/>
      <c r="W54" s="683"/>
      <c r="X54" s="683"/>
      <c r="Y54" s="683"/>
      <c r="Z54" s="683"/>
      <c r="AA54" s="683"/>
      <c r="AB54" s="655"/>
      <c r="AC54" s="656"/>
      <c r="AD54" s="656"/>
      <c r="AE54" s="656"/>
      <c r="AF54" s="656"/>
      <c r="AG54" s="656"/>
      <c r="AH54" s="657"/>
      <c r="AI54" s="663"/>
      <c r="AJ54" s="664"/>
      <c r="AK54" s="664"/>
      <c r="AL54" s="664"/>
      <c r="AM54" s="664"/>
      <c r="AN54" s="664"/>
      <c r="AO54" s="664"/>
      <c r="AP54" s="668"/>
      <c r="AQ54" s="673"/>
      <c r="AR54" s="674"/>
      <c r="AS54" s="674"/>
      <c r="AT54" s="674"/>
      <c r="AU54" s="674"/>
      <c r="AV54" s="674"/>
      <c r="AW54" s="674"/>
      <c r="AX54" s="674"/>
      <c r="AY54" s="674"/>
      <c r="AZ54" s="674"/>
      <c r="BA54" s="675"/>
      <c r="BB54" s="682"/>
      <c r="BC54" s="683"/>
      <c r="BD54" s="683"/>
      <c r="BE54" s="683"/>
      <c r="BF54" s="683"/>
      <c r="BG54" s="683"/>
      <c r="BH54" s="683"/>
      <c r="BI54" s="683"/>
      <c r="BJ54" s="683"/>
      <c r="BK54" s="683"/>
      <c r="BL54" s="683"/>
      <c r="BM54" s="684"/>
      <c r="BN54" s="655"/>
      <c r="BO54" s="656"/>
      <c r="BP54" s="656"/>
      <c r="BQ54" s="656"/>
      <c r="BR54" s="656"/>
      <c r="BS54" s="657"/>
      <c r="BT54" s="663"/>
      <c r="BU54" s="664"/>
      <c r="BV54" s="664"/>
      <c r="BW54" s="664"/>
      <c r="BX54" s="664"/>
      <c r="BY54" s="668"/>
    </row>
    <row r="55" spans="1:77" ht="12.75" customHeight="1">
      <c r="A55" s="676"/>
      <c r="B55" s="677"/>
      <c r="C55" s="677"/>
      <c r="D55" s="677"/>
      <c r="E55" s="677"/>
      <c r="F55" s="677"/>
      <c r="G55" s="677"/>
      <c r="H55" s="677"/>
      <c r="I55" s="677"/>
      <c r="J55" s="677"/>
      <c r="K55" s="677"/>
      <c r="L55" s="677"/>
      <c r="M55" s="678"/>
      <c r="N55" s="685"/>
      <c r="O55" s="686"/>
      <c r="P55" s="686"/>
      <c r="Q55" s="686"/>
      <c r="R55" s="686"/>
      <c r="S55" s="686"/>
      <c r="T55" s="686"/>
      <c r="U55" s="686"/>
      <c r="V55" s="686"/>
      <c r="W55" s="686"/>
      <c r="X55" s="686"/>
      <c r="Y55" s="686"/>
      <c r="Z55" s="686"/>
      <c r="AA55" s="686"/>
      <c r="AB55" s="658"/>
      <c r="AC55" s="659"/>
      <c r="AD55" s="659"/>
      <c r="AE55" s="659"/>
      <c r="AF55" s="659"/>
      <c r="AG55" s="659"/>
      <c r="AH55" s="660"/>
      <c r="AI55" s="665"/>
      <c r="AJ55" s="666"/>
      <c r="AK55" s="666"/>
      <c r="AL55" s="666"/>
      <c r="AM55" s="666"/>
      <c r="AN55" s="666"/>
      <c r="AO55" s="666"/>
      <c r="AP55" s="669"/>
      <c r="AQ55" s="676"/>
      <c r="AR55" s="677"/>
      <c r="AS55" s="677"/>
      <c r="AT55" s="677"/>
      <c r="AU55" s="677"/>
      <c r="AV55" s="677"/>
      <c r="AW55" s="677"/>
      <c r="AX55" s="677"/>
      <c r="AY55" s="677"/>
      <c r="AZ55" s="677"/>
      <c r="BA55" s="678"/>
      <c r="BB55" s="685"/>
      <c r="BC55" s="686"/>
      <c r="BD55" s="686"/>
      <c r="BE55" s="686"/>
      <c r="BF55" s="686"/>
      <c r="BG55" s="686"/>
      <c r="BH55" s="686"/>
      <c r="BI55" s="686"/>
      <c r="BJ55" s="686"/>
      <c r="BK55" s="686"/>
      <c r="BL55" s="686"/>
      <c r="BM55" s="687"/>
      <c r="BN55" s="658"/>
      <c r="BO55" s="659"/>
      <c r="BP55" s="659"/>
      <c r="BQ55" s="659"/>
      <c r="BR55" s="659"/>
      <c r="BS55" s="660"/>
      <c r="BT55" s="665"/>
      <c r="BU55" s="666"/>
      <c r="BV55" s="666"/>
      <c r="BW55" s="666"/>
      <c r="BX55" s="666"/>
      <c r="BY55" s="669"/>
    </row>
    <row r="56" spans="1:77" ht="12.75" customHeight="1">
      <c r="A56" s="640" t="s">
        <v>47</v>
      </c>
      <c r="B56" s="641"/>
      <c r="C56" s="641"/>
      <c r="D56" s="641"/>
      <c r="E56" s="641"/>
      <c r="F56" s="641"/>
      <c r="G56" s="641"/>
      <c r="H56" s="641"/>
      <c r="I56" s="641"/>
      <c r="J56" s="641"/>
      <c r="K56" s="641"/>
      <c r="L56" s="641"/>
      <c r="M56" s="642"/>
      <c r="N56" s="691"/>
      <c r="O56" s="692"/>
      <c r="P56" s="692"/>
      <c r="Q56" s="692"/>
      <c r="R56" s="692"/>
      <c r="S56" s="692"/>
      <c r="T56" s="692"/>
      <c r="U56" s="692"/>
      <c r="V56" s="692"/>
      <c r="W56" s="692"/>
      <c r="X56" s="692"/>
      <c r="Y56" s="692"/>
      <c r="Z56" s="692"/>
      <c r="AA56" s="697"/>
      <c r="AB56" s="652" t="s">
        <v>48</v>
      </c>
      <c r="AC56" s="700"/>
      <c r="AD56" s="700"/>
      <c r="AE56" s="700"/>
      <c r="AF56" s="700"/>
      <c r="AG56" s="700"/>
      <c r="AH56" s="700"/>
      <c r="AI56" s="646"/>
      <c r="AJ56" s="647"/>
      <c r="AK56" s="647"/>
      <c r="AL56" s="647"/>
      <c r="AM56" s="647"/>
      <c r="AN56" s="647"/>
      <c r="AO56" s="647"/>
      <c r="AP56" s="648"/>
      <c r="AQ56" s="634" t="s">
        <v>9</v>
      </c>
      <c r="AR56" s="635"/>
      <c r="AS56" s="635"/>
      <c r="AT56" s="635"/>
      <c r="AU56" s="635"/>
      <c r="AV56" s="635"/>
      <c r="AW56" s="635"/>
      <c r="AX56" s="635"/>
      <c r="AY56" s="635"/>
      <c r="AZ56" s="635"/>
      <c r="BA56" s="636"/>
      <c r="BB56" s="637"/>
      <c r="BC56" s="638"/>
      <c r="BD56" s="638"/>
      <c r="BE56" s="638"/>
      <c r="BF56" s="638"/>
      <c r="BG56" s="638"/>
      <c r="BH56" s="638"/>
      <c r="BI56" s="638"/>
      <c r="BJ56" s="638"/>
      <c r="BK56" s="638"/>
      <c r="BL56" s="638"/>
      <c r="BM56" s="638"/>
      <c r="BN56" s="638"/>
      <c r="BO56" s="638"/>
      <c r="BP56" s="638"/>
      <c r="BQ56" s="638"/>
      <c r="BR56" s="638"/>
      <c r="BS56" s="638"/>
      <c r="BT56" s="638"/>
      <c r="BU56" s="638"/>
      <c r="BV56" s="638"/>
      <c r="BW56" s="638"/>
      <c r="BX56" s="638"/>
      <c r="BY56" s="639"/>
    </row>
    <row r="57" spans="1:77" ht="12.75" customHeight="1">
      <c r="A57" s="688"/>
      <c r="B57" s="689"/>
      <c r="C57" s="689"/>
      <c r="D57" s="689"/>
      <c r="E57" s="689"/>
      <c r="F57" s="689"/>
      <c r="G57" s="689"/>
      <c r="H57" s="689"/>
      <c r="I57" s="689"/>
      <c r="J57" s="689"/>
      <c r="K57" s="689"/>
      <c r="L57" s="689"/>
      <c r="M57" s="690"/>
      <c r="N57" s="693"/>
      <c r="O57" s="694"/>
      <c r="P57" s="694"/>
      <c r="Q57" s="694"/>
      <c r="R57" s="694"/>
      <c r="S57" s="694"/>
      <c r="T57" s="694"/>
      <c r="U57" s="694"/>
      <c r="V57" s="694"/>
      <c r="W57" s="694"/>
      <c r="X57" s="694"/>
      <c r="Y57" s="694"/>
      <c r="Z57" s="694"/>
      <c r="AA57" s="698"/>
      <c r="AB57" s="701"/>
      <c r="AC57" s="702"/>
      <c r="AD57" s="702"/>
      <c r="AE57" s="702"/>
      <c r="AF57" s="702"/>
      <c r="AG57" s="702"/>
      <c r="AH57" s="702"/>
      <c r="AI57" s="705"/>
      <c r="AJ57" s="706"/>
      <c r="AK57" s="706"/>
      <c r="AL57" s="706"/>
      <c r="AM57" s="706"/>
      <c r="AN57" s="706"/>
      <c r="AO57" s="706"/>
      <c r="AP57" s="707"/>
      <c r="AQ57" s="640" t="s">
        <v>49</v>
      </c>
      <c r="AR57" s="641"/>
      <c r="AS57" s="641"/>
      <c r="AT57" s="641"/>
      <c r="AU57" s="641"/>
      <c r="AV57" s="641"/>
      <c r="AW57" s="641"/>
      <c r="AX57" s="641"/>
      <c r="AY57" s="641"/>
      <c r="AZ57" s="641"/>
      <c r="BA57" s="642"/>
      <c r="BB57" s="646"/>
      <c r="BC57" s="647"/>
      <c r="BD57" s="647"/>
      <c r="BE57" s="647"/>
      <c r="BF57" s="647"/>
      <c r="BG57" s="647"/>
      <c r="BH57" s="647"/>
      <c r="BI57" s="647"/>
      <c r="BJ57" s="647"/>
      <c r="BK57" s="647"/>
      <c r="BL57" s="647"/>
      <c r="BM57" s="647"/>
      <c r="BN57" s="647"/>
      <c r="BO57" s="647"/>
      <c r="BP57" s="647"/>
      <c r="BQ57" s="647"/>
      <c r="BR57" s="647"/>
      <c r="BS57" s="647"/>
      <c r="BT57" s="647"/>
      <c r="BU57" s="647"/>
      <c r="BV57" s="647"/>
      <c r="BW57" s="647"/>
      <c r="BX57" s="647"/>
      <c r="BY57" s="648"/>
    </row>
    <row r="58" spans="1:77" ht="12.75" customHeight="1">
      <c r="A58" s="643"/>
      <c r="B58" s="644"/>
      <c r="C58" s="644"/>
      <c r="D58" s="644"/>
      <c r="E58" s="644"/>
      <c r="F58" s="644"/>
      <c r="G58" s="644"/>
      <c r="H58" s="644"/>
      <c r="I58" s="644"/>
      <c r="J58" s="644"/>
      <c r="K58" s="644"/>
      <c r="L58" s="644"/>
      <c r="M58" s="645"/>
      <c r="N58" s="695"/>
      <c r="O58" s="696"/>
      <c r="P58" s="696"/>
      <c r="Q58" s="696"/>
      <c r="R58" s="696"/>
      <c r="S58" s="696"/>
      <c r="T58" s="696"/>
      <c r="U58" s="696"/>
      <c r="V58" s="696"/>
      <c r="W58" s="696"/>
      <c r="X58" s="696"/>
      <c r="Y58" s="696"/>
      <c r="Z58" s="696"/>
      <c r="AA58" s="699"/>
      <c r="AB58" s="703"/>
      <c r="AC58" s="704"/>
      <c r="AD58" s="704"/>
      <c r="AE58" s="704"/>
      <c r="AF58" s="704"/>
      <c r="AG58" s="704"/>
      <c r="AH58" s="704"/>
      <c r="AI58" s="649"/>
      <c r="AJ58" s="650"/>
      <c r="AK58" s="650"/>
      <c r="AL58" s="650"/>
      <c r="AM58" s="650"/>
      <c r="AN58" s="650"/>
      <c r="AO58" s="650"/>
      <c r="AP58" s="651"/>
      <c r="AQ58" s="643"/>
      <c r="AR58" s="644"/>
      <c r="AS58" s="644"/>
      <c r="AT58" s="644"/>
      <c r="AU58" s="644"/>
      <c r="AV58" s="644"/>
      <c r="AW58" s="644"/>
      <c r="AX58" s="644"/>
      <c r="AY58" s="644"/>
      <c r="AZ58" s="644"/>
      <c r="BA58" s="645"/>
      <c r="BB58" s="649"/>
      <c r="BC58" s="650"/>
      <c r="BD58" s="650"/>
      <c r="BE58" s="650"/>
      <c r="BF58" s="650"/>
      <c r="BG58" s="650"/>
      <c r="BH58" s="650"/>
      <c r="BI58" s="650"/>
      <c r="BJ58" s="650"/>
      <c r="BK58" s="650"/>
      <c r="BL58" s="650"/>
      <c r="BM58" s="650"/>
      <c r="BN58" s="650"/>
      <c r="BO58" s="650"/>
      <c r="BP58" s="650"/>
      <c r="BQ58" s="650"/>
      <c r="BR58" s="650"/>
      <c r="BS58" s="650"/>
      <c r="BT58" s="650"/>
      <c r="BU58" s="650"/>
      <c r="BV58" s="650"/>
      <c r="BW58" s="650"/>
      <c r="BX58" s="650"/>
      <c r="BY58" s="651"/>
    </row>
    <row r="59" spans="1:77" ht="17.25" customHeight="1">
      <c r="A59" s="622" t="s">
        <v>50</v>
      </c>
      <c r="B59" s="622"/>
      <c r="C59" s="622"/>
      <c r="D59" s="622"/>
      <c r="E59" s="622"/>
      <c r="F59" s="622"/>
      <c r="G59" s="622"/>
      <c r="H59" s="622"/>
      <c r="I59" s="622"/>
      <c r="J59" s="622"/>
      <c r="K59" s="622"/>
      <c r="L59" s="622"/>
      <c r="M59" s="622"/>
      <c r="N59" s="622"/>
      <c r="O59" s="622"/>
      <c r="P59" s="622"/>
      <c r="Q59" s="622"/>
      <c r="R59" s="622"/>
      <c r="S59" s="622"/>
      <c r="T59" s="622"/>
      <c r="U59" s="622"/>
      <c r="V59" s="622"/>
      <c r="W59" s="622"/>
      <c r="X59" s="622"/>
      <c r="Y59" s="622"/>
      <c r="Z59" s="622"/>
      <c r="AA59" s="622"/>
      <c r="AB59" s="622"/>
      <c r="AC59" s="622"/>
      <c r="AD59" s="622"/>
      <c r="AE59" s="622"/>
      <c r="AF59" s="622"/>
      <c r="AG59" s="622"/>
      <c r="AH59" s="622"/>
      <c r="AI59" s="622"/>
      <c r="AJ59" s="622"/>
      <c r="AK59" s="622"/>
      <c r="AL59" s="622"/>
      <c r="AM59" s="622"/>
      <c r="AN59" s="622"/>
      <c r="AO59" s="622"/>
      <c r="AP59" s="622"/>
      <c r="AQ59" s="622"/>
      <c r="AR59" s="622"/>
      <c r="AS59" s="622"/>
      <c r="AT59" s="622"/>
      <c r="AU59" s="622"/>
      <c r="AV59" s="622"/>
      <c r="AW59" s="622"/>
      <c r="AX59" s="622"/>
      <c r="AY59" s="622"/>
      <c r="AZ59" s="622"/>
      <c r="BA59" s="622"/>
      <c r="BB59" s="622"/>
      <c r="BC59" s="622"/>
      <c r="BD59" s="622"/>
      <c r="BE59" s="622"/>
      <c r="BF59" s="622"/>
      <c r="BG59" s="622"/>
      <c r="BH59" s="622"/>
      <c r="BI59" s="622"/>
      <c r="BJ59" s="622"/>
      <c r="BK59" s="622"/>
      <c r="BL59" s="622"/>
      <c r="BM59" s="622"/>
      <c r="BN59" s="622"/>
      <c r="BO59" s="622"/>
      <c r="BP59" s="622"/>
      <c r="BQ59" s="622"/>
      <c r="BR59" s="622"/>
      <c r="BS59" s="622"/>
      <c r="BT59" s="622"/>
      <c r="BU59" s="622"/>
      <c r="BV59" s="622"/>
      <c r="BW59" s="622"/>
      <c r="BX59" s="622"/>
      <c r="BY59" s="622"/>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23" t="s">
        <v>51</v>
      </c>
      <c r="B61" s="623"/>
      <c r="C61" s="623"/>
      <c r="D61" s="623"/>
      <c r="E61" s="623"/>
      <c r="F61" s="623"/>
      <c r="G61" s="623"/>
      <c r="H61" s="623"/>
      <c r="I61" s="623"/>
      <c r="J61" s="623"/>
      <c r="K61" s="623"/>
      <c r="L61" s="623"/>
      <c r="M61" s="623"/>
      <c r="N61" s="623"/>
      <c r="O61" s="623"/>
      <c r="P61" s="623"/>
      <c r="Q61" s="623"/>
      <c r="R61" s="623"/>
      <c r="S61" s="623"/>
      <c r="T61" s="623"/>
      <c r="U61" s="623"/>
      <c r="V61" s="623"/>
      <c r="W61" s="623"/>
      <c r="X61" s="623"/>
      <c r="Y61" s="623"/>
      <c r="Z61" s="623"/>
      <c r="AA61" s="623"/>
      <c r="AB61" s="623"/>
      <c r="AC61" s="623"/>
      <c r="AD61" s="623"/>
      <c r="AE61" s="623"/>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23"/>
      <c r="B62" s="623"/>
      <c r="C62" s="623"/>
      <c r="D62" s="623"/>
      <c r="E62" s="623"/>
      <c r="F62" s="623"/>
      <c r="G62" s="623"/>
      <c r="H62" s="623"/>
      <c r="I62" s="623"/>
      <c r="J62" s="623"/>
      <c r="K62" s="623"/>
      <c r="L62" s="623"/>
      <c r="M62" s="623"/>
      <c r="N62" s="623"/>
      <c r="O62" s="623"/>
      <c r="P62" s="623"/>
      <c r="Q62" s="623"/>
      <c r="R62" s="623"/>
      <c r="S62" s="623"/>
      <c r="T62" s="623"/>
      <c r="U62" s="623"/>
      <c r="V62" s="623"/>
      <c r="W62" s="623"/>
      <c r="X62" s="623"/>
      <c r="Y62" s="623"/>
      <c r="Z62" s="623"/>
      <c r="AA62" s="623"/>
      <c r="AB62" s="623"/>
      <c r="AC62" s="623"/>
      <c r="AD62" s="623"/>
      <c r="AE62" s="623"/>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23"/>
      <c r="B63" s="623"/>
      <c r="C63" s="623"/>
      <c r="D63" s="623"/>
      <c r="E63" s="623"/>
      <c r="F63" s="623"/>
      <c r="G63" s="623"/>
      <c r="H63" s="623"/>
      <c r="I63" s="623"/>
      <c r="J63" s="623"/>
      <c r="K63" s="623"/>
      <c r="L63" s="623"/>
      <c r="M63" s="623"/>
      <c r="N63" s="623"/>
      <c r="O63" s="623"/>
      <c r="P63" s="623"/>
      <c r="Q63" s="623"/>
      <c r="R63" s="623"/>
      <c r="S63" s="623"/>
      <c r="T63" s="623"/>
      <c r="U63" s="623"/>
      <c r="V63" s="623"/>
      <c r="W63" s="623"/>
      <c r="X63" s="623"/>
      <c r="Y63" s="623"/>
      <c r="Z63" s="623"/>
      <c r="AA63" s="623"/>
      <c r="AB63" s="623"/>
      <c r="AC63" s="623"/>
      <c r="AD63" s="623"/>
      <c r="AE63" s="623"/>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24" t="s">
        <v>52</v>
      </c>
      <c r="B64" s="625"/>
      <c r="C64" s="625"/>
      <c r="D64" s="625"/>
      <c r="E64" s="625"/>
      <c r="F64" s="625"/>
      <c r="G64" s="625"/>
      <c r="H64" s="625"/>
      <c r="I64" s="625"/>
      <c r="J64" s="625"/>
      <c r="K64" s="625"/>
      <c r="L64" s="625"/>
      <c r="M64" s="625"/>
      <c r="N64" s="625"/>
      <c r="O64" s="625"/>
      <c r="P64" s="625"/>
      <c r="Q64" s="625"/>
      <c r="R64" s="625"/>
      <c r="S64" s="625"/>
      <c r="T64" s="625"/>
      <c r="U64" s="625"/>
      <c r="V64" s="625"/>
      <c r="W64" s="625"/>
      <c r="X64" s="625"/>
      <c r="Y64" s="625"/>
      <c r="Z64" s="625"/>
      <c r="AA64" s="625"/>
      <c r="AB64" s="625"/>
      <c r="AC64" s="625"/>
      <c r="AD64" s="625"/>
      <c r="AE64" s="625"/>
      <c r="AF64" s="625"/>
      <c r="AG64" s="625"/>
      <c r="AH64" s="625"/>
      <c r="AI64" s="625"/>
      <c r="AJ64" s="625"/>
      <c r="AK64" s="625"/>
      <c r="AL64" s="625"/>
      <c r="AM64" s="625"/>
      <c r="AN64" s="625"/>
      <c r="AO64" s="625"/>
      <c r="AP64" s="625"/>
      <c r="AQ64" s="625"/>
      <c r="AR64" s="625"/>
      <c r="AS64" s="625"/>
      <c r="AT64" s="625"/>
      <c r="AU64" s="625"/>
      <c r="AV64" s="625"/>
      <c r="AW64" s="625"/>
      <c r="AX64" s="625"/>
      <c r="AY64" s="625"/>
      <c r="AZ64" s="625"/>
      <c r="BA64" s="625"/>
      <c r="BB64" s="625"/>
      <c r="BC64" s="625"/>
      <c r="BD64" s="625"/>
      <c r="BE64" s="625"/>
      <c r="BF64" s="625"/>
      <c r="BG64" s="625"/>
      <c r="BH64" s="625"/>
      <c r="BI64" s="625"/>
      <c r="BJ64" s="625"/>
      <c r="BK64" s="625"/>
      <c r="BL64" s="625"/>
      <c r="BM64" s="625"/>
      <c r="BN64" s="625"/>
      <c r="BO64" s="625"/>
      <c r="BP64" s="625"/>
      <c r="BQ64" s="625"/>
      <c r="BR64" s="625"/>
      <c r="BS64" s="625"/>
      <c r="BT64" s="625"/>
      <c r="BU64" s="625"/>
      <c r="BV64" s="625"/>
      <c r="BW64" s="625"/>
      <c r="BX64" s="625"/>
      <c r="BY64" s="626"/>
    </row>
    <row r="65" spans="1:77" ht="8.25" customHeight="1">
      <c r="A65" s="627"/>
      <c r="B65" s="628"/>
      <c r="C65" s="628"/>
      <c r="D65" s="628"/>
      <c r="E65" s="628"/>
      <c r="F65" s="628"/>
      <c r="G65" s="628"/>
      <c r="H65" s="628"/>
      <c r="I65" s="628"/>
      <c r="J65" s="628"/>
      <c r="K65" s="628"/>
      <c r="L65" s="628"/>
      <c r="M65" s="628"/>
      <c r="N65" s="628"/>
      <c r="O65" s="628"/>
      <c r="P65" s="628"/>
      <c r="Q65" s="628"/>
      <c r="R65" s="628"/>
      <c r="S65" s="628"/>
      <c r="T65" s="628"/>
      <c r="U65" s="628"/>
      <c r="V65" s="628"/>
      <c r="W65" s="628"/>
      <c r="X65" s="628"/>
      <c r="Y65" s="628"/>
      <c r="Z65" s="628"/>
      <c r="AA65" s="628"/>
      <c r="AB65" s="628"/>
      <c r="AC65" s="628"/>
      <c r="AD65" s="628"/>
      <c r="AE65" s="628"/>
      <c r="AF65" s="628"/>
      <c r="AG65" s="628"/>
      <c r="AH65" s="628"/>
      <c r="AI65" s="628"/>
      <c r="AJ65" s="628"/>
      <c r="AK65" s="628"/>
      <c r="AL65" s="628"/>
      <c r="AM65" s="628"/>
      <c r="AN65" s="628"/>
      <c r="AO65" s="628"/>
      <c r="AP65" s="628"/>
      <c r="AQ65" s="628"/>
      <c r="AR65" s="628"/>
      <c r="AS65" s="628"/>
      <c r="AT65" s="628"/>
      <c r="AU65" s="628"/>
      <c r="AV65" s="628"/>
      <c r="AW65" s="628"/>
      <c r="AX65" s="628"/>
      <c r="AY65" s="628"/>
      <c r="AZ65" s="628"/>
      <c r="BA65" s="628"/>
      <c r="BB65" s="628"/>
      <c r="BC65" s="628"/>
      <c r="BD65" s="628"/>
      <c r="BE65" s="628"/>
      <c r="BF65" s="628"/>
      <c r="BG65" s="628"/>
      <c r="BH65" s="628"/>
      <c r="BI65" s="628"/>
      <c r="BJ65" s="628"/>
      <c r="BK65" s="628"/>
      <c r="BL65" s="628"/>
      <c r="BM65" s="628"/>
      <c r="BN65" s="628"/>
      <c r="BO65" s="628"/>
      <c r="BP65" s="628"/>
      <c r="BQ65" s="628"/>
      <c r="BR65" s="628"/>
      <c r="BS65" s="628"/>
      <c r="BT65" s="628"/>
      <c r="BU65" s="628"/>
      <c r="BV65" s="628"/>
      <c r="BW65" s="628"/>
      <c r="BX65" s="628"/>
      <c r="BY65" s="629"/>
    </row>
    <row r="66" spans="1:77" ht="8.25" customHeight="1">
      <c r="A66" s="627"/>
      <c r="B66" s="628"/>
      <c r="C66" s="628"/>
      <c r="D66" s="628"/>
      <c r="E66" s="628"/>
      <c r="F66" s="628"/>
      <c r="G66" s="628"/>
      <c r="H66" s="628"/>
      <c r="I66" s="628"/>
      <c r="J66" s="628"/>
      <c r="K66" s="628"/>
      <c r="L66" s="628"/>
      <c r="M66" s="628"/>
      <c r="N66" s="628"/>
      <c r="O66" s="628"/>
      <c r="P66" s="628"/>
      <c r="Q66" s="628"/>
      <c r="R66" s="628"/>
      <c r="S66" s="628"/>
      <c r="T66" s="628"/>
      <c r="U66" s="628"/>
      <c r="V66" s="628"/>
      <c r="W66" s="628"/>
      <c r="X66" s="628"/>
      <c r="Y66" s="628"/>
      <c r="Z66" s="628"/>
      <c r="AA66" s="628"/>
      <c r="AB66" s="628"/>
      <c r="AC66" s="628"/>
      <c r="AD66" s="628"/>
      <c r="AE66" s="628"/>
      <c r="AF66" s="628"/>
      <c r="AG66" s="628"/>
      <c r="AH66" s="628"/>
      <c r="AI66" s="628"/>
      <c r="AJ66" s="628"/>
      <c r="AK66" s="628"/>
      <c r="AL66" s="628"/>
      <c r="AM66" s="628"/>
      <c r="AN66" s="628"/>
      <c r="AO66" s="628"/>
      <c r="AP66" s="628"/>
      <c r="AQ66" s="628"/>
      <c r="AR66" s="628"/>
      <c r="AS66" s="628"/>
      <c r="AT66" s="628"/>
      <c r="AU66" s="628"/>
      <c r="AV66" s="628"/>
      <c r="AW66" s="628"/>
      <c r="AX66" s="628"/>
      <c r="AY66" s="628"/>
      <c r="AZ66" s="628"/>
      <c r="BA66" s="628"/>
      <c r="BB66" s="628"/>
      <c r="BC66" s="628"/>
      <c r="BD66" s="628"/>
      <c r="BE66" s="628"/>
      <c r="BF66" s="628"/>
      <c r="BG66" s="628"/>
      <c r="BH66" s="628"/>
      <c r="BI66" s="628"/>
      <c r="BJ66" s="628"/>
      <c r="BK66" s="628"/>
      <c r="BL66" s="628"/>
      <c r="BM66" s="628"/>
      <c r="BN66" s="628"/>
      <c r="BO66" s="628"/>
      <c r="BP66" s="628"/>
      <c r="BQ66" s="628"/>
      <c r="BR66" s="628"/>
      <c r="BS66" s="628"/>
      <c r="BT66" s="628"/>
      <c r="BU66" s="628"/>
      <c r="BV66" s="628"/>
      <c r="BW66" s="628"/>
      <c r="BX66" s="628"/>
      <c r="BY66" s="629"/>
    </row>
    <row r="67" spans="1:77" ht="8.25" customHeight="1">
      <c r="A67" s="627"/>
      <c r="B67" s="628"/>
      <c r="C67" s="628"/>
      <c r="D67" s="628"/>
      <c r="E67" s="628"/>
      <c r="F67" s="628"/>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8"/>
      <c r="AK67" s="628"/>
      <c r="AL67" s="628"/>
      <c r="AM67" s="628"/>
      <c r="AN67" s="628"/>
      <c r="AO67" s="628"/>
      <c r="AP67" s="628"/>
      <c r="AQ67" s="628"/>
      <c r="AR67" s="628"/>
      <c r="AS67" s="628"/>
      <c r="AT67" s="628"/>
      <c r="AU67" s="628"/>
      <c r="AV67" s="628"/>
      <c r="AW67" s="628"/>
      <c r="AX67" s="628"/>
      <c r="AY67" s="628"/>
      <c r="AZ67" s="628"/>
      <c r="BA67" s="628"/>
      <c r="BB67" s="628"/>
      <c r="BC67" s="628"/>
      <c r="BD67" s="628"/>
      <c r="BE67" s="628"/>
      <c r="BF67" s="628"/>
      <c r="BG67" s="628"/>
      <c r="BH67" s="628"/>
      <c r="BI67" s="628"/>
      <c r="BJ67" s="628"/>
      <c r="BK67" s="628"/>
      <c r="BL67" s="628"/>
      <c r="BM67" s="628"/>
      <c r="BN67" s="628"/>
      <c r="BO67" s="628"/>
      <c r="BP67" s="628"/>
      <c r="BQ67" s="628"/>
      <c r="BR67" s="628"/>
      <c r="BS67" s="628"/>
      <c r="BT67" s="628"/>
      <c r="BU67" s="628"/>
      <c r="BV67" s="628"/>
      <c r="BW67" s="628"/>
      <c r="BX67" s="628"/>
      <c r="BY67" s="629"/>
    </row>
    <row r="68" spans="1:77" ht="8.25" customHeight="1">
      <c r="A68" s="627"/>
      <c r="B68" s="628"/>
      <c r="C68" s="628"/>
      <c r="D68" s="628"/>
      <c r="E68" s="628"/>
      <c r="F68" s="628"/>
      <c r="G68" s="628"/>
      <c r="H68" s="628"/>
      <c r="I68" s="628"/>
      <c r="J68" s="628"/>
      <c r="K68" s="628"/>
      <c r="L68" s="628"/>
      <c r="M68" s="628"/>
      <c r="N68" s="628"/>
      <c r="O68" s="628"/>
      <c r="P68" s="628"/>
      <c r="Q68" s="628"/>
      <c r="R68" s="628"/>
      <c r="S68" s="628"/>
      <c r="T68" s="628"/>
      <c r="U68" s="628"/>
      <c r="V68" s="628"/>
      <c r="W68" s="628"/>
      <c r="X68" s="628"/>
      <c r="Y68" s="628"/>
      <c r="Z68" s="628"/>
      <c r="AA68" s="628"/>
      <c r="AB68" s="628"/>
      <c r="AC68" s="628"/>
      <c r="AD68" s="628"/>
      <c r="AE68" s="628"/>
      <c r="AF68" s="628"/>
      <c r="AG68" s="628"/>
      <c r="AH68" s="628"/>
      <c r="AI68" s="628"/>
      <c r="AJ68" s="628"/>
      <c r="AK68" s="628"/>
      <c r="AL68" s="628"/>
      <c r="AM68" s="628"/>
      <c r="AN68" s="628"/>
      <c r="AO68" s="628"/>
      <c r="AP68" s="628"/>
      <c r="AQ68" s="628"/>
      <c r="AR68" s="628"/>
      <c r="AS68" s="628"/>
      <c r="AT68" s="628"/>
      <c r="AU68" s="628"/>
      <c r="AV68" s="628"/>
      <c r="AW68" s="628"/>
      <c r="AX68" s="628"/>
      <c r="AY68" s="628"/>
      <c r="AZ68" s="628"/>
      <c r="BA68" s="628"/>
      <c r="BB68" s="628"/>
      <c r="BC68" s="628"/>
      <c r="BD68" s="628"/>
      <c r="BE68" s="628"/>
      <c r="BF68" s="628"/>
      <c r="BG68" s="628"/>
      <c r="BH68" s="628"/>
      <c r="BI68" s="628"/>
      <c r="BJ68" s="628"/>
      <c r="BK68" s="628"/>
      <c r="BL68" s="628"/>
      <c r="BM68" s="628"/>
      <c r="BN68" s="628"/>
      <c r="BO68" s="628"/>
      <c r="BP68" s="628"/>
      <c r="BQ68" s="628"/>
      <c r="BR68" s="628"/>
      <c r="BS68" s="628"/>
      <c r="BT68" s="628"/>
      <c r="BU68" s="628"/>
      <c r="BV68" s="628"/>
      <c r="BW68" s="628"/>
      <c r="BX68" s="628"/>
      <c r="BY68" s="629"/>
    </row>
    <row r="69" spans="1:77" ht="8.25" customHeight="1">
      <c r="A69" s="627"/>
      <c r="B69" s="628"/>
      <c r="C69" s="628"/>
      <c r="D69" s="628"/>
      <c r="E69" s="628"/>
      <c r="F69" s="628"/>
      <c r="G69" s="628"/>
      <c r="H69" s="628"/>
      <c r="I69" s="628"/>
      <c r="J69" s="628"/>
      <c r="K69" s="628"/>
      <c r="L69" s="628"/>
      <c r="M69" s="628"/>
      <c r="N69" s="628"/>
      <c r="O69" s="628"/>
      <c r="P69" s="628"/>
      <c r="Q69" s="628"/>
      <c r="R69" s="628"/>
      <c r="S69" s="628"/>
      <c r="T69" s="628"/>
      <c r="U69" s="628"/>
      <c r="V69" s="628"/>
      <c r="W69" s="628"/>
      <c r="X69" s="628"/>
      <c r="Y69" s="628"/>
      <c r="Z69" s="628"/>
      <c r="AA69" s="628"/>
      <c r="AB69" s="628"/>
      <c r="AC69" s="628"/>
      <c r="AD69" s="628"/>
      <c r="AE69" s="628"/>
      <c r="AF69" s="628"/>
      <c r="AG69" s="628"/>
      <c r="AH69" s="628"/>
      <c r="AI69" s="628"/>
      <c r="AJ69" s="628"/>
      <c r="AK69" s="628"/>
      <c r="AL69" s="628"/>
      <c r="AM69" s="628"/>
      <c r="AN69" s="628"/>
      <c r="AO69" s="628"/>
      <c r="AP69" s="628"/>
      <c r="AQ69" s="628"/>
      <c r="AR69" s="628"/>
      <c r="AS69" s="628"/>
      <c r="AT69" s="628"/>
      <c r="AU69" s="628"/>
      <c r="AV69" s="628"/>
      <c r="AW69" s="628"/>
      <c r="AX69" s="628"/>
      <c r="AY69" s="628"/>
      <c r="AZ69" s="628"/>
      <c r="BA69" s="628"/>
      <c r="BB69" s="628"/>
      <c r="BC69" s="628"/>
      <c r="BD69" s="628"/>
      <c r="BE69" s="628"/>
      <c r="BF69" s="628"/>
      <c r="BG69" s="628"/>
      <c r="BH69" s="628"/>
      <c r="BI69" s="628"/>
      <c r="BJ69" s="628"/>
      <c r="BK69" s="628"/>
      <c r="BL69" s="628"/>
      <c r="BM69" s="628"/>
      <c r="BN69" s="628"/>
      <c r="BO69" s="628"/>
      <c r="BP69" s="628"/>
      <c r="BQ69" s="628"/>
      <c r="BR69" s="628"/>
      <c r="BS69" s="628"/>
      <c r="BT69" s="628"/>
      <c r="BU69" s="628"/>
      <c r="BV69" s="628"/>
      <c r="BW69" s="628"/>
      <c r="BX69" s="628"/>
      <c r="BY69" s="629"/>
    </row>
    <row r="70" spans="1:77" ht="8.25" customHeight="1">
      <c r="A70" s="627"/>
      <c r="B70" s="628"/>
      <c r="C70" s="628"/>
      <c r="D70" s="628"/>
      <c r="E70" s="628"/>
      <c r="F70" s="628"/>
      <c r="G70" s="628"/>
      <c r="H70" s="628"/>
      <c r="I70" s="628"/>
      <c r="J70" s="628"/>
      <c r="K70" s="628"/>
      <c r="L70" s="628"/>
      <c r="M70" s="628"/>
      <c r="N70" s="628"/>
      <c r="O70" s="628"/>
      <c r="P70" s="628"/>
      <c r="Q70" s="628"/>
      <c r="R70" s="628"/>
      <c r="S70" s="628"/>
      <c r="T70" s="628"/>
      <c r="U70" s="628"/>
      <c r="V70" s="628"/>
      <c r="W70" s="628"/>
      <c r="X70" s="628"/>
      <c r="Y70" s="628"/>
      <c r="Z70" s="628"/>
      <c r="AA70" s="628"/>
      <c r="AB70" s="628"/>
      <c r="AC70" s="628"/>
      <c r="AD70" s="628"/>
      <c r="AE70" s="628"/>
      <c r="AF70" s="628"/>
      <c r="AG70" s="628"/>
      <c r="AH70" s="628"/>
      <c r="AI70" s="628"/>
      <c r="AJ70" s="628"/>
      <c r="AK70" s="628"/>
      <c r="AL70" s="628"/>
      <c r="AM70" s="628"/>
      <c r="AN70" s="628"/>
      <c r="AO70" s="628"/>
      <c r="AP70" s="628"/>
      <c r="AQ70" s="628"/>
      <c r="AR70" s="628"/>
      <c r="AS70" s="628"/>
      <c r="AT70" s="628"/>
      <c r="AU70" s="628"/>
      <c r="AV70" s="628"/>
      <c r="AW70" s="628"/>
      <c r="AX70" s="628"/>
      <c r="AY70" s="628"/>
      <c r="AZ70" s="628"/>
      <c r="BA70" s="628"/>
      <c r="BB70" s="628"/>
      <c r="BC70" s="628"/>
      <c r="BD70" s="628"/>
      <c r="BE70" s="628"/>
      <c r="BF70" s="628"/>
      <c r="BG70" s="628"/>
      <c r="BH70" s="628"/>
      <c r="BI70" s="628"/>
      <c r="BJ70" s="628"/>
      <c r="BK70" s="628"/>
      <c r="BL70" s="628"/>
      <c r="BM70" s="628"/>
      <c r="BN70" s="628"/>
      <c r="BO70" s="628"/>
      <c r="BP70" s="628"/>
      <c r="BQ70" s="628"/>
      <c r="BR70" s="628"/>
      <c r="BS70" s="628"/>
      <c r="BT70" s="628"/>
      <c r="BU70" s="628"/>
      <c r="BV70" s="628"/>
      <c r="BW70" s="628"/>
      <c r="BX70" s="628"/>
      <c r="BY70" s="629"/>
    </row>
    <row r="71" spans="1:77" ht="10.5" customHeight="1">
      <c r="A71" s="630"/>
      <c r="B71" s="631"/>
      <c r="C71" s="631"/>
      <c r="D71" s="631"/>
      <c r="E71" s="631"/>
      <c r="F71" s="631"/>
      <c r="G71" s="631"/>
      <c r="H71" s="631"/>
      <c r="I71" s="631"/>
      <c r="J71" s="631"/>
      <c r="K71" s="631"/>
      <c r="L71" s="631"/>
      <c r="M71" s="631"/>
      <c r="N71" s="631"/>
      <c r="O71" s="631"/>
      <c r="P71" s="631"/>
      <c r="Q71" s="631"/>
      <c r="R71" s="631"/>
      <c r="S71" s="631"/>
      <c r="T71" s="631"/>
      <c r="U71" s="631"/>
      <c r="V71" s="631"/>
      <c r="W71" s="631"/>
      <c r="X71" s="631"/>
      <c r="Y71" s="631"/>
      <c r="Z71" s="631"/>
      <c r="AA71" s="631"/>
      <c r="AB71" s="631"/>
      <c r="AC71" s="631"/>
      <c r="AD71" s="631"/>
      <c r="AE71" s="631"/>
      <c r="AF71" s="631"/>
      <c r="AG71" s="631"/>
      <c r="AH71" s="631"/>
      <c r="AI71" s="631"/>
      <c r="AJ71" s="631"/>
      <c r="AK71" s="631"/>
      <c r="AL71" s="631"/>
      <c r="AM71" s="631"/>
      <c r="AN71" s="631"/>
      <c r="AO71" s="631"/>
      <c r="AP71" s="631"/>
      <c r="AQ71" s="631"/>
      <c r="AR71" s="631"/>
      <c r="AS71" s="631"/>
      <c r="AT71" s="631"/>
      <c r="AU71" s="631"/>
      <c r="AV71" s="631"/>
      <c r="AW71" s="631"/>
      <c r="AX71" s="631"/>
      <c r="AY71" s="631"/>
      <c r="AZ71" s="631"/>
      <c r="BA71" s="631"/>
      <c r="BB71" s="631"/>
      <c r="BC71" s="631"/>
      <c r="BD71" s="631"/>
      <c r="BE71" s="631"/>
      <c r="BF71" s="631"/>
      <c r="BG71" s="631"/>
      <c r="BH71" s="631"/>
      <c r="BI71" s="631"/>
      <c r="BJ71" s="631"/>
      <c r="BK71" s="631"/>
      <c r="BL71" s="631"/>
      <c r="BM71" s="631"/>
      <c r="BN71" s="631"/>
      <c r="BO71" s="631"/>
      <c r="BP71" s="631"/>
      <c r="BQ71" s="631"/>
      <c r="BR71" s="631"/>
      <c r="BS71" s="631"/>
      <c r="BT71" s="631"/>
      <c r="BU71" s="631"/>
      <c r="BV71" s="631"/>
      <c r="BW71" s="631"/>
      <c r="BX71" s="631"/>
      <c r="BY71" s="632"/>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33"/>
      <c r="C84" s="633"/>
      <c r="D84" s="633"/>
      <c r="E84" s="633"/>
      <c r="F84" s="633"/>
      <c r="G84" s="633"/>
      <c r="H84" s="633"/>
      <c r="I84" s="633"/>
      <c r="J84" s="633"/>
      <c r="K84" s="633"/>
      <c r="L84" s="633"/>
      <c r="M84" s="633"/>
      <c r="N84" s="633"/>
      <c r="O84" s="633"/>
      <c r="P84" s="633"/>
      <c r="Q84" s="633"/>
      <c r="R84" s="633"/>
      <c r="S84" s="633"/>
      <c r="T84" s="633"/>
      <c r="U84" s="633"/>
      <c r="V84" s="633"/>
      <c r="W84" s="633"/>
      <c r="X84" s="633"/>
      <c r="Y84" s="633"/>
      <c r="Z84" s="633"/>
      <c r="AA84" s="633"/>
      <c r="AB84" s="633"/>
      <c r="AC84" s="633"/>
      <c r="AD84" s="633"/>
      <c r="AE84" s="633"/>
      <c r="AF84" s="633"/>
      <c r="AG84" s="633"/>
      <c r="AH84" s="633"/>
      <c r="AI84" s="633"/>
      <c r="AJ84" s="633"/>
      <c r="AK84" s="63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33"/>
      <c r="C85" s="633"/>
      <c r="D85" s="633"/>
      <c r="E85" s="633"/>
      <c r="F85" s="633"/>
      <c r="G85" s="633"/>
      <c r="H85" s="633"/>
      <c r="I85" s="633"/>
      <c r="J85" s="633"/>
      <c r="K85" s="633"/>
      <c r="L85" s="633"/>
      <c r="M85" s="633"/>
      <c r="N85" s="633"/>
      <c r="O85" s="633"/>
      <c r="P85" s="633"/>
      <c r="Q85" s="633"/>
      <c r="R85" s="633"/>
      <c r="S85" s="633"/>
      <c r="T85" s="633"/>
      <c r="U85" s="633"/>
      <c r="V85" s="633"/>
      <c r="W85" s="633"/>
      <c r="X85" s="633"/>
      <c r="Y85" s="633"/>
      <c r="Z85" s="633"/>
      <c r="AA85" s="633"/>
      <c r="AB85" s="633"/>
      <c r="AC85" s="633"/>
      <c r="AD85" s="633"/>
      <c r="AE85" s="633"/>
      <c r="AF85" s="633"/>
      <c r="AG85" s="633"/>
      <c r="AH85" s="633"/>
      <c r="AI85" s="633"/>
      <c r="AJ85" s="633"/>
      <c r="AK85" s="633"/>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16"/>
      <c r="C86" s="616"/>
      <c r="D86" s="616"/>
      <c r="E86" s="616"/>
      <c r="F86" s="616"/>
      <c r="G86" s="616"/>
      <c r="H86" s="616"/>
      <c r="I86" s="616"/>
      <c r="J86" s="616"/>
      <c r="K86" s="616"/>
      <c r="L86" s="616"/>
      <c r="M86" s="616"/>
      <c r="N86" s="616"/>
      <c r="O86" s="616"/>
      <c r="P86" s="616"/>
      <c r="Q86" s="616"/>
      <c r="R86" s="616"/>
      <c r="S86" s="616"/>
      <c r="T86" s="616"/>
      <c r="U86" s="616"/>
      <c r="V86" s="616"/>
      <c r="W86" s="616"/>
      <c r="X86" s="616"/>
      <c r="Y86" s="616"/>
      <c r="Z86" s="616"/>
      <c r="AA86" s="616"/>
      <c r="AB86" s="616"/>
      <c r="AC86" s="616"/>
      <c r="AD86" s="616"/>
      <c r="AE86" s="616"/>
      <c r="AF86" s="616"/>
      <c r="AG86" s="616"/>
      <c r="AH86" s="616"/>
      <c r="AI86" s="616"/>
      <c r="AJ86" s="616"/>
      <c r="AK86" s="616"/>
      <c r="AL86" s="616"/>
      <c r="AM86" s="23"/>
      <c r="AN86" s="23"/>
      <c r="AO86" s="23"/>
      <c r="AP86" s="23"/>
      <c r="AQ86" s="23"/>
      <c r="AR86" s="23"/>
      <c r="AS86" s="45"/>
      <c r="AT86" s="45"/>
      <c r="AU86" s="45"/>
      <c r="AV86" s="45"/>
      <c r="AW86" s="45"/>
      <c r="AX86" s="45"/>
      <c r="AY86" s="45"/>
      <c r="AZ86" s="45"/>
      <c r="BA86" s="23"/>
      <c r="BB86" s="620"/>
      <c r="BC86" s="620"/>
      <c r="BD86" s="620"/>
      <c r="BE86" s="620"/>
      <c r="BF86" s="620"/>
      <c r="BG86" s="620"/>
      <c r="BH86" s="620"/>
      <c r="BI86" s="620"/>
      <c r="BJ86" s="620"/>
      <c r="BK86" s="620"/>
      <c r="BL86" s="620"/>
      <c r="BM86" s="620"/>
      <c r="BN86" s="620"/>
      <c r="BO86" s="620"/>
      <c r="BP86" s="620"/>
      <c r="BQ86" s="620"/>
      <c r="BR86" s="620"/>
      <c r="BS86" s="620"/>
      <c r="BT86" s="620"/>
      <c r="BU86" s="620"/>
      <c r="BV86" s="620"/>
      <c r="BW86" s="620"/>
      <c r="BX86" s="620"/>
      <c r="BY86" s="620"/>
    </row>
    <row r="87" spans="1:78" ht="6" customHeight="1">
      <c r="A87" s="23"/>
      <c r="B87" s="616"/>
      <c r="C87" s="616"/>
      <c r="D87" s="616"/>
      <c r="E87" s="616"/>
      <c r="F87" s="616"/>
      <c r="G87" s="616"/>
      <c r="H87" s="616"/>
      <c r="I87" s="616"/>
      <c r="J87" s="616"/>
      <c r="K87" s="616"/>
      <c r="L87" s="616"/>
      <c r="M87" s="616"/>
      <c r="N87" s="616"/>
      <c r="O87" s="616"/>
      <c r="P87" s="616"/>
      <c r="Q87" s="616"/>
      <c r="R87" s="616"/>
      <c r="S87" s="616"/>
      <c r="T87" s="616"/>
      <c r="U87" s="616"/>
      <c r="V87" s="616"/>
      <c r="W87" s="616"/>
      <c r="X87" s="616"/>
      <c r="Y87" s="616"/>
      <c r="Z87" s="616"/>
      <c r="AA87" s="616"/>
      <c r="AB87" s="616"/>
      <c r="AC87" s="616"/>
      <c r="AD87" s="616"/>
      <c r="AE87" s="616"/>
      <c r="AF87" s="616"/>
      <c r="AG87" s="616"/>
      <c r="AH87" s="616"/>
      <c r="AI87" s="616"/>
      <c r="AJ87" s="616"/>
      <c r="AK87" s="616"/>
      <c r="AL87" s="616"/>
      <c r="AM87" s="23"/>
      <c r="AN87" s="23"/>
      <c r="AO87" s="23"/>
      <c r="AP87" s="23"/>
      <c r="AQ87" s="23"/>
      <c r="AR87" s="23"/>
      <c r="AS87" s="45"/>
      <c r="AT87" s="45"/>
      <c r="AU87" s="45"/>
      <c r="AV87" s="45"/>
      <c r="AW87" s="45"/>
      <c r="AX87" s="45"/>
      <c r="AY87" s="45"/>
      <c r="AZ87" s="45"/>
      <c r="BA87" s="23"/>
      <c r="BB87" s="620"/>
      <c r="BC87" s="620"/>
      <c r="BD87" s="620"/>
      <c r="BE87" s="620"/>
      <c r="BF87" s="620"/>
      <c r="BG87" s="620"/>
      <c r="BH87" s="620"/>
      <c r="BI87" s="620"/>
      <c r="BJ87" s="620"/>
      <c r="BK87" s="620"/>
      <c r="BL87" s="620"/>
      <c r="BM87" s="620"/>
      <c r="BN87" s="620"/>
      <c r="BO87" s="620"/>
      <c r="BP87" s="620"/>
      <c r="BQ87" s="620"/>
      <c r="BR87" s="620"/>
      <c r="BS87" s="620"/>
      <c r="BT87" s="620"/>
      <c r="BU87" s="620"/>
      <c r="BV87" s="620"/>
      <c r="BW87" s="620"/>
      <c r="BX87" s="620"/>
      <c r="BY87" s="620"/>
    </row>
    <row r="88" spans="1:78" ht="6" customHeight="1">
      <c r="A88" s="23"/>
      <c r="B88" s="616"/>
      <c r="C88" s="616"/>
      <c r="D88" s="616"/>
      <c r="E88" s="616"/>
      <c r="F88" s="616"/>
      <c r="G88" s="616"/>
      <c r="H88" s="616"/>
      <c r="I88" s="616"/>
      <c r="J88" s="616"/>
      <c r="K88" s="616"/>
      <c r="L88" s="616"/>
      <c r="M88" s="616"/>
      <c r="N88" s="616"/>
      <c r="O88" s="616"/>
      <c r="P88" s="616"/>
      <c r="Q88" s="616"/>
      <c r="R88" s="616"/>
      <c r="S88" s="616"/>
      <c r="T88" s="616"/>
      <c r="U88" s="616"/>
      <c r="V88" s="616"/>
      <c r="W88" s="616"/>
      <c r="X88" s="616"/>
      <c r="Y88" s="616"/>
      <c r="Z88" s="616"/>
      <c r="AA88" s="616"/>
      <c r="AB88" s="616"/>
      <c r="AC88" s="616"/>
      <c r="AD88" s="616"/>
      <c r="AE88" s="616"/>
      <c r="AF88" s="616"/>
      <c r="AG88" s="616"/>
      <c r="AH88" s="616"/>
      <c r="AI88" s="616"/>
      <c r="AJ88" s="616"/>
      <c r="AK88" s="616"/>
      <c r="AL88" s="616"/>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21"/>
      <c r="C89" s="621"/>
      <c r="D89" s="621"/>
      <c r="E89" s="621"/>
      <c r="F89" s="621"/>
      <c r="G89" s="621"/>
      <c r="H89" s="621"/>
      <c r="I89" s="621"/>
      <c r="J89" s="621"/>
      <c r="K89" s="621"/>
      <c r="L89" s="621"/>
      <c r="M89" s="621"/>
      <c r="N89" s="621"/>
      <c r="O89" s="621"/>
      <c r="P89" s="621"/>
      <c r="Q89" s="621"/>
      <c r="R89" s="621"/>
      <c r="S89" s="621"/>
      <c r="T89" s="621"/>
      <c r="U89" s="621"/>
      <c r="V89" s="621"/>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21"/>
      <c r="C90" s="621"/>
      <c r="D90" s="621"/>
      <c r="E90" s="621"/>
      <c r="F90" s="621"/>
      <c r="G90" s="621"/>
      <c r="H90" s="621"/>
      <c r="I90" s="621"/>
      <c r="J90" s="621"/>
      <c r="K90" s="621"/>
      <c r="L90" s="621"/>
      <c r="M90" s="621"/>
      <c r="N90" s="621"/>
      <c r="O90" s="621"/>
      <c r="P90" s="621"/>
      <c r="Q90" s="621"/>
      <c r="R90" s="621"/>
      <c r="S90" s="621"/>
      <c r="T90" s="621"/>
      <c r="U90" s="621"/>
      <c r="V90" s="621"/>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16"/>
      <c r="C91" s="616"/>
      <c r="D91" s="616"/>
      <c r="E91" s="616"/>
      <c r="F91" s="616"/>
      <c r="G91" s="616"/>
      <c r="H91" s="616"/>
      <c r="I91" s="616"/>
      <c r="J91" s="616"/>
      <c r="K91" s="616"/>
      <c r="L91" s="616"/>
      <c r="M91" s="616"/>
      <c r="N91" s="616"/>
      <c r="O91" s="616"/>
      <c r="P91" s="616"/>
      <c r="Q91" s="616"/>
      <c r="R91" s="616"/>
      <c r="S91" s="616"/>
      <c r="T91" s="616"/>
      <c r="U91" s="616"/>
      <c r="V91" s="616"/>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16"/>
      <c r="C92" s="616"/>
      <c r="D92" s="616"/>
      <c r="E92" s="616"/>
      <c r="F92" s="616"/>
      <c r="G92" s="616"/>
      <c r="H92" s="616"/>
      <c r="I92" s="616"/>
      <c r="J92" s="616"/>
      <c r="K92" s="616"/>
      <c r="L92" s="616"/>
      <c r="M92" s="616"/>
      <c r="N92" s="616"/>
      <c r="O92" s="616"/>
      <c r="P92" s="616"/>
      <c r="Q92" s="616"/>
      <c r="R92" s="616"/>
      <c r="S92" s="616"/>
      <c r="T92" s="616"/>
      <c r="U92" s="616"/>
      <c r="V92" s="616"/>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16"/>
      <c r="C93" s="616"/>
      <c r="D93" s="616"/>
      <c r="E93" s="616"/>
      <c r="F93" s="616"/>
      <c r="G93" s="616"/>
      <c r="H93" s="616"/>
      <c r="I93" s="616"/>
      <c r="J93" s="616"/>
      <c r="K93" s="616"/>
      <c r="L93" s="616"/>
      <c r="M93" s="616"/>
      <c r="N93" s="616"/>
      <c r="O93" s="616"/>
      <c r="P93" s="616"/>
      <c r="Q93" s="616"/>
      <c r="R93" s="616"/>
      <c r="S93" s="616"/>
      <c r="T93" s="616"/>
      <c r="U93" s="616"/>
      <c r="V93" s="616"/>
      <c r="W93" s="23"/>
      <c r="X93" s="23"/>
      <c r="Y93" s="23"/>
      <c r="Z93" s="23"/>
      <c r="AA93" s="23"/>
      <c r="AB93" s="23"/>
      <c r="AC93" s="23"/>
      <c r="AD93" s="23"/>
      <c r="AE93" s="617"/>
      <c r="AF93" s="617"/>
      <c r="AG93" s="617"/>
      <c r="AH93" s="617"/>
      <c r="AI93" s="617"/>
      <c r="AJ93" s="617"/>
      <c r="AK93" s="617"/>
      <c r="AL93" s="617"/>
      <c r="AM93" s="617"/>
      <c r="AN93" s="617"/>
      <c r="AO93" s="617"/>
      <c r="AP93" s="617"/>
      <c r="AQ93" s="617"/>
      <c r="AR93" s="617"/>
      <c r="AS93" s="617"/>
      <c r="AT93" s="617"/>
      <c r="AU93" s="617"/>
      <c r="AV93" s="23"/>
      <c r="AW93" s="23"/>
      <c r="AX93" s="23"/>
      <c r="AY93" s="23"/>
      <c r="AZ93" s="23"/>
      <c r="BA93" s="23"/>
      <c r="BB93" s="23"/>
      <c r="BC93" s="23"/>
      <c r="BD93" s="23"/>
      <c r="BE93" s="618"/>
      <c r="BF93" s="618"/>
      <c r="BG93" s="618"/>
      <c r="BH93" s="618"/>
      <c r="BI93" s="618"/>
      <c r="BJ93" s="618"/>
      <c r="BK93" s="618"/>
      <c r="BL93" s="618"/>
      <c r="BM93" s="618"/>
      <c r="BN93" s="618"/>
      <c r="BO93" s="618"/>
      <c r="BP93" s="618"/>
      <c r="BQ93" s="618"/>
      <c r="BR93" s="618"/>
      <c r="BS93" s="618"/>
      <c r="BT93" s="618"/>
      <c r="BU93" s="618"/>
      <c r="BV93" s="618"/>
      <c r="BW93" s="23"/>
      <c r="BX93" s="23"/>
      <c r="BY93" s="23"/>
    </row>
    <row r="94" spans="1:78" ht="9" customHeight="1">
      <c r="A94" s="23"/>
      <c r="B94" s="23"/>
      <c r="C94" s="23"/>
      <c r="D94" s="23"/>
      <c r="E94" s="23"/>
      <c r="F94" s="23"/>
      <c r="G94" s="23"/>
      <c r="H94" s="23"/>
      <c r="I94" s="619"/>
      <c r="J94" s="619"/>
      <c r="K94" s="619"/>
      <c r="L94" s="619"/>
      <c r="M94" s="619"/>
      <c r="N94" s="619"/>
      <c r="O94" s="619"/>
      <c r="P94" s="619"/>
      <c r="Q94" s="619"/>
      <c r="R94" s="619"/>
      <c r="S94" s="619"/>
      <c r="T94" s="619"/>
      <c r="U94" s="619"/>
      <c r="V94" s="619"/>
      <c r="W94" s="619"/>
      <c r="X94" s="619"/>
      <c r="Y94" s="619"/>
      <c r="Z94" s="619"/>
      <c r="AA94" s="619"/>
      <c r="AB94" s="619"/>
      <c r="AC94" s="619"/>
      <c r="AD94" s="619"/>
      <c r="AE94" s="619"/>
      <c r="AF94" s="619"/>
      <c r="AG94" s="619"/>
      <c r="AH94" s="619"/>
      <c r="AI94" s="619"/>
      <c r="AJ94" s="619"/>
      <c r="AK94" s="619"/>
      <c r="AL94" s="619"/>
      <c r="AM94" s="619"/>
      <c r="AN94" s="619"/>
      <c r="AO94" s="619"/>
      <c r="AP94" s="619"/>
      <c r="AQ94" s="619"/>
      <c r="AR94" s="619"/>
      <c r="AS94" s="619"/>
      <c r="AT94" s="619"/>
      <c r="AU94" s="619"/>
      <c r="AV94" s="619"/>
      <c r="AW94" s="619"/>
      <c r="AX94" s="619"/>
      <c r="AY94" s="619"/>
      <c r="AZ94" s="619"/>
      <c r="BA94" s="619"/>
      <c r="BB94" s="619"/>
      <c r="BC94" s="619"/>
      <c r="BD94" s="619"/>
      <c r="BE94" s="619"/>
      <c r="BF94" s="619"/>
      <c r="BG94" s="619"/>
      <c r="BH94" s="619"/>
      <c r="BI94" s="619"/>
      <c r="BJ94" s="619"/>
      <c r="BK94" s="619"/>
      <c r="BL94" s="619"/>
      <c r="BM94" s="619"/>
      <c r="BN94" s="619"/>
      <c r="BO94" s="619"/>
      <c r="BP94" s="619"/>
      <c r="BQ94" s="619"/>
      <c r="BR94" s="619"/>
      <c r="BS94" s="23"/>
      <c r="BT94" s="23"/>
      <c r="BU94" s="23"/>
      <c r="BV94" s="23"/>
      <c r="BW94" s="23"/>
      <c r="BX94" s="23"/>
      <c r="BY94" s="23"/>
    </row>
    <row r="95" spans="1:78" ht="6" customHeight="1">
      <c r="A95" s="23"/>
      <c r="B95" s="615"/>
      <c r="C95" s="615"/>
      <c r="D95" s="615"/>
      <c r="E95" s="615"/>
      <c r="F95" s="615"/>
      <c r="G95" s="615"/>
      <c r="H95" s="615"/>
      <c r="I95" s="615"/>
      <c r="J95" s="615"/>
      <c r="K95" s="615"/>
      <c r="L95" s="615"/>
      <c r="M95" s="615"/>
      <c r="N95" s="615"/>
      <c r="O95" s="615"/>
      <c r="P95" s="615"/>
      <c r="Q95" s="615"/>
      <c r="R95" s="615"/>
      <c r="S95" s="615"/>
      <c r="T95" s="615"/>
      <c r="U95" s="615"/>
      <c r="V95" s="615"/>
      <c r="W95" s="615"/>
      <c r="X95" s="615"/>
      <c r="Y95" s="615"/>
      <c r="Z95" s="615"/>
      <c r="AA95" s="615"/>
      <c r="AB95" s="615"/>
      <c r="AC95" s="615"/>
      <c r="AD95" s="615"/>
      <c r="AE95" s="615"/>
      <c r="AF95" s="615"/>
      <c r="AG95" s="615"/>
      <c r="AH95" s="615"/>
      <c r="AI95" s="615"/>
      <c r="AJ95" s="615"/>
      <c r="AK95" s="615"/>
      <c r="AL95" s="615"/>
      <c r="AM95" s="615"/>
      <c r="AN95" s="615"/>
      <c r="AO95" s="615"/>
      <c r="AP95" s="615"/>
      <c r="AQ95" s="615"/>
      <c r="AR95" s="615"/>
      <c r="AS95" s="615"/>
      <c r="AT95" s="615"/>
      <c r="AU95" s="615"/>
      <c r="AV95" s="615"/>
      <c r="AW95" s="615"/>
      <c r="AX95" s="615"/>
      <c r="AY95" s="615"/>
      <c r="AZ95" s="615"/>
      <c r="BA95" s="615"/>
      <c r="BB95" s="615"/>
      <c r="BC95" s="615"/>
      <c r="BD95" s="615"/>
      <c r="BE95" s="615"/>
      <c r="BF95" s="615"/>
      <c r="BG95" s="615"/>
      <c r="BH95" s="615"/>
      <c r="BI95" s="615"/>
      <c r="BJ95" s="615"/>
      <c r="BK95" s="615"/>
      <c r="BL95" s="615"/>
      <c r="BM95" s="615"/>
      <c r="BN95" s="615"/>
      <c r="BO95" s="615"/>
      <c r="BP95" s="615"/>
      <c r="BQ95" s="615"/>
      <c r="BR95" s="615"/>
      <c r="BS95" s="615"/>
      <c r="BT95" s="615"/>
      <c r="BU95" s="615"/>
      <c r="BV95" s="615"/>
      <c r="BW95" s="615"/>
      <c r="BX95" s="615"/>
      <c r="BY95" s="615"/>
    </row>
    <row r="96" spans="1:78" ht="6" customHeight="1">
      <c r="A96" s="23"/>
      <c r="B96" s="615"/>
      <c r="C96" s="615"/>
      <c r="D96" s="615"/>
      <c r="E96" s="615"/>
      <c r="F96" s="615"/>
      <c r="G96" s="615"/>
      <c r="H96" s="615"/>
      <c r="I96" s="615"/>
      <c r="J96" s="615"/>
      <c r="K96" s="615"/>
      <c r="L96" s="615"/>
      <c r="M96" s="615"/>
      <c r="N96" s="615"/>
      <c r="O96" s="615"/>
      <c r="P96" s="615"/>
      <c r="Q96" s="615"/>
      <c r="R96" s="615"/>
      <c r="S96" s="615"/>
      <c r="T96" s="615"/>
      <c r="U96" s="615"/>
      <c r="V96" s="615"/>
      <c r="W96" s="615"/>
      <c r="X96" s="615"/>
      <c r="Y96" s="615"/>
      <c r="Z96" s="615"/>
      <c r="AA96" s="615"/>
      <c r="AB96" s="615"/>
      <c r="AC96" s="615"/>
      <c r="AD96" s="615"/>
      <c r="AE96" s="615"/>
      <c r="AF96" s="615"/>
      <c r="AG96" s="615"/>
      <c r="AH96" s="615"/>
      <c r="AI96" s="615"/>
      <c r="AJ96" s="615"/>
      <c r="AK96" s="615"/>
      <c r="AL96" s="615"/>
      <c r="AM96" s="615"/>
      <c r="AN96" s="615"/>
      <c r="AO96" s="615"/>
      <c r="AP96" s="615"/>
      <c r="AQ96" s="615"/>
      <c r="AR96" s="615"/>
      <c r="AS96" s="615"/>
      <c r="AT96" s="615"/>
      <c r="AU96" s="615"/>
      <c r="AV96" s="615"/>
      <c r="AW96" s="615"/>
      <c r="AX96" s="615"/>
      <c r="AY96" s="615"/>
      <c r="AZ96" s="615"/>
      <c r="BA96" s="615"/>
      <c r="BB96" s="615"/>
      <c r="BC96" s="615"/>
      <c r="BD96" s="615"/>
      <c r="BE96" s="615"/>
      <c r="BF96" s="615"/>
      <c r="BG96" s="615"/>
      <c r="BH96" s="615"/>
      <c r="BI96" s="615"/>
      <c r="BJ96" s="615"/>
      <c r="BK96" s="615"/>
      <c r="BL96" s="615"/>
      <c r="BM96" s="615"/>
      <c r="BN96" s="615"/>
      <c r="BO96" s="615"/>
      <c r="BP96" s="615"/>
      <c r="BQ96" s="615"/>
      <c r="BR96" s="615"/>
      <c r="BS96" s="615"/>
      <c r="BT96" s="615"/>
      <c r="BU96" s="615"/>
      <c r="BV96" s="615"/>
      <c r="BW96" s="615"/>
      <c r="BX96" s="615"/>
      <c r="BY96" s="615"/>
    </row>
    <row r="97" spans="1:77" ht="6" customHeight="1">
      <c r="A97" s="23"/>
      <c r="B97" s="615"/>
      <c r="C97" s="615"/>
      <c r="D97" s="615"/>
      <c r="E97" s="615"/>
      <c r="F97" s="615"/>
      <c r="G97" s="615"/>
      <c r="H97" s="615"/>
      <c r="I97" s="615"/>
      <c r="J97" s="615"/>
      <c r="K97" s="615"/>
      <c r="L97" s="615"/>
      <c r="M97" s="615"/>
      <c r="N97" s="615"/>
      <c r="O97" s="615"/>
      <c r="P97" s="615"/>
      <c r="Q97" s="615"/>
      <c r="R97" s="615"/>
      <c r="S97" s="615"/>
      <c r="T97" s="615"/>
      <c r="U97" s="615"/>
      <c r="V97" s="615"/>
      <c r="W97" s="615"/>
      <c r="X97" s="615"/>
      <c r="Y97" s="615"/>
      <c r="Z97" s="615"/>
      <c r="AA97" s="615"/>
      <c r="AB97" s="615"/>
      <c r="AC97" s="615"/>
      <c r="AD97" s="615"/>
      <c r="AE97" s="615"/>
      <c r="AF97" s="615"/>
      <c r="AG97" s="615"/>
      <c r="AH97" s="615"/>
      <c r="AI97" s="615"/>
      <c r="AJ97" s="615"/>
      <c r="AK97" s="615"/>
      <c r="AL97" s="615"/>
      <c r="AM97" s="615"/>
      <c r="AN97" s="615"/>
      <c r="AO97" s="615"/>
      <c r="AP97" s="615"/>
      <c r="AQ97" s="615"/>
      <c r="AR97" s="615"/>
      <c r="AS97" s="615"/>
      <c r="AT97" s="615"/>
      <c r="AU97" s="615"/>
      <c r="AV97" s="615"/>
      <c r="AW97" s="615"/>
      <c r="AX97" s="615"/>
      <c r="AY97" s="615"/>
      <c r="AZ97" s="615"/>
      <c r="BA97" s="615"/>
      <c r="BB97" s="615"/>
      <c r="BC97" s="615"/>
      <c r="BD97" s="615"/>
      <c r="BE97" s="615"/>
      <c r="BF97" s="615"/>
      <c r="BG97" s="615"/>
      <c r="BH97" s="615"/>
      <c r="BI97" s="615"/>
      <c r="BJ97" s="615"/>
      <c r="BK97" s="615"/>
      <c r="BL97" s="615"/>
      <c r="BM97" s="615"/>
      <c r="BN97" s="615"/>
      <c r="BO97" s="615"/>
      <c r="BP97" s="615"/>
      <c r="BQ97" s="615"/>
      <c r="BR97" s="615"/>
      <c r="BS97" s="615"/>
      <c r="BT97" s="615"/>
      <c r="BU97" s="615"/>
      <c r="BV97" s="615"/>
      <c r="BW97" s="615"/>
      <c r="BX97" s="615"/>
      <c r="BY97" s="615"/>
    </row>
    <row r="98" spans="1:77" ht="6.75" customHeight="1">
      <c r="A98" s="23"/>
      <c r="B98" s="615"/>
      <c r="C98" s="615"/>
      <c r="D98" s="615"/>
      <c r="E98" s="615"/>
      <c r="F98" s="615"/>
      <c r="G98" s="615"/>
      <c r="H98" s="615"/>
      <c r="I98" s="615"/>
      <c r="J98" s="615"/>
      <c r="K98" s="615"/>
      <c r="L98" s="615"/>
      <c r="M98" s="615"/>
      <c r="N98" s="615"/>
      <c r="O98" s="615"/>
      <c r="P98" s="615"/>
      <c r="Q98" s="615"/>
      <c r="R98" s="615"/>
      <c r="S98" s="615"/>
      <c r="T98" s="615"/>
      <c r="U98" s="615"/>
      <c r="V98" s="615"/>
      <c r="W98" s="615"/>
      <c r="X98" s="615"/>
      <c r="Y98" s="615"/>
      <c r="Z98" s="615"/>
      <c r="AA98" s="615"/>
      <c r="AB98" s="615"/>
      <c r="AC98" s="615"/>
      <c r="AD98" s="615"/>
      <c r="AE98" s="615"/>
      <c r="AF98" s="615"/>
      <c r="AG98" s="615"/>
      <c r="AH98" s="615"/>
      <c r="AI98" s="615"/>
      <c r="AJ98" s="615"/>
      <c r="AK98" s="615"/>
      <c r="AL98" s="615"/>
      <c r="AM98" s="615"/>
      <c r="AN98" s="615"/>
      <c r="AO98" s="615"/>
      <c r="AP98" s="615"/>
      <c r="AQ98" s="615"/>
      <c r="AR98" s="615"/>
      <c r="AS98" s="615"/>
      <c r="AT98" s="615"/>
      <c r="AU98" s="615"/>
      <c r="AV98" s="615"/>
      <c r="AW98" s="615"/>
      <c r="AX98" s="615"/>
      <c r="AY98" s="615"/>
      <c r="AZ98" s="615"/>
      <c r="BA98" s="615"/>
      <c r="BB98" s="615"/>
      <c r="BC98" s="615"/>
      <c r="BD98" s="615"/>
      <c r="BE98" s="615"/>
      <c r="BF98" s="615"/>
      <c r="BG98" s="615"/>
      <c r="BH98" s="615"/>
      <c r="BI98" s="615"/>
      <c r="BJ98" s="615"/>
      <c r="BK98" s="615"/>
      <c r="BL98" s="615"/>
      <c r="BM98" s="615"/>
      <c r="BN98" s="615"/>
      <c r="BO98" s="615"/>
      <c r="BP98" s="615"/>
      <c r="BQ98" s="615"/>
      <c r="BR98" s="615"/>
      <c r="BS98" s="615"/>
      <c r="BT98" s="615"/>
      <c r="BU98" s="615"/>
      <c r="BV98" s="615"/>
      <c r="BW98" s="615"/>
      <c r="BX98" s="615"/>
      <c r="BY98" s="615"/>
    </row>
    <row r="99" spans="1:77" ht="6.75" customHeight="1">
      <c r="A99" s="23"/>
      <c r="B99" s="615"/>
      <c r="C99" s="615"/>
      <c r="D99" s="615"/>
      <c r="E99" s="615"/>
      <c r="F99" s="615"/>
      <c r="G99" s="615"/>
      <c r="H99" s="615"/>
      <c r="I99" s="615"/>
      <c r="J99" s="615"/>
      <c r="K99" s="615"/>
      <c r="L99" s="615"/>
      <c r="M99" s="615"/>
      <c r="N99" s="615"/>
      <c r="O99" s="615"/>
      <c r="P99" s="615"/>
      <c r="Q99" s="615"/>
      <c r="R99" s="615"/>
      <c r="S99" s="615"/>
      <c r="T99" s="615"/>
      <c r="U99" s="615"/>
      <c r="V99" s="615"/>
      <c r="W99" s="615"/>
      <c r="X99" s="615"/>
      <c r="Y99" s="615"/>
      <c r="Z99" s="615"/>
      <c r="AA99" s="615"/>
      <c r="AB99" s="615"/>
      <c r="AC99" s="615"/>
      <c r="AD99" s="615"/>
      <c r="AE99" s="615"/>
      <c r="AF99" s="615"/>
      <c r="AG99" s="615"/>
      <c r="AH99" s="615"/>
      <c r="AI99" s="615"/>
      <c r="AJ99" s="615"/>
      <c r="AK99" s="615"/>
      <c r="AL99" s="615"/>
      <c r="AM99" s="615"/>
      <c r="AN99" s="615"/>
      <c r="AO99" s="615"/>
      <c r="AP99" s="615"/>
      <c r="AQ99" s="615"/>
      <c r="AR99" s="615"/>
      <c r="AS99" s="615"/>
      <c r="AT99" s="615"/>
      <c r="AU99" s="615"/>
      <c r="AV99" s="615"/>
      <c r="AW99" s="615"/>
      <c r="AX99" s="615"/>
      <c r="AY99" s="615"/>
      <c r="AZ99" s="615"/>
      <c r="BA99" s="615"/>
      <c r="BB99" s="615"/>
      <c r="BC99" s="615"/>
      <c r="BD99" s="615"/>
      <c r="BE99" s="615"/>
      <c r="BF99" s="615"/>
      <c r="BG99" s="615"/>
      <c r="BH99" s="615"/>
      <c r="BI99" s="615"/>
      <c r="BJ99" s="615"/>
      <c r="BK99" s="615"/>
      <c r="BL99" s="615"/>
      <c r="BM99" s="615"/>
      <c r="BN99" s="615"/>
      <c r="BO99" s="615"/>
      <c r="BP99" s="615"/>
      <c r="BQ99" s="615"/>
      <c r="BR99" s="615"/>
      <c r="BS99" s="615"/>
      <c r="BT99" s="615"/>
      <c r="BU99" s="615"/>
      <c r="BV99" s="615"/>
      <c r="BW99" s="615"/>
      <c r="BX99" s="615"/>
      <c r="BY99" s="615"/>
    </row>
    <row r="100" spans="1:77" ht="6.75" customHeight="1">
      <c r="A100" s="23"/>
      <c r="B100" s="615"/>
      <c r="C100" s="615"/>
      <c r="D100" s="615"/>
      <c r="E100" s="615"/>
      <c r="F100" s="615"/>
      <c r="G100" s="615"/>
      <c r="H100" s="615"/>
      <c r="I100" s="615"/>
      <c r="J100" s="615"/>
      <c r="K100" s="615"/>
      <c r="L100" s="615"/>
      <c r="M100" s="615"/>
      <c r="N100" s="615"/>
      <c r="O100" s="615"/>
      <c r="P100" s="615"/>
      <c r="Q100" s="615"/>
      <c r="R100" s="615"/>
      <c r="S100" s="615"/>
      <c r="T100" s="615"/>
      <c r="U100" s="615"/>
      <c r="V100" s="615"/>
      <c r="W100" s="615"/>
      <c r="X100" s="615"/>
      <c r="Y100" s="615"/>
      <c r="Z100" s="615"/>
      <c r="AA100" s="615"/>
      <c r="AB100" s="615"/>
      <c r="AC100" s="615"/>
      <c r="AD100" s="615"/>
      <c r="AE100" s="615"/>
      <c r="AF100" s="615"/>
      <c r="AG100" s="615"/>
      <c r="AH100" s="615"/>
      <c r="AI100" s="615"/>
      <c r="AJ100" s="615"/>
      <c r="AK100" s="615"/>
      <c r="AL100" s="615"/>
      <c r="AM100" s="615"/>
      <c r="AN100" s="615"/>
      <c r="AO100" s="615"/>
      <c r="AP100" s="615"/>
      <c r="AQ100" s="615"/>
      <c r="AR100" s="615"/>
      <c r="AS100" s="615"/>
      <c r="AT100" s="615"/>
      <c r="AU100" s="615"/>
      <c r="AV100" s="615"/>
      <c r="AW100" s="615"/>
      <c r="AX100" s="615"/>
      <c r="AY100" s="615"/>
      <c r="AZ100" s="615"/>
      <c r="BA100" s="615"/>
      <c r="BB100" s="615"/>
      <c r="BC100" s="615"/>
      <c r="BD100" s="615"/>
      <c r="BE100" s="615"/>
      <c r="BF100" s="615"/>
      <c r="BG100" s="615"/>
      <c r="BH100" s="615"/>
      <c r="BI100" s="615"/>
      <c r="BJ100" s="615"/>
      <c r="BK100" s="615"/>
      <c r="BL100" s="615"/>
      <c r="BM100" s="615"/>
      <c r="BN100" s="615"/>
      <c r="BO100" s="615"/>
      <c r="BP100" s="615"/>
      <c r="BQ100" s="615"/>
      <c r="BR100" s="615"/>
      <c r="BS100" s="615"/>
      <c r="BT100" s="615"/>
      <c r="BU100" s="615"/>
      <c r="BV100" s="615"/>
      <c r="BW100" s="615"/>
      <c r="BX100" s="615"/>
      <c r="BY100" s="615"/>
    </row>
    <row r="101" spans="1:77" ht="6.75" customHeight="1">
      <c r="A101" s="23"/>
      <c r="B101" s="615"/>
      <c r="C101" s="615"/>
      <c r="D101" s="615"/>
      <c r="E101" s="615"/>
      <c r="F101" s="615"/>
      <c r="G101" s="615"/>
      <c r="H101" s="615"/>
      <c r="I101" s="615"/>
      <c r="J101" s="615"/>
      <c r="K101" s="615"/>
      <c r="L101" s="615"/>
      <c r="M101" s="615"/>
      <c r="N101" s="615"/>
      <c r="O101" s="615"/>
      <c r="P101" s="615"/>
      <c r="Q101" s="615"/>
      <c r="R101" s="615"/>
      <c r="S101" s="615"/>
      <c r="T101" s="615"/>
      <c r="U101" s="615"/>
      <c r="V101" s="615"/>
      <c r="W101" s="615"/>
      <c r="X101" s="615"/>
      <c r="Y101" s="615"/>
      <c r="Z101" s="615"/>
      <c r="AA101" s="615"/>
      <c r="AB101" s="615"/>
      <c r="AC101" s="615"/>
      <c r="AD101" s="615"/>
      <c r="AE101" s="615"/>
      <c r="AF101" s="615"/>
      <c r="AG101" s="615"/>
      <c r="AH101" s="615"/>
      <c r="AI101" s="615"/>
      <c r="AJ101" s="615"/>
      <c r="AK101" s="615"/>
      <c r="AL101" s="615"/>
      <c r="AM101" s="615"/>
      <c r="AN101" s="615"/>
      <c r="AO101" s="615"/>
      <c r="AP101" s="615"/>
      <c r="AQ101" s="615"/>
      <c r="AR101" s="615"/>
      <c r="AS101" s="615"/>
      <c r="AT101" s="615"/>
      <c r="AU101" s="615"/>
      <c r="AV101" s="615"/>
      <c r="AW101" s="615"/>
      <c r="AX101" s="615"/>
      <c r="AY101" s="615"/>
      <c r="AZ101" s="615"/>
      <c r="BA101" s="615"/>
      <c r="BB101" s="615"/>
      <c r="BC101" s="615"/>
      <c r="BD101" s="615"/>
      <c r="BE101" s="615"/>
      <c r="BF101" s="615"/>
      <c r="BG101" s="615"/>
      <c r="BH101" s="615"/>
      <c r="BI101" s="615"/>
      <c r="BJ101" s="615"/>
      <c r="BK101" s="615"/>
      <c r="BL101" s="615"/>
      <c r="BM101" s="615"/>
      <c r="BN101" s="615"/>
      <c r="BO101" s="615"/>
      <c r="BP101" s="615"/>
      <c r="BQ101" s="615"/>
      <c r="BR101" s="615"/>
      <c r="BS101" s="615"/>
      <c r="BT101" s="615"/>
      <c r="BU101" s="615"/>
      <c r="BV101" s="615"/>
      <c r="BW101" s="615"/>
      <c r="BX101" s="615"/>
      <c r="BY101" s="615"/>
    </row>
    <row r="102" spans="1:77" ht="6.75" customHeight="1">
      <c r="A102" s="23"/>
      <c r="B102" s="615"/>
      <c r="C102" s="615"/>
      <c r="D102" s="615"/>
      <c r="E102" s="615"/>
      <c r="F102" s="615"/>
      <c r="G102" s="615"/>
      <c r="H102" s="615"/>
      <c r="I102" s="615"/>
      <c r="J102" s="615"/>
      <c r="K102" s="615"/>
      <c r="L102" s="615"/>
      <c r="M102" s="615"/>
      <c r="N102" s="615"/>
      <c r="O102" s="615"/>
      <c r="P102" s="615"/>
      <c r="Q102" s="615"/>
      <c r="R102" s="615"/>
      <c r="S102" s="615"/>
      <c r="T102" s="615"/>
      <c r="U102" s="615"/>
      <c r="V102" s="615"/>
      <c r="W102" s="615"/>
      <c r="X102" s="615"/>
      <c r="Y102" s="615"/>
      <c r="Z102" s="615"/>
      <c r="AA102" s="615"/>
      <c r="AB102" s="615"/>
      <c r="AC102" s="615"/>
      <c r="AD102" s="615"/>
      <c r="AE102" s="615"/>
      <c r="AF102" s="615"/>
      <c r="AG102" s="615"/>
      <c r="AH102" s="615"/>
      <c r="AI102" s="615"/>
      <c r="AJ102" s="615"/>
      <c r="AK102" s="615"/>
      <c r="AL102" s="615"/>
      <c r="AM102" s="615"/>
      <c r="AN102" s="615"/>
      <c r="AO102" s="615"/>
      <c r="AP102" s="615"/>
      <c r="AQ102" s="615"/>
      <c r="AR102" s="615"/>
      <c r="AS102" s="615"/>
      <c r="AT102" s="615"/>
      <c r="AU102" s="615"/>
      <c r="AV102" s="615"/>
      <c r="AW102" s="615"/>
      <c r="AX102" s="615"/>
      <c r="AY102" s="615"/>
      <c r="AZ102" s="615"/>
      <c r="BA102" s="615"/>
      <c r="BB102" s="615"/>
      <c r="BC102" s="615"/>
      <c r="BD102" s="615"/>
      <c r="BE102" s="615"/>
      <c r="BF102" s="615"/>
      <c r="BG102" s="615"/>
      <c r="BH102" s="615"/>
      <c r="BI102" s="615"/>
      <c r="BJ102" s="615"/>
      <c r="BK102" s="615"/>
      <c r="BL102" s="615"/>
      <c r="BM102" s="615"/>
      <c r="BN102" s="615"/>
      <c r="BO102" s="615"/>
      <c r="BP102" s="615"/>
      <c r="BQ102" s="615"/>
      <c r="BR102" s="615"/>
      <c r="BS102" s="615"/>
      <c r="BT102" s="615"/>
      <c r="BU102" s="615"/>
      <c r="BV102" s="615"/>
      <c r="BW102" s="615"/>
      <c r="BX102" s="615"/>
      <c r="BY102" s="615"/>
    </row>
    <row r="103" spans="1:77" ht="6.75" customHeight="1">
      <c r="A103" s="23"/>
      <c r="B103" s="615"/>
      <c r="C103" s="615"/>
      <c r="D103" s="615"/>
      <c r="E103" s="615"/>
      <c r="F103" s="615"/>
      <c r="G103" s="615"/>
      <c r="H103" s="615"/>
      <c r="I103" s="615"/>
      <c r="J103" s="615"/>
      <c r="K103" s="615"/>
      <c r="L103" s="615"/>
      <c r="M103" s="615"/>
      <c r="N103" s="615"/>
      <c r="O103" s="615"/>
      <c r="P103" s="615"/>
      <c r="Q103" s="615"/>
      <c r="R103" s="615"/>
      <c r="S103" s="615"/>
      <c r="T103" s="615"/>
      <c r="U103" s="615"/>
      <c r="V103" s="615"/>
      <c r="W103" s="615"/>
      <c r="X103" s="615"/>
      <c r="Y103" s="615"/>
      <c r="Z103" s="615"/>
      <c r="AA103" s="615"/>
      <c r="AB103" s="615"/>
      <c r="AC103" s="615"/>
      <c r="AD103" s="615"/>
      <c r="AE103" s="615"/>
      <c r="AF103" s="615"/>
      <c r="AG103" s="615"/>
      <c r="AH103" s="615"/>
      <c r="AI103" s="615"/>
      <c r="AJ103" s="615"/>
      <c r="AK103" s="615"/>
      <c r="AL103" s="615"/>
      <c r="AM103" s="615"/>
      <c r="AN103" s="615"/>
      <c r="AO103" s="615"/>
      <c r="AP103" s="615"/>
      <c r="AQ103" s="615"/>
      <c r="AR103" s="615"/>
      <c r="AS103" s="615"/>
      <c r="AT103" s="615"/>
      <c r="AU103" s="615"/>
      <c r="AV103" s="615"/>
      <c r="AW103" s="615"/>
      <c r="AX103" s="615"/>
      <c r="AY103" s="615"/>
      <c r="AZ103" s="615"/>
      <c r="BA103" s="615"/>
      <c r="BB103" s="615"/>
      <c r="BC103" s="615"/>
      <c r="BD103" s="615"/>
      <c r="BE103" s="615"/>
      <c r="BF103" s="615"/>
      <c r="BG103" s="615"/>
      <c r="BH103" s="615"/>
      <c r="BI103" s="615"/>
      <c r="BJ103" s="615"/>
      <c r="BK103" s="615"/>
      <c r="BL103" s="615"/>
      <c r="BM103" s="615"/>
      <c r="BN103" s="615"/>
      <c r="BO103" s="615"/>
      <c r="BP103" s="615"/>
      <c r="BQ103" s="615"/>
      <c r="BR103" s="615"/>
      <c r="BS103" s="615"/>
      <c r="BT103" s="615"/>
      <c r="BU103" s="615"/>
      <c r="BV103" s="615"/>
      <c r="BW103" s="615"/>
      <c r="BX103" s="615"/>
      <c r="BY103" s="615"/>
    </row>
    <row r="104" spans="1:77" ht="6.75" customHeight="1">
      <c r="A104" s="23"/>
      <c r="B104" s="615"/>
      <c r="C104" s="615"/>
      <c r="D104" s="615"/>
      <c r="E104" s="615"/>
      <c r="F104" s="615"/>
      <c r="G104" s="615"/>
      <c r="H104" s="615"/>
      <c r="I104" s="615"/>
      <c r="J104" s="615"/>
      <c r="K104" s="615"/>
      <c r="L104" s="615"/>
      <c r="M104" s="615"/>
      <c r="N104" s="615"/>
      <c r="O104" s="615"/>
      <c r="P104" s="615"/>
      <c r="Q104" s="615"/>
      <c r="R104" s="615"/>
      <c r="S104" s="615"/>
      <c r="T104" s="615"/>
      <c r="U104" s="615"/>
      <c r="V104" s="615"/>
      <c r="W104" s="615"/>
      <c r="X104" s="615"/>
      <c r="Y104" s="615"/>
      <c r="Z104" s="615"/>
      <c r="AA104" s="615"/>
      <c r="AB104" s="615"/>
      <c r="AC104" s="615"/>
      <c r="AD104" s="615"/>
      <c r="AE104" s="615"/>
      <c r="AF104" s="615"/>
      <c r="AG104" s="615"/>
      <c r="AH104" s="615"/>
      <c r="AI104" s="615"/>
      <c r="AJ104" s="615"/>
      <c r="AK104" s="615"/>
      <c r="AL104" s="615"/>
      <c r="AM104" s="615"/>
      <c r="AN104" s="615"/>
      <c r="AO104" s="615"/>
      <c r="AP104" s="615"/>
      <c r="AQ104" s="615"/>
      <c r="AR104" s="615"/>
      <c r="AS104" s="615"/>
      <c r="AT104" s="615"/>
      <c r="AU104" s="615"/>
      <c r="AV104" s="615"/>
      <c r="AW104" s="615"/>
      <c r="AX104" s="615"/>
      <c r="AY104" s="615"/>
      <c r="AZ104" s="615"/>
      <c r="BA104" s="615"/>
      <c r="BB104" s="615"/>
      <c r="BC104" s="615"/>
      <c r="BD104" s="615"/>
      <c r="BE104" s="615"/>
      <c r="BF104" s="615"/>
      <c r="BG104" s="615"/>
      <c r="BH104" s="615"/>
      <c r="BI104" s="615"/>
      <c r="BJ104" s="615"/>
      <c r="BK104" s="615"/>
      <c r="BL104" s="615"/>
      <c r="BM104" s="615"/>
      <c r="BN104" s="615"/>
      <c r="BO104" s="615"/>
      <c r="BP104" s="615"/>
      <c r="BQ104" s="615"/>
      <c r="BR104" s="615"/>
      <c r="BS104" s="615"/>
      <c r="BT104" s="615"/>
      <c r="BU104" s="615"/>
      <c r="BV104" s="615"/>
      <c r="BW104" s="615"/>
      <c r="BX104" s="615"/>
      <c r="BY104" s="615"/>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8"/>
  <sheetViews>
    <sheetView showGridLines="0" tabSelected="1" view="pageBreakPreview" zoomScale="81" zoomScaleNormal="100" zoomScaleSheetLayoutView="81" workbookViewId="0">
      <selection activeCell="C15" sqref="C15"/>
    </sheetView>
  </sheetViews>
  <sheetFormatPr defaultColWidth="9" defaultRowHeight="13.2"/>
  <cols>
    <col min="1" max="1" width="4.33203125" style="495" customWidth="1"/>
    <col min="2" max="2" width="9.33203125" style="495" bestFit="1" customWidth="1"/>
    <col min="3" max="3" width="21.6640625" style="495" bestFit="1" customWidth="1"/>
    <col min="4" max="4" width="35.6640625" style="495" bestFit="1" customWidth="1"/>
    <col min="5" max="5" width="13.21875" style="495" bestFit="1" customWidth="1"/>
    <col min="6" max="7" width="7.33203125" style="495" bestFit="1" customWidth="1"/>
    <col min="8" max="8" width="19.6640625" style="495" customWidth="1"/>
    <col min="9" max="9" width="23.88671875" style="495" customWidth="1"/>
    <col min="10" max="15" width="17.88671875" style="495" customWidth="1"/>
    <col min="16" max="17" width="17.88671875" style="496" customWidth="1"/>
    <col min="18" max="16384" width="9" style="495"/>
  </cols>
  <sheetData>
    <row r="1" spans="1:18">
      <c r="A1" s="494"/>
      <c r="P1" s="520"/>
      <c r="Q1" s="520"/>
    </row>
    <row r="2" spans="1:18" ht="24.75" customHeight="1" thickBot="1">
      <c r="P2" s="520"/>
      <c r="Q2" s="520"/>
    </row>
    <row r="3" spans="1:18" ht="47.25" customHeight="1">
      <c r="B3" s="852" t="s">
        <v>248</v>
      </c>
      <c r="C3" s="853"/>
      <c r="D3" s="853"/>
      <c r="E3" s="853"/>
      <c r="F3" s="853"/>
      <c r="G3" s="853"/>
      <c r="H3" s="853"/>
      <c r="I3" s="853"/>
      <c r="J3" s="853"/>
      <c r="K3" s="853"/>
      <c r="L3" s="853"/>
      <c r="M3" s="853"/>
      <c r="N3" s="853"/>
      <c r="O3" s="853"/>
      <c r="P3" s="853"/>
      <c r="Q3" s="853"/>
      <c r="R3" s="854"/>
    </row>
    <row r="4" spans="1:18" ht="30" customHeight="1" thickBot="1">
      <c r="B4" s="855"/>
      <c r="C4" s="856"/>
      <c r="D4" s="856"/>
      <c r="E4" s="856"/>
      <c r="F4" s="856"/>
      <c r="G4" s="856"/>
      <c r="H4" s="856"/>
      <c r="I4" s="856"/>
      <c r="J4" s="856"/>
      <c r="K4" s="856"/>
      <c r="L4" s="856"/>
      <c r="M4" s="856"/>
      <c r="N4" s="856"/>
      <c r="O4" s="856"/>
      <c r="P4" s="856"/>
      <c r="Q4" s="856"/>
      <c r="R4" s="857"/>
    </row>
    <row r="5" spans="1:18" ht="30" customHeight="1">
      <c r="B5" s="859" t="s">
        <v>422</v>
      </c>
      <c r="C5" s="859"/>
      <c r="D5" s="465"/>
      <c r="E5" s="465"/>
      <c r="F5" s="465"/>
      <c r="G5" s="465"/>
      <c r="H5" s="465"/>
      <c r="I5" s="465"/>
      <c r="J5" s="465"/>
      <c r="K5" s="465"/>
      <c r="L5" s="465"/>
      <c r="M5" s="465"/>
      <c r="N5" s="465"/>
      <c r="O5" s="465"/>
      <c r="P5" s="465"/>
      <c r="Q5" s="465"/>
      <c r="R5" s="465"/>
    </row>
    <row r="6" spans="1:18" ht="30" customHeight="1">
      <c r="B6" s="860" t="s">
        <v>423</v>
      </c>
      <c r="C6" s="860"/>
      <c r="D6" s="465"/>
      <c r="E6" s="465"/>
      <c r="F6" s="465"/>
      <c r="G6" s="465"/>
      <c r="H6" s="465"/>
      <c r="I6" s="465"/>
      <c r="J6" s="465"/>
      <c r="K6" s="465"/>
      <c r="L6" s="465"/>
      <c r="M6" s="465"/>
      <c r="N6" s="465"/>
      <c r="O6" s="465"/>
      <c r="P6" s="465"/>
      <c r="Q6" s="465"/>
      <c r="R6" s="465"/>
    </row>
    <row r="7" spans="1:18" ht="30" customHeight="1">
      <c r="B7" s="861" t="s">
        <v>427</v>
      </c>
      <c r="C7" s="861"/>
      <c r="D7" s="465"/>
      <c r="E7" s="465"/>
      <c r="F7" s="465"/>
      <c r="G7" s="465"/>
      <c r="H7" s="465"/>
      <c r="I7" s="465"/>
      <c r="J7" s="465"/>
      <c r="K7" s="465"/>
      <c r="L7" s="465"/>
      <c r="M7" s="465"/>
      <c r="N7" s="465"/>
      <c r="O7" s="465"/>
      <c r="P7" s="465"/>
      <c r="Q7" s="465"/>
      <c r="R7" s="465"/>
    </row>
    <row r="8" spans="1:18" ht="30" customHeight="1">
      <c r="B8" s="465"/>
      <c r="C8" s="465"/>
      <c r="D8" s="465"/>
      <c r="E8" s="465"/>
      <c r="F8" s="465"/>
      <c r="G8" s="465"/>
      <c r="P8" s="495"/>
      <c r="Q8" s="495"/>
    </row>
    <row r="9" spans="1:18" ht="30" customHeight="1">
      <c r="B9" s="862" t="s">
        <v>463</v>
      </c>
      <c r="C9" s="863"/>
      <c r="D9" s="502" t="s">
        <v>404</v>
      </c>
      <c r="E9" s="465"/>
      <c r="F9" s="465"/>
      <c r="G9" s="465"/>
      <c r="H9" s="858"/>
      <c r="I9" s="858"/>
      <c r="J9" s="858"/>
      <c r="K9" s="466"/>
      <c r="L9" s="466"/>
      <c r="M9" s="466"/>
      <c r="N9" s="466"/>
      <c r="O9" s="466"/>
      <c r="P9" s="466"/>
      <c r="Q9" s="466"/>
      <c r="R9" s="465"/>
    </row>
    <row r="10" spans="1:18" ht="139.19999999999999">
      <c r="B10" s="467" t="s">
        <v>250</v>
      </c>
      <c r="C10" s="468" t="s">
        <v>251</v>
      </c>
      <c r="D10" s="469" t="s">
        <v>405</v>
      </c>
      <c r="E10" s="408" t="s">
        <v>397</v>
      </c>
      <c r="F10" s="409" t="s">
        <v>394</v>
      </c>
      <c r="G10" s="409" t="s">
        <v>426</v>
      </c>
      <c r="H10" s="330" t="s">
        <v>393</v>
      </c>
      <c r="I10" s="596" t="s">
        <v>462</v>
      </c>
      <c r="J10" s="509" t="s">
        <v>392</v>
      </c>
      <c r="K10" s="410" t="s">
        <v>395</v>
      </c>
      <c r="L10" s="517" t="s">
        <v>425</v>
      </c>
      <c r="M10" s="410" t="s">
        <v>396</v>
      </c>
      <c r="N10" s="410" t="s">
        <v>401</v>
      </c>
      <c r="O10" s="435" t="s">
        <v>402</v>
      </c>
      <c r="P10" s="511" t="s">
        <v>403</v>
      </c>
      <c r="Q10" s="513" t="s">
        <v>443</v>
      </c>
      <c r="R10" s="512" t="s">
        <v>252</v>
      </c>
    </row>
    <row r="11" spans="1:18" s="219" customFormat="1" ht="17.399999999999999">
      <c r="B11" s="589"/>
      <c r="C11" s="590"/>
      <c r="D11" s="590"/>
      <c r="E11" s="591"/>
      <c r="F11" s="589"/>
      <c r="G11" s="589"/>
      <c r="H11" s="589"/>
      <c r="I11" s="589" t="s">
        <v>408</v>
      </c>
      <c r="J11" s="589" t="s">
        <v>409</v>
      </c>
      <c r="K11" s="589" t="s">
        <v>411</v>
      </c>
      <c r="L11" s="589" t="s">
        <v>410</v>
      </c>
      <c r="M11" s="589" t="s">
        <v>458</v>
      </c>
      <c r="N11" s="589" t="s">
        <v>459</v>
      </c>
      <c r="O11" s="589" t="s">
        <v>282</v>
      </c>
      <c r="P11" s="589" t="s">
        <v>460</v>
      </c>
      <c r="Q11" s="592" t="s">
        <v>461</v>
      </c>
      <c r="R11" s="593"/>
    </row>
    <row r="12" spans="1:18" s="219" customFormat="1" ht="17.399999999999999">
      <c r="B12" s="589"/>
      <c r="C12" s="590"/>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1" t="s">
        <v>253</v>
      </c>
      <c r="C13" s="472" t="s">
        <v>254</v>
      </c>
      <c r="D13" s="497" t="s">
        <v>287</v>
      </c>
      <c r="E13" s="144" t="s">
        <v>398</v>
      </c>
      <c r="F13" s="144">
        <v>1118</v>
      </c>
      <c r="G13" s="144">
        <v>1031</v>
      </c>
      <c r="H13" s="506">
        <f>(G13-F13)/F13</f>
        <v>-7.7817531305903395E-2</v>
      </c>
      <c r="I13" s="151">
        <v>7</v>
      </c>
      <c r="J13" s="406">
        <v>1160000</v>
      </c>
      <c r="K13" s="406">
        <f>I13*J13</f>
        <v>8120000</v>
      </c>
      <c r="L13" s="407">
        <v>150000000</v>
      </c>
      <c r="M13" s="406">
        <f>L13*I13/100</f>
        <v>10500000</v>
      </c>
      <c r="N13" s="406">
        <f>MIN(K13,M13)</f>
        <v>8120000</v>
      </c>
      <c r="O13" s="436">
        <v>10500000</v>
      </c>
      <c r="P13" s="406">
        <f>MIN(N13,O13)</f>
        <v>8120000</v>
      </c>
      <c r="Q13" s="406">
        <f>ROUNDDOWN(P13/2,-3)</f>
        <v>4060000</v>
      </c>
      <c r="R13" s="473"/>
    </row>
    <row r="14" spans="1:18" ht="35.4" thickBot="1">
      <c r="B14" s="474" t="s">
        <v>255</v>
      </c>
      <c r="C14" s="475" t="s">
        <v>256</v>
      </c>
      <c r="D14" s="504" t="s">
        <v>287</v>
      </c>
      <c r="E14" s="404" t="s">
        <v>398</v>
      </c>
      <c r="F14" s="331">
        <v>202</v>
      </c>
      <c r="G14" s="331">
        <v>130</v>
      </c>
      <c r="H14" s="507">
        <f t="shared" ref="H14:H34" si="0">(G14-F14)/F14</f>
        <v>-0.35643564356435642</v>
      </c>
      <c r="I14" s="404">
        <v>15</v>
      </c>
      <c r="J14" s="446">
        <v>1160000</v>
      </c>
      <c r="K14" s="446">
        <f t="shared" ref="K14:K34" si="1">I14*J14</f>
        <v>17400000</v>
      </c>
      <c r="L14" s="401">
        <v>31400000</v>
      </c>
      <c r="M14" s="446">
        <f>L14*I14/100</f>
        <v>4710000</v>
      </c>
      <c r="N14" s="446">
        <f t="shared" ref="N14:N34" si="2">MIN(K14,M14)</f>
        <v>4710000</v>
      </c>
      <c r="O14" s="476">
        <v>4710000</v>
      </c>
      <c r="P14" s="446">
        <f t="shared" ref="P14:P34" si="3">MIN(N14,O14)</f>
        <v>4710000</v>
      </c>
      <c r="Q14" s="446">
        <f t="shared" ref="Q14:Q34" si="4">ROUNDDOWN(P14/2,-3)</f>
        <v>2355000</v>
      </c>
      <c r="R14" s="478"/>
    </row>
    <row r="15" spans="1:18" ht="17.399999999999999">
      <c r="B15" s="479">
        <v>1</v>
      </c>
      <c r="C15" s="480"/>
      <c r="D15" s="503"/>
      <c r="E15" s="456"/>
      <c r="F15" s="457"/>
      <c r="G15" s="457"/>
      <c r="H15" s="508" t="e">
        <f t="shared" si="0"/>
        <v>#DIV/0!</v>
      </c>
      <c r="I15" s="505"/>
      <c r="J15" s="440">
        <v>1160000</v>
      </c>
      <c r="K15" s="440"/>
      <c r="L15" s="611"/>
      <c r="M15" s="440">
        <f>L15*I15/100</f>
        <v>0</v>
      </c>
      <c r="N15" s="440">
        <f t="shared" si="2"/>
        <v>0</v>
      </c>
      <c r="O15" s="437"/>
      <c r="P15" s="440">
        <f t="shared" si="3"/>
        <v>0</v>
      </c>
      <c r="Q15" s="440">
        <f t="shared" si="4"/>
        <v>0</v>
      </c>
      <c r="R15" s="458" t="s">
        <v>257</v>
      </c>
    </row>
    <row r="16" spans="1:18" ht="17.399999999999999">
      <c r="B16" s="481">
        <v>2</v>
      </c>
      <c r="C16" s="482"/>
      <c r="D16" s="497"/>
      <c r="E16" s="144"/>
      <c r="F16" s="460"/>
      <c r="G16" s="457"/>
      <c r="H16" s="506" t="e">
        <f t="shared" si="0"/>
        <v>#DIV/0!</v>
      </c>
      <c r="I16" s="144"/>
      <c r="J16" s="406">
        <v>1160000</v>
      </c>
      <c r="K16" s="406">
        <f t="shared" si="1"/>
        <v>0</v>
      </c>
      <c r="L16" s="611"/>
      <c r="M16" s="406">
        <f>L16*I16/100</f>
        <v>0</v>
      </c>
      <c r="N16" s="406">
        <f t="shared" si="2"/>
        <v>0</v>
      </c>
      <c r="O16" s="437"/>
      <c r="P16" s="406">
        <f t="shared" si="3"/>
        <v>0</v>
      </c>
      <c r="Q16" s="406">
        <f t="shared" si="4"/>
        <v>0</v>
      </c>
      <c r="R16" s="458" t="s">
        <v>257</v>
      </c>
    </row>
    <row r="17" spans="2:18" ht="17.399999999999999">
      <c r="B17" s="481">
        <v>3</v>
      </c>
      <c r="C17" s="482"/>
      <c r="D17" s="497"/>
      <c r="E17" s="144"/>
      <c r="F17" s="460"/>
      <c r="G17" s="457"/>
      <c r="H17" s="506" t="e">
        <f t="shared" si="0"/>
        <v>#DIV/0!</v>
      </c>
      <c r="I17" s="144"/>
      <c r="J17" s="406">
        <v>1160000</v>
      </c>
      <c r="K17" s="406">
        <f t="shared" si="1"/>
        <v>0</v>
      </c>
      <c r="L17" s="611"/>
      <c r="M17" s="406">
        <f t="shared" ref="M17:M34" si="5">L17*I17/100</f>
        <v>0</v>
      </c>
      <c r="N17" s="406">
        <f t="shared" si="2"/>
        <v>0</v>
      </c>
      <c r="O17" s="437"/>
      <c r="P17" s="406">
        <f t="shared" si="3"/>
        <v>0</v>
      </c>
      <c r="Q17" s="406">
        <f t="shared" si="4"/>
        <v>0</v>
      </c>
      <c r="R17" s="458" t="s">
        <v>257</v>
      </c>
    </row>
    <row r="18" spans="2:18" ht="17.399999999999999">
      <c r="B18" s="481">
        <v>4</v>
      </c>
      <c r="C18" s="482"/>
      <c r="D18" s="497"/>
      <c r="E18" s="144"/>
      <c r="F18" s="460"/>
      <c r="G18" s="457"/>
      <c r="H18" s="506" t="e">
        <f t="shared" si="0"/>
        <v>#DIV/0!</v>
      </c>
      <c r="I18" s="144"/>
      <c r="J18" s="406">
        <v>1160000</v>
      </c>
      <c r="K18" s="406">
        <f t="shared" si="1"/>
        <v>0</v>
      </c>
      <c r="L18" s="611"/>
      <c r="M18" s="406">
        <f t="shared" si="5"/>
        <v>0</v>
      </c>
      <c r="N18" s="406">
        <f t="shared" si="2"/>
        <v>0</v>
      </c>
      <c r="O18" s="437"/>
      <c r="P18" s="406">
        <f t="shared" si="3"/>
        <v>0</v>
      </c>
      <c r="Q18" s="406">
        <f t="shared" si="4"/>
        <v>0</v>
      </c>
      <c r="R18" s="458" t="s">
        <v>257</v>
      </c>
    </row>
    <row r="19" spans="2:18" ht="17.399999999999999">
      <c r="B19" s="481">
        <v>5</v>
      </c>
      <c r="C19" s="482"/>
      <c r="D19" s="497"/>
      <c r="E19" s="144"/>
      <c r="F19" s="460"/>
      <c r="G19" s="457"/>
      <c r="H19" s="506" t="e">
        <f t="shared" si="0"/>
        <v>#DIV/0!</v>
      </c>
      <c r="I19" s="144"/>
      <c r="J19" s="406">
        <v>1160000</v>
      </c>
      <c r="K19" s="406">
        <f t="shared" si="1"/>
        <v>0</v>
      </c>
      <c r="L19" s="611"/>
      <c r="M19" s="406">
        <f t="shared" si="5"/>
        <v>0</v>
      </c>
      <c r="N19" s="406">
        <f t="shared" si="2"/>
        <v>0</v>
      </c>
      <c r="O19" s="437"/>
      <c r="P19" s="406">
        <f t="shared" si="3"/>
        <v>0</v>
      </c>
      <c r="Q19" s="406">
        <f t="shared" si="4"/>
        <v>0</v>
      </c>
      <c r="R19" s="458" t="s">
        <v>257</v>
      </c>
    </row>
    <row r="20" spans="2:18" ht="17.399999999999999">
      <c r="B20" s="481">
        <v>6</v>
      </c>
      <c r="C20" s="482"/>
      <c r="D20" s="497"/>
      <c r="E20" s="144"/>
      <c r="F20" s="460"/>
      <c r="G20" s="457"/>
      <c r="H20" s="506" t="e">
        <f t="shared" si="0"/>
        <v>#DIV/0!</v>
      </c>
      <c r="I20" s="144"/>
      <c r="J20" s="406">
        <v>1160000</v>
      </c>
      <c r="K20" s="406">
        <f t="shared" si="1"/>
        <v>0</v>
      </c>
      <c r="L20" s="611"/>
      <c r="M20" s="406">
        <f t="shared" si="5"/>
        <v>0</v>
      </c>
      <c r="N20" s="406">
        <f t="shared" si="2"/>
        <v>0</v>
      </c>
      <c r="O20" s="437"/>
      <c r="P20" s="406">
        <f t="shared" si="3"/>
        <v>0</v>
      </c>
      <c r="Q20" s="406">
        <f t="shared" si="4"/>
        <v>0</v>
      </c>
      <c r="R20" s="458" t="s">
        <v>257</v>
      </c>
    </row>
    <row r="21" spans="2:18" ht="17.399999999999999">
      <c r="B21" s="481">
        <v>7</v>
      </c>
      <c r="C21" s="482"/>
      <c r="D21" s="497"/>
      <c r="E21" s="144"/>
      <c r="F21" s="460"/>
      <c r="G21" s="457"/>
      <c r="H21" s="506" t="e">
        <f t="shared" si="0"/>
        <v>#DIV/0!</v>
      </c>
      <c r="I21" s="144"/>
      <c r="J21" s="406">
        <v>1160000</v>
      </c>
      <c r="K21" s="406">
        <f t="shared" si="1"/>
        <v>0</v>
      </c>
      <c r="L21" s="611"/>
      <c r="M21" s="406">
        <f t="shared" si="5"/>
        <v>0</v>
      </c>
      <c r="N21" s="406">
        <f t="shared" si="2"/>
        <v>0</v>
      </c>
      <c r="O21" s="437"/>
      <c r="P21" s="406">
        <f t="shared" si="3"/>
        <v>0</v>
      </c>
      <c r="Q21" s="406">
        <f t="shared" si="4"/>
        <v>0</v>
      </c>
      <c r="R21" s="458" t="s">
        <v>257</v>
      </c>
    </row>
    <row r="22" spans="2:18" ht="17.399999999999999">
      <c r="B22" s="481">
        <v>8</v>
      </c>
      <c r="C22" s="482"/>
      <c r="D22" s="497"/>
      <c r="E22" s="144"/>
      <c r="F22" s="460"/>
      <c r="G22" s="457"/>
      <c r="H22" s="506" t="e">
        <f t="shared" si="0"/>
        <v>#DIV/0!</v>
      </c>
      <c r="I22" s="144"/>
      <c r="J22" s="406">
        <v>1160000</v>
      </c>
      <c r="K22" s="406">
        <f t="shared" si="1"/>
        <v>0</v>
      </c>
      <c r="L22" s="611"/>
      <c r="M22" s="406">
        <f t="shared" si="5"/>
        <v>0</v>
      </c>
      <c r="N22" s="406">
        <f t="shared" si="2"/>
        <v>0</v>
      </c>
      <c r="O22" s="437"/>
      <c r="P22" s="406">
        <f t="shared" si="3"/>
        <v>0</v>
      </c>
      <c r="Q22" s="406">
        <f t="shared" si="4"/>
        <v>0</v>
      </c>
      <c r="R22" s="458" t="s">
        <v>257</v>
      </c>
    </row>
    <row r="23" spans="2:18" ht="17.399999999999999">
      <c r="B23" s="481">
        <v>9</v>
      </c>
      <c r="C23" s="482"/>
      <c r="D23" s="497"/>
      <c r="E23" s="144"/>
      <c r="F23" s="460"/>
      <c r="G23" s="457"/>
      <c r="H23" s="506" t="e">
        <f t="shared" si="0"/>
        <v>#DIV/0!</v>
      </c>
      <c r="I23" s="144"/>
      <c r="J23" s="406">
        <v>1160000</v>
      </c>
      <c r="K23" s="406">
        <f t="shared" si="1"/>
        <v>0</v>
      </c>
      <c r="L23" s="611"/>
      <c r="M23" s="406">
        <f t="shared" si="5"/>
        <v>0</v>
      </c>
      <c r="N23" s="406">
        <f t="shared" si="2"/>
        <v>0</v>
      </c>
      <c r="O23" s="437"/>
      <c r="P23" s="406">
        <f t="shared" si="3"/>
        <v>0</v>
      </c>
      <c r="Q23" s="406">
        <f t="shared" si="4"/>
        <v>0</v>
      </c>
      <c r="R23" s="458" t="s">
        <v>257</v>
      </c>
    </row>
    <row r="24" spans="2:18" ht="17.399999999999999">
      <c r="B24" s="481">
        <v>10</v>
      </c>
      <c r="C24" s="482"/>
      <c r="D24" s="497"/>
      <c r="E24" s="144"/>
      <c r="F24" s="460"/>
      <c r="G24" s="457"/>
      <c r="H24" s="506" t="e">
        <f t="shared" si="0"/>
        <v>#DIV/0!</v>
      </c>
      <c r="I24" s="144"/>
      <c r="J24" s="406">
        <v>1160000</v>
      </c>
      <c r="K24" s="406">
        <f t="shared" si="1"/>
        <v>0</v>
      </c>
      <c r="L24" s="611"/>
      <c r="M24" s="406">
        <f t="shared" si="5"/>
        <v>0</v>
      </c>
      <c r="N24" s="406">
        <f t="shared" si="2"/>
        <v>0</v>
      </c>
      <c r="O24" s="437"/>
      <c r="P24" s="406">
        <f t="shared" si="3"/>
        <v>0</v>
      </c>
      <c r="Q24" s="406">
        <f t="shared" si="4"/>
        <v>0</v>
      </c>
      <c r="R24" s="458" t="s">
        <v>257</v>
      </c>
    </row>
    <row r="25" spans="2:18" ht="17.399999999999999">
      <c r="B25" s="481">
        <v>11</v>
      </c>
      <c r="C25" s="482"/>
      <c r="D25" s="497"/>
      <c r="E25" s="144"/>
      <c r="F25" s="460"/>
      <c r="G25" s="457"/>
      <c r="H25" s="506" t="e">
        <f t="shared" si="0"/>
        <v>#DIV/0!</v>
      </c>
      <c r="I25" s="144"/>
      <c r="J25" s="406">
        <v>1160000</v>
      </c>
      <c r="K25" s="406">
        <f t="shared" si="1"/>
        <v>0</v>
      </c>
      <c r="L25" s="611"/>
      <c r="M25" s="406">
        <f t="shared" si="5"/>
        <v>0</v>
      </c>
      <c r="N25" s="406">
        <f t="shared" si="2"/>
        <v>0</v>
      </c>
      <c r="O25" s="437"/>
      <c r="P25" s="406">
        <f t="shared" si="3"/>
        <v>0</v>
      </c>
      <c r="Q25" s="406">
        <f t="shared" si="4"/>
        <v>0</v>
      </c>
      <c r="R25" s="458" t="s">
        <v>257</v>
      </c>
    </row>
    <row r="26" spans="2:18" ht="17.399999999999999">
      <c r="B26" s="481">
        <v>12</v>
      </c>
      <c r="C26" s="482"/>
      <c r="D26" s="497"/>
      <c r="E26" s="144"/>
      <c r="F26" s="460"/>
      <c r="G26" s="457"/>
      <c r="H26" s="506" t="e">
        <f t="shared" si="0"/>
        <v>#DIV/0!</v>
      </c>
      <c r="I26" s="144"/>
      <c r="J26" s="406">
        <v>1160000</v>
      </c>
      <c r="K26" s="406">
        <f t="shared" si="1"/>
        <v>0</v>
      </c>
      <c r="L26" s="611"/>
      <c r="M26" s="406">
        <f t="shared" si="5"/>
        <v>0</v>
      </c>
      <c r="N26" s="406">
        <f t="shared" si="2"/>
        <v>0</v>
      </c>
      <c r="O26" s="437"/>
      <c r="P26" s="406">
        <f t="shared" si="3"/>
        <v>0</v>
      </c>
      <c r="Q26" s="406">
        <f t="shared" si="4"/>
        <v>0</v>
      </c>
      <c r="R26" s="458" t="s">
        <v>257</v>
      </c>
    </row>
    <row r="27" spans="2:18" ht="17.399999999999999">
      <c r="B27" s="481">
        <v>13</v>
      </c>
      <c r="C27" s="482"/>
      <c r="D27" s="497"/>
      <c r="E27" s="144"/>
      <c r="F27" s="460"/>
      <c r="G27" s="457"/>
      <c r="H27" s="506" t="e">
        <f t="shared" si="0"/>
        <v>#DIV/0!</v>
      </c>
      <c r="I27" s="144"/>
      <c r="J27" s="406">
        <v>1160000</v>
      </c>
      <c r="K27" s="406">
        <f t="shared" si="1"/>
        <v>0</v>
      </c>
      <c r="L27" s="611"/>
      <c r="M27" s="406">
        <f t="shared" si="5"/>
        <v>0</v>
      </c>
      <c r="N27" s="406">
        <f t="shared" si="2"/>
        <v>0</v>
      </c>
      <c r="O27" s="437"/>
      <c r="P27" s="406">
        <f t="shared" si="3"/>
        <v>0</v>
      </c>
      <c r="Q27" s="406">
        <f t="shared" si="4"/>
        <v>0</v>
      </c>
      <c r="R27" s="458" t="s">
        <v>257</v>
      </c>
    </row>
    <row r="28" spans="2:18" ht="17.399999999999999">
      <c r="B28" s="481">
        <v>14</v>
      </c>
      <c r="C28" s="482"/>
      <c r="D28" s="497"/>
      <c r="E28" s="144"/>
      <c r="F28" s="460"/>
      <c r="G28" s="457"/>
      <c r="H28" s="506" t="e">
        <f t="shared" si="0"/>
        <v>#DIV/0!</v>
      </c>
      <c r="I28" s="144"/>
      <c r="J28" s="406">
        <v>1160000</v>
      </c>
      <c r="K28" s="406">
        <f t="shared" si="1"/>
        <v>0</v>
      </c>
      <c r="L28" s="611"/>
      <c r="M28" s="406">
        <f t="shared" si="5"/>
        <v>0</v>
      </c>
      <c r="N28" s="406">
        <f t="shared" si="2"/>
        <v>0</v>
      </c>
      <c r="O28" s="437"/>
      <c r="P28" s="406">
        <f t="shared" si="3"/>
        <v>0</v>
      </c>
      <c r="Q28" s="406">
        <f t="shared" si="4"/>
        <v>0</v>
      </c>
      <c r="R28" s="458" t="s">
        <v>257</v>
      </c>
    </row>
    <row r="29" spans="2:18" ht="17.399999999999999">
      <c r="B29" s="481">
        <v>15</v>
      </c>
      <c r="C29" s="482"/>
      <c r="D29" s="497"/>
      <c r="E29" s="144"/>
      <c r="F29" s="460"/>
      <c r="G29" s="457"/>
      <c r="H29" s="506" t="e">
        <f t="shared" si="0"/>
        <v>#DIV/0!</v>
      </c>
      <c r="I29" s="144"/>
      <c r="J29" s="406">
        <v>1160000</v>
      </c>
      <c r="K29" s="406">
        <f t="shared" si="1"/>
        <v>0</v>
      </c>
      <c r="L29" s="611"/>
      <c r="M29" s="406">
        <f t="shared" si="5"/>
        <v>0</v>
      </c>
      <c r="N29" s="406">
        <f t="shared" si="2"/>
        <v>0</v>
      </c>
      <c r="O29" s="437"/>
      <c r="P29" s="406">
        <f t="shared" si="3"/>
        <v>0</v>
      </c>
      <c r="Q29" s="406">
        <f t="shared" si="4"/>
        <v>0</v>
      </c>
      <c r="R29" s="458" t="s">
        <v>257</v>
      </c>
    </row>
    <row r="30" spans="2:18" ht="17.399999999999999">
      <c r="B30" s="481">
        <v>16</v>
      </c>
      <c r="C30" s="482"/>
      <c r="D30" s="497"/>
      <c r="E30" s="144"/>
      <c r="F30" s="460"/>
      <c r="G30" s="457"/>
      <c r="H30" s="506" t="e">
        <f t="shared" si="0"/>
        <v>#DIV/0!</v>
      </c>
      <c r="I30" s="144"/>
      <c r="J30" s="406">
        <v>1160000</v>
      </c>
      <c r="K30" s="406">
        <f t="shared" si="1"/>
        <v>0</v>
      </c>
      <c r="L30" s="611"/>
      <c r="M30" s="406">
        <f t="shared" si="5"/>
        <v>0</v>
      </c>
      <c r="N30" s="406">
        <f t="shared" si="2"/>
        <v>0</v>
      </c>
      <c r="O30" s="437"/>
      <c r="P30" s="406">
        <f t="shared" si="3"/>
        <v>0</v>
      </c>
      <c r="Q30" s="406">
        <f t="shared" si="4"/>
        <v>0</v>
      </c>
      <c r="R30" s="458" t="s">
        <v>257</v>
      </c>
    </row>
    <row r="31" spans="2:18" ht="17.399999999999999">
      <c r="B31" s="481">
        <v>17</v>
      </c>
      <c r="C31" s="482"/>
      <c r="D31" s="497"/>
      <c r="E31" s="144"/>
      <c r="F31" s="460"/>
      <c r="G31" s="457"/>
      <c r="H31" s="506" t="e">
        <f t="shared" si="0"/>
        <v>#DIV/0!</v>
      </c>
      <c r="I31" s="144"/>
      <c r="J31" s="406">
        <v>1160000</v>
      </c>
      <c r="K31" s="406">
        <f t="shared" si="1"/>
        <v>0</v>
      </c>
      <c r="L31" s="611"/>
      <c r="M31" s="406">
        <f t="shared" si="5"/>
        <v>0</v>
      </c>
      <c r="N31" s="406">
        <f t="shared" si="2"/>
        <v>0</v>
      </c>
      <c r="O31" s="437"/>
      <c r="P31" s="406">
        <f t="shared" si="3"/>
        <v>0</v>
      </c>
      <c r="Q31" s="406">
        <f t="shared" si="4"/>
        <v>0</v>
      </c>
      <c r="R31" s="458" t="s">
        <v>257</v>
      </c>
    </row>
    <row r="32" spans="2:18" ht="17.399999999999999">
      <c r="B32" s="481">
        <v>18</v>
      </c>
      <c r="C32" s="482"/>
      <c r="D32" s="497"/>
      <c r="E32" s="144"/>
      <c r="F32" s="460"/>
      <c r="G32" s="457"/>
      <c r="H32" s="506" t="e">
        <f t="shared" si="0"/>
        <v>#DIV/0!</v>
      </c>
      <c r="I32" s="144"/>
      <c r="J32" s="406">
        <v>1160000</v>
      </c>
      <c r="K32" s="406">
        <f t="shared" si="1"/>
        <v>0</v>
      </c>
      <c r="L32" s="611"/>
      <c r="M32" s="406">
        <f t="shared" si="5"/>
        <v>0</v>
      </c>
      <c r="N32" s="406">
        <f t="shared" si="2"/>
        <v>0</v>
      </c>
      <c r="O32" s="437"/>
      <c r="P32" s="406">
        <f t="shared" si="3"/>
        <v>0</v>
      </c>
      <c r="Q32" s="406">
        <f t="shared" si="4"/>
        <v>0</v>
      </c>
      <c r="R32" s="458" t="s">
        <v>257</v>
      </c>
    </row>
    <row r="33" spans="2:18" ht="17.399999999999999">
      <c r="B33" s="481">
        <v>19</v>
      </c>
      <c r="C33" s="482"/>
      <c r="D33" s="497"/>
      <c r="E33" s="144"/>
      <c r="F33" s="460"/>
      <c r="G33" s="457"/>
      <c r="H33" s="506" t="e">
        <f t="shared" si="0"/>
        <v>#DIV/0!</v>
      </c>
      <c r="I33" s="144"/>
      <c r="J33" s="406">
        <v>1160000</v>
      </c>
      <c r="K33" s="406">
        <f t="shared" si="1"/>
        <v>0</v>
      </c>
      <c r="L33" s="611"/>
      <c r="M33" s="406">
        <f t="shared" si="5"/>
        <v>0</v>
      </c>
      <c r="N33" s="406">
        <f t="shared" si="2"/>
        <v>0</v>
      </c>
      <c r="O33" s="437"/>
      <c r="P33" s="406">
        <f t="shared" si="3"/>
        <v>0</v>
      </c>
      <c r="Q33" s="406">
        <f t="shared" si="4"/>
        <v>0</v>
      </c>
      <c r="R33" s="458" t="s">
        <v>257</v>
      </c>
    </row>
    <row r="34" spans="2:18" ht="18" thickBot="1">
      <c r="B34" s="483">
        <v>20</v>
      </c>
      <c r="C34" s="484"/>
      <c r="D34" s="497"/>
      <c r="E34" s="144"/>
      <c r="F34" s="462"/>
      <c r="G34" s="463"/>
      <c r="H34" s="506" t="e">
        <f t="shared" si="0"/>
        <v>#DIV/0!</v>
      </c>
      <c r="I34" s="399"/>
      <c r="J34" s="406">
        <v>1160000</v>
      </c>
      <c r="K34" s="406">
        <f t="shared" si="1"/>
        <v>0</v>
      </c>
      <c r="L34" s="612"/>
      <c r="M34" s="406">
        <f t="shared" si="5"/>
        <v>0</v>
      </c>
      <c r="N34" s="406">
        <f t="shared" si="2"/>
        <v>0</v>
      </c>
      <c r="O34" s="438"/>
      <c r="P34" s="406">
        <f t="shared" si="3"/>
        <v>0</v>
      </c>
      <c r="Q34" s="406">
        <f t="shared" si="4"/>
        <v>0</v>
      </c>
      <c r="R34" s="464" t="s">
        <v>257</v>
      </c>
    </row>
    <row r="35" spans="2:18" ht="18" thickTop="1">
      <c r="B35" s="485" t="s">
        <v>258</v>
      </c>
      <c r="C35" s="498"/>
      <c r="D35" s="499"/>
      <c r="E35" s="498"/>
      <c r="F35" s="498"/>
      <c r="G35" s="498"/>
      <c r="H35" s="498"/>
      <c r="I35" s="498"/>
      <c r="J35" s="498"/>
      <c r="K35" s="498"/>
      <c r="L35" s="498"/>
      <c r="M35" s="498"/>
      <c r="N35" s="498"/>
      <c r="O35" s="498"/>
      <c r="P35" s="498"/>
      <c r="Q35" s="498"/>
      <c r="R35" s="500"/>
    </row>
    <row r="36" spans="2:18" ht="13.8" thickBot="1">
      <c r="P36" s="495"/>
      <c r="Q36" s="495"/>
    </row>
    <row r="37" spans="2:18" ht="27.6" thickTop="1" thickBot="1">
      <c r="D37" s="486" t="s">
        <v>290</v>
      </c>
      <c r="E37" s="487" t="s">
        <v>399</v>
      </c>
      <c r="H37" s="501" t="s">
        <v>391</v>
      </c>
      <c r="P37" s="495"/>
      <c r="Q37" s="495"/>
    </row>
    <row r="38" spans="2:18" ht="18.75" customHeight="1" thickTop="1" thickBot="1">
      <c r="D38" s="488" t="s">
        <v>287</v>
      </c>
      <c r="E38" s="487" t="s">
        <v>400</v>
      </c>
      <c r="H38" s="489">
        <v>5</v>
      </c>
      <c r="P38" s="495"/>
      <c r="Q38" s="495"/>
    </row>
    <row r="39" spans="2:18" ht="18.75" customHeight="1" thickTop="1">
      <c r="E39" s="490"/>
      <c r="H39" s="470">
        <v>6</v>
      </c>
      <c r="P39" s="495"/>
      <c r="Q39" s="495"/>
    </row>
    <row r="40" spans="2:18" ht="18.75" customHeight="1">
      <c r="E40" s="465"/>
      <c r="H40" s="491">
        <v>7</v>
      </c>
      <c r="P40" s="495"/>
      <c r="Q40" s="495"/>
    </row>
    <row r="41" spans="2:18" ht="18.75" customHeight="1">
      <c r="H41" s="470">
        <v>8</v>
      </c>
      <c r="P41" s="495"/>
      <c r="Q41" s="495"/>
    </row>
    <row r="42" spans="2:18" ht="18.75" customHeight="1">
      <c r="H42" s="470">
        <v>9</v>
      </c>
      <c r="P42" s="495"/>
      <c r="Q42" s="495"/>
    </row>
    <row r="43" spans="2:18" ht="18.75" customHeight="1">
      <c r="H43" s="491">
        <v>10</v>
      </c>
      <c r="P43" s="495"/>
      <c r="Q43" s="495"/>
    </row>
    <row r="44" spans="2:18" ht="18.75" customHeight="1">
      <c r="H44" s="491">
        <v>11</v>
      </c>
      <c r="P44" s="495"/>
      <c r="Q44" s="495"/>
    </row>
    <row r="45" spans="2:18" ht="18.75" customHeight="1">
      <c r="H45" s="470">
        <v>12</v>
      </c>
      <c r="P45" s="495"/>
      <c r="Q45" s="495"/>
    </row>
    <row r="46" spans="2:18" ht="18.75" customHeight="1">
      <c r="H46" s="470">
        <v>13</v>
      </c>
      <c r="P46" s="495"/>
      <c r="Q46" s="495"/>
    </row>
    <row r="47" spans="2:18" ht="18.75" customHeight="1">
      <c r="H47" s="492">
        <v>14</v>
      </c>
      <c r="P47" s="495"/>
      <c r="Q47" s="495"/>
    </row>
    <row r="48" spans="2:18" ht="18.75" customHeight="1">
      <c r="H48" s="470">
        <v>15</v>
      </c>
      <c r="P48" s="495"/>
      <c r="Q48" s="495"/>
    </row>
    <row r="49" spans="8:17" ht="18.75" customHeight="1">
      <c r="H49" s="493"/>
      <c r="P49" s="495"/>
      <c r="Q49" s="495"/>
    </row>
    <row r="50" spans="8:17" ht="18.75" customHeight="1">
      <c r="H50" s="466"/>
      <c r="P50" s="495"/>
      <c r="Q50" s="495"/>
    </row>
    <row r="51" spans="8:17" ht="18.75" customHeight="1">
      <c r="H51" s="466"/>
      <c r="P51" s="495"/>
      <c r="Q51" s="495"/>
    </row>
    <row r="52" spans="8:17" ht="18.75" customHeight="1">
      <c r="P52" s="495"/>
      <c r="Q52" s="495"/>
    </row>
    <row r="53" spans="8:17">
      <c r="P53" s="495"/>
      <c r="Q53" s="495"/>
    </row>
    <row r="54" spans="8:17">
      <c r="P54" s="495"/>
      <c r="Q54" s="495"/>
    </row>
    <row r="55" spans="8:17">
      <c r="P55" s="495"/>
      <c r="Q55" s="495"/>
    </row>
    <row r="56" spans="8:17">
      <c r="P56" s="495"/>
      <c r="Q56" s="495"/>
    </row>
    <row r="57" spans="8:17">
      <c r="P57" s="495"/>
      <c r="Q57" s="495"/>
    </row>
    <row r="58" spans="8:17">
      <c r="P58" s="495"/>
      <c r="Q58" s="495"/>
    </row>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0"/>
  <sheetViews>
    <sheetView showGridLines="0" view="pageBreakPreview" topLeftCell="A5" zoomScale="37" zoomScaleNormal="75" zoomScaleSheetLayoutView="37" workbookViewId="0">
      <selection activeCell="D16" sqref="D16"/>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05" bestFit="1" customWidth="1"/>
    <col min="19" max="19" width="17.88671875" style="405" customWidth="1"/>
  </cols>
  <sheetData>
    <row r="1" spans="1:20" ht="14.4">
      <c r="A1" s="4"/>
      <c r="R1"/>
      <c r="S1"/>
    </row>
    <row r="2" spans="1:20" ht="24.75" customHeight="1" thickBot="1">
      <c r="R2"/>
      <c r="S2"/>
    </row>
    <row r="3" spans="1:20" ht="47.25" customHeight="1">
      <c r="B3" s="866" t="s">
        <v>259</v>
      </c>
      <c r="C3" s="867"/>
      <c r="D3" s="867"/>
      <c r="E3" s="867"/>
      <c r="F3" s="867"/>
      <c r="G3" s="867"/>
      <c r="H3" s="867"/>
      <c r="I3" s="867"/>
      <c r="J3" s="867"/>
      <c r="K3" s="867"/>
      <c r="L3" s="867"/>
      <c r="M3" s="867"/>
      <c r="N3" s="867"/>
      <c r="O3" s="867"/>
      <c r="P3" s="867"/>
      <c r="Q3" s="867"/>
      <c r="R3" s="867"/>
      <c r="S3" s="867"/>
      <c r="T3" s="868"/>
    </row>
    <row r="4" spans="1:20" ht="30" customHeight="1" thickBot="1">
      <c r="B4" s="869"/>
      <c r="C4" s="870"/>
      <c r="D4" s="870"/>
      <c r="E4" s="870"/>
      <c r="F4" s="870"/>
      <c r="G4" s="870"/>
      <c r="H4" s="870"/>
      <c r="I4" s="870"/>
      <c r="J4" s="870"/>
      <c r="K4" s="870"/>
      <c r="L4" s="870"/>
      <c r="M4" s="870"/>
      <c r="N4" s="870"/>
      <c r="O4" s="870"/>
      <c r="P4" s="870"/>
      <c r="Q4" s="870"/>
      <c r="R4" s="870"/>
      <c r="S4" s="870"/>
      <c r="T4" s="871"/>
    </row>
    <row r="5" spans="1:20" ht="30" customHeight="1">
      <c r="B5" s="864" t="s">
        <v>422</v>
      </c>
      <c r="C5" s="864"/>
      <c r="D5" s="394"/>
      <c r="E5" s="141"/>
      <c r="F5" s="141"/>
      <c r="G5" s="141"/>
      <c r="H5" s="141"/>
      <c r="I5" s="141"/>
      <c r="J5" s="141"/>
      <c r="K5" s="141"/>
      <c r="L5" s="141"/>
      <c r="M5" s="141"/>
      <c r="N5" s="141"/>
      <c r="O5" s="141"/>
      <c r="P5" s="141"/>
      <c r="Q5" s="141"/>
      <c r="R5" s="141"/>
      <c r="S5" s="141"/>
      <c r="T5" s="141"/>
    </row>
    <row r="6" spans="1:20" ht="30" customHeight="1">
      <c r="B6" s="865" t="s">
        <v>423</v>
      </c>
      <c r="C6" s="865"/>
      <c r="D6" s="394"/>
      <c r="E6" s="141"/>
      <c r="F6" s="141"/>
      <c r="G6" s="141"/>
      <c r="H6" s="141"/>
      <c r="I6" s="141"/>
      <c r="J6" s="141"/>
      <c r="K6" s="141"/>
      <c r="L6" s="141"/>
      <c r="M6" s="141"/>
      <c r="N6" s="141"/>
      <c r="O6" s="141"/>
      <c r="P6" s="141"/>
      <c r="Q6" s="141"/>
      <c r="R6" s="141"/>
      <c r="S6" s="141"/>
      <c r="T6" s="141"/>
    </row>
    <row r="7" spans="1:20" ht="30" customHeight="1">
      <c r="B7" s="861" t="s">
        <v>428</v>
      </c>
      <c r="C7" s="861"/>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72" t="s">
        <v>463</v>
      </c>
      <c r="C9" s="873"/>
      <c r="D9" s="510" t="s">
        <v>404</v>
      </c>
      <c r="E9" s="142"/>
      <c r="F9" s="142"/>
      <c r="G9" s="516"/>
      <c r="H9" s="394"/>
      <c r="I9" s="874"/>
      <c r="J9" s="874"/>
      <c r="K9" s="874"/>
      <c r="L9" s="400"/>
      <c r="M9" s="400"/>
      <c r="N9" s="400"/>
      <c r="O9" s="400"/>
      <c r="P9" s="400"/>
      <c r="Q9" s="400"/>
      <c r="R9" s="400"/>
      <c r="S9" s="400"/>
      <c r="T9" s="142"/>
    </row>
    <row r="10" spans="1:20" ht="226.2">
      <c r="B10" s="467" t="s">
        <v>250</v>
      </c>
      <c r="C10" s="597" t="s">
        <v>251</v>
      </c>
      <c r="D10" s="598" t="s">
        <v>405</v>
      </c>
      <c r="E10" s="599" t="s">
        <v>414</v>
      </c>
      <c r="F10" s="600" t="s">
        <v>416</v>
      </c>
      <c r="G10" s="601" t="s">
        <v>417</v>
      </c>
      <c r="H10" s="602" t="s">
        <v>429</v>
      </c>
      <c r="I10" s="596" t="s">
        <v>442</v>
      </c>
      <c r="J10" s="603" t="s">
        <v>434</v>
      </c>
      <c r="K10" s="604" t="s">
        <v>392</v>
      </c>
      <c r="L10" s="605" t="s">
        <v>395</v>
      </c>
      <c r="M10" s="606" t="s">
        <v>425</v>
      </c>
      <c r="N10" s="605" t="s">
        <v>396</v>
      </c>
      <c r="O10" s="605" t="s">
        <v>401</v>
      </c>
      <c r="P10" s="599" t="s">
        <v>402</v>
      </c>
      <c r="Q10" s="605" t="s">
        <v>403</v>
      </c>
      <c r="R10" s="607" t="s">
        <v>444</v>
      </c>
      <c r="S10" s="589" t="s">
        <v>252</v>
      </c>
    </row>
    <row r="11" spans="1:20" ht="17.399999999999999">
      <c r="B11" s="143"/>
      <c r="C11" s="411"/>
      <c r="D11" s="411"/>
      <c r="E11" s="412"/>
      <c r="F11" s="413"/>
      <c r="G11" s="413"/>
      <c r="H11" s="413"/>
      <c r="I11" s="413" t="s">
        <v>408</v>
      </c>
      <c r="J11" s="412" t="s">
        <v>409</v>
      </c>
      <c r="K11" s="413" t="s">
        <v>436</v>
      </c>
      <c r="L11" s="413" t="s">
        <v>437</v>
      </c>
      <c r="M11" s="413" t="s">
        <v>438</v>
      </c>
      <c r="N11" s="413" t="s">
        <v>439</v>
      </c>
      <c r="O11" s="413" t="s">
        <v>440</v>
      </c>
      <c r="P11" s="413" t="s">
        <v>412</v>
      </c>
      <c r="Q11" s="413" t="s">
        <v>413</v>
      </c>
      <c r="R11" s="413" t="s">
        <v>441</v>
      </c>
      <c r="S11" s="514"/>
    </row>
    <row r="12" spans="1:20" ht="17.399999999999999">
      <c r="B12" s="143"/>
      <c r="C12" s="411"/>
      <c r="D12" s="414" t="s">
        <v>284</v>
      </c>
      <c r="E12" s="414" t="s">
        <v>284</v>
      </c>
      <c r="F12" s="415" t="s">
        <v>415</v>
      </c>
      <c r="G12" s="415" t="s">
        <v>415</v>
      </c>
      <c r="H12" s="415" t="s">
        <v>407</v>
      </c>
      <c r="I12" s="415" t="s">
        <v>284</v>
      </c>
      <c r="J12" s="414" t="s">
        <v>435</v>
      </c>
      <c r="K12" s="415" t="s">
        <v>97</v>
      </c>
      <c r="L12" s="415" t="s">
        <v>97</v>
      </c>
      <c r="M12" s="415" t="s">
        <v>97</v>
      </c>
      <c r="N12" s="415" t="s">
        <v>97</v>
      </c>
      <c r="O12" s="415" t="s">
        <v>97</v>
      </c>
      <c r="P12" s="415" t="s">
        <v>97</v>
      </c>
      <c r="Q12" s="415" t="s">
        <v>97</v>
      </c>
      <c r="R12" s="415" t="s">
        <v>97</v>
      </c>
      <c r="S12" s="515"/>
    </row>
    <row r="13" spans="1:20" ht="17.399999999999999">
      <c r="B13" s="471" t="s">
        <v>253</v>
      </c>
      <c r="C13" s="472" t="s">
        <v>254</v>
      </c>
      <c r="D13" s="497" t="s">
        <v>287</v>
      </c>
      <c r="E13" s="534" t="s">
        <v>430</v>
      </c>
      <c r="F13" s="144">
        <v>736</v>
      </c>
      <c r="G13" s="144">
        <v>713</v>
      </c>
      <c r="H13" s="506">
        <f>(G13-F13)/F13</f>
        <v>-3.125E-2</v>
      </c>
      <c r="I13" s="151">
        <v>3</v>
      </c>
      <c r="J13" s="144">
        <v>30</v>
      </c>
      <c r="K13" s="406">
        <v>105200</v>
      </c>
      <c r="L13" s="406">
        <f>I13*J13*K13</f>
        <v>9468000</v>
      </c>
      <c r="M13" s="407">
        <v>280000000</v>
      </c>
      <c r="N13" s="439">
        <f>M13*I13/100</f>
        <v>8400000</v>
      </c>
      <c r="O13" s="406">
        <f t="shared" ref="O13:O34" si="0">MIN(L13,N13)</f>
        <v>8400000</v>
      </c>
      <c r="P13" s="436">
        <v>8400000</v>
      </c>
      <c r="Q13" s="406">
        <f>MIN(O13,P13)</f>
        <v>8400000</v>
      </c>
      <c r="R13" s="406">
        <f>ROUNDDOWN(Q13/2,-3)</f>
        <v>4200000</v>
      </c>
      <c r="S13" s="145"/>
    </row>
    <row r="14" spans="1:20" ht="18" thickBot="1">
      <c r="B14" s="474" t="s">
        <v>255</v>
      </c>
      <c r="C14" s="475" t="s">
        <v>433</v>
      </c>
      <c r="D14" s="504" t="s">
        <v>287</v>
      </c>
      <c r="E14" s="535" t="s">
        <v>431</v>
      </c>
      <c r="F14" s="331">
        <v>521</v>
      </c>
      <c r="G14" s="331">
        <v>428</v>
      </c>
      <c r="H14" s="521">
        <f>(G14-F14)/F14</f>
        <v>-0.1785028790786948</v>
      </c>
      <c r="I14" s="404">
        <v>10</v>
      </c>
      <c r="J14" s="404">
        <v>18</v>
      </c>
      <c r="K14" s="522">
        <v>105200</v>
      </c>
      <c r="L14" s="446">
        <f t="shared" ref="L14:L34" si="1">I14*J14*K14</f>
        <v>18936000</v>
      </c>
      <c r="M14" s="401">
        <v>240000000</v>
      </c>
      <c r="N14" s="446">
        <f t="shared" ref="N14:N34" si="2">M14*I14/100</f>
        <v>24000000</v>
      </c>
      <c r="O14" s="454">
        <f t="shared" si="0"/>
        <v>18936000</v>
      </c>
      <c r="P14" s="476">
        <v>24000000</v>
      </c>
      <c r="Q14" s="477">
        <f>MIN(O14,P14)</f>
        <v>18936000</v>
      </c>
      <c r="R14" s="446">
        <f t="shared" ref="R14:R34" si="3">ROUNDDOWN(Q14/2,-3)</f>
        <v>9468000</v>
      </c>
      <c r="S14" s="332"/>
    </row>
    <row r="15" spans="1:20" ht="17.399999999999999">
      <c r="B15" s="146">
        <v>1</v>
      </c>
      <c r="C15" s="455"/>
      <c r="D15" s="529"/>
      <c r="E15" s="536"/>
      <c r="F15" s="457"/>
      <c r="G15" s="457"/>
      <c r="H15" s="530" t="e">
        <f t="shared" ref="H15:H34" si="4">(G15-F15)/F15</f>
        <v>#DIV/0!</v>
      </c>
      <c r="I15" s="505"/>
      <c r="J15" s="456"/>
      <c r="K15" s="523">
        <v>105200</v>
      </c>
      <c r="L15" s="440">
        <f>I15*J15*K15</f>
        <v>0</v>
      </c>
      <c r="M15" s="447"/>
      <c r="N15" s="531">
        <f t="shared" si="2"/>
        <v>0</v>
      </c>
      <c r="O15" s="532">
        <f t="shared" si="0"/>
        <v>0</v>
      </c>
      <c r="P15" s="613"/>
      <c r="Q15" s="533">
        <f t="shared" ref="Q15:Q34" si="5">MIN(O15,P15)</f>
        <v>0</v>
      </c>
      <c r="R15" s="440">
        <f t="shared" si="3"/>
        <v>0</v>
      </c>
      <c r="S15" s="77" t="s">
        <v>257</v>
      </c>
    </row>
    <row r="16" spans="1:20" ht="17.399999999999999">
      <c r="B16" s="147">
        <v>2</v>
      </c>
      <c r="C16" s="459"/>
      <c r="D16" s="518"/>
      <c r="E16" s="534"/>
      <c r="F16" s="460"/>
      <c r="G16" s="457"/>
      <c r="H16" s="444" t="e">
        <f t="shared" si="4"/>
        <v>#DIV/0!</v>
      </c>
      <c r="I16" s="144"/>
      <c r="J16" s="144"/>
      <c r="K16" s="523">
        <v>105200</v>
      </c>
      <c r="L16" s="406">
        <f t="shared" si="1"/>
        <v>0</v>
      </c>
      <c r="M16" s="447"/>
      <c r="N16" s="439">
        <f t="shared" si="2"/>
        <v>0</v>
      </c>
      <c r="O16" s="449">
        <f t="shared" si="0"/>
        <v>0</v>
      </c>
      <c r="P16" s="437"/>
      <c r="Q16" s="449">
        <f t="shared" si="5"/>
        <v>0</v>
      </c>
      <c r="R16" s="406">
        <f t="shared" si="3"/>
        <v>0</v>
      </c>
      <c r="S16" s="77" t="s">
        <v>257</v>
      </c>
    </row>
    <row r="17" spans="2:19" ht="17.399999999999999">
      <c r="B17" s="147">
        <v>3</v>
      </c>
      <c r="C17" s="459"/>
      <c r="D17" s="518"/>
      <c r="E17" s="534"/>
      <c r="F17" s="460"/>
      <c r="G17" s="457"/>
      <c r="H17" s="444" t="e">
        <f t="shared" si="4"/>
        <v>#DIV/0!</v>
      </c>
      <c r="I17" s="144"/>
      <c r="J17" s="144"/>
      <c r="K17" s="523">
        <v>105200</v>
      </c>
      <c r="L17" s="406">
        <f t="shared" si="1"/>
        <v>0</v>
      </c>
      <c r="M17" s="447"/>
      <c r="N17" s="439">
        <f t="shared" si="2"/>
        <v>0</v>
      </c>
      <c r="O17" s="449">
        <f t="shared" si="0"/>
        <v>0</v>
      </c>
      <c r="P17" s="437"/>
      <c r="Q17" s="449">
        <f t="shared" si="5"/>
        <v>0</v>
      </c>
      <c r="R17" s="406">
        <f t="shared" si="3"/>
        <v>0</v>
      </c>
      <c r="S17" s="77" t="s">
        <v>257</v>
      </c>
    </row>
    <row r="18" spans="2:19" ht="17.399999999999999">
      <c r="B18" s="147">
        <v>4</v>
      </c>
      <c r="C18" s="459"/>
      <c r="D18" s="518"/>
      <c r="E18" s="534"/>
      <c r="F18" s="460"/>
      <c r="G18" s="457"/>
      <c r="H18" s="444" t="e">
        <f t="shared" si="4"/>
        <v>#DIV/0!</v>
      </c>
      <c r="I18" s="144"/>
      <c r="J18" s="144"/>
      <c r="K18" s="523">
        <v>105200</v>
      </c>
      <c r="L18" s="406">
        <f t="shared" si="1"/>
        <v>0</v>
      </c>
      <c r="M18" s="447"/>
      <c r="N18" s="439">
        <f t="shared" si="2"/>
        <v>0</v>
      </c>
      <c r="O18" s="449">
        <f t="shared" si="0"/>
        <v>0</v>
      </c>
      <c r="P18" s="437"/>
      <c r="Q18" s="449">
        <f t="shared" si="5"/>
        <v>0</v>
      </c>
      <c r="R18" s="406">
        <f t="shared" si="3"/>
        <v>0</v>
      </c>
      <c r="S18" s="77" t="s">
        <v>257</v>
      </c>
    </row>
    <row r="19" spans="2:19" ht="17.399999999999999">
      <c r="B19" s="147">
        <v>5</v>
      </c>
      <c r="C19" s="459"/>
      <c r="D19" s="518"/>
      <c r="E19" s="534"/>
      <c r="F19" s="460"/>
      <c r="G19" s="457"/>
      <c r="H19" s="444" t="e">
        <f t="shared" si="4"/>
        <v>#DIV/0!</v>
      </c>
      <c r="I19" s="144"/>
      <c r="J19" s="144"/>
      <c r="K19" s="523">
        <v>105200</v>
      </c>
      <c r="L19" s="406">
        <f t="shared" si="1"/>
        <v>0</v>
      </c>
      <c r="M19" s="447"/>
      <c r="N19" s="439">
        <f t="shared" si="2"/>
        <v>0</v>
      </c>
      <c r="O19" s="449">
        <f t="shared" si="0"/>
        <v>0</v>
      </c>
      <c r="P19" s="437"/>
      <c r="Q19" s="449">
        <f t="shared" si="5"/>
        <v>0</v>
      </c>
      <c r="R19" s="406">
        <f t="shared" si="3"/>
        <v>0</v>
      </c>
      <c r="S19" s="77" t="s">
        <v>257</v>
      </c>
    </row>
    <row r="20" spans="2:19" ht="17.399999999999999">
      <c r="B20" s="147">
        <v>6</v>
      </c>
      <c r="C20" s="459"/>
      <c r="D20" s="518"/>
      <c r="E20" s="534"/>
      <c r="F20" s="460"/>
      <c r="G20" s="457"/>
      <c r="H20" s="444" t="e">
        <f t="shared" si="4"/>
        <v>#DIV/0!</v>
      </c>
      <c r="I20" s="144"/>
      <c r="J20" s="144"/>
      <c r="K20" s="523">
        <v>105200</v>
      </c>
      <c r="L20" s="406">
        <f t="shared" si="1"/>
        <v>0</v>
      </c>
      <c r="M20" s="447"/>
      <c r="N20" s="439">
        <f t="shared" si="2"/>
        <v>0</v>
      </c>
      <c r="O20" s="449">
        <f t="shared" si="0"/>
        <v>0</v>
      </c>
      <c r="P20" s="437"/>
      <c r="Q20" s="449">
        <f t="shared" si="5"/>
        <v>0</v>
      </c>
      <c r="R20" s="406">
        <f t="shared" si="3"/>
        <v>0</v>
      </c>
      <c r="S20" s="77" t="s">
        <v>257</v>
      </c>
    </row>
    <row r="21" spans="2:19" ht="17.399999999999999">
      <c r="B21" s="147">
        <v>7</v>
      </c>
      <c r="C21" s="459"/>
      <c r="D21" s="518"/>
      <c r="E21" s="534"/>
      <c r="F21" s="460"/>
      <c r="G21" s="457"/>
      <c r="H21" s="444" t="e">
        <f t="shared" si="4"/>
        <v>#DIV/0!</v>
      </c>
      <c r="I21" s="144"/>
      <c r="J21" s="144"/>
      <c r="K21" s="523">
        <v>105200</v>
      </c>
      <c r="L21" s="406">
        <f t="shared" si="1"/>
        <v>0</v>
      </c>
      <c r="M21" s="447"/>
      <c r="N21" s="439">
        <f t="shared" si="2"/>
        <v>0</v>
      </c>
      <c r="O21" s="449">
        <f t="shared" si="0"/>
        <v>0</v>
      </c>
      <c r="P21" s="437"/>
      <c r="Q21" s="449">
        <f t="shared" si="5"/>
        <v>0</v>
      </c>
      <c r="R21" s="406">
        <f t="shared" si="3"/>
        <v>0</v>
      </c>
      <c r="S21" s="77" t="s">
        <v>257</v>
      </c>
    </row>
    <row r="22" spans="2:19" ht="17.399999999999999">
      <c r="B22" s="147">
        <v>8</v>
      </c>
      <c r="C22" s="459"/>
      <c r="D22" s="518"/>
      <c r="E22" s="534"/>
      <c r="F22" s="460"/>
      <c r="G22" s="457"/>
      <c r="H22" s="444" t="e">
        <f t="shared" si="4"/>
        <v>#DIV/0!</v>
      </c>
      <c r="I22" s="144"/>
      <c r="J22" s="144"/>
      <c r="K22" s="523">
        <v>105200</v>
      </c>
      <c r="L22" s="406">
        <f t="shared" si="1"/>
        <v>0</v>
      </c>
      <c r="M22" s="447"/>
      <c r="N22" s="439">
        <f t="shared" si="2"/>
        <v>0</v>
      </c>
      <c r="O22" s="449">
        <f t="shared" si="0"/>
        <v>0</v>
      </c>
      <c r="P22" s="437"/>
      <c r="Q22" s="449">
        <f t="shared" si="5"/>
        <v>0</v>
      </c>
      <c r="R22" s="406">
        <f t="shared" si="3"/>
        <v>0</v>
      </c>
      <c r="S22" s="77" t="s">
        <v>257</v>
      </c>
    </row>
    <row r="23" spans="2:19" ht="17.399999999999999">
      <c r="B23" s="147">
        <v>9</v>
      </c>
      <c r="C23" s="459"/>
      <c r="D23" s="518"/>
      <c r="E23" s="534"/>
      <c r="F23" s="460"/>
      <c r="G23" s="457"/>
      <c r="H23" s="444" t="e">
        <f t="shared" si="4"/>
        <v>#DIV/0!</v>
      </c>
      <c r="I23" s="144"/>
      <c r="J23" s="144"/>
      <c r="K23" s="523">
        <v>105200</v>
      </c>
      <c r="L23" s="406">
        <f t="shared" si="1"/>
        <v>0</v>
      </c>
      <c r="M23" s="447"/>
      <c r="N23" s="439">
        <f t="shared" si="2"/>
        <v>0</v>
      </c>
      <c r="O23" s="449">
        <f t="shared" si="0"/>
        <v>0</v>
      </c>
      <c r="P23" s="437"/>
      <c r="Q23" s="449">
        <f t="shared" si="5"/>
        <v>0</v>
      </c>
      <c r="R23" s="406">
        <f t="shared" si="3"/>
        <v>0</v>
      </c>
      <c r="S23" s="77" t="s">
        <v>257</v>
      </c>
    </row>
    <row r="24" spans="2:19" ht="17.399999999999999">
      <c r="B24" s="147">
        <v>10</v>
      </c>
      <c r="C24" s="459"/>
      <c r="D24" s="518"/>
      <c r="E24" s="534"/>
      <c r="F24" s="460"/>
      <c r="G24" s="457"/>
      <c r="H24" s="444" t="e">
        <f t="shared" si="4"/>
        <v>#DIV/0!</v>
      </c>
      <c r="I24" s="144"/>
      <c r="J24" s="144"/>
      <c r="K24" s="523">
        <v>105200</v>
      </c>
      <c r="L24" s="406">
        <f t="shared" si="1"/>
        <v>0</v>
      </c>
      <c r="M24" s="447"/>
      <c r="N24" s="439">
        <f t="shared" si="2"/>
        <v>0</v>
      </c>
      <c r="O24" s="449">
        <f t="shared" si="0"/>
        <v>0</v>
      </c>
      <c r="P24" s="437"/>
      <c r="Q24" s="449">
        <f t="shared" si="5"/>
        <v>0</v>
      </c>
      <c r="R24" s="406">
        <f t="shared" si="3"/>
        <v>0</v>
      </c>
      <c r="S24" s="77" t="s">
        <v>257</v>
      </c>
    </row>
    <row r="25" spans="2:19" ht="17.399999999999999">
      <c r="B25" s="147">
        <v>11</v>
      </c>
      <c r="C25" s="459"/>
      <c r="D25" s="518"/>
      <c r="E25" s="534"/>
      <c r="F25" s="460"/>
      <c r="G25" s="457"/>
      <c r="H25" s="444" t="e">
        <f t="shared" si="4"/>
        <v>#DIV/0!</v>
      </c>
      <c r="I25" s="144"/>
      <c r="J25" s="144"/>
      <c r="K25" s="523">
        <v>105200</v>
      </c>
      <c r="L25" s="406">
        <f t="shared" si="1"/>
        <v>0</v>
      </c>
      <c r="M25" s="447"/>
      <c r="N25" s="439">
        <f t="shared" si="2"/>
        <v>0</v>
      </c>
      <c r="O25" s="449">
        <f t="shared" si="0"/>
        <v>0</v>
      </c>
      <c r="P25" s="437"/>
      <c r="Q25" s="449">
        <f t="shared" si="5"/>
        <v>0</v>
      </c>
      <c r="R25" s="406">
        <f t="shared" si="3"/>
        <v>0</v>
      </c>
      <c r="S25" s="77" t="s">
        <v>257</v>
      </c>
    </row>
    <row r="26" spans="2:19" ht="17.399999999999999">
      <c r="B26" s="147">
        <v>12</v>
      </c>
      <c r="C26" s="459"/>
      <c r="D26" s="518"/>
      <c r="E26" s="534"/>
      <c r="F26" s="460"/>
      <c r="G26" s="457"/>
      <c r="H26" s="444" t="e">
        <f t="shared" si="4"/>
        <v>#DIV/0!</v>
      </c>
      <c r="I26" s="144"/>
      <c r="J26" s="144"/>
      <c r="K26" s="523">
        <v>105200</v>
      </c>
      <c r="L26" s="406">
        <f t="shared" si="1"/>
        <v>0</v>
      </c>
      <c r="M26" s="447"/>
      <c r="N26" s="439">
        <f t="shared" si="2"/>
        <v>0</v>
      </c>
      <c r="O26" s="449">
        <f t="shared" si="0"/>
        <v>0</v>
      </c>
      <c r="P26" s="437"/>
      <c r="Q26" s="449">
        <f t="shared" si="5"/>
        <v>0</v>
      </c>
      <c r="R26" s="406">
        <f t="shared" si="3"/>
        <v>0</v>
      </c>
      <c r="S26" s="77" t="s">
        <v>257</v>
      </c>
    </row>
    <row r="27" spans="2:19" ht="17.399999999999999">
      <c r="B27" s="147">
        <v>13</v>
      </c>
      <c r="C27" s="459"/>
      <c r="D27" s="518"/>
      <c r="E27" s="534"/>
      <c r="F27" s="460"/>
      <c r="G27" s="457"/>
      <c r="H27" s="444" t="e">
        <f t="shared" si="4"/>
        <v>#DIV/0!</v>
      </c>
      <c r="I27" s="144"/>
      <c r="J27" s="144"/>
      <c r="K27" s="523">
        <v>105200</v>
      </c>
      <c r="L27" s="406">
        <f t="shared" si="1"/>
        <v>0</v>
      </c>
      <c r="M27" s="447"/>
      <c r="N27" s="439">
        <f t="shared" si="2"/>
        <v>0</v>
      </c>
      <c r="O27" s="449">
        <f t="shared" si="0"/>
        <v>0</v>
      </c>
      <c r="P27" s="437"/>
      <c r="Q27" s="449">
        <f t="shared" si="5"/>
        <v>0</v>
      </c>
      <c r="R27" s="406">
        <f t="shared" si="3"/>
        <v>0</v>
      </c>
      <c r="S27" s="77" t="s">
        <v>257</v>
      </c>
    </row>
    <row r="28" spans="2:19" ht="17.399999999999999">
      <c r="B28" s="147">
        <v>14</v>
      </c>
      <c r="C28" s="459"/>
      <c r="D28" s="518"/>
      <c r="E28" s="534"/>
      <c r="F28" s="460"/>
      <c r="G28" s="457"/>
      <c r="H28" s="444" t="e">
        <f t="shared" si="4"/>
        <v>#DIV/0!</v>
      </c>
      <c r="I28" s="144"/>
      <c r="J28" s="144"/>
      <c r="K28" s="523">
        <v>105200</v>
      </c>
      <c r="L28" s="406">
        <f t="shared" si="1"/>
        <v>0</v>
      </c>
      <c r="M28" s="447"/>
      <c r="N28" s="439">
        <f t="shared" si="2"/>
        <v>0</v>
      </c>
      <c r="O28" s="449">
        <f t="shared" si="0"/>
        <v>0</v>
      </c>
      <c r="P28" s="437"/>
      <c r="Q28" s="449">
        <f t="shared" si="5"/>
        <v>0</v>
      </c>
      <c r="R28" s="406">
        <f t="shared" si="3"/>
        <v>0</v>
      </c>
      <c r="S28" s="77" t="s">
        <v>257</v>
      </c>
    </row>
    <row r="29" spans="2:19" ht="17.399999999999999">
      <c r="B29" s="147">
        <v>15</v>
      </c>
      <c r="C29" s="459"/>
      <c r="D29" s="518"/>
      <c r="E29" s="534"/>
      <c r="F29" s="460"/>
      <c r="G29" s="457"/>
      <c r="H29" s="444" t="e">
        <f t="shared" si="4"/>
        <v>#DIV/0!</v>
      </c>
      <c r="I29" s="144"/>
      <c r="J29" s="144"/>
      <c r="K29" s="523">
        <v>105200</v>
      </c>
      <c r="L29" s="406">
        <f t="shared" si="1"/>
        <v>0</v>
      </c>
      <c r="M29" s="447"/>
      <c r="N29" s="439">
        <f t="shared" si="2"/>
        <v>0</v>
      </c>
      <c r="O29" s="449">
        <f t="shared" si="0"/>
        <v>0</v>
      </c>
      <c r="P29" s="437"/>
      <c r="Q29" s="449">
        <f t="shared" si="5"/>
        <v>0</v>
      </c>
      <c r="R29" s="406">
        <f t="shared" si="3"/>
        <v>0</v>
      </c>
      <c r="S29" s="77" t="s">
        <v>257</v>
      </c>
    </row>
    <row r="30" spans="2:19" ht="17.399999999999999">
      <c r="B30" s="147">
        <v>16</v>
      </c>
      <c r="C30" s="459"/>
      <c r="D30" s="518"/>
      <c r="E30" s="534"/>
      <c r="F30" s="460"/>
      <c r="G30" s="457"/>
      <c r="H30" s="444" t="e">
        <f t="shared" si="4"/>
        <v>#DIV/0!</v>
      </c>
      <c r="I30" s="144"/>
      <c r="J30" s="144"/>
      <c r="K30" s="523">
        <v>105200</v>
      </c>
      <c r="L30" s="406">
        <f t="shared" si="1"/>
        <v>0</v>
      </c>
      <c r="M30" s="447"/>
      <c r="N30" s="439">
        <f t="shared" si="2"/>
        <v>0</v>
      </c>
      <c r="O30" s="449">
        <f t="shared" si="0"/>
        <v>0</v>
      </c>
      <c r="P30" s="437"/>
      <c r="Q30" s="449">
        <f t="shared" si="5"/>
        <v>0</v>
      </c>
      <c r="R30" s="406">
        <f t="shared" si="3"/>
        <v>0</v>
      </c>
      <c r="S30" s="77" t="s">
        <v>257</v>
      </c>
    </row>
    <row r="31" spans="2:19" ht="17.399999999999999">
      <c r="B31" s="147">
        <v>17</v>
      </c>
      <c r="C31" s="459"/>
      <c r="D31" s="518"/>
      <c r="E31" s="534"/>
      <c r="F31" s="460"/>
      <c r="G31" s="457"/>
      <c r="H31" s="444" t="e">
        <f t="shared" si="4"/>
        <v>#DIV/0!</v>
      </c>
      <c r="I31" s="144"/>
      <c r="J31" s="144"/>
      <c r="K31" s="523">
        <v>105200</v>
      </c>
      <c r="L31" s="406">
        <f t="shared" si="1"/>
        <v>0</v>
      </c>
      <c r="M31" s="447"/>
      <c r="N31" s="439">
        <f t="shared" si="2"/>
        <v>0</v>
      </c>
      <c r="O31" s="449">
        <f t="shared" si="0"/>
        <v>0</v>
      </c>
      <c r="P31" s="437"/>
      <c r="Q31" s="449">
        <f t="shared" si="5"/>
        <v>0</v>
      </c>
      <c r="R31" s="406">
        <f t="shared" si="3"/>
        <v>0</v>
      </c>
      <c r="S31" s="77" t="s">
        <v>257</v>
      </c>
    </row>
    <row r="32" spans="2:19" ht="17.399999999999999">
      <c r="B32" s="147">
        <v>18</v>
      </c>
      <c r="C32" s="459"/>
      <c r="D32" s="518"/>
      <c r="E32" s="534"/>
      <c r="F32" s="460"/>
      <c r="G32" s="457"/>
      <c r="H32" s="444" t="e">
        <f t="shared" si="4"/>
        <v>#DIV/0!</v>
      </c>
      <c r="I32" s="144"/>
      <c r="J32" s="144"/>
      <c r="K32" s="523">
        <v>105200</v>
      </c>
      <c r="L32" s="406">
        <f t="shared" si="1"/>
        <v>0</v>
      </c>
      <c r="M32" s="447"/>
      <c r="N32" s="439">
        <f t="shared" si="2"/>
        <v>0</v>
      </c>
      <c r="O32" s="449">
        <f t="shared" si="0"/>
        <v>0</v>
      </c>
      <c r="P32" s="437"/>
      <c r="Q32" s="449">
        <f t="shared" si="5"/>
        <v>0</v>
      </c>
      <c r="R32" s="406">
        <f t="shared" si="3"/>
        <v>0</v>
      </c>
      <c r="S32" s="77" t="s">
        <v>257</v>
      </c>
    </row>
    <row r="33" spans="2:19" ht="17.399999999999999">
      <c r="B33" s="147">
        <v>19</v>
      </c>
      <c r="C33" s="459"/>
      <c r="D33" s="518"/>
      <c r="E33" s="534"/>
      <c r="F33" s="460"/>
      <c r="G33" s="457"/>
      <c r="H33" s="444" t="e">
        <f t="shared" si="4"/>
        <v>#DIV/0!</v>
      </c>
      <c r="I33" s="144"/>
      <c r="J33" s="144"/>
      <c r="K33" s="523">
        <v>105200</v>
      </c>
      <c r="L33" s="406">
        <f t="shared" si="1"/>
        <v>0</v>
      </c>
      <c r="M33" s="447"/>
      <c r="N33" s="439">
        <f t="shared" si="2"/>
        <v>0</v>
      </c>
      <c r="O33" s="449">
        <f t="shared" si="0"/>
        <v>0</v>
      </c>
      <c r="P33" s="437"/>
      <c r="Q33" s="449">
        <f t="shared" si="5"/>
        <v>0</v>
      </c>
      <c r="R33" s="406">
        <f t="shared" si="3"/>
        <v>0</v>
      </c>
      <c r="S33" s="77" t="s">
        <v>257</v>
      </c>
    </row>
    <row r="34" spans="2:19" ht="18" thickBot="1">
      <c r="B34" s="148">
        <v>20</v>
      </c>
      <c r="C34" s="461"/>
      <c r="D34" s="518"/>
      <c r="E34" s="534"/>
      <c r="F34" s="462"/>
      <c r="G34" s="463"/>
      <c r="H34" s="445" t="e">
        <f t="shared" si="4"/>
        <v>#DIV/0!</v>
      </c>
      <c r="I34" s="399"/>
      <c r="J34" s="144"/>
      <c r="K34" s="524">
        <v>105200</v>
      </c>
      <c r="L34" s="406">
        <f t="shared" si="1"/>
        <v>0</v>
      </c>
      <c r="M34" s="448"/>
      <c r="N34" s="439">
        <f t="shared" si="2"/>
        <v>0</v>
      </c>
      <c r="O34" s="450">
        <f t="shared" si="0"/>
        <v>0</v>
      </c>
      <c r="P34" s="438"/>
      <c r="Q34" s="525">
        <f t="shared" si="5"/>
        <v>0</v>
      </c>
      <c r="R34" s="406">
        <f t="shared" si="3"/>
        <v>0</v>
      </c>
      <c r="S34" s="78" t="s">
        <v>257</v>
      </c>
    </row>
    <row r="35" spans="2:19" ht="18" thickTop="1">
      <c r="B35" s="149" t="s">
        <v>258</v>
      </c>
      <c r="C35" s="526"/>
      <c r="D35" s="527"/>
      <c r="E35" s="526"/>
      <c r="F35" s="526"/>
      <c r="G35" s="526"/>
      <c r="H35" s="526"/>
      <c r="I35" s="526"/>
      <c r="J35" s="526"/>
      <c r="K35" s="526"/>
      <c r="L35" s="526"/>
      <c r="M35" s="526"/>
      <c r="N35" s="526"/>
      <c r="O35" s="528"/>
      <c r="P35" s="526"/>
      <c r="Q35" s="526"/>
      <c r="R35" s="526"/>
      <c r="S35" s="519"/>
    </row>
    <row r="36" spans="2:19" ht="13.8" thickBot="1">
      <c r="R36"/>
      <c r="S36"/>
    </row>
    <row r="37" spans="2:19" ht="18.600000000000001" thickTop="1" thickBot="1">
      <c r="D37" s="206" t="s">
        <v>290</v>
      </c>
      <c r="E37" s="402" t="s">
        <v>430</v>
      </c>
      <c r="F37" s="142"/>
      <c r="I37" s="395" t="s">
        <v>432</v>
      </c>
      <c r="R37"/>
      <c r="S37"/>
    </row>
    <row r="38" spans="2:19" ht="18.75" customHeight="1" thickTop="1" thickBot="1">
      <c r="D38" s="209" t="s">
        <v>287</v>
      </c>
      <c r="E38" s="402" t="s">
        <v>431</v>
      </c>
      <c r="F38" s="142"/>
      <c r="I38" s="396">
        <v>2</v>
      </c>
      <c r="R38"/>
      <c r="S38"/>
    </row>
    <row r="39" spans="2:19" ht="18.75" customHeight="1" thickTop="1">
      <c r="E39" s="403"/>
      <c r="F39" s="142"/>
      <c r="I39" s="398">
        <v>3</v>
      </c>
      <c r="R39"/>
      <c r="S39"/>
    </row>
    <row r="40" spans="2:19" ht="18.75" customHeight="1">
      <c r="E40" s="142"/>
      <c r="F40" s="142"/>
      <c r="I40" s="397">
        <v>4</v>
      </c>
      <c r="R40"/>
      <c r="S40"/>
    </row>
    <row r="41" spans="2:19" ht="18.75" customHeight="1">
      <c r="I41" s="397">
        <v>5</v>
      </c>
      <c r="R41"/>
      <c r="S41"/>
    </row>
    <row r="42" spans="2:19" ht="18.75" customHeight="1">
      <c r="I42" s="397">
        <v>6</v>
      </c>
      <c r="R42"/>
      <c r="S42"/>
    </row>
    <row r="43" spans="2:19" ht="18.75" customHeight="1">
      <c r="I43" s="397">
        <v>7</v>
      </c>
      <c r="R43"/>
      <c r="S43"/>
    </row>
    <row r="44" spans="2:19" ht="18.75" customHeight="1">
      <c r="I44" s="397">
        <v>8</v>
      </c>
      <c r="R44"/>
      <c r="S44"/>
    </row>
    <row r="45" spans="2:19" ht="18.75" customHeight="1">
      <c r="I45" s="397">
        <v>9</v>
      </c>
      <c r="R45"/>
      <c r="S45"/>
    </row>
    <row r="46" spans="2:19" ht="18.75" customHeight="1">
      <c r="I46" s="614">
        <v>10</v>
      </c>
      <c r="R46"/>
      <c r="S46"/>
    </row>
    <row r="47" spans="2:19" ht="18.75" customHeight="1"/>
    <row r="48" spans="2:19" ht="18.75" customHeight="1"/>
    <row r="49" ht="18.75" customHeight="1"/>
    <row r="50" ht="18.75" customHeight="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topLeftCell="A2" zoomScale="80" zoomScaleNormal="115" zoomScaleSheetLayoutView="80" workbookViewId="0">
      <selection activeCell="C17" sqref="C1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875" t="s">
        <v>261</v>
      </c>
      <c r="C2" s="876"/>
      <c r="D2" s="876"/>
      <c r="E2" s="876"/>
      <c r="F2" s="876"/>
      <c r="G2" s="876"/>
      <c r="H2" s="876"/>
      <c r="I2" s="876"/>
      <c r="J2" s="876"/>
      <c r="K2" s="876"/>
      <c r="L2" s="876"/>
      <c r="M2" s="876"/>
      <c r="N2" s="876"/>
      <c r="O2" s="877"/>
    </row>
    <row r="3" spans="1:17" ht="18.75" customHeight="1">
      <c r="B3" s="443" t="s">
        <v>422</v>
      </c>
      <c r="C3" s="142"/>
    </row>
    <row r="4" spans="1:17" ht="18.75" customHeight="1">
      <c r="B4" s="441" t="s">
        <v>423</v>
      </c>
      <c r="C4" s="142"/>
    </row>
    <row r="5" spans="1:17" ht="18.75" customHeight="1">
      <c r="B5" s="442" t="s">
        <v>424</v>
      </c>
      <c r="C5" s="142"/>
    </row>
    <row r="6" spans="1:17" ht="18.75" customHeight="1">
      <c r="B6" s="155"/>
      <c r="C6" s="156"/>
    </row>
    <row r="7" spans="1:17" ht="18.75" customHeight="1" thickBot="1">
      <c r="B7" s="580" t="s">
        <v>463</v>
      </c>
      <c r="C7" s="581" t="s">
        <v>404</v>
      </c>
      <c r="D7" s="157"/>
    </row>
    <row r="8" spans="1:17" ht="15.75" customHeight="1">
      <c r="B8" s="890" t="s">
        <v>262</v>
      </c>
      <c r="C8" s="892" t="s">
        <v>263</v>
      </c>
      <c r="D8" s="882" t="s">
        <v>264</v>
      </c>
      <c r="E8" s="882" t="s">
        <v>265</v>
      </c>
      <c r="F8" s="880" t="s">
        <v>266</v>
      </c>
      <c r="G8" s="882" t="s">
        <v>267</v>
      </c>
      <c r="H8" s="882" t="s">
        <v>268</v>
      </c>
      <c r="I8" s="884" t="s">
        <v>269</v>
      </c>
      <c r="J8" s="880" t="s">
        <v>270</v>
      </c>
      <c r="K8" s="903" t="s">
        <v>271</v>
      </c>
      <c r="L8" s="904" t="s">
        <v>272</v>
      </c>
      <c r="M8" s="904" t="s">
        <v>273</v>
      </c>
      <c r="N8" s="888" t="s">
        <v>274</v>
      </c>
      <c r="O8" s="886" t="s">
        <v>275</v>
      </c>
    </row>
    <row r="9" spans="1:17" ht="15.75" customHeight="1">
      <c r="B9" s="891"/>
      <c r="C9" s="892"/>
      <c r="D9" s="883"/>
      <c r="E9" s="883"/>
      <c r="F9" s="881"/>
      <c r="G9" s="883"/>
      <c r="H9" s="883"/>
      <c r="I9" s="885"/>
      <c r="J9" s="881"/>
      <c r="K9" s="892"/>
      <c r="L9" s="905"/>
      <c r="M9" s="907"/>
      <c r="N9" s="889"/>
      <c r="O9" s="887"/>
    </row>
    <row r="10" spans="1:17" ht="15.75" customHeight="1">
      <c r="B10" s="891"/>
      <c r="C10" s="892"/>
      <c r="D10" s="883"/>
      <c r="E10" s="883"/>
      <c r="F10" s="881"/>
      <c r="G10" s="883"/>
      <c r="H10" s="883"/>
      <c r="I10" s="885"/>
      <c r="J10" s="881"/>
      <c r="K10" s="892"/>
      <c r="L10" s="905"/>
      <c r="M10" s="907"/>
      <c r="N10" s="889"/>
      <c r="O10" s="887"/>
      <c r="P10" s="878"/>
      <c r="Q10" s="878"/>
    </row>
    <row r="11" spans="1:17" ht="15.75" customHeight="1">
      <c r="B11" s="891"/>
      <c r="C11" s="892"/>
      <c r="D11" s="883"/>
      <c r="E11" s="883"/>
      <c r="F11" s="881"/>
      <c r="G11" s="883"/>
      <c r="H11" s="883"/>
      <c r="I11" s="885"/>
      <c r="J11" s="881"/>
      <c r="K11" s="892"/>
      <c r="L11" s="906"/>
      <c r="M11" s="908"/>
      <c r="N11" s="889"/>
      <c r="O11" s="887"/>
      <c r="P11" s="878"/>
      <c r="Q11" s="878"/>
    </row>
    <row r="12" spans="1:17">
      <c r="B12" s="158"/>
      <c r="C12" s="159"/>
      <c r="D12" s="160" t="s">
        <v>276</v>
      </c>
      <c r="E12" s="160" t="s">
        <v>277</v>
      </c>
      <c r="F12" s="161" t="s">
        <v>278</v>
      </c>
      <c r="G12" s="160" t="s">
        <v>279</v>
      </c>
      <c r="H12" s="160"/>
      <c r="I12" s="544" t="s">
        <v>280</v>
      </c>
      <c r="J12" s="160" t="s">
        <v>281</v>
      </c>
      <c r="K12" s="160" t="s">
        <v>282</v>
      </c>
      <c r="L12" s="161" t="s">
        <v>445</v>
      </c>
      <c r="M12" s="160" t="s">
        <v>456</v>
      </c>
      <c r="N12" s="544" t="s">
        <v>283</v>
      </c>
      <c r="O12" s="171" t="s">
        <v>457</v>
      </c>
      <c r="P12" s="383"/>
    </row>
    <row r="13" spans="1:17">
      <c r="A13" s="164"/>
      <c r="B13" s="165"/>
      <c r="C13" s="166" t="s">
        <v>284</v>
      </c>
      <c r="D13" s="166" t="s">
        <v>94</v>
      </c>
      <c r="E13" s="166" t="s">
        <v>94</v>
      </c>
      <c r="F13" s="166" t="s">
        <v>94</v>
      </c>
      <c r="G13" s="166" t="s">
        <v>94</v>
      </c>
      <c r="H13" s="549" t="s">
        <v>284</v>
      </c>
      <c r="I13" s="166" t="s">
        <v>94</v>
      </c>
      <c r="J13" s="166" t="s">
        <v>94</v>
      </c>
      <c r="K13" s="166" t="s">
        <v>94</v>
      </c>
      <c r="L13" s="167" t="s">
        <v>285</v>
      </c>
      <c r="M13" s="167" t="s">
        <v>285</v>
      </c>
      <c r="N13" s="550"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5">
        <f>IF(H14="年間９月以上",11246000,IF(H14="年間６月以上９月未満",7500000,IF(H14="年間６月未満",3700000,0)))</f>
        <v>7500000</v>
      </c>
      <c r="J14" s="177">
        <f>MIN(F14,G14,I14)</f>
        <v>7500000</v>
      </c>
      <c r="K14" s="178">
        <v>8000000</v>
      </c>
      <c r="L14" s="179">
        <f>MIN(J14,K14)</f>
        <v>7500000</v>
      </c>
      <c r="M14" s="334">
        <f>ROUNDDOWN(L14*1/2,-3)</f>
        <v>3750000</v>
      </c>
      <c r="N14" s="551"/>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6">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2"/>
      <c r="O15" s="388"/>
      <c r="P15" s="181"/>
      <c r="Q15" s="182"/>
    </row>
    <row r="16" spans="1:17">
      <c r="B16" s="183"/>
      <c r="C16" s="184"/>
      <c r="D16" s="185"/>
      <c r="E16" s="185"/>
      <c r="F16" s="186">
        <f t="shared" ref="F16:F33" si="3">D16-E16</f>
        <v>0</v>
      </c>
      <c r="G16" s="185"/>
      <c r="H16" s="187"/>
      <c r="I16" s="547">
        <f t="shared" ref="I16:I32" si="4">IF(H16="年間９月以上",11246000,IF(H16="年間６月以上９月未満",7500000,IF(H16="年間６月未満",3750000,0)))</f>
        <v>0</v>
      </c>
      <c r="J16" s="537">
        <f t="shared" si="0"/>
        <v>0</v>
      </c>
      <c r="K16" s="189"/>
      <c r="L16" s="190">
        <f t="shared" si="1"/>
        <v>0</v>
      </c>
      <c r="M16" s="335">
        <f t="shared" si="2"/>
        <v>0</v>
      </c>
      <c r="N16" s="539"/>
      <c r="O16" s="382"/>
      <c r="P16" s="181"/>
      <c r="Q16" s="182"/>
    </row>
    <row r="17" spans="2:17">
      <c r="B17" s="192"/>
      <c r="C17" s="184"/>
      <c r="D17" s="193"/>
      <c r="E17" s="193"/>
      <c r="F17" s="194">
        <f t="shared" si="3"/>
        <v>0</v>
      </c>
      <c r="G17" s="193"/>
      <c r="H17" s="187"/>
      <c r="I17" s="548">
        <f t="shared" si="4"/>
        <v>0</v>
      </c>
      <c r="J17" s="537">
        <f t="shared" si="0"/>
        <v>0</v>
      </c>
      <c r="K17" s="189"/>
      <c r="L17" s="190">
        <f t="shared" si="1"/>
        <v>0</v>
      </c>
      <c r="M17" s="381">
        <f t="shared" si="2"/>
        <v>0</v>
      </c>
      <c r="N17" s="540"/>
      <c r="O17" s="389"/>
      <c r="P17" s="182"/>
      <c r="Q17" s="182"/>
    </row>
    <row r="18" spans="2:17">
      <c r="B18" s="192"/>
      <c r="C18" s="184"/>
      <c r="D18" s="193"/>
      <c r="E18" s="193"/>
      <c r="F18" s="194">
        <f t="shared" si="3"/>
        <v>0</v>
      </c>
      <c r="G18" s="193"/>
      <c r="H18" s="187"/>
      <c r="I18" s="548">
        <f t="shared" si="4"/>
        <v>0</v>
      </c>
      <c r="J18" s="537">
        <f t="shared" si="0"/>
        <v>0</v>
      </c>
      <c r="K18" s="189"/>
      <c r="L18" s="190">
        <f t="shared" si="1"/>
        <v>0</v>
      </c>
      <c r="M18" s="381">
        <f t="shared" si="2"/>
        <v>0</v>
      </c>
      <c r="N18" s="541"/>
      <c r="O18" s="382"/>
      <c r="P18" s="182"/>
      <c r="Q18" s="182"/>
    </row>
    <row r="19" spans="2:17">
      <c r="B19" s="192"/>
      <c r="C19" s="184"/>
      <c r="D19" s="193"/>
      <c r="E19" s="193"/>
      <c r="F19" s="194">
        <f t="shared" si="3"/>
        <v>0</v>
      </c>
      <c r="G19" s="193"/>
      <c r="H19" s="187"/>
      <c r="I19" s="548">
        <f t="shared" si="4"/>
        <v>0</v>
      </c>
      <c r="J19" s="537">
        <f t="shared" si="0"/>
        <v>0</v>
      </c>
      <c r="K19" s="189"/>
      <c r="L19" s="190">
        <f t="shared" si="1"/>
        <v>0</v>
      </c>
      <c r="M19" s="381">
        <f t="shared" si="2"/>
        <v>0</v>
      </c>
      <c r="N19" s="542"/>
      <c r="O19" s="389"/>
      <c r="P19" s="182"/>
      <c r="Q19" s="182"/>
    </row>
    <row r="20" spans="2:17">
      <c r="B20" s="192"/>
      <c r="C20" s="184"/>
      <c r="D20" s="193"/>
      <c r="E20" s="193"/>
      <c r="F20" s="194">
        <f t="shared" si="3"/>
        <v>0</v>
      </c>
      <c r="G20" s="193"/>
      <c r="H20" s="187"/>
      <c r="I20" s="548">
        <f t="shared" si="4"/>
        <v>0</v>
      </c>
      <c r="J20" s="537">
        <f t="shared" si="0"/>
        <v>0</v>
      </c>
      <c r="K20" s="189"/>
      <c r="L20" s="190">
        <f t="shared" si="1"/>
        <v>0</v>
      </c>
      <c r="M20" s="381">
        <f t="shared" si="2"/>
        <v>0</v>
      </c>
      <c r="N20" s="541"/>
      <c r="O20" s="389"/>
      <c r="P20" s="182"/>
      <c r="Q20" s="182"/>
    </row>
    <row r="21" spans="2:17">
      <c r="B21" s="192"/>
      <c r="C21" s="184"/>
      <c r="D21" s="193"/>
      <c r="E21" s="193"/>
      <c r="F21" s="194">
        <f t="shared" si="3"/>
        <v>0</v>
      </c>
      <c r="G21" s="193"/>
      <c r="H21" s="187"/>
      <c r="I21" s="548">
        <f t="shared" si="4"/>
        <v>0</v>
      </c>
      <c r="J21" s="537">
        <f t="shared" si="0"/>
        <v>0</v>
      </c>
      <c r="K21" s="189"/>
      <c r="L21" s="190">
        <f t="shared" si="1"/>
        <v>0</v>
      </c>
      <c r="M21" s="381">
        <f t="shared" si="2"/>
        <v>0</v>
      </c>
      <c r="N21" s="542"/>
      <c r="O21" s="389"/>
    </row>
    <row r="22" spans="2:17">
      <c r="B22" s="192"/>
      <c r="C22" s="184"/>
      <c r="D22" s="193"/>
      <c r="E22" s="193"/>
      <c r="F22" s="194">
        <f t="shared" si="3"/>
        <v>0</v>
      </c>
      <c r="G22" s="193"/>
      <c r="H22" s="187"/>
      <c r="I22" s="548">
        <f t="shared" si="4"/>
        <v>0</v>
      </c>
      <c r="J22" s="537">
        <f t="shared" si="0"/>
        <v>0</v>
      </c>
      <c r="K22" s="189"/>
      <c r="L22" s="190">
        <f t="shared" si="1"/>
        <v>0</v>
      </c>
      <c r="M22" s="381">
        <f t="shared" si="2"/>
        <v>0</v>
      </c>
      <c r="N22" s="540"/>
      <c r="O22" s="389"/>
    </row>
    <row r="23" spans="2:17">
      <c r="B23" s="192"/>
      <c r="C23" s="184"/>
      <c r="D23" s="193"/>
      <c r="E23" s="193"/>
      <c r="F23" s="194">
        <f t="shared" si="3"/>
        <v>0</v>
      </c>
      <c r="G23" s="193"/>
      <c r="H23" s="187"/>
      <c r="I23" s="548">
        <f t="shared" si="4"/>
        <v>0</v>
      </c>
      <c r="J23" s="537">
        <f t="shared" si="0"/>
        <v>0</v>
      </c>
      <c r="K23" s="189"/>
      <c r="L23" s="190">
        <f t="shared" si="1"/>
        <v>0</v>
      </c>
      <c r="M23" s="381">
        <f t="shared" si="2"/>
        <v>0</v>
      </c>
      <c r="N23" s="540"/>
      <c r="O23" s="389"/>
    </row>
    <row r="24" spans="2:17">
      <c r="B24" s="192"/>
      <c r="C24" s="184"/>
      <c r="D24" s="193"/>
      <c r="E24" s="193"/>
      <c r="F24" s="194">
        <f t="shared" si="3"/>
        <v>0</v>
      </c>
      <c r="G24" s="193"/>
      <c r="H24" s="187"/>
      <c r="I24" s="548">
        <f t="shared" si="4"/>
        <v>0</v>
      </c>
      <c r="J24" s="537">
        <f t="shared" si="0"/>
        <v>0</v>
      </c>
      <c r="K24" s="189"/>
      <c r="L24" s="190">
        <f t="shared" si="1"/>
        <v>0</v>
      </c>
      <c r="M24" s="381">
        <f t="shared" si="2"/>
        <v>0</v>
      </c>
      <c r="N24" s="541"/>
      <c r="O24" s="390"/>
    </row>
    <row r="25" spans="2:17">
      <c r="B25" s="192"/>
      <c r="C25" s="184"/>
      <c r="D25" s="193"/>
      <c r="E25" s="193"/>
      <c r="F25" s="194">
        <f t="shared" si="3"/>
        <v>0</v>
      </c>
      <c r="G25" s="193"/>
      <c r="H25" s="187"/>
      <c r="I25" s="548">
        <f t="shared" si="4"/>
        <v>0</v>
      </c>
      <c r="J25" s="537">
        <f t="shared" si="0"/>
        <v>0</v>
      </c>
      <c r="K25" s="189"/>
      <c r="L25" s="190">
        <f t="shared" si="1"/>
        <v>0</v>
      </c>
      <c r="M25" s="381">
        <f t="shared" si="2"/>
        <v>0</v>
      </c>
      <c r="N25" s="541"/>
      <c r="O25" s="390"/>
    </row>
    <row r="26" spans="2:17">
      <c r="B26" s="192"/>
      <c r="C26" s="184"/>
      <c r="D26" s="193"/>
      <c r="E26" s="193"/>
      <c r="F26" s="194">
        <f t="shared" si="3"/>
        <v>0</v>
      </c>
      <c r="G26" s="193"/>
      <c r="H26" s="187"/>
      <c r="I26" s="548">
        <f t="shared" si="4"/>
        <v>0</v>
      </c>
      <c r="J26" s="537">
        <f t="shared" si="0"/>
        <v>0</v>
      </c>
      <c r="K26" s="189"/>
      <c r="L26" s="190">
        <f t="shared" si="1"/>
        <v>0</v>
      </c>
      <c r="M26" s="381">
        <f t="shared" si="2"/>
        <v>0</v>
      </c>
      <c r="N26" s="541"/>
      <c r="O26" s="382"/>
    </row>
    <row r="27" spans="2:17">
      <c r="B27" s="192"/>
      <c r="C27" s="184"/>
      <c r="D27" s="193"/>
      <c r="E27" s="193"/>
      <c r="F27" s="194">
        <f t="shared" si="3"/>
        <v>0</v>
      </c>
      <c r="G27" s="193"/>
      <c r="H27" s="187"/>
      <c r="I27" s="548">
        <f t="shared" si="4"/>
        <v>0</v>
      </c>
      <c r="J27" s="537">
        <f t="shared" si="0"/>
        <v>0</v>
      </c>
      <c r="K27" s="189"/>
      <c r="L27" s="190">
        <f t="shared" si="1"/>
        <v>0</v>
      </c>
      <c r="M27" s="381">
        <f t="shared" si="2"/>
        <v>0</v>
      </c>
      <c r="N27" s="541"/>
      <c r="O27" s="389"/>
    </row>
    <row r="28" spans="2:17">
      <c r="B28" s="192"/>
      <c r="C28" s="184"/>
      <c r="D28" s="193"/>
      <c r="E28" s="193"/>
      <c r="F28" s="194">
        <f t="shared" si="3"/>
        <v>0</v>
      </c>
      <c r="G28" s="193"/>
      <c r="H28" s="187"/>
      <c r="I28" s="548">
        <f t="shared" si="4"/>
        <v>0</v>
      </c>
      <c r="J28" s="537">
        <f t="shared" si="0"/>
        <v>0</v>
      </c>
      <c r="K28" s="189"/>
      <c r="L28" s="190">
        <f t="shared" si="1"/>
        <v>0</v>
      </c>
      <c r="M28" s="381">
        <f t="shared" si="2"/>
        <v>0</v>
      </c>
      <c r="N28" s="542"/>
      <c r="O28" s="389"/>
    </row>
    <row r="29" spans="2:17">
      <c r="B29" s="192"/>
      <c r="C29" s="184"/>
      <c r="D29" s="193"/>
      <c r="E29" s="193"/>
      <c r="F29" s="194">
        <f t="shared" si="3"/>
        <v>0</v>
      </c>
      <c r="G29" s="193"/>
      <c r="H29" s="187"/>
      <c r="I29" s="548">
        <f t="shared" si="4"/>
        <v>0</v>
      </c>
      <c r="J29" s="537">
        <f t="shared" si="0"/>
        <v>0</v>
      </c>
      <c r="K29" s="189"/>
      <c r="L29" s="190">
        <f t="shared" si="1"/>
        <v>0</v>
      </c>
      <c r="M29" s="381">
        <f t="shared" si="2"/>
        <v>0</v>
      </c>
      <c r="N29" s="541"/>
      <c r="O29" s="389"/>
    </row>
    <row r="30" spans="2:17">
      <c r="B30" s="192"/>
      <c r="C30" s="184"/>
      <c r="D30" s="193"/>
      <c r="E30" s="193"/>
      <c r="F30" s="194">
        <f t="shared" si="3"/>
        <v>0</v>
      </c>
      <c r="G30" s="193"/>
      <c r="H30" s="187"/>
      <c r="I30" s="548">
        <f t="shared" si="4"/>
        <v>0</v>
      </c>
      <c r="J30" s="537">
        <f t="shared" si="0"/>
        <v>0</v>
      </c>
      <c r="K30" s="189"/>
      <c r="L30" s="190">
        <f t="shared" si="1"/>
        <v>0</v>
      </c>
      <c r="M30" s="381">
        <f t="shared" si="2"/>
        <v>0</v>
      </c>
      <c r="N30" s="542"/>
      <c r="O30" s="382"/>
    </row>
    <row r="31" spans="2:17">
      <c r="B31" s="192"/>
      <c r="C31" s="184"/>
      <c r="D31" s="193"/>
      <c r="E31" s="193"/>
      <c r="F31" s="194">
        <f t="shared" si="3"/>
        <v>0</v>
      </c>
      <c r="G31" s="193"/>
      <c r="H31" s="187"/>
      <c r="I31" s="548">
        <f t="shared" si="4"/>
        <v>0</v>
      </c>
      <c r="J31" s="537">
        <f t="shared" si="0"/>
        <v>0</v>
      </c>
      <c r="K31" s="189"/>
      <c r="L31" s="190">
        <f t="shared" si="1"/>
        <v>0</v>
      </c>
      <c r="M31" s="381">
        <f t="shared" si="2"/>
        <v>0</v>
      </c>
      <c r="N31" s="541"/>
      <c r="O31" s="389"/>
    </row>
    <row r="32" spans="2:17">
      <c r="B32" s="192"/>
      <c r="C32" s="184"/>
      <c r="D32" s="193"/>
      <c r="E32" s="193"/>
      <c r="F32" s="194">
        <f t="shared" si="3"/>
        <v>0</v>
      </c>
      <c r="G32" s="193"/>
      <c r="H32" s="187"/>
      <c r="I32" s="548">
        <f t="shared" si="4"/>
        <v>0</v>
      </c>
      <c r="J32" s="537">
        <f t="shared" si="0"/>
        <v>0</v>
      </c>
      <c r="K32" s="189"/>
      <c r="L32" s="190">
        <f t="shared" si="1"/>
        <v>0</v>
      </c>
      <c r="M32" s="381">
        <f t="shared" si="2"/>
        <v>0</v>
      </c>
      <c r="N32" s="542"/>
      <c r="O32" s="389"/>
    </row>
    <row r="33" spans="1:15" ht="13.8" thickBot="1">
      <c r="B33" s="195"/>
      <c r="C33" s="196"/>
      <c r="D33" s="197"/>
      <c r="E33" s="197"/>
      <c r="F33" s="198">
        <f t="shared" si="3"/>
        <v>0</v>
      </c>
      <c r="G33" s="197"/>
      <c r="H33" s="199"/>
      <c r="I33" s="558">
        <f>IF(H33="年間９月以上",11246000,IF(H33="年間６月以上９月未満",7500000,IF(H33="年間６月未満",3750000,0)))</f>
        <v>0</v>
      </c>
      <c r="J33" s="559">
        <f t="shared" si="0"/>
        <v>0</v>
      </c>
      <c r="K33" s="560"/>
      <c r="L33" s="336">
        <f t="shared" si="1"/>
        <v>0</v>
      </c>
      <c r="M33" s="561">
        <f t="shared" si="2"/>
        <v>0</v>
      </c>
      <c r="N33" s="562"/>
      <c r="O33" s="563"/>
    </row>
    <row r="34" spans="1:15" ht="14.4" thickTop="1" thickBot="1">
      <c r="B34" s="553" t="s">
        <v>70</v>
      </c>
      <c r="C34" s="554"/>
      <c r="D34" s="555"/>
      <c r="E34" s="555"/>
      <c r="F34" s="555"/>
      <c r="G34" s="555"/>
      <c r="H34" s="555"/>
      <c r="I34" s="538"/>
      <c r="J34" s="538"/>
      <c r="K34" s="538"/>
      <c r="L34" s="538"/>
      <c r="M34" s="543">
        <f>SUM(M16:M33)</f>
        <v>0</v>
      </c>
      <c r="N34" s="556"/>
      <c r="O34" s="557"/>
    </row>
    <row r="35" spans="1:15">
      <c r="N35" s="385"/>
      <c r="O35" s="385"/>
    </row>
    <row r="36" spans="1:15">
      <c r="C36" s="206" t="s">
        <v>290</v>
      </c>
      <c r="D36" s="879"/>
      <c r="E36" s="879"/>
      <c r="F36" s="879"/>
      <c r="G36" s="879"/>
      <c r="H36" s="207" t="s">
        <v>291</v>
      </c>
    </row>
    <row r="37" spans="1:15">
      <c r="A37" s="208"/>
      <c r="B37" s="208"/>
      <c r="C37" s="209" t="s">
        <v>287</v>
      </c>
      <c r="D37" s="879"/>
      <c r="E37" s="879"/>
      <c r="F37" s="879"/>
      <c r="G37" s="879"/>
      <c r="H37" s="210" t="s">
        <v>288</v>
      </c>
    </row>
    <row r="38" spans="1:15" ht="15.75" customHeight="1">
      <c r="A38" s="893"/>
      <c r="B38" s="211"/>
      <c r="D38" s="879"/>
      <c r="E38" s="879"/>
      <c r="F38" s="879"/>
      <c r="G38" s="879"/>
      <c r="H38" s="209" t="s">
        <v>292</v>
      </c>
    </row>
    <row r="39" spans="1:15" ht="15.75" customHeight="1" thickBot="1">
      <c r="A39" s="893"/>
      <c r="B39" s="211"/>
      <c r="D39" s="212"/>
      <c r="E39" s="212"/>
      <c r="F39" s="212"/>
      <c r="G39" s="212"/>
    </row>
    <row r="40" spans="1:15" ht="15.75" customHeight="1" thickTop="1">
      <c r="A40" s="893"/>
      <c r="B40" s="213"/>
      <c r="C40" s="894" t="s">
        <v>293</v>
      </c>
      <c r="D40" s="895"/>
      <c r="E40" s="895"/>
      <c r="F40" s="895"/>
      <c r="G40" s="895"/>
      <c r="H40" s="895"/>
      <c r="I40" s="895"/>
      <c r="J40" s="895"/>
      <c r="K40" s="895"/>
      <c r="L40" s="895"/>
      <c r="M40" s="896"/>
      <c r="N40" s="333"/>
      <c r="O40" s="333"/>
    </row>
    <row r="41" spans="1:15" ht="15.75" customHeight="1">
      <c r="A41" s="893"/>
      <c r="B41" s="213"/>
      <c r="C41" s="897"/>
      <c r="D41" s="898"/>
      <c r="E41" s="898"/>
      <c r="F41" s="898"/>
      <c r="G41" s="898"/>
      <c r="H41" s="898"/>
      <c r="I41" s="898"/>
      <c r="J41" s="898"/>
      <c r="K41" s="898"/>
      <c r="L41" s="898"/>
      <c r="M41" s="899"/>
      <c r="N41" s="333"/>
      <c r="O41" s="333"/>
    </row>
    <row r="42" spans="1:15" ht="15.75" customHeight="1">
      <c r="A42" s="893"/>
      <c r="B42" s="213"/>
      <c r="C42" s="897"/>
      <c r="D42" s="898"/>
      <c r="E42" s="898"/>
      <c r="F42" s="898"/>
      <c r="G42" s="898"/>
      <c r="H42" s="898"/>
      <c r="I42" s="898"/>
      <c r="J42" s="898"/>
      <c r="K42" s="898"/>
      <c r="L42" s="898"/>
      <c r="M42" s="899"/>
      <c r="N42" s="333"/>
      <c r="O42" s="333"/>
    </row>
    <row r="43" spans="1:15" ht="15.75" customHeight="1">
      <c r="A43" s="893"/>
      <c r="B43" s="214"/>
      <c r="C43" s="897"/>
      <c r="D43" s="898"/>
      <c r="E43" s="898"/>
      <c r="F43" s="898"/>
      <c r="G43" s="898"/>
      <c r="H43" s="898"/>
      <c r="I43" s="898"/>
      <c r="J43" s="898"/>
      <c r="K43" s="898"/>
      <c r="L43" s="898"/>
      <c r="M43" s="899"/>
      <c r="N43" s="333"/>
      <c r="O43" s="333"/>
    </row>
    <row r="44" spans="1:15" ht="15.75" customHeight="1">
      <c r="A44" s="893"/>
      <c r="B44" s="214"/>
      <c r="C44" s="897"/>
      <c r="D44" s="898"/>
      <c r="E44" s="898"/>
      <c r="F44" s="898"/>
      <c r="G44" s="898"/>
      <c r="H44" s="898"/>
      <c r="I44" s="898"/>
      <c r="J44" s="898"/>
      <c r="K44" s="898"/>
      <c r="L44" s="898"/>
      <c r="M44" s="899"/>
      <c r="N44" s="333"/>
      <c r="O44" s="333"/>
    </row>
    <row r="45" spans="1:15" ht="15.75" customHeight="1">
      <c r="A45" s="893"/>
      <c r="B45" s="213"/>
      <c r="C45" s="897"/>
      <c r="D45" s="898"/>
      <c r="E45" s="898"/>
      <c r="F45" s="898"/>
      <c r="G45" s="898"/>
      <c r="H45" s="898"/>
      <c r="I45" s="898"/>
      <c r="J45" s="898"/>
      <c r="K45" s="898"/>
      <c r="L45" s="898"/>
      <c r="M45" s="899"/>
      <c r="N45" s="333"/>
      <c r="O45" s="333"/>
    </row>
    <row r="46" spans="1:15" ht="15.75" customHeight="1">
      <c r="A46" s="893"/>
      <c r="B46" s="213"/>
      <c r="C46" s="897"/>
      <c r="D46" s="898"/>
      <c r="E46" s="898"/>
      <c r="F46" s="898"/>
      <c r="G46" s="898"/>
      <c r="H46" s="898"/>
      <c r="I46" s="898"/>
      <c r="J46" s="898"/>
      <c r="K46" s="898"/>
      <c r="L46" s="898"/>
      <c r="M46" s="899"/>
      <c r="N46" s="333"/>
      <c r="O46" s="333"/>
    </row>
    <row r="47" spans="1:15" ht="15.75" customHeight="1">
      <c r="A47" s="893"/>
      <c r="B47" s="215"/>
      <c r="C47" s="897"/>
      <c r="D47" s="898"/>
      <c r="E47" s="898"/>
      <c r="F47" s="898"/>
      <c r="G47" s="898"/>
      <c r="H47" s="898"/>
      <c r="I47" s="898"/>
      <c r="J47" s="898"/>
      <c r="K47" s="898"/>
      <c r="L47" s="898"/>
      <c r="M47" s="899"/>
      <c r="N47" s="333"/>
      <c r="O47" s="333"/>
    </row>
    <row r="48" spans="1:15" ht="15.75" customHeight="1">
      <c r="A48" s="893"/>
      <c r="B48" s="215"/>
      <c r="C48" s="897"/>
      <c r="D48" s="898"/>
      <c r="E48" s="898"/>
      <c r="F48" s="898"/>
      <c r="G48" s="898"/>
      <c r="H48" s="898"/>
      <c r="I48" s="898"/>
      <c r="J48" s="898"/>
      <c r="K48" s="898"/>
      <c r="L48" s="898"/>
      <c r="M48" s="899"/>
      <c r="N48" s="333"/>
      <c r="O48" s="333"/>
    </row>
    <row r="49" spans="1:15" ht="15.75" customHeight="1">
      <c r="A49" s="893"/>
      <c r="B49" s="216"/>
      <c r="C49" s="897"/>
      <c r="D49" s="898"/>
      <c r="E49" s="898"/>
      <c r="F49" s="898"/>
      <c r="G49" s="898"/>
      <c r="H49" s="898"/>
      <c r="I49" s="898"/>
      <c r="J49" s="898"/>
      <c r="K49" s="898"/>
      <c r="L49" s="898"/>
      <c r="M49" s="899"/>
      <c r="N49" s="333"/>
      <c r="O49" s="333"/>
    </row>
    <row r="50" spans="1:15" ht="15.75" customHeight="1">
      <c r="A50" s="893"/>
      <c r="B50" s="211"/>
      <c r="C50" s="897"/>
      <c r="D50" s="898"/>
      <c r="E50" s="898"/>
      <c r="F50" s="898"/>
      <c r="G50" s="898"/>
      <c r="H50" s="898"/>
      <c r="I50" s="898"/>
      <c r="J50" s="898"/>
      <c r="K50" s="898"/>
      <c r="L50" s="898"/>
      <c r="M50" s="899"/>
      <c r="N50" s="333"/>
      <c r="O50" s="333"/>
    </row>
    <row r="51" spans="1:15" ht="15.75" customHeight="1" thickBot="1">
      <c r="A51" s="893"/>
      <c r="B51" s="214"/>
      <c r="C51" s="900"/>
      <c r="D51" s="901"/>
      <c r="E51" s="901"/>
      <c r="F51" s="901"/>
      <c r="G51" s="901"/>
      <c r="H51" s="901"/>
      <c r="I51" s="901"/>
      <c r="J51" s="901"/>
      <c r="K51" s="901"/>
      <c r="L51" s="901"/>
      <c r="M51" s="902"/>
      <c r="N51" s="333"/>
      <c r="O51" s="333"/>
    </row>
    <row r="52" spans="1:15" ht="15.75" customHeight="1" thickTop="1">
      <c r="A52" s="893"/>
      <c r="B52" s="214"/>
      <c r="D52" s="217"/>
    </row>
    <row r="53" spans="1:15" ht="15.75" customHeight="1">
      <c r="A53" s="893"/>
      <c r="B53" s="216"/>
      <c r="D53" s="217"/>
    </row>
    <row r="54" spans="1:15" ht="15.75" customHeight="1">
      <c r="A54" s="893"/>
      <c r="B54" s="211"/>
      <c r="D54" s="217"/>
    </row>
    <row r="55" spans="1:15" ht="15.75" customHeight="1">
      <c r="A55" s="893"/>
      <c r="B55" s="213"/>
      <c r="D55" s="217"/>
    </row>
    <row r="56" spans="1:15" ht="15.75" customHeight="1">
      <c r="A56" s="893"/>
      <c r="B56" s="213"/>
      <c r="D56" s="217"/>
    </row>
    <row r="57" spans="1:15" ht="15.75" customHeight="1">
      <c r="A57" s="893"/>
      <c r="B57" s="213"/>
      <c r="D57" s="217"/>
    </row>
    <row r="58" spans="1:15" ht="15.75" customHeight="1">
      <c r="A58" s="893"/>
      <c r="B58" s="213"/>
      <c r="D58" s="217"/>
    </row>
    <row r="59" spans="1:15" ht="15.75" customHeight="1">
      <c r="A59" s="893"/>
      <c r="B59" s="213"/>
      <c r="D59" s="217"/>
    </row>
    <row r="60" spans="1:15" ht="15.75" customHeight="1">
      <c r="A60" s="893"/>
      <c r="B60" s="216"/>
      <c r="D60" s="217"/>
    </row>
    <row r="61" spans="1:15" ht="15.75" customHeight="1">
      <c r="A61" s="893"/>
      <c r="B61" s="211"/>
      <c r="D61" s="217"/>
    </row>
    <row r="62" spans="1:15" ht="15.75" customHeight="1">
      <c r="A62" s="893"/>
      <c r="B62" s="213"/>
      <c r="D62" s="217"/>
    </row>
    <row r="63" spans="1:15" ht="15.75" customHeight="1">
      <c r="A63" s="893"/>
      <c r="B63" s="213"/>
      <c r="D63" s="217"/>
    </row>
    <row r="64" spans="1:15" ht="15.75" customHeight="1">
      <c r="A64" s="893"/>
      <c r="B64" s="216"/>
      <c r="D64" s="217"/>
    </row>
    <row r="65" spans="1:4" ht="15.75" customHeight="1">
      <c r="A65" s="893"/>
      <c r="B65" s="211"/>
      <c r="D65" s="217"/>
    </row>
    <row r="66" spans="1:4" ht="15.75" customHeight="1">
      <c r="A66" s="893"/>
      <c r="B66" s="211"/>
      <c r="D66" s="217"/>
    </row>
    <row r="67" spans="1:4" ht="15.75" customHeight="1">
      <c r="A67" s="893"/>
      <c r="B67" s="213"/>
      <c r="D67" s="217"/>
    </row>
    <row r="68" spans="1:4" ht="15.75" customHeight="1">
      <c r="A68" s="893"/>
      <c r="B68" s="213"/>
      <c r="D68" s="217"/>
    </row>
    <row r="69" spans="1:4" ht="15.75" customHeight="1">
      <c r="A69" s="893"/>
      <c r="B69" s="214"/>
      <c r="D69" s="217"/>
    </row>
    <row r="70" spans="1:4" ht="15.75" customHeight="1">
      <c r="A70" s="893"/>
      <c r="B70" s="214"/>
      <c r="D70" s="217"/>
    </row>
    <row r="71" spans="1:4" ht="15.75" customHeight="1">
      <c r="A71" s="893"/>
      <c r="B71" s="214"/>
      <c r="D71" s="217"/>
    </row>
    <row r="72" spans="1:4" ht="15.75" customHeight="1">
      <c r="A72" s="893"/>
      <c r="B72" s="213"/>
      <c r="D72" s="217"/>
    </row>
    <row r="73" spans="1:4" ht="15.75" customHeight="1">
      <c r="A73" s="893"/>
      <c r="B73" s="218"/>
      <c r="D73" s="217"/>
    </row>
    <row r="74" spans="1:4" ht="15.75" customHeight="1">
      <c r="A74" s="893"/>
      <c r="B74" s="216"/>
      <c r="D74" s="217"/>
    </row>
    <row r="75" spans="1:4" ht="15.75" customHeight="1">
      <c r="A75" s="893"/>
      <c r="B75" s="213"/>
      <c r="D75" s="217"/>
    </row>
    <row r="76" spans="1:4" ht="15.75" customHeight="1">
      <c r="A76" s="893"/>
      <c r="B76" s="213"/>
      <c r="D76" s="217"/>
    </row>
    <row r="77" spans="1:4" ht="15.75" customHeight="1">
      <c r="A77" s="893"/>
      <c r="B77" s="213"/>
      <c r="D77" s="217"/>
    </row>
    <row r="78" spans="1:4" ht="15.75" customHeight="1">
      <c r="A78" s="893"/>
      <c r="B78" s="219"/>
      <c r="D78" s="217"/>
    </row>
    <row r="79" spans="1:4" ht="15.75" customHeight="1">
      <c r="A79" s="893"/>
      <c r="B79" s="220"/>
      <c r="D79" s="221"/>
    </row>
    <row r="80" spans="1:4" ht="15.75" customHeight="1">
      <c r="A80" s="893"/>
      <c r="B80" s="211"/>
      <c r="D80" s="217"/>
    </row>
    <row r="81" spans="1:4" ht="15.75" customHeight="1">
      <c r="A81" s="893"/>
      <c r="B81" s="213"/>
      <c r="D81" s="217"/>
    </row>
    <row r="82" spans="1:4" ht="15.75" customHeight="1">
      <c r="A82" s="893"/>
      <c r="B82" s="213"/>
      <c r="D82" s="217"/>
    </row>
    <row r="83" spans="1:4" ht="15.75" customHeight="1">
      <c r="A83" s="893"/>
      <c r="B83" s="214"/>
      <c r="D83" s="217"/>
    </row>
    <row r="84" spans="1:4" ht="15.75" customHeight="1">
      <c r="A84" s="893"/>
      <c r="B84" s="214"/>
      <c r="D84" s="217"/>
    </row>
    <row r="85" spans="1:4" ht="15.75" customHeight="1">
      <c r="A85" s="893"/>
      <c r="B85" s="213"/>
      <c r="D85" s="221"/>
    </row>
    <row r="86" spans="1:4" ht="15.75" customHeight="1">
      <c r="A86" s="893"/>
      <c r="B86" s="215"/>
      <c r="D86" s="221"/>
    </row>
    <row r="87" spans="1:4" ht="15.75" customHeight="1">
      <c r="A87" s="893"/>
      <c r="B87" s="216"/>
      <c r="D87" s="217"/>
    </row>
    <row r="88" spans="1:4" ht="15.75" customHeight="1">
      <c r="A88" s="893"/>
      <c r="B88" s="211"/>
      <c r="D88" s="217"/>
    </row>
    <row r="89" spans="1:4" ht="15.75" customHeight="1">
      <c r="A89" s="893"/>
      <c r="B89" s="214"/>
      <c r="D89" s="217"/>
    </row>
    <row r="90" spans="1:4" ht="15.75" customHeight="1">
      <c r="A90" s="893"/>
      <c r="B90" s="216"/>
      <c r="D90" s="217"/>
    </row>
    <row r="91" spans="1:4" ht="15.75" customHeight="1">
      <c r="A91" s="893"/>
      <c r="B91" s="211"/>
      <c r="D91" s="217"/>
    </row>
    <row r="92" spans="1:4" ht="15.75" customHeight="1">
      <c r="A92" s="893"/>
      <c r="B92" s="211"/>
      <c r="D92" s="217"/>
    </row>
    <row r="93" spans="1:4" ht="15.75" customHeight="1">
      <c r="A93" s="893"/>
      <c r="B93" s="213"/>
      <c r="D93" s="217"/>
    </row>
    <row r="94" spans="1:4" ht="15.75" customHeight="1">
      <c r="A94" s="893"/>
      <c r="B94" s="213"/>
      <c r="D94" s="217"/>
    </row>
    <row r="95" spans="1:4" ht="15.75" customHeight="1">
      <c r="A95" s="893"/>
      <c r="B95" s="213"/>
      <c r="D95" s="217"/>
    </row>
    <row r="96" spans="1:4" ht="15.75" customHeight="1">
      <c r="A96" s="893"/>
      <c r="B96" s="216"/>
      <c r="D96" s="217"/>
    </row>
    <row r="97" spans="1:4" ht="15.75" customHeight="1">
      <c r="A97" s="893"/>
      <c r="B97" s="211"/>
      <c r="D97" s="217"/>
    </row>
    <row r="98" spans="1:4" ht="15.75" customHeight="1">
      <c r="A98" s="893"/>
      <c r="B98" s="213"/>
      <c r="D98" s="217"/>
    </row>
    <row r="99" spans="1:4" ht="15.75" customHeight="1">
      <c r="A99" s="893"/>
      <c r="B99" s="213"/>
      <c r="D99" s="217"/>
    </row>
    <row r="100" spans="1:4" ht="15.75" customHeight="1">
      <c r="A100" s="893"/>
      <c r="B100" s="219"/>
      <c r="D100" s="217"/>
    </row>
    <row r="101" spans="1:4" ht="15.75" customHeight="1">
      <c r="A101" s="893"/>
      <c r="B101" s="213"/>
      <c r="D101" s="217"/>
    </row>
    <row r="102" spans="1:4" ht="15.75" customHeight="1">
      <c r="A102" s="893"/>
      <c r="B102" s="220"/>
      <c r="D102" s="221"/>
    </row>
    <row r="103" spans="1:4">
      <c r="A103" s="220"/>
      <c r="B103" s="220"/>
      <c r="D103" s="221"/>
    </row>
  </sheetData>
  <sheetProtection selectLockedCells="1"/>
  <mergeCells count="20">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13"/>
      <c r="C2" s="913"/>
      <c r="D2" s="913"/>
      <c r="E2" s="913"/>
      <c r="F2" s="913"/>
      <c r="G2" s="913"/>
      <c r="H2" s="913"/>
      <c r="I2" s="913"/>
      <c r="J2" s="913"/>
      <c r="K2" s="913"/>
      <c r="L2" s="913"/>
      <c r="M2" s="913"/>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14"/>
      <c r="C8" s="909"/>
      <c r="D8" s="909"/>
      <c r="E8" s="909"/>
      <c r="F8" s="909"/>
      <c r="G8" s="909"/>
      <c r="H8" s="909"/>
      <c r="I8" s="909"/>
      <c r="J8" s="909"/>
      <c r="K8" s="916"/>
      <c r="L8" s="909"/>
      <c r="M8" s="911"/>
    </row>
    <row r="9" spans="1:15" ht="15.75" customHeight="1">
      <c r="A9" s="270"/>
      <c r="B9" s="914"/>
      <c r="C9" s="909"/>
      <c r="D9" s="909"/>
      <c r="E9" s="909"/>
      <c r="F9" s="909"/>
      <c r="G9" s="909"/>
      <c r="H9" s="909"/>
      <c r="I9" s="909"/>
      <c r="J9" s="909"/>
      <c r="K9" s="909"/>
      <c r="L9" s="910"/>
      <c r="M9" s="912"/>
    </row>
    <row r="10" spans="1:15" ht="15.75" customHeight="1">
      <c r="A10" s="270"/>
      <c r="B10" s="914"/>
      <c r="C10" s="909"/>
      <c r="D10" s="909"/>
      <c r="E10" s="909"/>
      <c r="F10" s="909"/>
      <c r="G10" s="909"/>
      <c r="H10" s="909"/>
      <c r="I10" s="909"/>
      <c r="J10" s="909"/>
      <c r="K10" s="909"/>
      <c r="L10" s="910"/>
      <c r="M10" s="912"/>
      <c r="N10" s="878"/>
      <c r="O10" s="878"/>
    </row>
    <row r="11" spans="1:15" ht="15.75" customHeight="1">
      <c r="A11" s="270" t="s">
        <v>297</v>
      </c>
      <c r="B11" s="914"/>
      <c r="C11" s="909"/>
      <c r="D11" s="909"/>
      <c r="E11" s="909"/>
      <c r="F11" s="909"/>
      <c r="G11" s="909"/>
      <c r="H11" s="909"/>
      <c r="I11" s="909"/>
      <c r="J11" s="909"/>
      <c r="K11" s="909"/>
      <c r="L11" s="910"/>
      <c r="M11" s="912"/>
      <c r="N11" s="878"/>
      <c r="O11" s="878"/>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15" t="s">
        <v>303</v>
      </c>
      <c r="B27" s="915"/>
      <c r="C27" s="915"/>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879"/>
      <c r="E36" s="879"/>
      <c r="F36" s="879"/>
      <c r="G36" s="879"/>
      <c r="H36" s="268"/>
    </row>
    <row r="37" spans="1:13" ht="18">
      <c r="A37" s="270"/>
      <c r="B37" s="208"/>
      <c r="D37" s="879"/>
      <c r="E37" s="879"/>
      <c r="F37" s="879"/>
      <c r="G37" s="879"/>
    </row>
    <row r="38" spans="1:13" ht="15.75" customHeight="1">
      <c r="A38" s="270"/>
      <c r="B38" s="211"/>
      <c r="D38" s="879"/>
      <c r="E38" s="879"/>
      <c r="F38" s="879"/>
      <c r="G38" s="879"/>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17" t="s">
        <v>315</v>
      </c>
      <c r="B19" s="917"/>
      <c r="C19" s="917"/>
      <c r="D19" s="917"/>
    </row>
    <row r="20" spans="1:4" ht="15.75" customHeight="1">
      <c r="A20" s="917"/>
      <c r="B20" s="917"/>
      <c r="C20" s="917"/>
      <c r="D20" s="917"/>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C15" sqref="C15"/>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18" t="s">
        <v>329</v>
      </c>
      <c r="C2" s="919"/>
      <c r="D2" s="919"/>
      <c r="E2" s="919"/>
      <c r="F2" s="919"/>
      <c r="G2" s="919"/>
      <c r="H2" s="919"/>
      <c r="I2" s="919"/>
      <c r="J2" s="919"/>
      <c r="K2" s="919"/>
      <c r="L2" s="919"/>
      <c r="M2" s="919"/>
      <c r="N2" s="919"/>
      <c r="O2" s="920"/>
      <c r="P2" s="337"/>
      <c r="Q2" s="337"/>
    </row>
    <row r="3" spans="1:25" ht="16.2">
      <c r="B3" s="451" t="s">
        <v>422</v>
      </c>
    </row>
    <row r="4" spans="1:25" ht="19.5" customHeight="1">
      <c r="B4" s="452" t="s">
        <v>423</v>
      </c>
      <c r="C4" s="222"/>
      <c r="D4" s="222"/>
      <c r="E4" s="222"/>
    </row>
    <row r="5" spans="1:25" ht="19.5" customHeight="1">
      <c r="B5" s="453" t="s">
        <v>424</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2" t="s">
        <v>463</v>
      </c>
      <c r="C8" s="585" t="s">
        <v>404</v>
      </c>
      <c r="D8" s="585"/>
      <c r="E8" s="585"/>
      <c r="F8" s="585"/>
      <c r="L8" s="357"/>
      <c r="M8" s="357"/>
    </row>
    <row r="9" spans="1:25" ht="45" customHeight="1" thickTop="1">
      <c r="B9" s="921" t="s">
        <v>330</v>
      </c>
      <c r="C9" s="924" t="s">
        <v>405</v>
      </c>
      <c r="D9" s="583" t="s">
        <v>450</v>
      </c>
      <c r="E9" s="608" t="s">
        <v>448</v>
      </c>
      <c r="F9" s="58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22"/>
      <c r="C10" s="925"/>
      <c r="D10" s="564"/>
      <c r="E10" s="56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7" t="s">
        <v>449</v>
      </c>
      <c r="D11" s="567" t="s">
        <v>449</v>
      </c>
      <c r="E11" s="56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27" t="s">
        <v>287</v>
      </c>
      <c r="D12" s="419" t="s">
        <v>398</v>
      </c>
      <c r="E12" s="419"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27" t="s">
        <v>290</v>
      </c>
      <c r="D13" s="419" t="s">
        <v>398</v>
      </c>
      <c r="E13" s="419"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1"/>
      <c r="D14" s="420"/>
      <c r="E14" s="423"/>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28"/>
      <c r="D15" s="422"/>
      <c r="E15" s="422"/>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28"/>
      <c r="D16" s="422"/>
      <c r="E16" s="422"/>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2"/>
      <c r="D17" s="424"/>
      <c r="E17" s="425"/>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3"/>
      <c r="D18" s="434"/>
      <c r="E18" s="434"/>
      <c r="F18" s="245"/>
      <c r="G18" s="246"/>
      <c r="H18" s="247"/>
      <c r="I18" s="245"/>
      <c r="J18" s="246"/>
      <c r="K18" s="247"/>
      <c r="L18" s="353"/>
      <c r="M18" s="353"/>
      <c r="N18" s="246"/>
      <c r="O18" s="579">
        <f>SUM(O14:O17)</f>
        <v>0</v>
      </c>
      <c r="P18" s="372"/>
      <c r="Q18" s="373"/>
    </row>
    <row r="19" spans="2:22" ht="13.8" thickTop="1">
      <c r="B19" s="1"/>
      <c r="C19" s="429" t="s">
        <v>290</v>
      </c>
      <c r="D19" s="1"/>
      <c r="E19" s="1"/>
    </row>
    <row r="20" spans="2:22">
      <c r="B20" s="248" t="s">
        <v>355</v>
      </c>
      <c r="C20" s="430" t="s">
        <v>287</v>
      </c>
      <c r="D20" s="248"/>
      <c r="E20" s="248"/>
      <c r="K20" s="238"/>
      <c r="L20" s="238"/>
      <c r="M20" s="238"/>
      <c r="N20" s="238"/>
    </row>
    <row r="21" spans="2:22">
      <c r="B21" s="609" t="s">
        <v>356</v>
      </c>
      <c r="C21" s="609"/>
      <c r="D21" s="609"/>
      <c r="E21" s="609"/>
    </row>
    <row r="22" spans="2:22">
      <c r="B22" s="609" t="s">
        <v>357</v>
      </c>
      <c r="C22" s="249"/>
      <c r="D22" s="249"/>
      <c r="E22" s="249"/>
    </row>
    <row r="23" spans="2:22">
      <c r="B23" s="250" t="s">
        <v>358</v>
      </c>
      <c r="C23" s="250"/>
      <c r="D23" s="250"/>
      <c r="E23" s="250"/>
      <c r="F23" s="250"/>
      <c r="G23" s="250"/>
      <c r="H23" s="250"/>
      <c r="I23" s="250"/>
      <c r="J23" s="250"/>
      <c r="K23" s="251"/>
      <c r="L23" s="251"/>
      <c r="M23" s="251"/>
      <c r="N23" s="251"/>
    </row>
    <row r="24" spans="2:22" ht="84" customHeight="1">
      <c r="B24" s="923" t="s">
        <v>359</v>
      </c>
      <c r="C24" s="923"/>
      <c r="D24" s="923"/>
      <c r="E24" s="923"/>
      <c r="F24" s="923"/>
      <c r="G24" s="923"/>
      <c r="H24" s="923"/>
      <c r="I24" s="923"/>
      <c r="J24" s="923"/>
      <c r="K24" s="923"/>
      <c r="L24" s="923"/>
      <c r="M24" s="923"/>
      <c r="N24" s="923"/>
      <c r="O24" s="923"/>
      <c r="P24" s="923"/>
      <c r="Q24" s="923"/>
      <c r="R24" s="923"/>
      <c r="S24" s="923"/>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7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90" zoomScaleNormal="115" zoomScaleSheetLayoutView="90" workbookViewId="0">
      <selection activeCell="C15" sqref="C15"/>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18" t="s">
        <v>362</v>
      </c>
      <c r="C2" s="919"/>
      <c r="D2" s="919"/>
      <c r="E2" s="919"/>
      <c r="F2" s="919"/>
      <c r="G2" s="919"/>
      <c r="H2" s="919"/>
      <c r="I2" s="919"/>
      <c r="J2" s="919"/>
      <c r="K2" s="919"/>
      <c r="L2" s="919"/>
      <c r="M2" s="919"/>
      <c r="N2" s="919"/>
      <c r="O2" s="919"/>
      <c r="P2" s="919"/>
      <c r="Q2" s="919"/>
      <c r="R2" s="919"/>
      <c r="S2" s="919"/>
      <c r="T2" s="920"/>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2" t="s">
        <v>463</v>
      </c>
      <c r="C8" s="142" t="s">
        <v>404</v>
      </c>
      <c r="D8" s="426"/>
      <c r="E8" s="426"/>
      <c r="F8" s="426"/>
      <c r="G8" s="426"/>
      <c r="H8" s="426"/>
      <c r="I8" s="426"/>
    </row>
    <row r="9" spans="1:27" ht="45" customHeight="1" thickTop="1">
      <c r="B9" s="921" t="s">
        <v>330</v>
      </c>
      <c r="C9" s="926" t="s">
        <v>405</v>
      </c>
      <c r="D9" s="416" t="s">
        <v>451</v>
      </c>
      <c r="E9" s="927" t="s">
        <v>452</v>
      </c>
      <c r="F9" s="927" t="s">
        <v>453</v>
      </c>
      <c r="G9" s="927" t="s">
        <v>454</v>
      </c>
      <c r="H9" s="927"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22"/>
      <c r="C10" s="925"/>
      <c r="D10" s="417"/>
      <c r="E10" s="928"/>
      <c r="F10" s="928"/>
      <c r="G10" s="928"/>
      <c r="H10" s="928"/>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18"/>
      <c r="D11" s="418"/>
      <c r="E11" s="418"/>
      <c r="F11" s="418"/>
      <c r="G11" s="418"/>
      <c r="H11" s="418"/>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27" t="s">
        <v>287</v>
      </c>
      <c r="D12" s="419" t="s">
        <v>398</v>
      </c>
      <c r="E12" s="568">
        <v>3000000</v>
      </c>
      <c r="F12" s="568">
        <v>500000</v>
      </c>
      <c r="G12" s="572">
        <v>2000000</v>
      </c>
      <c r="H12" s="57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27" t="s">
        <v>290</v>
      </c>
      <c r="D13" s="419" t="s">
        <v>398</v>
      </c>
      <c r="E13" s="568">
        <v>3000000</v>
      </c>
      <c r="F13" s="419"/>
      <c r="G13" s="572"/>
      <c r="H13" s="57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1"/>
      <c r="D14" s="420"/>
      <c r="E14" s="569"/>
      <c r="F14" s="420"/>
      <c r="G14" s="569"/>
      <c r="H14" s="573">
        <f t="shared" si="1"/>
        <v>0</v>
      </c>
      <c r="I14" s="234"/>
      <c r="J14" s="234"/>
      <c r="K14" s="235">
        <f t="shared" si="0"/>
        <v>0</v>
      </c>
      <c r="L14" s="58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28"/>
      <c r="D15" s="422"/>
      <c r="E15" s="570"/>
      <c r="F15" s="422"/>
      <c r="G15" s="570"/>
      <c r="H15" s="574">
        <f t="shared" si="1"/>
        <v>0</v>
      </c>
      <c r="I15" s="234"/>
      <c r="J15" s="234"/>
      <c r="K15" s="235">
        <f t="shared" si="0"/>
        <v>0</v>
      </c>
      <c r="L15" s="58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28"/>
      <c r="D16" s="422"/>
      <c r="E16" s="570"/>
      <c r="F16" s="422"/>
      <c r="G16" s="570"/>
      <c r="H16" s="574">
        <f t="shared" si="1"/>
        <v>0</v>
      </c>
      <c r="I16" s="234"/>
      <c r="J16" s="234"/>
      <c r="K16" s="235">
        <f t="shared" si="0"/>
        <v>0</v>
      </c>
      <c r="L16" s="58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2"/>
      <c r="D17" s="421"/>
      <c r="E17" s="571"/>
      <c r="F17" s="421"/>
      <c r="G17" s="571"/>
      <c r="H17" s="575">
        <f t="shared" si="1"/>
        <v>0</v>
      </c>
      <c r="I17" s="240"/>
      <c r="J17" s="240"/>
      <c r="K17" s="241">
        <f t="shared" si="0"/>
        <v>0</v>
      </c>
      <c r="L17" s="58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6"/>
      <c r="D18" s="577"/>
      <c r="E18" s="576"/>
      <c r="F18" s="577"/>
      <c r="G18" s="577"/>
      <c r="H18" s="577"/>
      <c r="I18" s="245"/>
      <c r="J18" s="246"/>
      <c r="K18" s="247"/>
      <c r="L18" s="245"/>
      <c r="M18" s="246"/>
      <c r="N18" s="247"/>
      <c r="O18" s="353"/>
      <c r="P18" s="353"/>
      <c r="Q18" s="246"/>
      <c r="R18" s="578">
        <f>SUM(R14:R17)</f>
        <v>0</v>
      </c>
      <c r="S18" s="372"/>
      <c r="T18" s="373"/>
    </row>
    <row r="19" spans="1:24" ht="13.8" thickTop="1">
      <c r="B19" s="1"/>
      <c r="C19" s="429" t="s">
        <v>290</v>
      </c>
      <c r="D19" s="1"/>
      <c r="E19" s="1"/>
      <c r="F19" s="1"/>
      <c r="G19" s="1"/>
      <c r="H19" s="1"/>
      <c r="S19" s="370"/>
    </row>
    <row r="20" spans="1:24">
      <c r="B20" s="248" t="s">
        <v>355</v>
      </c>
      <c r="C20" s="430" t="s">
        <v>287</v>
      </c>
      <c r="D20" s="248"/>
      <c r="E20" s="248"/>
      <c r="F20" s="248"/>
      <c r="G20" s="248"/>
      <c r="H20" s="248"/>
      <c r="N20" s="238"/>
      <c r="O20" s="238"/>
      <c r="P20" s="238"/>
      <c r="Q20" s="238"/>
    </row>
    <row r="21" spans="1:24">
      <c r="A21" s="610"/>
      <c r="B21" s="609" t="s">
        <v>356</v>
      </c>
      <c r="C21" s="609"/>
      <c r="D21" s="609"/>
      <c r="E21" s="609"/>
      <c r="F21" s="249"/>
      <c r="G21" s="249"/>
      <c r="H21" s="249"/>
    </row>
    <row r="22" spans="1:24">
      <c r="A22" s="610"/>
      <c r="B22" s="609" t="s">
        <v>357</v>
      </c>
      <c r="C22" s="609"/>
      <c r="D22" s="609"/>
      <c r="E22" s="609"/>
      <c r="F22" s="249"/>
      <c r="G22" s="249"/>
      <c r="H22" s="249"/>
    </row>
    <row r="23" spans="1:24">
      <c r="B23" s="250" t="s">
        <v>370</v>
      </c>
      <c r="C23" s="250"/>
      <c r="D23" s="250"/>
      <c r="E23" s="250"/>
      <c r="F23" s="250"/>
      <c r="G23" s="250"/>
      <c r="H23" s="250"/>
      <c r="I23" s="250"/>
      <c r="J23" s="250"/>
      <c r="K23" s="250"/>
      <c r="L23" s="250"/>
      <c r="M23" s="250"/>
      <c r="N23" s="251"/>
      <c r="O23" s="251"/>
      <c r="P23" s="251"/>
      <c r="Q23" s="251"/>
    </row>
    <row r="24" spans="1:24" ht="84" customHeight="1">
      <c r="B24" s="923" t="s">
        <v>359</v>
      </c>
      <c r="C24" s="923"/>
      <c r="D24" s="923"/>
      <c r="E24" s="923"/>
      <c r="F24" s="923"/>
      <c r="G24" s="923"/>
      <c r="H24" s="923"/>
      <c r="I24" s="923"/>
      <c r="J24" s="923"/>
      <c r="K24" s="923"/>
      <c r="L24" s="923"/>
      <c r="M24" s="923"/>
      <c r="N24" s="923"/>
      <c r="O24" s="923"/>
      <c r="P24" s="923"/>
      <c r="Q24" s="923"/>
      <c r="R24" s="923"/>
      <c r="S24" s="923"/>
      <c r="T24" s="923"/>
      <c r="U24" s="923"/>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7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875" t="s">
        <v>373</v>
      </c>
      <c r="C2" s="876"/>
      <c r="D2" s="876"/>
      <c r="E2" s="876"/>
      <c r="F2" s="876"/>
      <c r="G2" s="876"/>
      <c r="H2" s="876"/>
      <c r="I2" s="876"/>
      <c r="J2" s="876"/>
      <c r="K2" s="876"/>
      <c r="L2" s="877"/>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29"/>
      <c r="C7" s="930"/>
      <c r="D7" s="157" t="s">
        <v>249</v>
      </c>
    </row>
    <row r="8" spans="1:14" ht="15.75" customHeight="1">
      <c r="B8" s="890" t="s">
        <v>262</v>
      </c>
      <c r="C8" s="931" t="s">
        <v>263</v>
      </c>
      <c r="D8" s="882" t="s">
        <v>264</v>
      </c>
      <c r="E8" s="882" t="s">
        <v>265</v>
      </c>
      <c r="F8" s="880" t="s">
        <v>374</v>
      </c>
      <c r="G8" s="882" t="s">
        <v>267</v>
      </c>
      <c r="H8" s="880" t="s">
        <v>269</v>
      </c>
      <c r="I8" s="880" t="s">
        <v>270</v>
      </c>
      <c r="J8" s="903" t="s">
        <v>271</v>
      </c>
      <c r="K8" s="904" t="s">
        <v>272</v>
      </c>
      <c r="L8" s="932" t="s">
        <v>273</v>
      </c>
    </row>
    <row r="9" spans="1:14" ht="15.75" customHeight="1">
      <c r="B9" s="891"/>
      <c r="C9" s="892"/>
      <c r="D9" s="883"/>
      <c r="E9" s="883"/>
      <c r="F9" s="881"/>
      <c r="G9" s="883"/>
      <c r="H9" s="881"/>
      <c r="I9" s="881"/>
      <c r="J9" s="892"/>
      <c r="K9" s="905"/>
      <c r="L9" s="933"/>
    </row>
    <row r="10" spans="1:14" ht="15.75" customHeight="1">
      <c r="B10" s="891"/>
      <c r="C10" s="892"/>
      <c r="D10" s="883"/>
      <c r="E10" s="883"/>
      <c r="F10" s="881"/>
      <c r="G10" s="883"/>
      <c r="H10" s="881"/>
      <c r="I10" s="881"/>
      <c r="J10" s="892"/>
      <c r="K10" s="905"/>
      <c r="L10" s="933"/>
      <c r="M10" s="878"/>
      <c r="N10" s="878"/>
    </row>
    <row r="11" spans="1:14" ht="15.75" customHeight="1">
      <c r="B11" s="891"/>
      <c r="C11" s="892"/>
      <c r="D11" s="883"/>
      <c r="E11" s="883"/>
      <c r="F11" s="881"/>
      <c r="G11" s="883"/>
      <c r="H11" s="881"/>
      <c r="I11" s="881"/>
      <c r="J11" s="892"/>
      <c r="K11" s="906"/>
      <c r="L11" s="934"/>
      <c r="M11" s="878"/>
      <c r="N11" s="878"/>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879"/>
      <c r="E36" s="879"/>
      <c r="F36" s="879"/>
      <c r="G36" s="879"/>
    </row>
    <row r="37" spans="1:12">
      <c r="A37" s="208"/>
      <c r="B37" s="208"/>
      <c r="C37" s="209" t="s">
        <v>287</v>
      </c>
      <c r="D37" s="879"/>
      <c r="E37" s="879"/>
      <c r="F37" s="879"/>
      <c r="G37" s="879"/>
    </row>
    <row r="38" spans="1:12" ht="15.75" customHeight="1">
      <c r="A38" s="893"/>
      <c r="B38" s="211"/>
      <c r="D38" s="879"/>
      <c r="E38" s="879"/>
      <c r="F38" s="879"/>
      <c r="G38" s="879"/>
    </row>
    <row r="39" spans="1:12" ht="15.75" customHeight="1" thickBot="1">
      <c r="A39" s="893"/>
      <c r="B39" s="211"/>
      <c r="D39" s="212"/>
      <c r="E39" s="212"/>
      <c r="F39" s="212"/>
      <c r="G39" s="212"/>
    </row>
    <row r="40" spans="1:12" ht="15.75" customHeight="1" thickTop="1">
      <c r="A40" s="893"/>
      <c r="B40" s="213"/>
      <c r="C40" s="894" t="s">
        <v>379</v>
      </c>
      <c r="D40" s="895"/>
      <c r="E40" s="895"/>
      <c r="F40" s="895"/>
      <c r="G40" s="895"/>
      <c r="H40" s="895"/>
      <c r="I40" s="895"/>
      <c r="J40" s="895"/>
      <c r="K40" s="895"/>
      <c r="L40" s="896"/>
    </row>
    <row r="41" spans="1:12" ht="15.75" customHeight="1">
      <c r="A41" s="893"/>
      <c r="B41" s="213"/>
      <c r="C41" s="897"/>
      <c r="D41" s="898"/>
      <c r="E41" s="898"/>
      <c r="F41" s="898"/>
      <c r="G41" s="898"/>
      <c r="H41" s="898"/>
      <c r="I41" s="898"/>
      <c r="J41" s="898"/>
      <c r="K41" s="898"/>
      <c r="L41" s="899"/>
    </row>
    <row r="42" spans="1:12" ht="15.75" customHeight="1">
      <c r="A42" s="893"/>
      <c r="B42" s="213"/>
      <c r="C42" s="897"/>
      <c r="D42" s="898"/>
      <c r="E42" s="898"/>
      <c r="F42" s="898"/>
      <c r="G42" s="898"/>
      <c r="H42" s="898"/>
      <c r="I42" s="898"/>
      <c r="J42" s="898"/>
      <c r="K42" s="898"/>
      <c r="L42" s="899"/>
    </row>
    <row r="43" spans="1:12" ht="15.75" customHeight="1">
      <c r="A43" s="893"/>
      <c r="B43" s="214"/>
      <c r="C43" s="897"/>
      <c r="D43" s="898"/>
      <c r="E43" s="898"/>
      <c r="F43" s="898"/>
      <c r="G43" s="898"/>
      <c r="H43" s="898"/>
      <c r="I43" s="898"/>
      <c r="J43" s="898"/>
      <c r="K43" s="898"/>
      <c r="L43" s="899"/>
    </row>
    <row r="44" spans="1:12" ht="15.75" customHeight="1">
      <c r="A44" s="893"/>
      <c r="B44" s="214"/>
      <c r="C44" s="897"/>
      <c r="D44" s="898"/>
      <c r="E44" s="898"/>
      <c r="F44" s="898"/>
      <c r="G44" s="898"/>
      <c r="H44" s="898"/>
      <c r="I44" s="898"/>
      <c r="J44" s="898"/>
      <c r="K44" s="898"/>
      <c r="L44" s="899"/>
    </row>
    <row r="45" spans="1:12" ht="15.75" customHeight="1">
      <c r="A45" s="893"/>
      <c r="B45" s="213"/>
      <c r="C45" s="897"/>
      <c r="D45" s="898"/>
      <c r="E45" s="898"/>
      <c r="F45" s="898"/>
      <c r="G45" s="898"/>
      <c r="H45" s="898"/>
      <c r="I45" s="898"/>
      <c r="J45" s="898"/>
      <c r="K45" s="898"/>
      <c r="L45" s="899"/>
    </row>
    <row r="46" spans="1:12" ht="15.75" customHeight="1">
      <c r="A46" s="893"/>
      <c r="B46" s="213"/>
      <c r="C46" s="897"/>
      <c r="D46" s="898"/>
      <c r="E46" s="898"/>
      <c r="F46" s="898"/>
      <c r="G46" s="898"/>
      <c r="H46" s="898"/>
      <c r="I46" s="898"/>
      <c r="J46" s="898"/>
      <c r="K46" s="898"/>
      <c r="L46" s="899"/>
    </row>
    <row r="47" spans="1:12" ht="15.75" customHeight="1">
      <c r="A47" s="893"/>
      <c r="B47" s="215"/>
      <c r="C47" s="897"/>
      <c r="D47" s="898"/>
      <c r="E47" s="898"/>
      <c r="F47" s="898"/>
      <c r="G47" s="898"/>
      <c r="H47" s="898"/>
      <c r="I47" s="898"/>
      <c r="J47" s="898"/>
      <c r="K47" s="898"/>
      <c r="L47" s="899"/>
    </row>
    <row r="48" spans="1:12" ht="15.75" customHeight="1">
      <c r="A48" s="893"/>
      <c r="B48" s="215"/>
      <c r="C48" s="897"/>
      <c r="D48" s="898"/>
      <c r="E48" s="898"/>
      <c r="F48" s="898"/>
      <c r="G48" s="898"/>
      <c r="H48" s="898"/>
      <c r="I48" s="898"/>
      <c r="J48" s="898"/>
      <c r="K48" s="898"/>
      <c r="L48" s="899"/>
    </row>
    <row r="49" spans="1:12" ht="15.75" customHeight="1">
      <c r="A49" s="893"/>
      <c r="B49" s="216"/>
      <c r="C49" s="897"/>
      <c r="D49" s="898"/>
      <c r="E49" s="898"/>
      <c r="F49" s="898"/>
      <c r="G49" s="898"/>
      <c r="H49" s="898"/>
      <c r="I49" s="898"/>
      <c r="J49" s="898"/>
      <c r="K49" s="898"/>
      <c r="L49" s="899"/>
    </row>
    <row r="50" spans="1:12" ht="15.75" customHeight="1">
      <c r="A50" s="893"/>
      <c r="B50" s="211"/>
      <c r="C50" s="897"/>
      <c r="D50" s="898"/>
      <c r="E50" s="898"/>
      <c r="F50" s="898"/>
      <c r="G50" s="898"/>
      <c r="H50" s="898"/>
      <c r="I50" s="898"/>
      <c r="J50" s="898"/>
      <c r="K50" s="898"/>
      <c r="L50" s="899"/>
    </row>
    <row r="51" spans="1:12" ht="15.75" customHeight="1" thickBot="1">
      <c r="A51" s="893"/>
      <c r="B51" s="214"/>
      <c r="C51" s="900"/>
      <c r="D51" s="901"/>
      <c r="E51" s="901"/>
      <c r="F51" s="901"/>
      <c r="G51" s="901"/>
      <c r="H51" s="901"/>
      <c r="I51" s="901"/>
      <c r="J51" s="901"/>
      <c r="K51" s="901"/>
      <c r="L51" s="902"/>
    </row>
    <row r="52" spans="1:12" ht="15.75" customHeight="1" thickTop="1">
      <c r="A52" s="893"/>
      <c r="B52" s="214"/>
      <c r="D52" s="217"/>
    </row>
    <row r="53" spans="1:12" ht="15.75" customHeight="1">
      <c r="A53" s="893"/>
      <c r="B53" s="216"/>
      <c r="D53" s="217"/>
    </row>
    <row r="54" spans="1:12" ht="15.75" customHeight="1">
      <c r="A54" s="893"/>
      <c r="B54" s="211"/>
      <c r="D54" s="217"/>
    </row>
    <row r="55" spans="1:12" ht="15.75" customHeight="1">
      <c r="A55" s="893"/>
      <c r="B55" s="213"/>
      <c r="D55" s="217"/>
    </row>
    <row r="56" spans="1:12" ht="15.75" customHeight="1">
      <c r="A56" s="893"/>
      <c r="B56" s="213"/>
      <c r="D56" s="217"/>
    </row>
    <row r="57" spans="1:12" ht="15.75" customHeight="1">
      <c r="A57" s="893"/>
      <c r="B57" s="213"/>
      <c r="D57" s="217"/>
    </row>
    <row r="58" spans="1:12" ht="15.75" customHeight="1">
      <c r="A58" s="893"/>
      <c r="B58" s="213"/>
      <c r="D58" s="217"/>
    </row>
    <row r="59" spans="1:12" ht="15.75" customHeight="1">
      <c r="A59" s="893"/>
      <c r="B59" s="213"/>
      <c r="D59" s="217"/>
    </row>
    <row r="60" spans="1:12" ht="15.75" customHeight="1">
      <c r="A60" s="893"/>
      <c r="B60" s="216"/>
      <c r="D60" s="217"/>
    </row>
    <row r="61" spans="1:12" ht="15.75" customHeight="1">
      <c r="A61" s="893"/>
      <c r="B61" s="211"/>
      <c r="D61" s="217"/>
    </row>
    <row r="62" spans="1:12" ht="15.75" customHeight="1">
      <c r="A62" s="893"/>
      <c r="B62" s="213"/>
      <c r="D62" s="217"/>
    </row>
    <row r="63" spans="1:12" ht="15.75" customHeight="1">
      <c r="A63" s="893"/>
      <c r="B63" s="213"/>
      <c r="D63" s="217"/>
    </row>
    <row r="64" spans="1:12" ht="15.75" customHeight="1">
      <c r="A64" s="893"/>
      <c r="B64" s="216"/>
      <c r="D64" s="217"/>
    </row>
    <row r="65" spans="1:4" ht="15.75" customHeight="1">
      <c r="A65" s="893"/>
      <c r="B65" s="211"/>
      <c r="D65" s="217"/>
    </row>
    <row r="66" spans="1:4" ht="15.75" customHeight="1">
      <c r="A66" s="893"/>
      <c r="B66" s="211"/>
      <c r="D66" s="217"/>
    </row>
    <row r="67" spans="1:4" ht="15.75" customHeight="1">
      <c r="A67" s="893"/>
      <c r="B67" s="213"/>
      <c r="D67" s="217"/>
    </row>
    <row r="68" spans="1:4" ht="15.75" customHeight="1">
      <c r="A68" s="893"/>
      <c r="B68" s="213"/>
      <c r="D68" s="217"/>
    </row>
    <row r="69" spans="1:4" ht="15.75" customHeight="1">
      <c r="A69" s="893"/>
      <c r="B69" s="214"/>
      <c r="D69" s="217"/>
    </row>
    <row r="70" spans="1:4" ht="15.75" customHeight="1">
      <c r="A70" s="893"/>
      <c r="B70" s="214"/>
      <c r="D70" s="217"/>
    </row>
    <row r="71" spans="1:4" ht="15.75" customHeight="1">
      <c r="A71" s="893"/>
      <c r="B71" s="214"/>
      <c r="D71" s="217"/>
    </row>
    <row r="72" spans="1:4" ht="15.75" customHeight="1">
      <c r="A72" s="893"/>
      <c r="B72" s="213"/>
      <c r="D72" s="217"/>
    </row>
    <row r="73" spans="1:4" ht="15.75" customHeight="1">
      <c r="A73" s="893"/>
      <c r="B73" s="218"/>
      <c r="D73" s="217"/>
    </row>
    <row r="74" spans="1:4" ht="15.75" customHeight="1">
      <c r="A74" s="893"/>
      <c r="B74" s="216"/>
      <c r="D74" s="217"/>
    </row>
    <row r="75" spans="1:4" ht="15.75" customHeight="1">
      <c r="A75" s="893"/>
      <c r="B75" s="213"/>
      <c r="D75" s="217"/>
    </row>
    <row r="76" spans="1:4" ht="15.75" customHeight="1">
      <c r="A76" s="893"/>
      <c r="B76" s="213"/>
      <c r="D76" s="217"/>
    </row>
    <row r="77" spans="1:4" ht="15.75" customHeight="1">
      <c r="A77" s="893"/>
      <c r="B77" s="213"/>
      <c r="D77" s="217"/>
    </row>
    <row r="78" spans="1:4" ht="15.75" customHeight="1">
      <c r="A78" s="893"/>
      <c r="B78" s="219"/>
      <c r="D78" s="217"/>
    </row>
    <row r="79" spans="1:4" ht="15.75" customHeight="1">
      <c r="A79" s="893"/>
      <c r="B79" s="220"/>
      <c r="D79" s="221"/>
    </row>
    <row r="80" spans="1:4" ht="15.75" customHeight="1">
      <c r="A80" s="893"/>
      <c r="B80" s="211"/>
      <c r="D80" s="217"/>
    </row>
    <row r="81" spans="1:4" ht="15.75" customHeight="1">
      <c r="A81" s="893"/>
      <c r="B81" s="213"/>
      <c r="D81" s="217"/>
    </row>
    <row r="82" spans="1:4" ht="15.75" customHeight="1">
      <c r="A82" s="893"/>
      <c r="B82" s="213"/>
      <c r="D82" s="217"/>
    </row>
    <row r="83" spans="1:4" ht="15.75" customHeight="1">
      <c r="A83" s="893"/>
      <c r="B83" s="214"/>
      <c r="D83" s="217"/>
    </row>
    <row r="84" spans="1:4" ht="15.75" customHeight="1">
      <c r="A84" s="893"/>
      <c r="B84" s="214"/>
      <c r="D84" s="217"/>
    </row>
    <row r="85" spans="1:4" ht="15.75" customHeight="1">
      <c r="A85" s="893"/>
      <c r="B85" s="213"/>
      <c r="D85" s="221"/>
    </row>
    <row r="86" spans="1:4" ht="15.75" customHeight="1">
      <c r="A86" s="893"/>
      <c r="B86" s="215"/>
      <c r="D86" s="221"/>
    </row>
    <row r="87" spans="1:4" ht="15.75" customHeight="1">
      <c r="A87" s="893"/>
      <c r="B87" s="216"/>
      <c r="D87" s="217"/>
    </row>
    <row r="88" spans="1:4" ht="15.75" customHeight="1">
      <c r="A88" s="893"/>
      <c r="B88" s="211"/>
      <c r="D88" s="217"/>
    </row>
    <row r="89" spans="1:4" ht="15.75" customHeight="1">
      <c r="A89" s="893"/>
      <c r="B89" s="214"/>
      <c r="D89" s="217"/>
    </row>
    <row r="90" spans="1:4" ht="15.75" customHeight="1">
      <c r="A90" s="893"/>
      <c r="B90" s="216"/>
      <c r="D90" s="217"/>
    </row>
    <row r="91" spans="1:4" ht="15.75" customHeight="1">
      <c r="A91" s="893"/>
      <c r="B91" s="211"/>
      <c r="D91" s="217"/>
    </row>
    <row r="92" spans="1:4" ht="15.75" customHeight="1">
      <c r="A92" s="893"/>
      <c r="B92" s="211"/>
      <c r="D92" s="217"/>
    </row>
    <row r="93" spans="1:4" ht="15.75" customHeight="1">
      <c r="A93" s="893"/>
      <c r="B93" s="213"/>
      <c r="D93" s="217"/>
    </row>
    <row r="94" spans="1:4" ht="15.75" customHeight="1">
      <c r="A94" s="893"/>
      <c r="B94" s="213"/>
      <c r="D94" s="217"/>
    </row>
    <row r="95" spans="1:4" ht="15.75" customHeight="1">
      <c r="A95" s="893"/>
      <c r="B95" s="213"/>
      <c r="D95" s="217"/>
    </row>
    <row r="96" spans="1:4" ht="15.75" customHeight="1">
      <c r="A96" s="893"/>
      <c r="B96" s="216"/>
      <c r="D96" s="217"/>
    </row>
    <row r="97" spans="1:4" ht="15.75" customHeight="1">
      <c r="A97" s="893"/>
      <c r="B97" s="211"/>
      <c r="D97" s="217"/>
    </row>
    <row r="98" spans="1:4" ht="15.75" customHeight="1">
      <c r="A98" s="893"/>
      <c r="B98" s="213"/>
      <c r="D98" s="217"/>
    </row>
    <row r="99" spans="1:4" ht="15.75" customHeight="1">
      <c r="A99" s="893"/>
      <c r="B99" s="213"/>
      <c r="D99" s="217"/>
    </row>
    <row r="100" spans="1:4" ht="15.75" customHeight="1">
      <c r="A100" s="893"/>
      <c r="B100" s="219"/>
      <c r="D100" s="217"/>
    </row>
    <row r="101" spans="1:4" ht="15.75" customHeight="1">
      <c r="A101" s="893"/>
      <c r="B101" s="213"/>
      <c r="D101" s="217"/>
    </row>
    <row r="102" spans="1:4" ht="15.75" customHeight="1">
      <c r="A102" s="893"/>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37" t="s">
        <v>380</v>
      </c>
      <c r="C1" s="937"/>
      <c r="D1" s="937"/>
      <c r="E1" s="937"/>
      <c r="H1" s="301"/>
    </row>
    <row r="2" spans="2:8" ht="23.25" customHeight="1">
      <c r="B2" s="300" t="s">
        <v>100</v>
      </c>
    </row>
    <row r="3" spans="2:8" ht="26.25" customHeight="1">
      <c r="G3" s="302" t="s">
        <v>101</v>
      </c>
      <c r="H3" s="303"/>
    </row>
    <row r="4" spans="2:8" ht="26.25" customHeight="1"/>
    <row r="5" spans="2:8" ht="24.75" customHeight="1">
      <c r="B5" s="938" t="s">
        <v>381</v>
      </c>
      <c r="C5" s="938"/>
      <c r="D5" s="938"/>
      <c r="E5" s="938"/>
      <c r="F5" s="938"/>
      <c r="G5" s="938"/>
      <c r="H5" s="938"/>
    </row>
    <row r="7" spans="2:8" ht="39.75" customHeight="1">
      <c r="B7" s="939" t="s">
        <v>382</v>
      </c>
      <c r="C7" s="939"/>
      <c r="D7" s="939"/>
      <c r="E7" s="939"/>
      <c r="F7" s="939"/>
      <c r="G7" s="939"/>
      <c r="H7" s="939"/>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39" t="s">
        <v>113</v>
      </c>
      <c r="D20" s="939"/>
      <c r="E20" s="939"/>
      <c r="F20" s="939"/>
      <c r="G20" s="939"/>
      <c r="H20" s="939"/>
    </row>
    <row r="21" spans="2:8">
      <c r="C21" s="939"/>
      <c r="D21" s="939"/>
      <c r="E21" s="939"/>
      <c r="F21" s="939"/>
      <c r="G21" s="939"/>
      <c r="H21" s="939"/>
    </row>
    <row r="22" spans="2:8">
      <c r="C22" s="308"/>
      <c r="D22" s="308"/>
      <c r="E22" s="308"/>
      <c r="F22" s="308"/>
      <c r="G22" s="308"/>
      <c r="H22" s="308"/>
    </row>
    <row r="23" spans="2:8">
      <c r="D23" s="936" t="s">
        <v>114</v>
      </c>
      <c r="E23" s="936"/>
      <c r="F23" s="936"/>
      <c r="G23" s="936"/>
      <c r="H23" s="305" t="s">
        <v>386</v>
      </c>
    </row>
    <row r="24" spans="2:8">
      <c r="B24" s="936" t="s">
        <v>116</v>
      </c>
      <c r="C24" s="940"/>
      <c r="D24" s="935"/>
      <c r="E24" s="935"/>
      <c r="F24" s="935"/>
      <c r="G24" s="935"/>
      <c r="H24" s="309"/>
    </row>
    <row r="25" spans="2:8">
      <c r="B25" s="936"/>
      <c r="C25" s="940"/>
      <c r="D25" s="935"/>
      <c r="E25" s="935"/>
      <c r="F25" s="935"/>
      <c r="G25" s="935"/>
      <c r="H25" s="309"/>
    </row>
    <row r="26" spans="2:8">
      <c r="B26" s="936"/>
      <c r="C26" s="936"/>
      <c r="D26" s="935"/>
      <c r="E26" s="935"/>
      <c r="F26" s="935"/>
      <c r="G26" s="935"/>
      <c r="H26" s="309"/>
    </row>
    <row r="27" spans="2:8">
      <c r="B27" s="936"/>
      <c r="C27" s="936"/>
      <c r="D27" s="935"/>
      <c r="E27" s="935"/>
      <c r="F27" s="935"/>
      <c r="G27" s="935"/>
      <c r="H27" s="309"/>
    </row>
    <row r="28" spans="2:8">
      <c r="B28" s="936"/>
      <c r="C28" s="936"/>
      <c r="D28" s="935"/>
      <c r="E28" s="935"/>
      <c r="F28" s="935"/>
      <c r="G28" s="935"/>
      <c r="H28" s="309"/>
    </row>
    <row r="29" spans="2:8">
      <c r="B29" s="936"/>
      <c r="C29" s="936"/>
      <c r="D29" s="935"/>
      <c r="E29" s="935"/>
      <c r="F29" s="935"/>
      <c r="G29" s="935"/>
      <c r="H29" s="309"/>
    </row>
    <row r="30" spans="2:8">
      <c r="B30" s="936" t="s">
        <v>70</v>
      </c>
      <c r="C30" s="936"/>
      <c r="D30" s="936"/>
      <c r="E30" s="936"/>
      <c r="F30" s="936"/>
      <c r="G30" s="936"/>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798" t="s">
        <v>389</v>
      </c>
      <c r="F42" s="798"/>
      <c r="G42" s="799"/>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41" t="s">
        <v>390</v>
      </c>
      <c r="C1" s="941"/>
      <c r="D1" s="941"/>
      <c r="E1" s="941"/>
      <c r="H1" s="301"/>
    </row>
    <row r="2" spans="2:8" ht="23.25" customHeight="1">
      <c r="B2" s="300" t="s">
        <v>100</v>
      </c>
    </row>
    <row r="3" spans="2:8" ht="26.25" customHeight="1">
      <c r="G3" s="302" t="s">
        <v>101</v>
      </c>
      <c r="H3" s="303"/>
    </row>
    <row r="4" spans="2:8" ht="26.25" customHeight="1"/>
    <row r="5" spans="2:8" ht="24.75" customHeight="1">
      <c r="B5" s="938" t="s">
        <v>381</v>
      </c>
      <c r="C5" s="938"/>
      <c r="D5" s="938"/>
      <c r="E5" s="938"/>
      <c r="F5" s="938"/>
      <c r="G5" s="938"/>
      <c r="H5" s="938"/>
    </row>
    <row r="7" spans="2:8" ht="39.75" customHeight="1">
      <c r="B7" s="939" t="s">
        <v>382</v>
      </c>
      <c r="C7" s="939"/>
      <c r="D7" s="939"/>
      <c r="E7" s="939"/>
      <c r="F7" s="939"/>
      <c r="G7" s="939"/>
      <c r="H7" s="939"/>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39" t="s">
        <v>113</v>
      </c>
      <c r="D20" s="939"/>
      <c r="E20" s="939"/>
      <c r="F20" s="939"/>
      <c r="G20" s="939"/>
      <c r="H20" s="939"/>
    </row>
    <row r="21" spans="2:8">
      <c r="C21" s="939"/>
      <c r="D21" s="939"/>
      <c r="E21" s="939"/>
      <c r="F21" s="939"/>
      <c r="G21" s="939"/>
      <c r="H21" s="939"/>
    </row>
    <row r="22" spans="2:8">
      <c r="C22" s="308"/>
      <c r="D22" s="308"/>
      <c r="E22" s="308"/>
      <c r="F22" s="308"/>
      <c r="G22" s="308"/>
      <c r="H22" s="308"/>
    </row>
    <row r="23" spans="2:8">
      <c r="D23" s="936" t="s">
        <v>114</v>
      </c>
      <c r="E23" s="936"/>
      <c r="F23" s="936"/>
      <c r="G23" s="936"/>
      <c r="H23" s="305" t="s">
        <v>386</v>
      </c>
    </row>
    <row r="24" spans="2:8">
      <c r="B24" s="936" t="s">
        <v>116</v>
      </c>
      <c r="C24" s="940"/>
      <c r="D24" s="935"/>
      <c r="E24" s="935"/>
      <c r="F24" s="935"/>
      <c r="G24" s="935"/>
      <c r="H24" s="309"/>
    </row>
    <row r="25" spans="2:8">
      <c r="B25" s="936"/>
      <c r="C25" s="940"/>
      <c r="D25" s="935"/>
      <c r="E25" s="935"/>
      <c r="F25" s="935"/>
      <c r="G25" s="935"/>
      <c r="H25" s="309"/>
    </row>
    <row r="26" spans="2:8">
      <c r="B26" s="936"/>
      <c r="C26" s="936"/>
      <c r="D26" s="935"/>
      <c r="E26" s="935"/>
      <c r="F26" s="935"/>
      <c r="G26" s="935"/>
      <c r="H26" s="309"/>
    </row>
    <row r="27" spans="2:8">
      <c r="B27" s="936"/>
      <c r="C27" s="936"/>
      <c r="D27" s="935"/>
      <c r="E27" s="935"/>
      <c r="F27" s="935"/>
      <c r="G27" s="935"/>
      <c r="H27" s="309"/>
    </row>
    <row r="28" spans="2:8">
      <c r="B28" s="936"/>
      <c r="C28" s="936"/>
      <c r="D28" s="935"/>
      <c r="E28" s="935"/>
      <c r="F28" s="935"/>
      <c r="G28" s="935"/>
      <c r="H28" s="309"/>
    </row>
    <row r="29" spans="2:8">
      <c r="B29" s="936"/>
      <c r="C29" s="936"/>
      <c r="D29" s="935"/>
      <c r="E29" s="935"/>
      <c r="F29" s="935"/>
      <c r="G29" s="935"/>
      <c r="H29" s="309"/>
    </row>
    <row r="30" spans="2:8">
      <c r="B30" s="936" t="s">
        <v>70</v>
      </c>
      <c r="C30" s="936"/>
      <c r="D30" s="936"/>
      <c r="E30" s="936"/>
      <c r="F30" s="936"/>
      <c r="G30" s="936"/>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798" t="s">
        <v>389</v>
      </c>
      <c r="F42" s="798"/>
      <c r="G42" s="799"/>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793" t="s">
        <v>76</v>
      </c>
      <c r="C2" s="793"/>
      <c r="D2" s="793"/>
      <c r="E2" s="793"/>
      <c r="F2" s="793"/>
      <c r="G2" s="793"/>
      <c r="H2" s="793"/>
      <c r="I2" s="793"/>
      <c r="J2" s="793"/>
    </row>
    <row r="3" spans="2:10" ht="13.5" customHeight="1">
      <c r="B3" s="793"/>
      <c r="C3" s="793"/>
      <c r="D3" s="793"/>
      <c r="E3" s="793"/>
      <c r="F3" s="793"/>
      <c r="G3" s="793"/>
      <c r="H3" s="793"/>
      <c r="I3" s="793"/>
      <c r="J3" s="793"/>
    </row>
    <row r="4" spans="2:10" ht="13.5" customHeight="1">
      <c r="B4" s="793"/>
      <c r="C4" s="793"/>
      <c r="D4" s="793"/>
      <c r="E4" s="793"/>
      <c r="F4" s="793"/>
      <c r="G4" s="793"/>
      <c r="H4" s="793"/>
      <c r="I4" s="793"/>
      <c r="J4" s="793"/>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794" t="s">
        <v>77</v>
      </c>
      <c r="I7" s="794"/>
      <c r="J7" s="794"/>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794" t="s">
        <v>78</v>
      </c>
      <c r="C10" s="794"/>
      <c r="D10" s="794"/>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792" t="s">
        <v>80</v>
      </c>
      <c r="I12" s="792"/>
      <c r="J12" s="792"/>
    </row>
    <row r="13" spans="2:10" ht="19.5" customHeight="1">
      <c r="B13" s="274"/>
      <c r="C13" s="274"/>
      <c r="D13" s="274"/>
      <c r="E13" s="274"/>
      <c r="F13" s="274"/>
      <c r="G13" s="274" t="s">
        <v>81</v>
      </c>
      <c r="H13" s="792" t="s">
        <v>82</v>
      </c>
      <c r="I13" s="792"/>
      <c r="J13" s="792"/>
    </row>
    <row r="14" spans="2:10" ht="19.5" customHeight="1">
      <c r="B14" s="274"/>
      <c r="C14" s="274"/>
      <c r="D14" s="274"/>
      <c r="E14" s="274"/>
      <c r="F14" s="274"/>
      <c r="G14" s="274" t="s">
        <v>83</v>
      </c>
      <c r="H14" s="792" t="s">
        <v>84</v>
      </c>
      <c r="I14" s="792"/>
      <c r="J14" s="792"/>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795" t="s">
        <v>85</v>
      </c>
      <c r="C19" s="795"/>
      <c r="D19" s="795"/>
      <c r="E19" s="795"/>
      <c r="F19" s="795"/>
      <c r="G19" s="795"/>
      <c r="H19" s="795"/>
      <c r="I19" s="795"/>
      <c r="J19" s="795"/>
    </row>
    <row r="20" spans="2:10">
      <c r="B20" s="795"/>
      <c r="C20" s="795"/>
      <c r="D20" s="795"/>
      <c r="E20" s="795"/>
      <c r="F20" s="795"/>
      <c r="G20" s="795"/>
      <c r="H20" s="795"/>
      <c r="I20" s="795"/>
      <c r="J20" s="795"/>
    </row>
    <row r="21" spans="2:10">
      <c r="B21" s="795"/>
      <c r="C21" s="795"/>
      <c r="D21" s="795"/>
      <c r="E21" s="795"/>
      <c r="F21" s="795"/>
      <c r="G21" s="795"/>
      <c r="H21" s="795"/>
      <c r="I21" s="795"/>
      <c r="J21" s="795"/>
    </row>
    <row r="22" spans="2:10">
      <c r="B22" s="795"/>
      <c r="C22" s="795"/>
      <c r="D22" s="795"/>
      <c r="E22" s="795"/>
      <c r="F22" s="795"/>
      <c r="G22" s="795"/>
      <c r="H22" s="795"/>
      <c r="I22" s="795"/>
      <c r="J22" s="795"/>
    </row>
    <row r="23" spans="2:10" ht="14.4">
      <c r="B23" s="274"/>
      <c r="C23" s="274"/>
      <c r="D23" s="274"/>
      <c r="E23" s="274"/>
      <c r="F23" s="274"/>
      <c r="G23" s="274"/>
      <c r="H23" s="274"/>
      <c r="I23" s="274"/>
      <c r="J23" s="274"/>
    </row>
    <row r="24" spans="2:10" ht="27.75" customHeight="1">
      <c r="B24" s="274"/>
      <c r="C24" s="274" t="s">
        <v>86</v>
      </c>
      <c r="D24" s="794" t="s">
        <v>77</v>
      </c>
      <c r="E24" s="794"/>
      <c r="F24" s="275" t="s">
        <v>87</v>
      </c>
      <c r="G24" s="794" t="s">
        <v>77</v>
      </c>
      <c r="H24" s="794"/>
      <c r="I24" s="275" t="s">
        <v>88</v>
      </c>
      <c r="J24" s="274"/>
    </row>
    <row r="25" spans="2:10" ht="14.4">
      <c r="B25" s="274"/>
      <c r="C25" s="274"/>
      <c r="D25" s="792"/>
      <c r="E25" s="792"/>
      <c r="F25" s="792"/>
      <c r="G25" s="792"/>
      <c r="H25" s="792"/>
      <c r="I25" s="792"/>
      <c r="J25" s="274"/>
    </row>
    <row r="26" spans="2:10" ht="33" customHeight="1">
      <c r="B26" s="274"/>
      <c r="C26" s="274"/>
      <c r="D26" s="792" t="s">
        <v>89</v>
      </c>
      <c r="E26" s="792"/>
      <c r="F26" s="792"/>
      <c r="G26" s="792"/>
      <c r="H26" s="792"/>
      <c r="I26" s="792"/>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792" t="s">
        <v>92</v>
      </c>
      <c r="F34" s="792"/>
      <c r="G34" s="792"/>
      <c r="H34" s="792"/>
      <c r="I34" s="274"/>
      <c r="J34" s="274"/>
    </row>
    <row r="35" spans="2:10" ht="20.25" customHeight="1">
      <c r="B35" s="274"/>
      <c r="C35" s="274"/>
      <c r="D35" s="274" t="s">
        <v>81</v>
      </c>
      <c r="E35" s="792" t="s">
        <v>82</v>
      </c>
      <c r="F35" s="792"/>
      <c r="G35" s="792"/>
      <c r="H35" s="792"/>
      <c r="I35" s="274"/>
      <c r="J35" s="274"/>
    </row>
    <row r="36" spans="2:10" ht="20.25" customHeight="1">
      <c r="B36" s="274"/>
      <c r="C36" s="274"/>
      <c r="D36" s="274" t="s">
        <v>83</v>
      </c>
      <c r="E36" s="792" t="s">
        <v>93</v>
      </c>
      <c r="F36" s="792"/>
      <c r="G36" s="792"/>
      <c r="H36" s="792"/>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00" t="s">
        <v>99</v>
      </c>
      <c r="C1" s="800"/>
      <c r="D1" s="800"/>
      <c r="E1" s="800"/>
      <c r="H1" s="277"/>
    </row>
    <row r="2" spans="2:8" ht="23.25" customHeight="1">
      <c r="B2" s="276" t="s">
        <v>100</v>
      </c>
    </row>
    <row r="3" spans="2:8" ht="26.25" customHeight="1">
      <c r="G3" s="278" t="s">
        <v>101</v>
      </c>
      <c r="H3" s="279"/>
    </row>
    <row r="4" spans="2:8" ht="26.25" customHeight="1"/>
    <row r="5" spans="2:8" ht="24.75" customHeight="1">
      <c r="B5" s="801" t="s">
        <v>102</v>
      </c>
      <c r="C5" s="801"/>
      <c r="D5" s="801"/>
      <c r="E5" s="801"/>
      <c r="F5" s="801"/>
      <c r="G5" s="801"/>
      <c r="H5" s="801"/>
    </row>
    <row r="7" spans="2:8" ht="39.75" customHeight="1">
      <c r="B7" s="802" t="s">
        <v>103</v>
      </c>
      <c r="C7" s="802"/>
      <c r="D7" s="802"/>
      <c r="E7" s="802"/>
      <c r="F7" s="802"/>
      <c r="G7" s="802"/>
      <c r="H7" s="802"/>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02" t="s">
        <v>113</v>
      </c>
      <c r="D19" s="802"/>
      <c r="E19" s="802"/>
      <c r="F19" s="802"/>
      <c r="G19" s="802"/>
      <c r="H19" s="802"/>
    </row>
    <row r="20" spans="2:8">
      <c r="C20" s="802"/>
      <c r="D20" s="802"/>
      <c r="E20" s="802"/>
      <c r="F20" s="802"/>
      <c r="G20" s="802"/>
      <c r="H20" s="802"/>
    </row>
    <row r="21" spans="2:8">
      <c r="C21" s="285"/>
      <c r="D21" s="285"/>
      <c r="E21" s="285"/>
      <c r="F21" s="285"/>
      <c r="G21" s="285"/>
      <c r="H21" s="285"/>
    </row>
    <row r="22" spans="2:8">
      <c r="D22" s="797" t="s">
        <v>114</v>
      </c>
      <c r="E22" s="797"/>
      <c r="F22" s="797"/>
      <c r="G22" s="797"/>
      <c r="H22" s="281" t="s">
        <v>115</v>
      </c>
    </row>
    <row r="23" spans="2:8">
      <c r="B23" s="797" t="s">
        <v>116</v>
      </c>
      <c r="C23" s="803"/>
      <c r="D23" s="796"/>
      <c r="E23" s="796"/>
      <c r="F23" s="796"/>
      <c r="G23" s="796"/>
      <c r="H23" s="286"/>
    </row>
    <row r="24" spans="2:8">
      <c r="B24" s="797"/>
      <c r="C24" s="803"/>
      <c r="D24" s="796"/>
      <c r="E24" s="796"/>
      <c r="F24" s="796"/>
      <c r="G24" s="796"/>
      <c r="H24" s="286"/>
    </row>
    <row r="25" spans="2:8">
      <c r="B25" s="797"/>
      <c r="C25" s="797"/>
      <c r="D25" s="796"/>
      <c r="E25" s="796"/>
      <c r="F25" s="796"/>
      <c r="G25" s="796"/>
      <c r="H25" s="286"/>
    </row>
    <row r="26" spans="2:8">
      <c r="B26" s="797"/>
      <c r="C26" s="797"/>
      <c r="D26" s="796"/>
      <c r="E26" s="796"/>
      <c r="F26" s="796"/>
      <c r="G26" s="796"/>
      <c r="H26" s="286"/>
    </row>
    <row r="27" spans="2:8">
      <c r="B27" s="797"/>
      <c r="C27" s="797"/>
      <c r="D27" s="796"/>
      <c r="E27" s="796"/>
      <c r="F27" s="796"/>
      <c r="G27" s="796"/>
      <c r="H27" s="286"/>
    </row>
    <row r="28" spans="2:8">
      <c r="B28" s="797"/>
      <c r="C28" s="797"/>
      <c r="D28" s="796"/>
      <c r="E28" s="796"/>
      <c r="F28" s="796"/>
      <c r="G28" s="796"/>
      <c r="H28" s="286"/>
    </row>
    <row r="29" spans="2:8">
      <c r="B29" s="797" t="s">
        <v>70</v>
      </c>
      <c r="C29" s="797"/>
      <c r="D29" s="797"/>
      <c r="E29" s="797"/>
      <c r="F29" s="797"/>
      <c r="G29" s="797"/>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798" t="s">
        <v>123</v>
      </c>
      <c r="F41" s="798"/>
      <c r="G41" s="799"/>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04" t="s">
        <v>137</v>
      </c>
      <c r="C1" s="804"/>
      <c r="D1" s="804"/>
      <c r="E1" s="804"/>
      <c r="H1" s="277"/>
    </row>
    <row r="2" spans="2:8" ht="23.25" customHeight="1">
      <c r="B2" s="276" t="s">
        <v>100</v>
      </c>
    </row>
    <row r="3" spans="2:8" ht="26.25" customHeight="1">
      <c r="G3" s="278" t="s">
        <v>101</v>
      </c>
      <c r="H3" s="279"/>
    </row>
    <row r="4" spans="2:8" ht="26.25" customHeight="1"/>
    <row r="5" spans="2:8" ht="24.75" customHeight="1">
      <c r="B5" s="801" t="s">
        <v>102</v>
      </c>
      <c r="C5" s="801"/>
      <c r="D5" s="801"/>
      <c r="E5" s="801"/>
      <c r="F5" s="801"/>
      <c r="G5" s="801"/>
      <c r="H5" s="801"/>
    </row>
    <row r="7" spans="2:8" ht="39.75" customHeight="1">
      <c r="B7" s="802" t="s">
        <v>103</v>
      </c>
      <c r="C7" s="802"/>
      <c r="D7" s="802"/>
      <c r="E7" s="802"/>
      <c r="F7" s="802"/>
      <c r="G7" s="802"/>
      <c r="H7" s="802"/>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02" t="s">
        <v>113</v>
      </c>
      <c r="D19" s="802"/>
      <c r="E19" s="802"/>
      <c r="F19" s="802"/>
      <c r="G19" s="802"/>
      <c r="H19" s="802"/>
    </row>
    <row r="20" spans="2:8">
      <c r="C20" s="802"/>
      <c r="D20" s="802"/>
      <c r="E20" s="802"/>
      <c r="F20" s="802"/>
      <c r="G20" s="802"/>
      <c r="H20" s="802"/>
    </row>
    <row r="21" spans="2:8">
      <c r="C21" s="285"/>
      <c r="D21" s="285"/>
      <c r="E21" s="285"/>
      <c r="F21" s="285"/>
      <c r="G21" s="285"/>
      <c r="H21" s="285"/>
    </row>
    <row r="22" spans="2:8">
      <c r="D22" s="797" t="s">
        <v>114</v>
      </c>
      <c r="E22" s="797"/>
      <c r="F22" s="797"/>
      <c r="G22" s="797"/>
      <c r="H22" s="281" t="s">
        <v>115</v>
      </c>
    </row>
    <row r="23" spans="2:8">
      <c r="B23" s="797" t="s">
        <v>116</v>
      </c>
      <c r="C23" s="803"/>
      <c r="D23" s="796"/>
      <c r="E23" s="796"/>
      <c r="F23" s="796"/>
      <c r="G23" s="796"/>
      <c r="H23" s="286"/>
    </row>
    <row r="24" spans="2:8">
      <c r="B24" s="797"/>
      <c r="C24" s="803"/>
      <c r="D24" s="796"/>
      <c r="E24" s="796"/>
      <c r="F24" s="796"/>
      <c r="G24" s="796"/>
      <c r="H24" s="286"/>
    </row>
    <row r="25" spans="2:8">
      <c r="B25" s="797"/>
      <c r="C25" s="797"/>
      <c r="D25" s="796"/>
      <c r="E25" s="796"/>
      <c r="F25" s="796"/>
      <c r="G25" s="796"/>
      <c r="H25" s="286"/>
    </row>
    <row r="26" spans="2:8">
      <c r="B26" s="797"/>
      <c r="C26" s="797"/>
      <c r="D26" s="796"/>
      <c r="E26" s="796"/>
      <c r="F26" s="796"/>
      <c r="G26" s="796"/>
      <c r="H26" s="286"/>
    </row>
    <row r="27" spans="2:8">
      <c r="B27" s="797"/>
      <c r="C27" s="797"/>
      <c r="D27" s="796"/>
      <c r="E27" s="796"/>
      <c r="F27" s="796"/>
      <c r="G27" s="796"/>
      <c r="H27" s="286"/>
    </row>
    <row r="28" spans="2:8">
      <c r="B28" s="797"/>
      <c r="C28" s="797"/>
      <c r="D28" s="796"/>
      <c r="E28" s="796"/>
      <c r="F28" s="796"/>
      <c r="G28" s="796"/>
      <c r="H28" s="286"/>
    </row>
    <row r="29" spans="2:8">
      <c r="B29" s="797" t="s">
        <v>70</v>
      </c>
      <c r="C29" s="797"/>
      <c r="D29" s="797"/>
      <c r="E29" s="797"/>
      <c r="F29" s="797"/>
      <c r="G29" s="797"/>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798" t="s">
        <v>123</v>
      </c>
      <c r="F41" s="798"/>
      <c r="G41" s="799"/>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09" t="s">
        <v>235</v>
      </c>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05" t="s">
        <v>236</v>
      </c>
      <c r="AA3" s="806"/>
      <c r="AB3" s="807"/>
      <c r="AC3" s="808"/>
      <c r="AD3" s="808"/>
      <c r="AE3" s="808"/>
      <c r="AF3" s="808"/>
      <c r="AG3" s="808"/>
    </row>
    <row r="4" spans="1:33" ht="41.4" customHeight="1">
      <c r="B4" s="81"/>
      <c r="Z4" s="805" t="s">
        <v>237</v>
      </c>
      <c r="AA4" s="806"/>
      <c r="AB4" s="807"/>
      <c r="AC4" s="808"/>
      <c r="AD4" s="808"/>
      <c r="AE4" s="808"/>
      <c r="AF4" s="808"/>
      <c r="AG4" s="808"/>
    </row>
    <row r="5" spans="1:33" ht="41.4" customHeight="1">
      <c r="B5" s="81"/>
      <c r="Z5" s="805" t="s">
        <v>238</v>
      </c>
      <c r="AA5" s="806"/>
      <c r="AB5" s="807"/>
      <c r="AC5" s="808"/>
      <c r="AD5" s="808"/>
      <c r="AE5" s="808"/>
      <c r="AF5" s="808"/>
      <c r="AG5" s="808"/>
    </row>
    <row r="6" spans="1:33" ht="41.4" customHeight="1">
      <c r="B6" s="81"/>
      <c r="Y6" s="810" t="s">
        <v>126</v>
      </c>
      <c r="Z6" s="810"/>
      <c r="AA6" s="810"/>
      <c r="AB6" s="811"/>
      <c r="AC6" s="808"/>
      <c r="AD6" s="808"/>
      <c r="AE6" s="808"/>
      <c r="AF6" s="808"/>
      <c r="AG6" s="808"/>
    </row>
    <row r="7" spans="1:33" ht="27" thickBot="1">
      <c r="B7" s="812"/>
      <c r="C7" s="812"/>
      <c r="D7" s="82"/>
      <c r="E7" s="82"/>
      <c r="F7" s="82"/>
      <c r="G7" s="82"/>
      <c r="H7" s="83"/>
      <c r="I7" s="84"/>
      <c r="J7" s="81"/>
      <c r="K7" s="81"/>
      <c r="AF7" s="85"/>
      <c r="AG7" s="85"/>
    </row>
    <row r="8" spans="1:33" ht="36.75" customHeight="1">
      <c r="A8" s="813" t="s">
        <v>139</v>
      </c>
      <c r="B8" s="86" t="s">
        <v>140</v>
      </c>
      <c r="C8" s="816" t="s">
        <v>141</v>
      </c>
      <c r="D8" s="818" t="s">
        <v>239</v>
      </c>
      <c r="E8" s="821" t="s">
        <v>240</v>
      </c>
      <c r="F8" s="824" t="s">
        <v>241</v>
      </c>
      <c r="G8" s="824" t="s">
        <v>242</v>
      </c>
      <c r="H8" s="821" t="s">
        <v>142</v>
      </c>
      <c r="I8" s="821" t="s">
        <v>143</v>
      </c>
      <c r="J8" s="821" t="s">
        <v>144</v>
      </c>
      <c r="K8" s="816" t="s">
        <v>145</v>
      </c>
      <c r="L8" s="848" t="s">
        <v>146</v>
      </c>
      <c r="M8" s="835" t="s">
        <v>147</v>
      </c>
      <c r="N8" s="836"/>
      <c r="O8" s="836"/>
      <c r="P8" s="836"/>
      <c r="Q8" s="849" t="s">
        <v>148</v>
      </c>
      <c r="R8" s="850"/>
      <c r="S8" s="850"/>
      <c r="T8" s="851"/>
      <c r="U8" s="835" t="s">
        <v>243</v>
      </c>
      <c r="V8" s="836"/>
      <c r="W8" s="836"/>
      <c r="X8" s="836"/>
      <c r="Y8" s="835" t="s">
        <v>244</v>
      </c>
      <c r="Z8" s="836"/>
      <c r="AA8" s="836"/>
      <c r="AB8" s="836"/>
      <c r="AC8" s="837" t="s">
        <v>149</v>
      </c>
      <c r="AD8" s="838" t="s">
        <v>150</v>
      </c>
      <c r="AE8" s="841" t="s">
        <v>151</v>
      </c>
      <c r="AF8" s="844" t="s">
        <v>245</v>
      </c>
      <c r="AG8" s="829" t="s">
        <v>246</v>
      </c>
    </row>
    <row r="9" spans="1:33" ht="9" customHeight="1">
      <c r="A9" s="814"/>
      <c r="B9" s="87"/>
      <c r="C9" s="817"/>
      <c r="D9" s="819"/>
      <c r="E9" s="822"/>
      <c r="F9" s="825"/>
      <c r="G9" s="825"/>
      <c r="H9" s="827"/>
      <c r="I9" s="822"/>
      <c r="J9" s="822"/>
      <c r="K9" s="817"/>
      <c r="L9" s="827"/>
      <c r="M9" s="88"/>
      <c r="Q9" s="89"/>
      <c r="U9" s="88"/>
      <c r="Y9" s="88"/>
      <c r="AC9" s="814"/>
      <c r="AD9" s="839"/>
      <c r="AE9" s="842"/>
      <c r="AF9" s="845"/>
      <c r="AG9" s="830"/>
    </row>
    <row r="10" spans="1:33" ht="58.5" customHeight="1">
      <c r="A10" s="814"/>
      <c r="B10" s="87"/>
      <c r="C10" s="817"/>
      <c r="D10" s="819"/>
      <c r="E10" s="822"/>
      <c r="F10" s="825"/>
      <c r="G10" s="825"/>
      <c r="H10" s="827"/>
      <c r="I10" s="822"/>
      <c r="J10" s="822"/>
      <c r="K10" s="817"/>
      <c r="L10" s="827"/>
      <c r="M10" s="831" t="s">
        <v>152</v>
      </c>
      <c r="N10" s="833" t="s">
        <v>153</v>
      </c>
      <c r="O10" s="833" t="s">
        <v>154</v>
      </c>
      <c r="P10" s="834" t="s">
        <v>70</v>
      </c>
      <c r="Q10" s="831" t="s">
        <v>155</v>
      </c>
      <c r="R10" s="833" t="s">
        <v>156</v>
      </c>
      <c r="S10" s="833" t="s">
        <v>157</v>
      </c>
      <c r="T10" s="834" t="s">
        <v>70</v>
      </c>
      <c r="U10" s="831" t="s">
        <v>155</v>
      </c>
      <c r="V10" s="833" t="s">
        <v>156</v>
      </c>
      <c r="W10" s="833" t="s">
        <v>157</v>
      </c>
      <c r="X10" s="834" t="s">
        <v>70</v>
      </c>
      <c r="Y10" s="831" t="s">
        <v>155</v>
      </c>
      <c r="Z10" s="833" t="s">
        <v>156</v>
      </c>
      <c r="AA10" s="833" t="s">
        <v>157</v>
      </c>
      <c r="AB10" s="834" t="s">
        <v>70</v>
      </c>
      <c r="AC10" s="814"/>
      <c r="AD10" s="839"/>
      <c r="AE10" s="842"/>
      <c r="AF10" s="845"/>
      <c r="AG10" s="830"/>
    </row>
    <row r="11" spans="1:33" ht="86.25" customHeight="1" thickBot="1">
      <c r="A11" s="815"/>
      <c r="B11" s="87"/>
      <c r="C11" s="817"/>
      <c r="D11" s="820"/>
      <c r="E11" s="823"/>
      <c r="F11" s="826"/>
      <c r="G11" s="826"/>
      <c r="H11" s="828"/>
      <c r="I11" s="823"/>
      <c r="J11" s="822"/>
      <c r="K11" s="817"/>
      <c r="L11" s="827"/>
      <c r="M11" s="832"/>
      <c r="N11" s="817"/>
      <c r="O11" s="817"/>
      <c r="P11" s="834"/>
      <c r="Q11" s="832"/>
      <c r="R11" s="817"/>
      <c r="S11" s="817"/>
      <c r="T11" s="834"/>
      <c r="U11" s="832"/>
      <c r="V11" s="817"/>
      <c r="W11" s="817"/>
      <c r="X11" s="834"/>
      <c r="Y11" s="832"/>
      <c r="Z11" s="817"/>
      <c r="AA11" s="817"/>
      <c r="AB11" s="834"/>
      <c r="AC11" s="814"/>
      <c r="AD11" s="840"/>
      <c r="AE11" s="843"/>
      <c r="AF11" s="845"/>
      <c r="AG11" s="830"/>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46" t="s">
        <v>158</v>
      </c>
      <c r="E15" s="846"/>
      <c r="F15" s="846"/>
      <c r="G15" s="846"/>
      <c r="H15" s="846"/>
      <c r="I15" s="846"/>
      <c r="J15" s="80">
        <v>1</v>
      </c>
      <c r="K15" s="136" t="s">
        <v>159</v>
      </c>
      <c r="N15" s="137"/>
      <c r="AC15" s="80" t="s">
        <v>160</v>
      </c>
    </row>
    <row r="16" spans="1:33" ht="32.25" customHeight="1">
      <c r="D16" s="847" t="s">
        <v>161</v>
      </c>
      <c r="E16" s="847"/>
      <c r="F16" s="847"/>
      <c r="G16" s="847"/>
      <c r="H16" s="847"/>
      <c r="I16" s="847"/>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terms/"/>
    <ds:schemaRef ds:uri="76a3be22-194e-460e-bb8f-af2cab120ce0"/>
    <ds:schemaRef ds:uri="http://www.w3.org/XML/1998/namespace"/>
    <ds:schemaRef ds:uri="3b495586-b678-487f-8e16-ff0ccd9c43ba"/>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別添２（回答様式）</cp:keywords>
  <dc:description/>
  <cp:lastModifiedBy>中村 耕子</cp:lastModifiedBy>
  <cp:revision>2</cp:revision>
  <cp:lastPrinted>2026-02-02T12:29:04Z</cp:lastPrinted>
  <dcterms:created xsi:type="dcterms:W3CDTF">2017-10-26T07:12:00Z</dcterms:created>
  <dcterms:modified xsi:type="dcterms:W3CDTF">2026-02-04T03:00:39Z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