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15.37.39\share\02統計課\05統計調査\【現住人口調査システム】\1.現住一般\7.公表誤り\3.月報・年報修正_202506\13.年報各データ\2022\"/>
    </mc:Choice>
  </mc:AlternateContent>
  <xr:revisionPtr revIDLastSave="0" documentId="8_{2BBCE057-2F12-4FEE-83B0-77ECBC0698D1}" xr6:coauthVersionLast="47" xr6:coauthVersionMax="47" xr10:uidLastSave="{00000000-0000-0000-0000-000000000000}"/>
  <bookViews>
    <workbookView xWindow="24576" yWindow="1536" windowWidth="18528" windowHeight="11100" xr2:uid="{6797B8A9-CFE1-4D38-BA9D-1DA35AEE6717}"/>
  </bookViews>
  <sheets>
    <sheet name="第1表" sheetId="1" r:id="rId1"/>
    <sheet name="第2表" sheetId="2" r:id="rId2"/>
    <sheet name="第3表" sheetId="3" r:id="rId3"/>
    <sheet name="第4表" sheetId="4" r:id="rId4"/>
    <sheet name="第5表" sheetId="5" r:id="rId5"/>
    <sheet name="第6表" sheetId="6" r:id="rId6"/>
    <sheet name="第7表" sheetId="7" r:id="rId7"/>
    <sheet name="第8表" sheetId="8" r:id="rId8"/>
  </sheets>
  <externalReferences>
    <externalReference r:id="rId9"/>
  </externalReferences>
  <definedNames>
    <definedName name="_xlnm._FilterDatabase" localSheetId="1" hidden="1">第2表!$A$5:$T$255</definedName>
    <definedName name="_xlnm._FilterDatabase" localSheetId="2" hidden="1">第3表!$A$1:$FG$170</definedName>
    <definedName name="_xlnm._FilterDatabase" localSheetId="3" hidden="1">第4表!$A$1:$CE$50</definedName>
    <definedName name="_xlnm._FilterDatabase" localSheetId="4" hidden="1">第5表!$A$1:$CE$50</definedName>
    <definedName name="_xlnm.Print_Area" localSheetId="0">第1表!$A$1:$AG$258</definedName>
    <definedName name="_xlnm.Print_Area" localSheetId="1">第2表!$A$1:$N$254</definedName>
    <definedName name="_xlnm.Print_Area" localSheetId="5">第6表!$A$1:$AK$83</definedName>
    <definedName name="_xlnm.Print_Area" localSheetId="6">第7表!$A$1:$AK$83</definedName>
    <definedName name="_xlnm.Print_Area" localSheetId="7">第8表!$B$1:$K$78</definedName>
    <definedName name="_xlnm.Print_Titles" localSheetId="0">第1表!$1:$6</definedName>
    <definedName name="_xlnm.Print_Titles" localSheetId="1">第2表!$1:$5</definedName>
    <definedName name="_xlnm.Print_Titles" localSheetId="2">第3表!$A:$A,第3表!$1:$2</definedName>
    <definedName name="_xlnm.Print_Titles" localSheetId="3">第4表!$A:$A</definedName>
    <definedName name="_xlnm.Print_Titles" localSheetId="4">第5表!$A:$A</definedName>
    <definedName name="_xlnm.Print_Titles" localSheetId="5">第6表!$A:$A,第6表!$1:$1</definedName>
    <definedName name="_xlnm.Print_Titles" localSheetId="6">第7表!$A:$A,第7表!$1:$1</definedName>
    <definedName name="刊行">[1]文章ﾏｽﾀ!$B$7</definedName>
    <definedName name="現住10月">[1]文章ﾏｽﾀ!$C$3</definedName>
    <definedName name="現住10月全角">[1]文章ﾏｽﾀ!$E$3</definedName>
    <definedName name="現住10月年">[1]文章ﾏｽﾀ!$D$3</definedName>
    <definedName name="現住基準日">[1]文章ﾏｽﾀ!$C$2</definedName>
    <definedName name="現住前々年">[1]文章ﾏｽﾀ!$D$6</definedName>
    <definedName name="現住前年">[1]文章ﾏｽﾀ!$D$4</definedName>
    <definedName name="現住前年基準日">[1]文章ﾏｽﾀ!$C$4</definedName>
    <definedName name="現住動態">[1]文章ﾏｽﾀ!$C$5</definedName>
    <definedName name="現住年">[1]文章ﾏｽﾀ!$D$2</definedName>
    <definedName name="国調年">[1]文章ﾏｽﾀ!$D$1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2" i="8" l="1"/>
  <c r="K81" i="8"/>
  <c r="K82" i="8" s="1"/>
  <c r="J81" i="8"/>
  <c r="J82" i="8" s="1"/>
  <c r="I81" i="8"/>
  <c r="I82" i="8" s="1"/>
  <c r="H81" i="8"/>
  <c r="H82" i="8" s="1"/>
  <c r="G81" i="8"/>
  <c r="F81" i="8"/>
  <c r="F82" i="8" s="1"/>
  <c r="E81" i="8"/>
  <c r="E82" i="8" s="1"/>
  <c r="B1" i="8"/>
  <c r="V74" i="7"/>
  <c r="U74" i="7"/>
  <c r="T74" i="7"/>
  <c r="V65" i="7"/>
  <c r="U65" i="7"/>
  <c r="T65" i="7"/>
  <c r="V62" i="7"/>
  <c r="U62" i="7"/>
  <c r="T62" i="7"/>
  <c r="V56" i="7"/>
  <c r="U56" i="7"/>
  <c r="T56" i="7"/>
  <c r="V51" i="7"/>
  <c r="U51" i="7"/>
  <c r="T51" i="7"/>
  <c r="V46" i="7"/>
  <c r="V4" i="7" s="1"/>
  <c r="V2" i="7" s="1"/>
  <c r="U46" i="7"/>
  <c r="T46" i="7"/>
  <c r="V41" i="7"/>
  <c r="U41" i="7"/>
  <c r="T41" i="7"/>
  <c r="V37" i="7"/>
  <c r="U37" i="7"/>
  <c r="T37" i="7"/>
  <c r="V32" i="7"/>
  <c r="U32" i="7"/>
  <c r="T32" i="7"/>
  <c r="V27" i="7"/>
  <c r="U27" i="7"/>
  <c r="T27" i="7"/>
  <c r="V24" i="7"/>
  <c r="U24" i="7"/>
  <c r="U4" i="7" s="1"/>
  <c r="U2" i="7" s="1"/>
  <c r="T24" i="7"/>
  <c r="V22" i="7"/>
  <c r="U22" i="7"/>
  <c r="T22" i="7"/>
  <c r="AO4" i="7"/>
  <c r="T4" i="7"/>
  <c r="AO3" i="7"/>
  <c r="AO2" i="7" s="1"/>
  <c r="V3" i="7"/>
  <c r="U3" i="7"/>
  <c r="T3" i="7"/>
  <c r="T2" i="7"/>
  <c r="R22" i="6"/>
  <c r="Q22" i="6"/>
  <c r="P22" i="6"/>
  <c r="O22" i="6"/>
  <c r="N22" i="6"/>
  <c r="M22" i="6"/>
  <c r="M4" i="6" s="1"/>
  <c r="L22" i="6"/>
  <c r="K22" i="6"/>
  <c r="K4" i="6" s="1"/>
  <c r="J22" i="6"/>
  <c r="I22" i="6"/>
  <c r="H22" i="6"/>
  <c r="G22" i="6"/>
  <c r="F22" i="6"/>
  <c r="E22" i="6"/>
  <c r="D22" i="6"/>
  <c r="C22" i="6"/>
  <c r="C4" i="6" s="1"/>
  <c r="B22" i="6"/>
  <c r="R4" i="6"/>
  <c r="Q4" i="6"/>
  <c r="P4" i="6"/>
  <c r="O4" i="6"/>
  <c r="N4" i="6"/>
  <c r="L4" i="6"/>
  <c r="J4" i="6"/>
  <c r="I4" i="6"/>
  <c r="H4" i="6"/>
  <c r="G4" i="6"/>
  <c r="F4" i="6"/>
  <c r="E4" i="6"/>
  <c r="D4" i="6"/>
  <c r="B4" i="6"/>
  <c r="R3" i="6"/>
  <c r="Q3" i="6"/>
  <c r="P3" i="6"/>
  <c r="O3" i="6"/>
  <c r="N3" i="6"/>
  <c r="M3" i="6"/>
  <c r="L3" i="6"/>
  <c r="K3" i="6"/>
  <c r="J3" i="6"/>
  <c r="I3" i="6"/>
  <c r="H3" i="6"/>
  <c r="G3" i="6"/>
  <c r="F3" i="6"/>
  <c r="E3" i="6"/>
  <c r="D3" i="6"/>
  <c r="C3" i="6"/>
  <c r="B3" i="6"/>
  <c r="T251" i="2"/>
  <c r="S251" i="2"/>
  <c r="R251" i="2"/>
  <c r="Q251" i="2"/>
  <c r="T250" i="2"/>
  <c r="S250" i="2"/>
  <c r="R250" i="2"/>
  <c r="Q250" i="2"/>
  <c r="T249" i="2"/>
  <c r="S249" i="2"/>
  <c r="R249" i="2"/>
  <c r="Q249" i="2"/>
  <c r="T248" i="2"/>
  <c r="S248" i="2"/>
  <c r="R248" i="2"/>
  <c r="Q248" i="2"/>
  <c r="T247" i="2"/>
  <c r="S247" i="2"/>
  <c r="R247" i="2"/>
  <c r="Q247" i="2"/>
  <c r="T246" i="2"/>
  <c r="S246" i="2"/>
  <c r="R246" i="2"/>
  <c r="Q246" i="2"/>
  <c r="T245" i="2"/>
  <c r="S245" i="2"/>
  <c r="R245" i="2"/>
  <c r="Q245" i="2"/>
  <c r="T244" i="2"/>
  <c r="S244" i="2"/>
  <c r="R244" i="2"/>
  <c r="Q244" i="2"/>
  <c r="T243" i="2"/>
  <c r="S243" i="2"/>
  <c r="R243" i="2"/>
  <c r="Q243" i="2"/>
  <c r="T242" i="2"/>
  <c r="S242" i="2"/>
  <c r="R242" i="2"/>
  <c r="Q242" i="2"/>
  <c r="T241" i="2"/>
  <c r="S241" i="2"/>
  <c r="R241" i="2"/>
  <c r="Q241" i="2"/>
  <c r="T240" i="2"/>
  <c r="S240" i="2"/>
  <c r="R240" i="2"/>
  <c r="Q240" i="2"/>
  <c r="T239" i="2"/>
  <c r="S239" i="2"/>
  <c r="R239" i="2"/>
  <c r="Q239" i="2"/>
  <c r="T238" i="2"/>
  <c r="S238" i="2"/>
  <c r="R238" i="2"/>
  <c r="Q238" i="2"/>
  <c r="T237" i="2"/>
  <c r="S237" i="2"/>
  <c r="R237" i="2"/>
  <c r="Q237" i="2"/>
  <c r="T236" i="2"/>
  <c r="S236" i="2"/>
  <c r="R236" i="2"/>
  <c r="Q236" i="2"/>
  <c r="T235" i="2"/>
  <c r="S235" i="2"/>
  <c r="R235" i="2"/>
  <c r="Q235" i="2"/>
  <c r="T234" i="2"/>
  <c r="S234" i="2"/>
  <c r="R234" i="2"/>
  <c r="Q234" i="2"/>
  <c r="T233" i="2"/>
  <c r="S233" i="2"/>
  <c r="R233" i="2"/>
  <c r="Q233" i="2"/>
  <c r="T232" i="2"/>
  <c r="S232" i="2"/>
  <c r="R232" i="2"/>
  <c r="Q232" i="2"/>
  <c r="T231" i="2"/>
  <c r="S231" i="2"/>
  <c r="R231" i="2"/>
  <c r="Q231" i="2"/>
  <c r="T230" i="2"/>
  <c r="S230" i="2"/>
  <c r="R230" i="2"/>
  <c r="Q230" i="2"/>
  <c r="T229" i="2"/>
  <c r="S229" i="2"/>
  <c r="R229" i="2"/>
  <c r="Q229" i="2"/>
  <c r="T228" i="2"/>
  <c r="S228" i="2"/>
  <c r="R228" i="2"/>
  <c r="Q228" i="2"/>
  <c r="T227" i="2"/>
  <c r="S227" i="2"/>
  <c r="R227" i="2"/>
  <c r="Q227" i="2"/>
  <c r="T226" i="2"/>
  <c r="S226" i="2"/>
  <c r="R226" i="2"/>
  <c r="Q226" i="2"/>
  <c r="T225" i="2"/>
  <c r="S225" i="2"/>
  <c r="R225" i="2"/>
  <c r="Q225" i="2"/>
  <c r="T224" i="2"/>
  <c r="S224" i="2"/>
  <c r="R224" i="2"/>
  <c r="Q224" i="2"/>
  <c r="T223" i="2"/>
  <c r="S223" i="2"/>
  <c r="R223" i="2"/>
  <c r="Q223" i="2"/>
  <c r="T222" i="2"/>
  <c r="S222" i="2"/>
  <c r="R222" i="2"/>
  <c r="Q222" i="2"/>
  <c r="T221" i="2"/>
  <c r="S221" i="2"/>
  <c r="R221" i="2"/>
  <c r="Q221" i="2"/>
  <c r="T220" i="2"/>
  <c r="S220" i="2"/>
  <c r="R220" i="2"/>
  <c r="Q220" i="2"/>
  <c r="T219" i="2"/>
  <c r="S219" i="2"/>
  <c r="R219" i="2"/>
  <c r="Q219" i="2"/>
  <c r="T218" i="2"/>
  <c r="S218" i="2"/>
  <c r="R218" i="2"/>
  <c r="Q218" i="2"/>
  <c r="T217" i="2"/>
  <c r="S217" i="2"/>
  <c r="R217" i="2"/>
  <c r="Q217" i="2"/>
  <c r="T216" i="2"/>
  <c r="S216" i="2"/>
  <c r="R216" i="2"/>
  <c r="Q216" i="2"/>
  <c r="T215" i="2"/>
  <c r="S215" i="2"/>
  <c r="R215" i="2"/>
  <c r="Q215" i="2"/>
  <c r="T214" i="2"/>
  <c r="S214" i="2"/>
  <c r="R214" i="2"/>
  <c r="Q214" i="2"/>
  <c r="T213" i="2"/>
  <c r="S213" i="2"/>
  <c r="R213" i="2"/>
  <c r="Q213" i="2"/>
  <c r="T212" i="2"/>
  <c r="S212" i="2"/>
  <c r="R212" i="2"/>
  <c r="Q212" i="2"/>
  <c r="T211" i="2"/>
  <c r="S211" i="2"/>
  <c r="R211" i="2"/>
  <c r="Q211" i="2"/>
  <c r="T210" i="2"/>
  <c r="S210" i="2"/>
  <c r="R210" i="2"/>
  <c r="Q210" i="2"/>
  <c r="T209" i="2"/>
  <c r="S209" i="2"/>
  <c r="R209" i="2"/>
  <c r="Q209" i="2"/>
  <c r="T208" i="2"/>
  <c r="S208" i="2"/>
  <c r="R208" i="2"/>
  <c r="Q208" i="2"/>
  <c r="T207" i="2"/>
  <c r="S207" i="2"/>
  <c r="R207" i="2"/>
  <c r="Q207" i="2"/>
  <c r="T206" i="2"/>
  <c r="S206" i="2"/>
  <c r="R206" i="2"/>
  <c r="Q206" i="2"/>
  <c r="T205" i="2"/>
  <c r="S205" i="2"/>
  <c r="R205" i="2"/>
  <c r="Q205" i="2"/>
  <c r="T204" i="2"/>
  <c r="S204" i="2"/>
  <c r="R204" i="2"/>
  <c r="Q204" i="2"/>
  <c r="T203" i="2"/>
  <c r="S203" i="2"/>
  <c r="R203" i="2"/>
  <c r="Q203" i="2"/>
  <c r="T202" i="2"/>
  <c r="S202" i="2"/>
  <c r="R202" i="2"/>
  <c r="Q202" i="2"/>
  <c r="T201" i="2"/>
  <c r="S201" i="2"/>
  <c r="R201" i="2"/>
  <c r="Q201" i="2"/>
  <c r="T200" i="2"/>
  <c r="S200" i="2"/>
  <c r="R200" i="2"/>
  <c r="Q200" i="2"/>
  <c r="T199" i="2"/>
  <c r="S199" i="2"/>
  <c r="R199" i="2"/>
  <c r="Q199" i="2"/>
  <c r="T198" i="2"/>
  <c r="S198" i="2"/>
  <c r="R198" i="2"/>
  <c r="Q198" i="2"/>
  <c r="T197" i="2"/>
  <c r="S197" i="2"/>
  <c r="R197" i="2"/>
  <c r="Q197" i="2"/>
  <c r="T196" i="2"/>
  <c r="S196" i="2"/>
  <c r="R196" i="2"/>
  <c r="Q196" i="2"/>
  <c r="T195" i="2"/>
  <c r="S195" i="2"/>
  <c r="R195" i="2"/>
  <c r="Q195" i="2"/>
  <c r="T194" i="2"/>
  <c r="S194" i="2"/>
  <c r="R194" i="2"/>
  <c r="Q194" i="2"/>
  <c r="T193" i="2"/>
  <c r="S193" i="2"/>
  <c r="R193" i="2"/>
  <c r="Q193" i="2"/>
  <c r="T192" i="2"/>
  <c r="S192" i="2"/>
  <c r="R192" i="2"/>
  <c r="Q192" i="2"/>
  <c r="T191" i="2"/>
  <c r="S191" i="2"/>
  <c r="R191" i="2"/>
  <c r="Q191" i="2"/>
  <c r="T190" i="2"/>
  <c r="S190" i="2"/>
  <c r="R190" i="2"/>
  <c r="Q190" i="2"/>
  <c r="T189" i="2"/>
  <c r="S189" i="2"/>
  <c r="R189" i="2"/>
  <c r="Q189" i="2"/>
  <c r="T188" i="2"/>
  <c r="S188" i="2"/>
  <c r="R188" i="2"/>
  <c r="Q188" i="2"/>
  <c r="T187" i="2"/>
  <c r="S187" i="2"/>
  <c r="R187" i="2"/>
  <c r="Q187" i="2"/>
  <c r="T186" i="2"/>
  <c r="S186" i="2"/>
  <c r="R186" i="2"/>
  <c r="Q186" i="2"/>
  <c r="T185" i="2"/>
  <c r="S185" i="2"/>
  <c r="R185" i="2"/>
  <c r="Q185" i="2"/>
  <c r="T184" i="2"/>
  <c r="S184" i="2"/>
  <c r="R184" i="2"/>
  <c r="Q184" i="2"/>
  <c r="T183" i="2"/>
  <c r="S183" i="2"/>
  <c r="R183" i="2"/>
  <c r="Q183" i="2"/>
  <c r="T182" i="2"/>
  <c r="S182" i="2"/>
  <c r="R182" i="2"/>
  <c r="Q182" i="2"/>
  <c r="T181" i="2"/>
  <c r="S181" i="2"/>
  <c r="R181" i="2"/>
  <c r="Q181" i="2"/>
  <c r="T180" i="2"/>
  <c r="S180" i="2"/>
  <c r="R180" i="2"/>
  <c r="Q180" i="2"/>
  <c r="T179" i="2"/>
  <c r="S179" i="2"/>
  <c r="R179" i="2"/>
  <c r="Q179" i="2"/>
  <c r="T178" i="2"/>
  <c r="S178" i="2"/>
  <c r="R178" i="2"/>
  <c r="Q178" i="2"/>
  <c r="T177" i="2"/>
  <c r="S177" i="2"/>
  <c r="R177" i="2"/>
  <c r="Q177" i="2"/>
  <c r="T176" i="2"/>
  <c r="S176" i="2"/>
  <c r="R176" i="2"/>
  <c r="Q176" i="2"/>
  <c r="T175" i="2"/>
  <c r="S175" i="2"/>
  <c r="R175" i="2"/>
  <c r="Q175" i="2"/>
  <c r="T174" i="2"/>
  <c r="S174" i="2"/>
  <c r="R174" i="2"/>
  <c r="Q174" i="2"/>
  <c r="T173" i="2"/>
  <c r="S173" i="2"/>
  <c r="R173" i="2"/>
  <c r="Q173" i="2"/>
  <c r="T172" i="2"/>
  <c r="S172" i="2"/>
  <c r="R172" i="2"/>
  <c r="Q172" i="2"/>
  <c r="T171" i="2"/>
  <c r="S171" i="2"/>
  <c r="R171" i="2"/>
  <c r="Q171" i="2"/>
  <c r="T170" i="2"/>
  <c r="S170" i="2"/>
  <c r="R170" i="2"/>
  <c r="Q170" i="2"/>
  <c r="T169" i="2"/>
  <c r="S169" i="2"/>
  <c r="R169" i="2"/>
  <c r="Q169" i="2"/>
  <c r="T168" i="2"/>
  <c r="S168" i="2"/>
  <c r="R168" i="2"/>
  <c r="Q168" i="2"/>
  <c r="T167" i="2"/>
  <c r="S167" i="2"/>
  <c r="R167" i="2"/>
  <c r="Q167" i="2"/>
  <c r="T166" i="2"/>
  <c r="S166" i="2"/>
  <c r="R166" i="2"/>
  <c r="Q166" i="2"/>
  <c r="T165" i="2"/>
  <c r="S165" i="2"/>
  <c r="R165" i="2"/>
  <c r="Q165" i="2"/>
  <c r="T164" i="2"/>
  <c r="S164" i="2"/>
  <c r="R164" i="2"/>
  <c r="Q164" i="2"/>
  <c r="T163" i="2"/>
  <c r="S163" i="2"/>
  <c r="R163" i="2"/>
  <c r="Q163" i="2"/>
  <c r="T162" i="2"/>
  <c r="S162" i="2"/>
  <c r="R162" i="2"/>
  <c r="Q162" i="2"/>
  <c r="T161" i="2"/>
  <c r="S161" i="2"/>
  <c r="R161" i="2"/>
  <c r="Q161" i="2"/>
  <c r="T160" i="2"/>
  <c r="S160" i="2"/>
  <c r="R160" i="2"/>
  <c r="Q160" i="2"/>
  <c r="T159" i="2"/>
  <c r="S159" i="2"/>
  <c r="R159" i="2"/>
  <c r="Q159" i="2"/>
  <c r="T158" i="2"/>
  <c r="S158" i="2"/>
  <c r="R158" i="2"/>
  <c r="Q158" i="2"/>
  <c r="T157" i="2"/>
  <c r="S157" i="2"/>
  <c r="R157" i="2"/>
  <c r="Q157" i="2"/>
  <c r="T156" i="2"/>
  <c r="S156" i="2"/>
  <c r="R156" i="2"/>
  <c r="Q156" i="2"/>
  <c r="T155" i="2"/>
  <c r="S155" i="2"/>
  <c r="R155" i="2"/>
  <c r="Q155" i="2"/>
  <c r="T154" i="2"/>
  <c r="S154" i="2"/>
  <c r="R154" i="2"/>
  <c r="Q154" i="2"/>
  <c r="T153" i="2"/>
  <c r="S153" i="2"/>
  <c r="R153" i="2"/>
  <c r="Q153" i="2"/>
  <c r="T152" i="2"/>
  <c r="S152" i="2"/>
  <c r="R152" i="2"/>
  <c r="Q152" i="2"/>
  <c r="T151" i="2"/>
  <c r="S151" i="2"/>
  <c r="R151" i="2"/>
  <c r="Q151" i="2"/>
  <c r="T150" i="2"/>
  <c r="S150" i="2"/>
  <c r="R150" i="2"/>
  <c r="Q150" i="2"/>
  <c r="T149" i="2"/>
  <c r="S149" i="2"/>
  <c r="R149" i="2"/>
  <c r="Q149" i="2"/>
  <c r="T148" i="2"/>
  <c r="S148" i="2"/>
  <c r="R148" i="2"/>
  <c r="Q148" i="2"/>
  <c r="T147" i="2"/>
  <c r="S147" i="2"/>
  <c r="R147" i="2"/>
  <c r="Q147" i="2"/>
  <c r="T146" i="2"/>
  <c r="S146" i="2"/>
  <c r="R146" i="2"/>
  <c r="Q146" i="2"/>
  <c r="T145" i="2"/>
  <c r="S145" i="2"/>
  <c r="R145" i="2"/>
  <c r="Q145" i="2"/>
  <c r="T144" i="2"/>
  <c r="S144" i="2"/>
  <c r="R144" i="2"/>
  <c r="Q144" i="2"/>
  <c r="T143" i="2"/>
  <c r="S143" i="2"/>
  <c r="R143" i="2"/>
  <c r="Q143" i="2"/>
  <c r="T142" i="2"/>
  <c r="S142" i="2"/>
  <c r="R142" i="2"/>
  <c r="Q142" i="2"/>
  <c r="T141" i="2"/>
  <c r="S141" i="2"/>
  <c r="R141" i="2"/>
  <c r="Q141" i="2"/>
  <c r="T140" i="2"/>
  <c r="S140" i="2"/>
  <c r="R140" i="2"/>
  <c r="Q140" i="2"/>
  <c r="T139" i="2"/>
  <c r="S139" i="2"/>
  <c r="R139" i="2"/>
  <c r="Q139" i="2"/>
  <c r="T138" i="2"/>
  <c r="S138" i="2"/>
  <c r="R138" i="2"/>
  <c r="Q138" i="2"/>
  <c r="T137" i="2"/>
  <c r="S137" i="2"/>
  <c r="R137" i="2"/>
  <c r="Q137" i="2"/>
  <c r="T136" i="2"/>
  <c r="S136" i="2"/>
  <c r="R136" i="2"/>
  <c r="Q136" i="2"/>
  <c r="T135" i="2"/>
  <c r="S135" i="2"/>
  <c r="R135" i="2"/>
  <c r="Q135" i="2"/>
  <c r="T134" i="2"/>
  <c r="S134" i="2"/>
  <c r="R134" i="2"/>
  <c r="Q134" i="2"/>
  <c r="T133" i="2"/>
  <c r="S133" i="2"/>
  <c r="R133" i="2"/>
  <c r="Q133" i="2"/>
  <c r="T132" i="2"/>
  <c r="S132" i="2"/>
  <c r="R132" i="2"/>
  <c r="Q132" i="2"/>
  <c r="T131" i="2"/>
  <c r="S131" i="2"/>
  <c r="R131" i="2"/>
  <c r="Q131" i="2"/>
  <c r="T130" i="2"/>
  <c r="S130" i="2"/>
  <c r="R130" i="2"/>
  <c r="Q130" i="2"/>
  <c r="T129" i="2"/>
  <c r="S129" i="2"/>
  <c r="R129" i="2"/>
  <c r="Q129" i="2"/>
  <c r="T128" i="2"/>
  <c r="S128" i="2"/>
  <c r="R128" i="2"/>
  <c r="Q128" i="2"/>
  <c r="T127" i="2"/>
  <c r="S127" i="2"/>
  <c r="R127" i="2"/>
  <c r="Q127" i="2"/>
  <c r="T126" i="2"/>
  <c r="S126" i="2"/>
  <c r="R126" i="2"/>
  <c r="Q126" i="2"/>
  <c r="T125" i="2"/>
  <c r="S125" i="2"/>
  <c r="R125" i="2"/>
  <c r="Q125" i="2"/>
  <c r="T124" i="2"/>
  <c r="S124" i="2"/>
  <c r="R124" i="2"/>
  <c r="Q124" i="2"/>
  <c r="T123" i="2"/>
  <c r="S123" i="2"/>
  <c r="R123" i="2"/>
  <c r="Q123" i="2"/>
  <c r="T122" i="2"/>
  <c r="S122" i="2"/>
  <c r="R122" i="2"/>
  <c r="Q122" i="2"/>
  <c r="T121" i="2"/>
  <c r="S121" i="2"/>
  <c r="R121" i="2"/>
  <c r="Q121" i="2"/>
  <c r="T120" i="2"/>
  <c r="S120" i="2"/>
  <c r="R120" i="2"/>
  <c r="Q120" i="2"/>
  <c r="T119" i="2"/>
  <c r="S119" i="2"/>
  <c r="R119" i="2"/>
  <c r="Q119" i="2"/>
  <c r="T118" i="2"/>
  <c r="S118" i="2"/>
  <c r="R118" i="2"/>
  <c r="Q118" i="2"/>
  <c r="T117" i="2"/>
  <c r="S117" i="2"/>
  <c r="R117" i="2"/>
  <c r="Q117" i="2"/>
  <c r="T116" i="2"/>
  <c r="S116" i="2"/>
  <c r="R116" i="2"/>
  <c r="Q116" i="2"/>
  <c r="T115" i="2"/>
  <c r="S115" i="2"/>
  <c r="R115" i="2"/>
  <c r="Q115" i="2"/>
  <c r="T114" i="2"/>
  <c r="S114" i="2"/>
  <c r="R114" i="2"/>
  <c r="Q114" i="2"/>
  <c r="T113" i="2"/>
  <c r="S113" i="2"/>
  <c r="R113" i="2"/>
  <c r="Q113" i="2"/>
  <c r="T112" i="2"/>
  <c r="S112" i="2"/>
  <c r="R112" i="2"/>
  <c r="Q112" i="2"/>
  <c r="T111" i="2"/>
  <c r="S111" i="2"/>
  <c r="R111" i="2"/>
  <c r="Q111" i="2"/>
  <c r="T110" i="2"/>
  <c r="S110" i="2"/>
  <c r="R110" i="2"/>
  <c r="Q110" i="2"/>
  <c r="T109" i="2"/>
  <c r="S109" i="2"/>
  <c r="R109" i="2"/>
  <c r="Q109" i="2"/>
  <c r="T108" i="2"/>
  <c r="S108" i="2"/>
  <c r="R108" i="2"/>
  <c r="Q108" i="2"/>
  <c r="T107" i="2"/>
  <c r="S107" i="2"/>
  <c r="R107" i="2"/>
  <c r="Q107" i="2"/>
  <c r="T106" i="2"/>
  <c r="S106" i="2"/>
  <c r="R106" i="2"/>
  <c r="Q106" i="2"/>
  <c r="T105" i="2"/>
  <c r="S105" i="2"/>
  <c r="R105" i="2"/>
  <c r="Q105" i="2"/>
  <c r="T104" i="2"/>
  <c r="S104" i="2"/>
  <c r="R104" i="2"/>
  <c r="Q104" i="2"/>
  <c r="T103" i="2"/>
  <c r="S103" i="2"/>
  <c r="R103" i="2"/>
  <c r="Q103" i="2"/>
  <c r="T102" i="2"/>
  <c r="S102" i="2"/>
  <c r="R102" i="2"/>
  <c r="Q102" i="2"/>
  <c r="T101" i="2"/>
  <c r="S101" i="2"/>
  <c r="R101" i="2"/>
  <c r="Q101" i="2"/>
  <c r="T100" i="2"/>
  <c r="S100" i="2"/>
  <c r="R100" i="2"/>
  <c r="Q100" i="2"/>
  <c r="T99" i="2"/>
  <c r="S99" i="2"/>
  <c r="R99" i="2"/>
  <c r="Q99" i="2"/>
  <c r="T98" i="2"/>
  <c r="S98" i="2"/>
  <c r="R98" i="2"/>
  <c r="Q98" i="2"/>
  <c r="T97" i="2"/>
  <c r="S97" i="2"/>
  <c r="R97" i="2"/>
  <c r="Q97" i="2"/>
  <c r="T96" i="2"/>
  <c r="S96" i="2"/>
  <c r="R96" i="2"/>
  <c r="Q96" i="2"/>
  <c r="T95" i="2"/>
  <c r="S95" i="2"/>
  <c r="R95" i="2"/>
  <c r="Q95" i="2"/>
  <c r="T94" i="2"/>
  <c r="S94" i="2"/>
  <c r="R94" i="2"/>
  <c r="Q94" i="2"/>
  <c r="T93" i="2"/>
  <c r="S93" i="2"/>
  <c r="R93" i="2"/>
  <c r="Q93" i="2"/>
  <c r="T92" i="2"/>
  <c r="S92" i="2"/>
  <c r="R92" i="2"/>
  <c r="Q92" i="2"/>
  <c r="T91" i="2"/>
  <c r="S91" i="2"/>
  <c r="R91" i="2"/>
  <c r="Q91" i="2"/>
  <c r="T90" i="2"/>
  <c r="S90" i="2"/>
  <c r="R90" i="2"/>
  <c r="Q90" i="2"/>
  <c r="T89" i="2"/>
  <c r="S89" i="2"/>
  <c r="R89" i="2"/>
  <c r="Q89" i="2"/>
  <c r="T88" i="2"/>
  <c r="S88" i="2"/>
  <c r="R88" i="2"/>
  <c r="Q88" i="2"/>
  <c r="T87" i="2"/>
  <c r="S87" i="2"/>
  <c r="R87" i="2"/>
  <c r="Q87" i="2"/>
  <c r="T86" i="2"/>
  <c r="S86" i="2"/>
  <c r="R86" i="2"/>
  <c r="Q86" i="2"/>
  <c r="T85" i="2"/>
  <c r="S85" i="2"/>
  <c r="R85" i="2"/>
  <c r="Q85" i="2"/>
  <c r="T84" i="2"/>
  <c r="S84" i="2"/>
  <c r="R84" i="2"/>
  <c r="Q84" i="2"/>
  <c r="T83" i="2"/>
  <c r="S83" i="2"/>
  <c r="R83" i="2"/>
  <c r="Q83" i="2"/>
  <c r="T82" i="2"/>
  <c r="S82" i="2"/>
  <c r="R82" i="2"/>
  <c r="Q82" i="2"/>
  <c r="T81" i="2"/>
  <c r="S81" i="2"/>
  <c r="R81" i="2"/>
  <c r="Q81" i="2"/>
  <c r="T80" i="2"/>
  <c r="S80" i="2"/>
  <c r="R80" i="2"/>
  <c r="Q80" i="2"/>
  <c r="T79" i="2"/>
  <c r="S79" i="2"/>
  <c r="R79" i="2"/>
  <c r="Q79" i="2"/>
  <c r="T78" i="2"/>
  <c r="S78" i="2"/>
  <c r="R78" i="2"/>
  <c r="Q78" i="2"/>
  <c r="T77" i="2"/>
  <c r="S77" i="2"/>
  <c r="R77" i="2"/>
  <c r="Q77" i="2"/>
  <c r="T76" i="2"/>
  <c r="S76" i="2"/>
  <c r="R76" i="2"/>
  <c r="Q76" i="2"/>
  <c r="T75" i="2"/>
  <c r="S75" i="2"/>
  <c r="R75" i="2"/>
  <c r="Q75" i="2"/>
  <c r="T74" i="2"/>
  <c r="S74" i="2"/>
  <c r="R74" i="2"/>
  <c r="Q74" i="2"/>
  <c r="T73" i="2"/>
  <c r="S73" i="2"/>
  <c r="R73" i="2"/>
  <c r="Q73" i="2"/>
  <c r="T72" i="2"/>
  <c r="S72" i="2"/>
  <c r="R72" i="2"/>
  <c r="Q72" i="2"/>
  <c r="T71" i="2"/>
  <c r="S71" i="2"/>
  <c r="R71" i="2"/>
  <c r="Q71" i="2"/>
  <c r="T70" i="2"/>
  <c r="S70" i="2"/>
  <c r="R70" i="2"/>
  <c r="Q70" i="2"/>
  <c r="T69" i="2"/>
  <c r="S69" i="2"/>
  <c r="R69" i="2"/>
  <c r="Q69" i="2"/>
  <c r="T68" i="2"/>
  <c r="S68" i="2"/>
  <c r="R68" i="2"/>
  <c r="Q68" i="2"/>
  <c r="T67" i="2"/>
  <c r="S67" i="2"/>
  <c r="R67" i="2"/>
  <c r="Q67" i="2"/>
  <c r="T66" i="2"/>
  <c r="S66" i="2"/>
  <c r="R66" i="2"/>
  <c r="Q66" i="2"/>
  <c r="T65" i="2"/>
  <c r="S65" i="2"/>
  <c r="R65" i="2"/>
  <c r="Q65" i="2"/>
  <c r="T64" i="2"/>
  <c r="S64" i="2"/>
  <c r="R64" i="2"/>
  <c r="Q64" i="2"/>
  <c r="T63" i="2"/>
  <c r="S63" i="2"/>
  <c r="R63" i="2"/>
  <c r="Q63" i="2"/>
  <c r="T62" i="2"/>
  <c r="S62" i="2"/>
  <c r="R62" i="2"/>
  <c r="Q62" i="2"/>
  <c r="T61" i="2"/>
  <c r="S61" i="2"/>
  <c r="R61" i="2"/>
  <c r="Q61" i="2"/>
  <c r="T60" i="2"/>
  <c r="S60" i="2"/>
  <c r="R60" i="2"/>
  <c r="Q60" i="2"/>
  <c r="T59" i="2"/>
  <c r="S59" i="2"/>
  <c r="R59" i="2"/>
  <c r="Q59" i="2"/>
  <c r="T58" i="2"/>
  <c r="S58" i="2"/>
  <c r="R58" i="2"/>
  <c r="Q58" i="2"/>
  <c r="T57" i="2"/>
  <c r="S57" i="2"/>
  <c r="R57" i="2"/>
  <c r="Q57" i="2"/>
  <c r="T56" i="2"/>
  <c r="S56" i="2"/>
  <c r="R56" i="2"/>
  <c r="Q56" i="2"/>
  <c r="T55" i="2"/>
  <c r="S55" i="2"/>
  <c r="R55" i="2"/>
  <c r="Q55" i="2"/>
  <c r="T54" i="2"/>
  <c r="S54" i="2"/>
  <c r="R54" i="2"/>
  <c r="Q54" i="2"/>
  <c r="T53" i="2"/>
  <c r="S53" i="2"/>
  <c r="R53" i="2"/>
  <c r="Q53" i="2"/>
  <c r="T52" i="2"/>
  <c r="S52" i="2"/>
  <c r="R52" i="2"/>
  <c r="Q52" i="2"/>
  <c r="T51" i="2"/>
  <c r="S51" i="2"/>
  <c r="R51" i="2"/>
  <c r="Q51" i="2"/>
  <c r="T50" i="2"/>
  <c r="S50" i="2"/>
  <c r="R50" i="2"/>
  <c r="Q50" i="2"/>
  <c r="T49" i="2"/>
  <c r="S49" i="2"/>
  <c r="R49" i="2"/>
  <c r="Q49" i="2"/>
  <c r="T48" i="2"/>
  <c r="S48" i="2"/>
  <c r="R48" i="2"/>
  <c r="Q48" i="2"/>
  <c r="T47" i="2"/>
  <c r="S47" i="2"/>
  <c r="R47" i="2"/>
  <c r="Q47" i="2"/>
  <c r="T46" i="2"/>
  <c r="S46" i="2"/>
  <c r="R46" i="2"/>
  <c r="Q46" i="2"/>
  <c r="T45" i="2"/>
  <c r="S45" i="2"/>
  <c r="R45" i="2"/>
  <c r="Q45" i="2"/>
  <c r="T44" i="2"/>
  <c r="S44" i="2"/>
  <c r="R44" i="2"/>
  <c r="Q44" i="2"/>
  <c r="T43" i="2"/>
  <c r="S43" i="2"/>
  <c r="R43" i="2"/>
  <c r="Q43" i="2"/>
  <c r="T42" i="2"/>
  <c r="S42" i="2"/>
  <c r="R42" i="2"/>
  <c r="Q42" i="2"/>
  <c r="T41" i="2"/>
  <c r="S41" i="2"/>
  <c r="R41" i="2"/>
  <c r="Q41" i="2"/>
  <c r="T40" i="2"/>
  <c r="S40" i="2"/>
  <c r="R40" i="2"/>
  <c r="Q40" i="2"/>
  <c r="T39" i="2"/>
  <c r="S39" i="2"/>
  <c r="R39" i="2"/>
  <c r="Q39" i="2"/>
  <c r="T38" i="2"/>
  <c r="S38" i="2"/>
  <c r="R38" i="2"/>
  <c r="Q38" i="2"/>
  <c r="T37" i="2"/>
  <c r="S37" i="2"/>
  <c r="R37" i="2"/>
  <c r="Q37" i="2"/>
  <c r="T36" i="2"/>
  <c r="S36" i="2"/>
  <c r="R36" i="2"/>
  <c r="Q36" i="2"/>
  <c r="T35" i="2"/>
  <c r="S35" i="2"/>
  <c r="R35" i="2"/>
  <c r="Q35" i="2"/>
  <c r="T34" i="2"/>
  <c r="S34" i="2"/>
  <c r="R34" i="2"/>
  <c r="Q34" i="2"/>
  <c r="T33" i="2"/>
  <c r="S33" i="2"/>
  <c r="R33" i="2"/>
  <c r="Q33" i="2"/>
  <c r="T32" i="2"/>
  <c r="S32" i="2"/>
  <c r="R32" i="2"/>
  <c r="Q32" i="2"/>
  <c r="T31" i="2"/>
  <c r="S31" i="2"/>
  <c r="R31" i="2"/>
  <c r="Q31" i="2"/>
  <c r="T30" i="2"/>
  <c r="S30" i="2"/>
  <c r="R30" i="2"/>
  <c r="Q30" i="2"/>
  <c r="T29" i="2"/>
  <c r="S29" i="2"/>
  <c r="R29" i="2"/>
  <c r="Q29" i="2"/>
  <c r="T28" i="2"/>
  <c r="S28" i="2"/>
  <c r="R28" i="2"/>
  <c r="Q28" i="2"/>
  <c r="T27" i="2"/>
  <c r="S27" i="2"/>
  <c r="R27" i="2"/>
  <c r="Q27" i="2"/>
  <c r="T26" i="2"/>
  <c r="S26" i="2"/>
  <c r="R26" i="2"/>
  <c r="Q26" i="2"/>
  <c r="T25" i="2"/>
  <c r="S25" i="2"/>
  <c r="R25" i="2"/>
  <c r="Q25" i="2"/>
  <c r="T24" i="2"/>
  <c r="S24" i="2"/>
  <c r="R24" i="2"/>
  <c r="Q24" i="2"/>
  <c r="T23" i="2"/>
  <c r="S23" i="2"/>
  <c r="R23" i="2"/>
  <c r="Q23" i="2"/>
  <c r="T22" i="2"/>
  <c r="S22" i="2"/>
  <c r="R22" i="2"/>
  <c r="Q22" i="2"/>
  <c r="T21" i="2"/>
  <c r="S21" i="2"/>
  <c r="R21" i="2"/>
  <c r="Q21" i="2"/>
  <c r="T20" i="2"/>
  <c r="S20" i="2"/>
  <c r="R20" i="2"/>
  <c r="Q20" i="2"/>
  <c r="T19" i="2"/>
  <c r="S19" i="2"/>
  <c r="R19" i="2"/>
  <c r="Q19" i="2"/>
  <c r="T18" i="2"/>
  <c r="S18" i="2"/>
  <c r="R18" i="2"/>
  <c r="Q18" i="2"/>
  <c r="T17" i="2"/>
  <c r="S17" i="2"/>
  <c r="R17" i="2"/>
  <c r="Q17" i="2"/>
  <c r="T16" i="2"/>
  <c r="S16" i="2"/>
  <c r="R16" i="2"/>
  <c r="Q16" i="2"/>
  <c r="T15" i="2"/>
  <c r="S15" i="2"/>
  <c r="R15" i="2"/>
  <c r="Q15" i="2"/>
  <c r="T14" i="2"/>
  <c r="S14" i="2"/>
  <c r="R14" i="2"/>
  <c r="Q14" i="2"/>
  <c r="T13" i="2"/>
  <c r="S13" i="2"/>
  <c r="R13" i="2"/>
  <c r="Q13" i="2"/>
  <c r="T12" i="2"/>
  <c r="S12" i="2"/>
  <c r="R12" i="2"/>
  <c r="Q12" i="2"/>
  <c r="T11" i="2"/>
  <c r="S11" i="2"/>
  <c r="R11" i="2"/>
  <c r="Q11" i="2"/>
  <c r="T10" i="2"/>
  <c r="S10" i="2"/>
  <c r="R10" i="2"/>
  <c r="Q10" i="2"/>
  <c r="T9" i="2"/>
  <c r="S9" i="2"/>
  <c r="R9" i="2"/>
  <c r="Q9" i="2"/>
  <c r="T8" i="2"/>
  <c r="S8" i="2"/>
  <c r="R8" i="2"/>
  <c r="Q8" i="2"/>
  <c r="T7" i="2"/>
  <c r="S7" i="2"/>
  <c r="R7" i="2"/>
  <c r="Q7" i="2"/>
  <c r="T6" i="2"/>
  <c r="S6" i="2"/>
  <c r="R6" i="2"/>
  <c r="S3" i="2" s="1"/>
  <c r="Q6" i="2"/>
  <c r="D2" i="2"/>
  <c r="A1" i="2"/>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1" i="1"/>
</calcChain>
</file>

<file path=xl/sharedStrings.xml><?xml version="1.0" encoding="utf-8"?>
<sst xmlns="http://schemas.openxmlformats.org/spreadsheetml/2006/main" count="2042" uniqueCount="567">
  <si>
    <t>（単位：人、％）</t>
  </si>
  <si>
    <t>（再掲）年齢3区分別人口</t>
  </si>
  <si>
    <t>年　齢　5　歳　階　級　別　人　口</t>
  </si>
  <si>
    <t>実数（人）</t>
  </si>
  <si>
    <t>割合（％）</t>
  </si>
  <si>
    <t>年少人口</t>
  </si>
  <si>
    <t>生産年齢　人口</t>
  </si>
  <si>
    <t>老年人口</t>
  </si>
  <si>
    <t>年少　　人口</t>
  </si>
  <si>
    <t>生産年齢人口</t>
  </si>
  <si>
    <t>総数</t>
  </si>
  <si>
    <t>0～4歳</t>
  </si>
  <si>
    <t>5～9歳</t>
  </si>
  <si>
    <t>10～</t>
  </si>
  <si>
    <t>15～</t>
  </si>
  <si>
    <t>20～</t>
  </si>
  <si>
    <t>25～</t>
  </si>
  <si>
    <t>30～</t>
  </si>
  <si>
    <t>35～</t>
  </si>
  <si>
    <t>40～</t>
  </si>
  <si>
    <t>45～</t>
  </si>
  <si>
    <t>50～</t>
  </si>
  <si>
    <t>55～</t>
  </si>
  <si>
    <t>60～</t>
  </si>
  <si>
    <t>65～</t>
  </si>
  <si>
    <t>70～</t>
  </si>
  <si>
    <t>75～</t>
  </si>
  <si>
    <t>80～</t>
  </si>
  <si>
    <t>85歳</t>
  </si>
  <si>
    <t>年齢</t>
  </si>
  <si>
    <t>0～14歳</t>
  </si>
  <si>
    <t>15～64歳</t>
  </si>
  <si>
    <t>65歳以上</t>
  </si>
  <si>
    <t>0～</t>
  </si>
  <si>
    <t>14歳</t>
  </si>
  <si>
    <t>19歳</t>
  </si>
  <si>
    <t>24歳</t>
  </si>
  <si>
    <t>29歳</t>
  </si>
  <si>
    <t>34歳</t>
  </si>
  <si>
    <t>39歳</t>
  </si>
  <si>
    <t>44歳</t>
  </si>
  <si>
    <t>49歳</t>
  </si>
  <si>
    <t>54歳</t>
  </si>
  <si>
    <t>59歳</t>
  </si>
  <si>
    <t>64歳</t>
  </si>
  <si>
    <t>69歳</t>
  </si>
  <si>
    <t>74歳</t>
  </si>
  <si>
    <t>79歳</t>
  </si>
  <si>
    <t>84歳</t>
  </si>
  <si>
    <t>以上</t>
  </si>
  <si>
    <t>不明</t>
  </si>
  <si>
    <t>75歳以上</t>
  </si>
  <si>
    <t>80歳以上</t>
    <rPh sb="2" eb="5">
      <t>サイイジョウ</t>
    </rPh>
    <phoneticPr fontId="7"/>
  </si>
  <si>
    <t>80歳以上</t>
    <phoneticPr fontId="7"/>
  </si>
  <si>
    <t>福島県</t>
  </si>
  <si>
    <t>　うち男</t>
  </si>
  <si>
    <t>　うち女</t>
  </si>
  <si>
    <t>市部</t>
  </si>
  <si>
    <t>郡部</t>
  </si>
  <si>
    <t>　県北管内</t>
  </si>
  <si>
    <t>　　うち男</t>
  </si>
  <si>
    <t>　　うち女</t>
  </si>
  <si>
    <t>　　福島市</t>
  </si>
  <si>
    <t>　　　うち男</t>
  </si>
  <si>
    <t>　　　うち女</t>
  </si>
  <si>
    <t>　　二本松市</t>
  </si>
  <si>
    <t>　　伊達市</t>
  </si>
  <si>
    <t>　　本宮市</t>
  </si>
  <si>
    <t>　　伊達郡</t>
  </si>
  <si>
    <t>　　　桑折町</t>
  </si>
  <si>
    <t>　　　　うち男</t>
  </si>
  <si>
    <t>　　　　うち女</t>
  </si>
  <si>
    <t>　　　国見町</t>
  </si>
  <si>
    <t>　　　川俣町</t>
  </si>
  <si>
    <t>　　安達郡</t>
  </si>
  <si>
    <t>　　　大玉村</t>
  </si>
  <si>
    <t>　県中管内</t>
  </si>
  <si>
    <t>　　郡山市</t>
  </si>
  <si>
    <t>　　須賀川市</t>
  </si>
  <si>
    <t>　　田村市</t>
  </si>
  <si>
    <t>　　岩瀬郡</t>
  </si>
  <si>
    <t>　　　鏡石町</t>
  </si>
  <si>
    <t>　　　天栄村</t>
  </si>
  <si>
    <t>　　石川郡</t>
  </si>
  <si>
    <t>　　　石川町</t>
  </si>
  <si>
    <t>　　　玉川村</t>
  </si>
  <si>
    <t>　　　平田村</t>
  </si>
  <si>
    <t>　　　浅川町</t>
  </si>
  <si>
    <t>　　　古殿町</t>
  </si>
  <si>
    <t>　　田村郡</t>
  </si>
  <si>
    <t>　　　三春町</t>
  </si>
  <si>
    <t>　　　小野町</t>
  </si>
  <si>
    <t>　県南管内</t>
  </si>
  <si>
    <t>　　白河市</t>
  </si>
  <si>
    <t>　　西白河郡</t>
  </si>
  <si>
    <t>　　　西郷村</t>
  </si>
  <si>
    <t>　　　泉崎村</t>
  </si>
  <si>
    <t>　　　中島村</t>
  </si>
  <si>
    <t>　　　矢吹町</t>
  </si>
  <si>
    <t>　　東白川郡</t>
  </si>
  <si>
    <t>　　　棚倉町</t>
  </si>
  <si>
    <t>　　　矢祭町</t>
  </si>
  <si>
    <t>　　　塙町</t>
  </si>
  <si>
    <t>　　　鮫川村</t>
  </si>
  <si>
    <t>　会津管内</t>
  </si>
  <si>
    <t>　　会津若松市</t>
  </si>
  <si>
    <t>　　喜多方市</t>
  </si>
  <si>
    <t>　　耶麻郡</t>
  </si>
  <si>
    <t>　　　北塩原村</t>
  </si>
  <si>
    <t>　　　西会津町</t>
  </si>
  <si>
    <t>　　　磐梯町</t>
  </si>
  <si>
    <t>　　　猪苗代町</t>
  </si>
  <si>
    <t>　　河沼郡</t>
  </si>
  <si>
    <t>　　　会津坂下町</t>
  </si>
  <si>
    <t>　　　湯川村</t>
  </si>
  <si>
    <t>　　　柳津町</t>
  </si>
  <si>
    <t>　　大沼郡</t>
  </si>
  <si>
    <t>　　　三島町</t>
  </si>
  <si>
    <t>　　　金山町</t>
  </si>
  <si>
    <t>　　　昭和村</t>
  </si>
  <si>
    <t>　　　会津美里町</t>
  </si>
  <si>
    <t>　南会津管内</t>
  </si>
  <si>
    <t>　　南会津郡</t>
  </si>
  <si>
    <t>　　　下郷町</t>
  </si>
  <si>
    <t>　　　檜枝岐村</t>
  </si>
  <si>
    <t>　　　只見町</t>
  </si>
  <si>
    <t>　　　南会津町</t>
  </si>
  <si>
    <t>　相双管内</t>
  </si>
  <si>
    <t>　　相馬市</t>
  </si>
  <si>
    <t>　　南相馬市</t>
  </si>
  <si>
    <t>　　双葉郡</t>
  </si>
  <si>
    <t>　　　広野町</t>
  </si>
  <si>
    <t>　　　楢葉町</t>
  </si>
  <si>
    <t>　　　富岡町</t>
  </si>
  <si>
    <t>　　　川内村</t>
  </si>
  <si>
    <t>　　　大熊町</t>
  </si>
  <si>
    <t>-</t>
    <phoneticPr fontId="7"/>
  </si>
  <si>
    <t>-</t>
  </si>
  <si>
    <t>　　　双葉町</t>
  </si>
  <si>
    <t>　　　浪江町</t>
  </si>
  <si>
    <t>　　　葛尾村</t>
  </si>
  <si>
    <t>　　相馬郡</t>
  </si>
  <si>
    <t>　　　新地町</t>
  </si>
  <si>
    <t>　　　飯舘村</t>
  </si>
  <si>
    <t>　いわき管内</t>
  </si>
  <si>
    <t>　　いわき市</t>
  </si>
  <si>
    <t>注1)</t>
    <phoneticPr fontId="7"/>
  </si>
  <si>
    <t>　令和２年国勢調査による人口の確定値を基に毎月の住民基本台帳による転入・転出者数及び出生・死亡者数を加減するため、一部市町村の数字がマイナス（△）表記となっている。</t>
    <phoneticPr fontId="9"/>
  </si>
  <si>
    <t>注2)</t>
    <phoneticPr fontId="7"/>
  </si>
  <si>
    <t>　大熊町、双葉町及び浪江町については、総数（男女の内数を含む）の推計値にマイナスとなる項目があるため、「－」表章している。</t>
    <rPh sb="19" eb="21">
      <t>ソウスウ</t>
    </rPh>
    <phoneticPr fontId="7"/>
  </si>
  <si>
    <t>　</t>
  </si>
  <si>
    <t>地域</t>
  </si>
  <si>
    <t>人口</t>
  </si>
  <si>
    <t>自然動態</t>
  </si>
  <si>
    <t>社会動態</t>
  </si>
  <si>
    <t>人口増減</t>
  </si>
  <si>
    <t>検証結果→</t>
    <rPh sb="0" eb="2">
      <t>ケンショウ</t>
    </rPh>
    <rPh sb="2" eb="4">
      <t>ケッカ</t>
    </rPh>
    <phoneticPr fontId="13"/>
  </si>
  <si>
    <t>R4.1.1</t>
  </si>
  <si>
    <t>R5.1.1</t>
  </si>
  <si>
    <t>出生</t>
  </si>
  <si>
    <t>死亡</t>
  </si>
  <si>
    <t>増減</t>
  </si>
  <si>
    <t>転入</t>
  </si>
  <si>
    <t>転出</t>
  </si>
  <si>
    <t>人口増減ﾁｪｯｸ１</t>
    <rPh sb="0" eb="2">
      <t>ジンコウ</t>
    </rPh>
    <rPh sb="2" eb="4">
      <t>ゾウゲン</t>
    </rPh>
    <phoneticPr fontId="13"/>
  </si>
  <si>
    <t>人口増減ﾁｪｯｸ2</t>
    <rPh sb="0" eb="2">
      <t>ジンコウ</t>
    </rPh>
    <rPh sb="2" eb="4">
      <t>ゾウゲン</t>
    </rPh>
    <phoneticPr fontId="13"/>
  </si>
  <si>
    <t>人口増減ﾁｪｯｸ3</t>
    <rPh sb="0" eb="2">
      <t>ジンコウ</t>
    </rPh>
    <rPh sb="2" eb="4">
      <t>ゾウゲン</t>
    </rPh>
    <phoneticPr fontId="13"/>
  </si>
  <si>
    <t>県内</t>
  </si>
  <si>
    <t>県外</t>
  </si>
  <si>
    <t>その他</t>
  </si>
  <si>
    <t>福　島　県</t>
  </si>
  <si>
    <t>市　部</t>
  </si>
  <si>
    <t>郡　部</t>
  </si>
  <si>
    <t xml:space="preserve">     福島市</t>
  </si>
  <si>
    <t>注）大熊町、双葉町及び浪江町については、人口（男女の内数を含む）または世帯数の推計値にマイナスとなる項目
　があるため、自然動態及び社会動態のみ表章している。なお、全ての項目の県計及び各計には、これらの町の住
　民基本台帳による増減数を加算している。</t>
    <rPh sb="0" eb="1">
      <t>チュウ</t>
    </rPh>
    <rPh sb="2" eb="5">
      <t>オオクママチ</t>
    </rPh>
    <rPh sb="6" eb="9">
      <t>フタバマチ</t>
    </rPh>
    <rPh sb="9" eb="10">
      <t>オヨ</t>
    </rPh>
    <rPh sb="11" eb="14">
      <t>ナミエマチ</t>
    </rPh>
    <rPh sb="20" eb="22">
      <t>ジンコウ</t>
    </rPh>
    <rPh sb="26" eb="28">
      <t>ウチスウ</t>
    </rPh>
    <rPh sb="29" eb="30">
      <t>フク</t>
    </rPh>
    <rPh sb="35" eb="38">
      <t>セタイスウ</t>
    </rPh>
    <rPh sb="39" eb="42">
      <t>スイケイチ</t>
    </rPh>
    <rPh sb="50" eb="52">
      <t>コウモク</t>
    </rPh>
    <phoneticPr fontId="15"/>
  </si>
  <si>
    <t>転出先</t>
  </si>
  <si>
    <t>県北管内</t>
  </si>
  <si>
    <t>福島市</t>
  </si>
  <si>
    <t>二本松市</t>
  </si>
  <si>
    <t>伊達市</t>
  </si>
  <si>
    <t>本宮市</t>
  </si>
  <si>
    <t>桑折町</t>
  </si>
  <si>
    <t>国見町</t>
  </si>
  <si>
    <t>川俣町</t>
  </si>
  <si>
    <t>大玉村</t>
  </si>
  <si>
    <t>県中管内</t>
  </si>
  <si>
    <t>郡山市</t>
  </si>
  <si>
    <t>須賀川市</t>
  </si>
  <si>
    <t>田村市</t>
  </si>
  <si>
    <t>鏡石町</t>
  </si>
  <si>
    <t>天栄村</t>
  </si>
  <si>
    <t>石川町</t>
  </si>
  <si>
    <t>玉川村</t>
  </si>
  <si>
    <t>平田村</t>
  </si>
  <si>
    <t>浅川町</t>
  </si>
  <si>
    <t>古殿町</t>
  </si>
  <si>
    <t>三春町</t>
  </si>
  <si>
    <t>小野町</t>
  </si>
  <si>
    <t>県南管内</t>
  </si>
  <si>
    <t>白河市</t>
  </si>
  <si>
    <t>西郷村</t>
  </si>
  <si>
    <t>泉崎村</t>
  </si>
  <si>
    <t>中島村</t>
  </si>
  <si>
    <t>矢吹町</t>
  </si>
  <si>
    <t>棚倉町</t>
  </si>
  <si>
    <t>矢祭町</t>
  </si>
  <si>
    <t>塙町</t>
  </si>
  <si>
    <t>鮫川村</t>
  </si>
  <si>
    <t>会津管内</t>
  </si>
  <si>
    <t>会津若松市</t>
  </si>
  <si>
    <t>喜多方市</t>
  </si>
  <si>
    <t>北塩原村</t>
  </si>
  <si>
    <t>西会津町</t>
  </si>
  <si>
    <t>磐梯町</t>
  </si>
  <si>
    <t>猪苗代町</t>
  </si>
  <si>
    <t>会津坂下町</t>
  </si>
  <si>
    <t>湯川村</t>
  </si>
  <si>
    <t>柳津町</t>
  </si>
  <si>
    <t>三島町</t>
  </si>
  <si>
    <t>金山町</t>
  </si>
  <si>
    <t>昭和村</t>
  </si>
  <si>
    <t>会津美里町</t>
  </si>
  <si>
    <t>南会津管内</t>
  </si>
  <si>
    <t>下郷町</t>
  </si>
  <si>
    <t>檜枝岐村</t>
  </si>
  <si>
    <t>只見町</t>
  </si>
  <si>
    <t>南会津町</t>
  </si>
  <si>
    <t>相双管内</t>
  </si>
  <si>
    <t>相馬市</t>
  </si>
  <si>
    <t>南相馬市</t>
  </si>
  <si>
    <t>広野町</t>
  </si>
  <si>
    <t>楢葉町</t>
  </si>
  <si>
    <t>富岡町</t>
  </si>
  <si>
    <t>川内村</t>
  </si>
  <si>
    <t>大熊町</t>
  </si>
  <si>
    <t>双葉町</t>
  </si>
  <si>
    <t>浪江町</t>
  </si>
  <si>
    <t>葛尾村</t>
  </si>
  <si>
    <t>新地町</t>
  </si>
  <si>
    <t>飯舘村</t>
  </si>
  <si>
    <t>いわき管内</t>
  </si>
  <si>
    <t>いわき市</t>
  </si>
  <si>
    <t>従前地</t>
  </si>
  <si>
    <t/>
  </si>
  <si>
    <t>201</t>
  </si>
  <si>
    <t>－</t>
  </si>
  <si>
    <t>210</t>
  </si>
  <si>
    <t>213</t>
  </si>
  <si>
    <t>214</t>
  </si>
  <si>
    <t>　　桑折町</t>
  </si>
  <si>
    <t>301</t>
  </si>
  <si>
    <t>　　国見町</t>
  </si>
  <si>
    <t>303</t>
  </si>
  <si>
    <t>　　川俣町</t>
  </si>
  <si>
    <t>308</t>
  </si>
  <si>
    <t>　　大玉村</t>
  </si>
  <si>
    <t>322</t>
  </si>
  <si>
    <t>203</t>
  </si>
  <si>
    <t>207</t>
  </si>
  <si>
    <t>211</t>
  </si>
  <si>
    <t>　　鏡石町</t>
  </si>
  <si>
    <t>342</t>
  </si>
  <si>
    <t>　　天栄村</t>
  </si>
  <si>
    <t>344</t>
  </si>
  <si>
    <t>　　石川町</t>
  </si>
  <si>
    <t>501</t>
  </si>
  <si>
    <t>　　玉川村</t>
  </si>
  <si>
    <t>502</t>
  </si>
  <si>
    <t>　　平田村</t>
  </si>
  <si>
    <t>503</t>
  </si>
  <si>
    <t>　　浅川町</t>
  </si>
  <si>
    <t>504</t>
  </si>
  <si>
    <t>　　古殿町</t>
  </si>
  <si>
    <t>505</t>
  </si>
  <si>
    <t>　　三春町</t>
  </si>
  <si>
    <t>521</t>
  </si>
  <si>
    <t>　　小野町</t>
  </si>
  <si>
    <t>522</t>
  </si>
  <si>
    <t>205</t>
  </si>
  <si>
    <t>　　西郷村</t>
  </si>
  <si>
    <t>461</t>
  </si>
  <si>
    <t>　　泉崎村</t>
  </si>
  <si>
    <t>464</t>
  </si>
  <si>
    <t>　　中島村</t>
  </si>
  <si>
    <t>465</t>
  </si>
  <si>
    <t>　　矢吹町</t>
  </si>
  <si>
    <t>466</t>
  </si>
  <si>
    <t>　　棚倉町</t>
  </si>
  <si>
    <t>481</t>
  </si>
  <si>
    <t>　　矢祭町</t>
  </si>
  <si>
    <t>482</t>
  </si>
  <si>
    <t>　　塙町</t>
  </si>
  <si>
    <t>483</t>
  </si>
  <si>
    <t>　　鮫川村</t>
  </si>
  <si>
    <t>484</t>
  </si>
  <si>
    <t>202</t>
  </si>
  <si>
    <t>208</t>
  </si>
  <si>
    <t>　　北塩原村</t>
  </si>
  <si>
    <t>402</t>
  </si>
  <si>
    <t>　　西会津町</t>
  </si>
  <si>
    <t>405</t>
  </si>
  <si>
    <t>　　磐梯町</t>
  </si>
  <si>
    <t>407</t>
  </si>
  <si>
    <t>　　猪苗代町</t>
  </si>
  <si>
    <t>408</t>
  </si>
  <si>
    <t>　　会津坂下町</t>
  </si>
  <si>
    <t>421</t>
  </si>
  <si>
    <t>　　湯川村</t>
  </si>
  <si>
    <t>422</t>
  </si>
  <si>
    <t>　　柳津町</t>
  </si>
  <si>
    <t>423</t>
  </si>
  <si>
    <t>　　三島町</t>
  </si>
  <si>
    <t>444</t>
  </si>
  <si>
    <t>　　金山町</t>
  </si>
  <si>
    <t>445</t>
  </si>
  <si>
    <t>　　昭和村</t>
  </si>
  <si>
    <t>446</t>
  </si>
  <si>
    <t>　　会津美里町</t>
  </si>
  <si>
    <t>447</t>
  </si>
  <si>
    <t>　　下郷町</t>
  </si>
  <si>
    <t>362</t>
  </si>
  <si>
    <t>　　檜枝岐村</t>
  </si>
  <si>
    <t>364</t>
  </si>
  <si>
    <t>　　只見町</t>
  </si>
  <si>
    <t>367</t>
  </si>
  <si>
    <t>　　南会津町</t>
  </si>
  <si>
    <t>368</t>
  </si>
  <si>
    <t>209</t>
  </si>
  <si>
    <t>212</t>
  </si>
  <si>
    <t>　　広野町</t>
  </si>
  <si>
    <t>541</t>
  </si>
  <si>
    <t>　　楢葉町</t>
  </si>
  <si>
    <t>542</t>
  </si>
  <si>
    <t>　　富岡町</t>
  </si>
  <si>
    <t>543</t>
  </si>
  <si>
    <t>　　川内村</t>
  </si>
  <si>
    <t>544</t>
  </si>
  <si>
    <t>　　大熊町</t>
  </si>
  <si>
    <t>545</t>
  </si>
  <si>
    <t>　　双葉町</t>
  </si>
  <si>
    <t>546</t>
  </si>
  <si>
    <t>　　浪江町</t>
  </si>
  <si>
    <t>547</t>
  </si>
  <si>
    <t>　　葛尾村</t>
  </si>
  <si>
    <t>548</t>
  </si>
  <si>
    <t>　　新地町</t>
  </si>
  <si>
    <t>561</t>
  </si>
  <si>
    <t>　　飯舘村</t>
  </si>
  <si>
    <t>564</t>
  </si>
  <si>
    <t>204</t>
  </si>
  <si>
    <t>転入先</t>
  </si>
  <si>
    <t>県計</t>
  </si>
  <si>
    <t>会津管内（つづき）</t>
    <rPh sb="0" eb="2">
      <t>アイヅ</t>
    </rPh>
    <phoneticPr fontId="21"/>
  </si>
  <si>
    <t>相双管内（つづき）</t>
  </si>
  <si>
    <t>計</t>
  </si>
  <si>
    <t>伊達郡</t>
  </si>
  <si>
    <t>安達郡</t>
  </si>
  <si>
    <t>岩瀬郡</t>
  </si>
  <si>
    <t>石川郡</t>
  </si>
  <si>
    <t>田村郡</t>
  </si>
  <si>
    <t>西白河郡</t>
  </si>
  <si>
    <t>東白川郡</t>
  </si>
  <si>
    <t>耶麻郡</t>
  </si>
  <si>
    <t>河沼郡</t>
  </si>
  <si>
    <t>大沼郡</t>
  </si>
  <si>
    <t>南会津郡</t>
  </si>
  <si>
    <t>双葉郡</t>
  </si>
  <si>
    <t>相馬郡</t>
  </si>
  <si>
    <t>　　北海道</t>
  </si>
  <si>
    <t>　　青森県</t>
  </si>
  <si>
    <t>　　岩手県</t>
  </si>
  <si>
    <t>　　宮城県</t>
  </si>
  <si>
    <t>　　秋田県</t>
  </si>
  <si>
    <t>　　山形県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</si>
  <si>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</si>
  <si>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</si>
  <si>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</si>
  <si>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</si>
  <si>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</si>
  <si>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</si>
  <si>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</si>
  <si>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</si>
  <si>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</si>
  <si>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</si>
  <si>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</si>
  <si>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</si>
  <si>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</si>
  <si>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</si>
  <si>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</si>
  <si>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</si>
  <si>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</si>
  <si>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</si>
  <si>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</si>
  <si>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</si>
  <si>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</si>
  <si>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</si>
  <si>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</si>
  <si>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</si>
  <si>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</si>
  <si>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</si>
  <si>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</si>
  <si>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</si>
  <si>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</si>
  <si>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</si>
  <si>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</si>
  <si>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</si>
  <si>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福岡県</t>
  </si>
  <si>
    <t>　　佐賀県</t>
  </si>
  <si>
    <t>　　長崎県</t>
  </si>
  <si>
    <t>　　熊本県</t>
  </si>
  <si>
    <t>　　大分県</t>
  </si>
  <si>
    <t>　　宮崎県</t>
  </si>
  <si>
    <t>　　鹿児島県</t>
  </si>
  <si>
    <t>　　沖縄県</t>
  </si>
  <si>
    <t>　外国</t>
  </si>
  <si>
    <t>従前地</t>
    <rPh sb="0" eb="3">
      <t>ジュウゼンチ</t>
    </rPh>
    <phoneticPr fontId="21"/>
  </si>
  <si>
    <t>転出先</t>
    <rPh sb="0" eb="3">
      <t>テンシュツサキ</t>
    </rPh>
    <phoneticPr fontId="21"/>
  </si>
  <si>
    <t>大正9年</t>
  </si>
  <si>
    <t>大正14年</t>
  </si>
  <si>
    <t>昭和5年</t>
  </si>
  <si>
    <t>昭和10年</t>
  </si>
  <si>
    <t>昭和15年</t>
  </si>
  <si>
    <t>昭和22年</t>
  </si>
  <si>
    <t>昭和25年</t>
  </si>
  <si>
    <t>昭和30年</t>
  </si>
  <si>
    <t>昭和35年</t>
  </si>
  <si>
    <t>昭和40年</t>
  </si>
  <si>
    <t>昭和45年</t>
  </si>
  <si>
    <t>昭和50年</t>
  </si>
  <si>
    <t>昭和55年</t>
  </si>
  <si>
    <t>昭和60年</t>
  </si>
  <si>
    <t>平成２年</t>
  </si>
  <si>
    <t>平成７年</t>
  </si>
  <si>
    <t>平成12年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</si>
  <si>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</si>
  <si>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</si>
  <si>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</si>
  <si>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</si>
  <si>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</si>
  <si>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</si>
  <si>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</si>
  <si>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</si>
  <si>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</si>
  <si>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</si>
  <si>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</si>
  <si>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</si>
  <si>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</si>
  <si>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</si>
  <si>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rPh sb="0" eb="3">
      <t>レイワゲン</t>
    </rPh>
    <rPh sb="3" eb="4">
      <t>ネン</t>
    </rPh>
    <phoneticPr fontId="17"/>
  </si>
  <si>
    <t>令和２年</t>
    <rPh sb="0" eb="2">
      <t>レイワ</t>
    </rPh>
    <rPh sb="3" eb="4">
      <t>ネン</t>
    </rPh>
    <phoneticPr fontId="17"/>
  </si>
  <si>
    <t>令和３年</t>
    <rPh sb="0" eb="2">
      <t>レイワ</t>
    </rPh>
    <rPh sb="3" eb="4">
      <t>ネン</t>
    </rPh>
    <phoneticPr fontId="17"/>
  </si>
  <si>
    <t>令和４年</t>
    <rPh sb="0" eb="2">
      <t>レイワ</t>
    </rPh>
    <rPh sb="3" eb="4">
      <t>ネン</t>
    </rPh>
    <phoneticPr fontId="17"/>
  </si>
  <si>
    <t>県　計</t>
  </si>
  <si>
    <t>南相馬市</t>
    <rPh sb="0" eb="1">
      <t>ミナミ</t>
    </rPh>
    <rPh sb="1" eb="4">
      <t>ソウマシ</t>
    </rPh>
    <phoneticPr fontId="17"/>
  </si>
  <si>
    <t>伊達市</t>
    <rPh sb="0" eb="3">
      <t>ダテシ</t>
    </rPh>
    <phoneticPr fontId="17"/>
  </si>
  <si>
    <t>本宮市</t>
    <rPh sb="0" eb="2">
      <t>モトミヤ</t>
    </rPh>
    <rPh sb="2" eb="3">
      <t>シ</t>
    </rPh>
    <phoneticPr fontId="17"/>
  </si>
  <si>
    <t>南会津町</t>
    <rPh sb="0" eb="1">
      <t>ミナミ</t>
    </rPh>
    <rPh sb="1" eb="4">
      <t>アイヅマチ</t>
    </rPh>
    <phoneticPr fontId="17"/>
  </si>
  <si>
    <t>（注1）</t>
    <phoneticPr fontId="7"/>
  </si>
  <si>
    <t>　平成27年10月1日現在、全域が避難指示区域に指定されている町村においては、富岡町、大熊町、双葉町、浪江町において人口が「0」、葛尾村が18名（準備宿泊者）、飯舘村が41名（社会福祉施設入所者）である。</t>
    <phoneticPr fontId="6"/>
  </si>
  <si>
    <t>（注3）</t>
    <phoneticPr fontId="27"/>
  </si>
  <si>
    <t>　大熊町、双葉町及び浪江町については、人口（男女の内数を含む）または世帯数の推計値にマイナスとなる項目があるため、令和３年～令和４年の該当年の人口を「－」表章している。なお、全ての項目の県計及び各計には、これらの町の住民基本台帳による増減数を加算している。</t>
    <phoneticPr fontId="7"/>
  </si>
  <si>
    <t>（注2）</t>
    <phoneticPr fontId="7"/>
  </si>
  <si>
    <t>　富岡町、大熊町、双葉町、浪江町、葛尾村及び飯舘村については、平成27年10月１日現在全域が原子力災害による避難指示区域のため、また楢葉町については、平成27年9月4日まで全域が避難指示区域だったため、平成28～令和元年の人口を「－」表章している。なお、全ての項目の県計及び各計には、これらの町村の住民基本台帳による増減数を反映している。</t>
    <phoneticPr fontId="13"/>
  </si>
  <si>
    <t>平成20年</t>
    <phoneticPr fontId="17"/>
  </si>
  <si>
    <t>平成21年</t>
    <phoneticPr fontId="17"/>
  </si>
  <si>
    <t>平成22年</t>
    <phoneticPr fontId="17"/>
  </si>
  <si>
    <t>平成26年</t>
    <phoneticPr fontId="13"/>
  </si>
  <si>
    <t>平成27年</t>
    <phoneticPr fontId="13"/>
  </si>
  <si>
    <t>平成28年</t>
    <phoneticPr fontId="13"/>
  </si>
  <si>
    <t>平成29年</t>
    <phoneticPr fontId="13"/>
  </si>
  <si>
    <t>令和元年</t>
    <rPh sb="0" eb="2">
      <t>レイワ</t>
    </rPh>
    <rPh sb="2" eb="3">
      <t>ゲン</t>
    </rPh>
    <phoneticPr fontId="13"/>
  </si>
  <si>
    <t>令和２年</t>
    <rPh sb="0" eb="2">
      <t>レイワ</t>
    </rPh>
    <phoneticPr fontId="13"/>
  </si>
  <si>
    <t>令和３年</t>
    <rPh sb="0" eb="2">
      <t>レイワ</t>
    </rPh>
    <phoneticPr fontId="13"/>
  </si>
  <si>
    <t>令和４年</t>
    <rPh sb="0" eb="2">
      <t>レイワ</t>
    </rPh>
    <phoneticPr fontId="13"/>
  </si>
  <si>
    <t>県合計</t>
    <rPh sb="0" eb="1">
      <t>ケン</t>
    </rPh>
    <rPh sb="1" eb="3">
      <t>ゴウケイ</t>
    </rPh>
    <phoneticPr fontId="17"/>
  </si>
  <si>
    <t>13市合計</t>
    <rPh sb="2" eb="3">
      <t>シ</t>
    </rPh>
    <rPh sb="3" eb="5">
      <t>ゴウケイ</t>
    </rPh>
    <phoneticPr fontId="17"/>
  </si>
  <si>
    <t>←H18・19の郡部計：平成27年年報まで市町村合併に係る福島市と合併した飯野町分が市部分と郡部計にダブル合併前となっていたため郡部計を修正した。（H19まで遡って修正済）</t>
    <rPh sb="8" eb="10">
      <t>グンブ</t>
    </rPh>
    <rPh sb="10" eb="11">
      <t>ケイ</t>
    </rPh>
    <rPh sb="12" eb="14">
      <t>ヘイセイ</t>
    </rPh>
    <rPh sb="16" eb="17">
      <t>ネン</t>
    </rPh>
    <rPh sb="17" eb="19">
      <t>ネンポウ</t>
    </rPh>
    <rPh sb="21" eb="24">
      <t>シチョウソン</t>
    </rPh>
    <rPh sb="24" eb="26">
      <t>ガッペイ</t>
    </rPh>
    <rPh sb="27" eb="28">
      <t>カカ</t>
    </rPh>
    <rPh sb="29" eb="32">
      <t>フクシマシ</t>
    </rPh>
    <rPh sb="33" eb="35">
      <t>ガッペイ</t>
    </rPh>
    <rPh sb="37" eb="40">
      <t>イイノマチ</t>
    </rPh>
    <rPh sb="40" eb="41">
      <t>ブン</t>
    </rPh>
    <rPh sb="42" eb="44">
      <t>シブ</t>
    </rPh>
    <rPh sb="44" eb="45">
      <t>ブン</t>
    </rPh>
    <rPh sb="46" eb="48">
      <t>グンブ</t>
    </rPh>
    <rPh sb="48" eb="49">
      <t>ケイ</t>
    </rPh>
    <rPh sb="53" eb="56">
      <t>ガッペイマエ</t>
    </rPh>
    <rPh sb="64" eb="66">
      <t>グンブ</t>
    </rPh>
    <rPh sb="66" eb="67">
      <t>ケイ</t>
    </rPh>
    <rPh sb="68" eb="70">
      <t>シュウセイ</t>
    </rPh>
    <rPh sb="79" eb="80">
      <t>サカノボ</t>
    </rPh>
    <rPh sb="82" eb="84">
      <t>シュウセイ</t>
    </rPh>
    <rPh sb="84" eb="85">
      <t>ズ</t>
    </rPh>
    <phoneticPr fontId="17"/>
  </si>
  <si>
    <t>郡部合計</t>
    <rPh sb="0" eb="2">
      <t>グンブ</t>
    </rPh>
    <rPh sb="2" eb="4">
      <t>ゴウケイ</t>
    </rPh>
    <phoneticPr fontId="17"/>
  </si>
  <si>
    <t>←昭和35年のいわき市の世帯数：平成27年報まで72,895世帯のところ72,095世帯と誤っていたため修正した。また、それに伴い市部計を修正した。（H19まで遡って修正済）</t>
    <rPh sb="1" eb="3">
      <t>ショウワ</t>
    </rPh>
    <rPh sb="5" eb="6">
      <t>ネン</t>
    </rPh>
    <rPh sb="10" eb="11">
      <t>シ</t>
    </rPh>
    <rPh sb="12" eb="15">
      <t>セタイスウ</t>
    </rPh>
    <rPh sb="16" eb="18">
      <t>ヘイセイ</t>
    </rPh>
    <rPh sb="20" eb="21">
      <t>ネン</t>
    </rPh>
    <rPh sb="21" eb="22">
      <t>ホウ</t>
    </rPh>
    <rPh sb="30" eb="32">
      <t>セタイ</t>
    </rPh>
    <rPh sb="42" eb="44">
      <t>セタイ</t>
    </rPh>
    <rPh sb="45" eb="46">
      <t>アヤマ</t>
    </rPh>
    <rPh sb="52" eb="54">
      <t>シュウセイ</t>
    </rPh>
    <rPh sb="63" eb="64">
      <t>トモナ</t>
    </rPh>
    <rPh sb="65" eb="67">
      <t>シブ</t>
    </rPh>
    <rPh sb="67" eb="68">
      <t>ケイ</t>
    </rPh>
    <rPh sb="69" eb="71">
      <t>シュウセイ</t>
    </rPh>
    <rPh sb="80" eb="81">
      <t>サカノボ</t>
    </rPh>
    <rPh sb="83" eb="85">
      <t>シュウセイ</t>
    </rPh>
    <rPh sb="85" eb="86">
      <t>ズ</t>
    </rPh>
    <phoneticPr fontId="17"/>
  </si>
  <si>
    <t>←H18・19の伊達郡計：平成21年年報まで合併前となっていたため修正した。</t>
    <rPh sb="8" eb="10">
      <t>ダテ</t>
    </rPh>
    <rPh sb="10" eb="12">
      <t>グンケイ</t>
    </rPh>
    <rPh sb="13" eb="15">
      <t>ヘイセイ</t>
    </rPh>
    <rPh sb="17" eb="18">
      <t>ネン</t>
    </rPh>
    <rPh sb="18" eb="20">
      <t>ネンポウ</t>
    </rPh>
    <rPh sb="22" eb="25">
      <t>ガッペイマエ</t>
    </rPh>
    <rPh sb="33" eb="35">
      <t>シュウセイ</t>
    </rPh>
    <phoneticPr fontId="17"/>
  </si>
  <si>
    <t>（単位：人）</t>
    <rPh sb="1" eb="3">
      <t>タンイ</t>
    </rPh>
    <rPh sb="4" eb="5">
      <t>ヒト</t>
    </rPh>
    <phoneticPr fontId="22"/>
  </si>
  <si>
    <t>年　次</t>
  </si>
  <si>
    <t>人口</t>
    <phoneticPr fontId="32"/>
  </si>
  <si>
    <t>出生数</t>
  </si>
  <si>
    <t>死亡数</t>
  </si>
  <si>
    <t>自然増減数</t>
    <rPh sb="4" eb="5">
      <t>スウ</t>
    </rPh>
    <phoneticPr fontId="32"/>
  </si>
  <si>
    <t>転入者数</t>
    <phoneticPr fontId="32"/>
  </si>
  <si>
    <t>転出者数</t>
    <phoneticPr fontId="32"/>
  </si>
  <si>
    <t>社会増減数</t>
  </si>
  <si>
    <t xml:space="preserve"> 人口増減数</t>
    <rPh sb="5" eb="6">
      <t>スウ</t>
    </rPh>
    <phoneticPr fontId="32"/>
  </si>
  <si>
    <t>（注１）</t>
    <rPh sb="1" eb="2">
      <t>チュウ</t>
    </rPh>
    <phoneticPr fontId="32"/>
  </si>
  <si>
    <t>（注２）</t>
    <rPh sb="1" eb="2">
      <t>チュウ</t>
    </rPh>
    <phoneticPr fontId="32"/>
  </si>
  <si>
    <t>（注３）</t>
    <rPh sb="1" eb="2">
      <t>チュウ</t>
    </rPh>
    <phoneticPr fontId="32"/>
  </si>
  <si>
    <t>昭和50年計</t>
    <rPh sb="0" eb="2">
      <t>ショウワ</t>
    </rPh>
    <rPh sb="5" eb="6">
      <t>ケイ</t>
    </rPh>
    <phoneticPr fontId="32"/>
  </si>
  <si>
    <t>　　51年計</t>
    <rPh sb="5" eb="6">
      <t>ケイ</t>
    </rPh>
    <phoneticPr fontId="32"/>
  </si>
  <si>
    <t>　　52年計</t>
    <rPh sb="5" eb="6">
      <t>ケイ</t>
    </rPh>
    <phoneticPr fontId="32"/>
  </si>
  <si>
    <t>　　53年計</t>
    <rPh sb="5" eb="6">
      <t>ケイ</t>
    </rPh>
    <phoneticPr fontId="32"/>
  </si>
  <si>
    <t>　　54年計</t>
    <rPh sb="5" eb="6">
      <t>ケイ</t>
    </rPh>
    <phoneticPr fontId="32"/>
  </si>
  <si>
    <t>　　55年計</t>
    <rPh sb="5" eb="6">
      <t>ケイ</t>
    </rPh>
    <phoneticPr fontId="32"/>
  </si>
  <si>
    <t>　　56年計</t>
    <rPh sb="5" eb="6">
      <t>ケイ</t>
    </rPh>
    <phoneticPr fontId="32"/>
  </si>
  <si>
    <t>　　57年計</t>
    <rPh sb="5" eb="6">
      <t>ケイ</t>
    </rPh>
    <phoneticPr fontId="32"/>
  </si>
  <si>
    <t>　　58年計</t>
    <rPh sb="5" eb="6">
      <t>ケイ</t>
    </rPh>
    <phoneticPr fontId="32"/>
  </si>
  <si>
    <t>　　59年計</t>
    <rPh sb="5" eb="6">
      <t>ケイ</t>
    </rPh>
    <phoneticPr fontId="32"/>
  </si>
  <si>
    <t>　　60年計</t>
    <rPh sb="5" eb="6">
      <t>ケイ</t>
    </rPh>
    <phoneticPr fontId="32"/>
  </si>
  <si>
    <t>　　61年計</t>
    <rPh sb="5" eb="6">
      <t>ケイ</t>
    </rPh>
    <phoneticPr fontId="32"/>
  </si>
  <si>
    <t>　　62年計</t>
    <rPh sb="5" eb="6">
      <t>ケイ</t>
    </rPh>
    <phoneticPr fontId="32"/>
  </si>
  <si>
    <t>　　63年計</t>
    <rPh sb="5" eb="6">
      <t>ケイ</t>
    </rPh>
    <phoneticPr fontId="32"/>
  </si>
  <si>
    <t>平成元年計</t>
    <rPh sb="4" eb="5">
      <t>ケイ</t>
    </rPh>
    <phoneticPr fontId="32"/>
  </si>
  <si>
    <t>　　 2年計</t>
    <rPh sb="5" eb="6">
      <t>ケイ</t>
    </rPh>
    <phoneticPr fontId="32"/>
  </si>
  <si>
    <t>　　 3年計</t>
    <rPh sb="5" eb="6">
      <t>ケイ</t>
    </rPh>
    <phoneticPr fontId="32"/>
  </si>
  <si>
    <t>　　 4年計</t>
    <rPh sb="5" eb="6">
      <t>ケイ</t>
    </rPh>
    <phoneticPr fontId="32"/>
  </si>
  <si>
    <t>　　 5年計</t>
    <rPh sb="5" eb="6">
      <t>ケイ</t>
    </rPh>
    <phoneticPr fontId="32"/>
  </si>
  <si>
    <t>　　 6年計</t>
    <rPh sb="5" eb="6">
      <t>ケイ</t>
    </rPh>
    <phoneticPr fontId="32"/>
  </si>
  <si>
    <t>　　 7年計</t>
    <rPh sb="5" eb="6">
      <t>ケイ</t>
    </rPh>
    <phoneticPr fontId="32"/>
  </si>
  <si>
    <t>　　 8年計</t>
    <rPh sb="5" eb="6">
      <t>ケイ</t>
    </rPh>
    <phoneticPr fontId="32"/>
  </si>
  <si>
    <t>　　 9年計</t>
    <rPh sb="5" eb="6">
      <t>ケイ</t>
    </rPh>
    <phoneticPr fontId="32"/>
  </si>
  <si>
    <t>　　10年計</t>
    <rPh sb="5" eb="6">
      <t>ケイ</t>
    </rPh>
    <phoneticPr fontId="32"/>
  </si>
  <si>
    <t>　　11年計</t>
    <rPh sb="5" eb="6">
      <t>ケイ</t>
    </rPh>
    <phoneticPr fontId="32"/>
  </si>
  <si>
    <t>　　12年計</t>
    <rPh sb="5" eb="6">
      <t>ケイ</t>
    </rPh>
    <phoneticPr fontId="32"/>
  </si>
  <si>
    <t>　　13年計</t>
    <rPh sb="5" eb="6">
      <t>ケイ</t>
    </rPh>
    <phoneticPr fontId="32"/>
  </si>
  <si>
    <t>　　14年計</t>
    <rPh sb="5" eb="6">
      <t>ケイ</t>
    </rPh>
    <phoneticPr fontId="32"/>
  </si>
  <si>
    <t>　　15年計</t>
    <rPh sb="5" eb="6">
      <t>ケイ</t>
    </rPh>
    <phoneticPr fontId="32"/>
  </si>
  <si>
    <t>　　16年計</t>
    <rPh sb="5" eb="6">
      <t>ケイ</t>
    </rPh>
    <phoneticPr fontId="32"/>
  </si>
  <si>
    <t>　　17年計</t>
    <rPh sb="5" eb="6">
      <t>ケイ</t>
    </rPh>
    <phoneticPr fontId="32"/>
  </si>
  <si>
    <t>　　18年計</t>
    <rPh sb="5" eb="6">
      <t>ケイ</t>
    </rPh>
    <phoneticPr fontId="32"/>
  </si>
  <si>
    <t>　　19年計</t>
    <rPh sb="5" eb="6">
      <t>ケイ</t>
    </rPh>
    <phoneticPr fontId="32"/>
  </si>
  <si>
    <t>　　20年計</t>
    <rPh sb="5" eb="6">
      <t>ケイ</t>
    </rPh>
    <phoneticPr fontId="32"/>
  </si>
  <si>
    <t>　　21年計</t>
    <rPh sb="5" eb="6">
      <t>ケイ</t>
    </rPh>
    <phoneticPr fontId="32"/>
  </si>
  <si>
    <t>　　22年計</t>
    <rPh sb="5" eb="6">
      <t>ケイ</t>
    </rPh>
    <phoneticPr fontId="32"/>
  </si>
  <si>
    <t>　　23年計</t>
    <rPh sb="5" eb="6">
      <t>ケイ</t>
    </rPh>
    <phoneticPr fontId="32"/>
  </si>
  <si>
    <t>　　24年計</t>
    <rPh sb="5" eb="6">
      <t>ケイ</t>
    </rPh>
    <phoneticPr fontId="32"/>
  </si>
  <si>
    <t>　　25年計</t>
    <rPh sb="5" eb="6">
      <t>ケイ</t>
    </rPh>
    <phoneticPr fontId="32"/>
  </si>
  <si>
    <t>　　26年計</t>
    <rPh sb="5" eb="6">
      <t>ケイ</t>
    </rPh>
    <phoneticPr fontId="32"/>
  </si>
  <si>
    <t>　　27年計</t>
    <rPh sb="5" eb="6">
      <t>ケイ</t>
    </rPh>
    <phoneticPr fontId="32"/>
  </si>
  <si>
    <t>　　28年計</t>
    <rPh sb="5" eb="6">
      <t>ケイ</t>
    </rPh>
    <phoneticPr fontId="32"/>
  </si>
  <si>
    <t>　　29年計</t>
    <rPh sb="5" eb="6">
      <t>ケイ</t>
    </rPh>
    <phoneticPr fontId="32"/>
  </si>
  <si>
    <t>　　30年計</t>
    <rPh sb="5" eb="6">
      <t>ケイ</t>
    </rPh>
    <phoneticPr fontId="32"/>
  </si>
  <si>
    <t>令和元年計</t>
    <rPh sb="0" eb="2">
      <t>レイワ</t>
    </rPh>
    <rPh sb="2" eb="3">
      <t>ゲン</t>
    </rPh>
    <rPh sb="4" eb="5">
      <t>ケイ</t>
    </rPh>
    <phoneticPr fontId="32"/>
  </si>
  <si>
    <t>　　 3年 1月</t>
    <rPh sb="4" eb="5">
      <t>ネン</t>
    </rPh>
    <rPh sb="7" eb="8">
      <t>ガツ</t>
    </rPh>
    <phoneticPr fontId="3"/>
  </si>
  <si>
    <t>　　 3年 2月</t>
    <rPh sb="4" eb="5">
      <t>ネン</t>
    </rPh>
    <rPh sb="7" eb="8">
      <t>ガツ</t>
    </rPh>
    <phoneticPr fontId="3"/>
  </si>
  <si>
    <t>　　 3年 3月</t>
    <rPh sb="4" eb="5">
      <t>ネン</t>
    </rPh>
    <rPh sb="7" eb="8">
      <t>ガツ</t>
    </rPh>
    <phoneticPr fontId="3"/>
  </si>
  <si>
    <t>　　 3年 4月</t>
    <rPh sb="4" eb="5">
      <t>ネン</t>
    </rPh>
    <rPh sb="7" eb="8">
      <t>ガツ</t>
    </rPh>
    <phoneticPr fontId="3"/>
  </si>
  <si>
    <t>　　 3年 5月</t>
    <rPh sb="4" eb="5">
      <t>ネン</t>
    </rPh>
    <rPh sb="7" eb="8">
      <t>ガツ</t>
    </rPh>
    <phoneticPr fontId="3"/>
  </si>
  <si>
    <t>　　 3年 6月</t>
    <rPh sb="4" eb="5">
      <t>ネン</t>
    </rPh>
    <rPh sb="7" eb="8">
      <t>ガツ</t>
    </rPh>
    <phoneticPr fontId="3"/>
  </si>
  <si>
    <t>　　 3年 7月</t>
    <rPh sb="4" eb="5">
      <t>ネン</t>
    </rPh>
    <rPh sb="7" eb="8">
      <t>ガツ</t>
    </rPh>
    <phoneticPr fontId="3"/>
  </si>
  <si>
    <t>　　 3年 8月</t>
    <rPh sb="4" eb="5">
      <t>ネン</t>
    </rPh>
    <rPh sb="7" eb="8">
      <t>ガツ</t>
    </rPh>
    <phoneticPr fontId="3"/>
  </si>
  <si>
    <t>　　 3年 9月</t>
    <rPh sb="4" eb="5">
      <t>ネン</t>
    </rPh>
    <rPh sb="7" eb="8">
      <t>ガツ</t>
    </rPh>
    <phoneticPr fontId="3"/>
  </si>
  <si>
    <t>　　 3年 10月</t>
    <rPh sb="4" eb="5">
      <t>ネン</t>
    </rPh>
    <rPh sb="8" eb="9">
      <t>ガツ</t>
    </rPh>
    <phoneticPr fontId="3"/>
  </si>
  <si>
    <t>　　 3年 11月</t>
    <rPh sb="4" eb="5">
      <t>ネン</t>
    </rPh>
    <rPh sb="8" eb="9">
      <t>ガツ</t>
    </rPh>
    <phoneticPr fontId="3"/>
  </si>
  <si>
    <t>　　 3年 12月</t>
    <rPh sb="4" eb="5">
      <t>ネン</t>
    </rPh>
    <rPh sb="8" eb="9">
      <t>ガツ</t>
    </rPh>
    <phoneticPr fontId="3"/>
  </si>
  <si>
    <t>　　 4年 1月</t>
    <rPh sb="7" eb="8">
      <t>ガツ</t>
    </rPh>
    <phoneticPr fontId="3"/>
  </si>
  <si>
    <t>　　 4年 2月</t>
    <rPh sb="7" eb="8">
      <t>ガツ</t>
    </rPh>
    <phoneticPr fontId="3"/>
  </si>
  <si>
    <t>　　 4年 3月</t>
    <rPh sb="7" eb="8">
      <t>ガツ</t>
    </rPh>
    <phoneticPr fontId="3"/>
  </si>
  <si>
    <t>　　 4年 4月</t>
    <rPh sb="7" eb="8">
      <t>ガツ</t>
    </rPh>
    <phoneticPr fontId="3"/>
  </si>
  <si>
    <t>　　 4年 5月</t>
    <rPh sb="7" eb="8">
      <t>ガツ</t>
    </rPh>
    <phoneticPr fontId="3"/>
  </si>
  <si>
    <t>　　 4年 6月</t>
    <rPh sb="7" eb="8">
      <t>ガツ</t>
    </rPh>
    <phoneticPr fontId="3"/>
  </si>
  <si>
    <t>　　 4年 7月</t>
    <rPh sb="7" eb="8">
      <t>ガツ</t>
    </rPh>
    <phoneticPr fontId="3"/>
  </si>
  <si>
    <t>　　 4年 8月</t>
    <rPh sb="7" eb="8">
      <t>ガツ</t>
    </rPh>
    <phoneticPr fontId="3"/>
  </si>
  <si>
    <t>　　 4年 9月</t>
    <rPh sb="7" eb="8">
      <t>ガツ</t>
    </rPh>
    <phoneticPr fontId="3"/>
  </si>
  <si>
    <t>　　 4年 10月</t>
    <rPh sb="8" eb="9">
      <t>ガツ</t>
    </rPh>
    <phoneticPr fontId="3"/>
  </si>
  <si>
    <t>　　 4年 11月</t>
    <rPh sb="8" eb="9">
      <t>ガツ</t>
    </rPh>
    <phoneticPr fontId="3"/>
  </si>
  <si>
    <t>　　 4年 12月</t>
    <rPh sb="8" eb="9">
      <t>ガツ</t>
    </rPh>
    <phoneticPr fontId="3"/>
  </si>
  <si>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32"/>
  </si>
  <si>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32"/>
  </si>
  <si>
    <t>（注３）「転出先不明等」の転出者を含む。</t>
    <rPh sb="1" eb="2">
      <t>チュウ</t>
    </rPh>
    <rPh sb="5" eb="8">
      <t>テンシュツサキ</t>
    </rPh>
    <rPh sb="8" eb="10">
      <t>フメイ</t>
    </rPh>
    <rPh sb="10" eb="11">
      <t>トウ</t>
    </rPh>
    <rPh sb="13" eb="16">
      <t>テンシュツシャ</t>
    </rPh>
    <rPh sb="17" eb="18">
      <t>フク</t>
    </rPh>
    <phoneticPr fontId="32"/>
  </si>
  <si>
    <t>転入者数</t>
  </si>
  <si>
    <t>転出者数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</si>
</sst>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0"/>
    <numFmt numFmtId="178" formatCode="0;&quot;△ &quot;0"/>
    <numFmt numFmtId="179" formatCode="#,##0\ "/>
    <numFmt numFmtId="180" formatCode="#,##0;&quot;△ &quot;#,##0"/>
  </numFmts>
  <fonts count="33">
    <font>
      <sz val="11"/>
      <color theme="1"/>
      <name val="ＭＳ ゴシック"/>
      <family val="2"/>
      <charset val="128"/>
    </font>
    <font>
      <sz val="9"/>
      <name val="中ゴシック体"/>
      <family val="3"/>
      <charset val="128"/>
    </font>
    <font>
      <sz val="6"/>
      <name val="ＭＳ ゴシック"/>
      <family val="2"/>
      <charset val="128"/>
    </font>
    <font>
      <sz val="11"/>
      <name val="ＭＳ Ｐゴシック"/>
      <family val="3"/>
      <charset val="128"/>
    </font>
    <font>
      <sz val="9"/>
      <name val="ＭＳ Ｐゴシック"/>
      <family val="3"/>
      <charset val="128"/>
    </font>
    <font>
      <sz val="9"/>
      <name val="ＭＳ ゴシック"/>
      <family val="3"/>
      <charset val="128"/>
    </font>
    <font>
      <sz val="8"/>
      <name val="ＭＳ Ｐゴシック"/>
      <family val="3"/>
      <charset val="128"/>
    </font>
    <font>
      <sz val="6"/>
      <name val="ＭＳ 明朝"/>
      <family val="2"/>
      <charset val="128"/>
    </font>
    <font>
      <sz val="10"/>
      <name val="ＭＳ Ｐゴシック"/>
      <family val="3"/>
      <charset val="128"/>
    </font>
    <font>
      <sz val="11"/>
      <color indexed="62"/>
      <name val="ＭＳ Ｐゴシック"/>
      <family val="3"/>
      <charset val="128"/>
    </font>
    <font>
      <sz val="11"/>
      <name val="ＭＳ ゴシック"/>
      <family val="3"/>
      <charset val="128"/>
    </font>
    <font>
      <b/>
      <sz val="9"/>
      <name val="ＭＳ Ｐゴシック"/>
      <family val="3"/>
      <charset val="128"/>
    </font>
    <font>
      <sz val="9"/>
      <color indexed="10"/>
      <name val="ＭＳ Ｐゴシック"/>
      <family val="3"/>
      <charset val="128"/>
    </font>
    <font>
      <sz val="6"/>
      <name val="ＭＳ ゴシック"/>
      <family val="3"/>
      <charset val="128"/>
    </font>
    <font>
      <sz val="7.5"/>
      <name val="ＭＳ Ｐゴシック"/>
      <family val="3"/>
      <charset val="128"/>
    </font>
    <font>
      <sz val="11"/>
      <color rgb="FF000000"/>
      <name val="ＭＳ 明朝"/>
      <family val="1"/>
      <charset val="128"/>
    </font>
    <font>
      <sz val="8"/>
      <name val="ＭＳ ゴシック"/>
      <family val="3"/>
      <charset val="128"/>
    </font>
    <font>
      <sz val="9"/>
      <name val="細明朝体"/>
      <family val="3"/>
      <charset val="128"/>
    </font>
    <font>
      <sz val="9"/>
      <name val="ＭＳ 明朝"/>
      <family val="1"/>
      <charset val="128"/>
    </font>
    <font>
      <sz val="8"/>
      <name val="ＭＳ 明朝"/>
      <family val="1"/>
      <charset val="128"/>
    </font>
    <font>
      <sz val="8"/>
      <name val="ＭＳ Ｐ明朝"/>
      <family val="1"/>
      <charset val="128"/>
    </font>
    <font>
      <sz val="9"/>
      <color indexed="8"/>
      <name val="ＭＳ Ｐゴシック"/>
      <family val="3"/>
      <charset val="128"/>
    </font>
    <font>
      <sz val="7"/>
      <name val="ＭＳ Ｐ明朝"/>
      <family val="1"/>
      <charset val="128"/>
    </font>
    <font>
      <sz val="10"/>
      <name val="ＭＳ Ｐ明朝"/>
      <family val="1"/>
      <charset val="128"/>
    </font>
    <font>
      <sz val="9"/>
      <name val="ＭＳ Ｐ明朝"/>
      <family val="1"/>
      <charset val="128"/>
    </font>
    <font>
      <sz val="8"/>
      <name val="中ゴシック体"/>
      <family val="3"/>
      <charset val="128"/>
    </font>
    <font>
      <sz val="10"/>
      <name val="ＭＳ 明朝"/>
      <family val="1"/>
      <charset val="128"/>
    </font>
    <font>
      <sz val="10"/>
      <color indexed="8"/>
      <name val="ＭＳ Ｐゴシック"/>
      <family val="3"/>
      <charset val="128"/>
    </font>
    <font>
      <sz val="10"/>
      <name val="ＭＳ ゴシック"/>
      <family val="3"/>
      <charset val="128"/>
    </font>
    <font>
      <sz val="9"/>
      <color rgb="FFFF0000"/>
      <name val="ＭＳ 明朝"/>
      <family val="1"/>
      <charset val="128"/>
    </font>
    <font>
      <sz val="11"/>
      <color rgb="FFFF0000"/>
      <name val="ＭＳ ゴシック"/>
      <family val="3"/>
      <charset val="128"/>
    </font>
    <font>
      <sz val="12"/>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s>
  <borders count="42">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right/>
      <top style="hair">
        <color indexed="64"/>
      </top>
      <bottom/>
      <diagonal/>
    </border>
    <border>
      <left/>
      <right style="thin">
        <color auto="1"/>
      </right>
      <top/>
      <bottom style="hair">
        <color auto="1"/>
      </bottom>
      <diagonal/>
    </border>
    <border>
      <left/>
      <right/>
      <top/>
      <bottom style="hair">
        <color indexed="64"/>
      </bottom>
      <diagonal/>
    </border>
    <border>
      <left style="thin">
        <color indexed="64"/>
      </left>
      <right/>
      <top style="hair">
        <color indexed="64"/>
      </top>
      <bottom/>
      <diagonal/>
    </border>
    <border>
      <left style="thin">
        <color auto="1"/>
      </left>
      <right/>
      <top/>
      <bottom/>
      <diagonal/>
    </border>
    <border>
      <left style="thin">
        <color auto="1"/>
      </left>
      <right/>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auto="1"/>
      </right>
      <top style="thin">
        <color indexed="64"/>
      </top>
      <bottom style="hair">
        <color auto="1"/>
      </bottom>
      <diagonal/>
    </border>
    <border>
      <left style="thin">
        <color auto="1"/>
      </left>
      <right style="thin">
        <color auto="1"/>
      </right>
      <top style="thin">
        <color auto="1"/>
      </top>
      <bottom style="hair">
        <color auto="1"/>
      </bottom>
      <diagonal/>
    </border>
    <border>
      <left style="thin">
        <color indexed="64"/>
      </left>
      <right style="hair">
        <color indexed="64"/>
      </right>
      <top style="thin">
        <color indexed="64"/>
      </top>
      <bottom style="hair">
        <color auto="1"/>
      </bottom>
      <diagonal/>
    </border>
    <border>
      <left style="hair">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right/>
      <top style="thin">
        <color indexed="64"/>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thin">
        <color indexed="64"/>
      </right>
      <top style="hair">
        <color auto="1"/>
      </top>
      <bottom style="hair">
        <color indexed="64"/>
      </bottom>
      <diagonal/>
    </border>
    <border>
      <left/>
      <right/>
      <top style="hair">
        <color auto="1"/>
      </top>
      <bottom style="hair">
        <color indexed="64"/>
      </bottom>
      <diagonal/>
    </border>
  </borders>
  <cellStyleXfs count="13">
    <xf numFmtId="0" fontId="0" fillId="0" borderId="0">
      <alignment vertical="center"/>
    </xf>
    <xf numFmtId="0" fontId="1" fillId="0" borderId="0"/>
    <xf numFmtId="0" fontId="1" fillId="0" borderId="0"/>
    <xf numFmtId="38" fontId="3" fillId="0" borderId="0" applyFont="0" applyFill="0" applyBorder="0" applyAlignment="0" applyProtection="0">
      <alignment vertical="center"/>
    </xf>
    <xf numFmtId="0" fontId="10" fillId="0" borderId="0"/>
    <xf numFmtId="0" fontId="10" fillId="0" borderId="0"/>
    <xf numFmtId="0" fontId="17" fillId="0" borderId="0"/>
    <xf numFmtId="0" fontId="17" fillId="0" borderId="0"/>
    <xf numFmtId="0" fontId="3" fillId="0" borderId="0"/>
    <xf numFmtId="0" fontId="25" fillId="0" borderId="0"/>
    <xf numFmtId="38" fontId="10" fillId="0" borderId="0" applyFont="0" applyFill="0" applyBorder="0" applyAlignment="0" applyProtection="0"/>
    <xf numFmtId="0" fontId="25" fillId="0" borderId="0"/>
    <xf numFmtId="0" fontId="3" fillId="0" borderId="0"/>
  </cellStyleXfs>
  <cellXfs count="293">
    <xf numFmtId="0" fontId="0" fillId="0" borderId="0" xfId="0">
      <alignment vertical="center"/>
    </xf>
    <xf numFmtId="0" fontId="0" fillId="0" borderId="0" xfId="1" applyFont="1" applyAlignment="1">
      <alignment vertical="center"/>
    </xf>
    <xf numFmtId="0" fontId="3" fillId="0" borderId="0" xfId="1" applyFont="1" applyAlignment="1">
      <alignment vertical="center"/>
    </xf>
    <xf numFmtId="0" fontId="4" fillId="0" borderId="0" xfId="1" applyFont="1" applyAlignment="1">
      <alignment vertical="center"/>
    </xf>
    <xf numFmtId="0" fontId="5" fillId="0" borderId="1" xfId="2" applyFont="1" applyBorder="1" applyAlignment="1">
      <alignment horizontal="right"/>
    </xf>
    <xf numFmtId="0" fontId="6" fillId="0" borderId="2" xfId="1" applyFont="1" applyBorder="1"/>
    <xf numFmtId="0" fontId="6" fillId="0" borderId="3" xfId="1" applyFont="1" applyBorder="1"/>
    <xf numFmtId="0" fontId="6" fillId="0" borderId="4" xfId="1" applyFont="1" applyBorder="1" applyAlignment="1">
      <alignment horizontal="centerContinuous"/>
    </xf>
    <xf numFmtId="0" fontId="6" fillId="0" borderId="5" xfId="1" applyFont="1" applyBorder="1" applyAlignment="1">
      <alignment horizontal="centerContinuous"/>
    </xf>
    <xf numFmtId="0" fontId="6" fillId="0" borderId="6" xfId="1" applyFont="1" applyBorder="1" applyAlignment="1">
      <alignment horizontal="centerContinuous"/>
    </xf>
    <xf numFmtId="0" fontId="6" fillId="0" borderId="3" xfId="1" applyFont="1" applyBorder="1" applyAlignment="1">
      <alignment horizontal="centerContinuous"/>
    </xf>
    <xf numFmtId="0" fontId="4" fillId="0" borderId="0" xfId="1" applyFont="1"/>
    <xf numFmtId="0" fontId="6" fillId="0" borderId="7" xfId="1" applyFont="1" applyBorder="1"/>
    <xf numFmtId="0" fontId="6" fillId="0" borderId="0" xfId="1" applyFont="1"/>
    <xf numFmtId="0" fontId="4" fillId="0" borderId="0" xfId="1" applyFont="1" applyAlignment="1">
      <alignment horizontal="centerContinuous"/>
    </xf>
    <xf numFmtId="0" fontId="6" fillId="0" borderId="8" xfId="1" applyFont="1" applyBorder="1" applyAlignment="1">
      <alignment horizontal="centerContinuous"/>
    </xf>
    <xf numFmtId="0" fontId="6" fillId="0" borderId="1" xfId="1" applyFont="1" applyBorder="1" applyAlignment="1">
      <alignment horizontal="centerContinuous"/>
    </xf>
    <xf numFmtId="0" fontId="6" fillId="0" borderId="9" xfId="1" applyFont="1" applyBorder="1" applyAlignment="1">
      <alignment horizontal="centerContinuous"/>
    </xf>
    <xf numFmtId="0" fontId="6" fillId="0" borderId="0" xfId="1" applyFont="1" applyAlignment="1">
      <alignment horizontal="centerContinuous"/>
    </xf>
    <xf numFmtId="0" fontId="6" fillId="0" borderId="0" xfId="1" applyFont="1" applyAlignment="1">
      <alignment horizont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Continuous" vertical="center" wrapText="1"/>
    </xf>
    <xf numFmtId="0" fontId="6" fillId="0" borderId="6" xfId="1" applyFont="1" applyBorder="1" applyAlignment="1">
      <alignment horizontal="centerContinuous" vertical="center" wrapText="1"/>
    </xf>
    <xf numFmtId="0" fontId="6" fillId="0" borderId="0" xfId="1" applyFont="1" applyAlignment="1">
      <alignment horizontal="centerContinuous" vertical="center" wrapText="1"/>
    </xf>
    <xf numFmtId="0" fontId="6" fillId="0" borderId="0" xfId="1" applyFont="1" applyAlignment="1">
      <alignment horizontal="center" vertical="center" wrapText="1"/>
    </xf>
    <xf numFmtId="0" fontId="6" fillId="0" borderId="11" xfId="1" applyFont="1" applyBorder="1" applyAlignment="1">
      <alignment horizontal="center" wrapText="1"/>
    </xf>
    <xf numFmtId="0" fontId="6" fillId="0" borderId="11" xfId="1" applyFont="1" applyBorder="1" applyAlignment="1">
      <alignment horizontal="left" wrapText="1"/>
    </xf>
    <xf numFmtId="0" fontId="6" fillId="0" borderId="12" xfId="1" applyFont="1" applyBorder="1" applyAlignment="1">
      <alignment horizontal="center" vertical="center" wrapText="1"/>
    </xf>
    <xf numFmtId="0" fontId="6" fillId="0" borderId="7" xfId="1" applyFont="1" applyBorder="1" applyAlignment="1">
      <alignment horizontal="centerContinuous" vertical="center" wrapText="1"/>
    </xf>
    <xf numFmtId="0" fontId="6" fillId="0" borderId="12" xfId="1" applyFont="1" applyBorder="1" applyAlignment="1">
      <alignment horizontal="left" wrapText="1"/>
    </xf>
    <xf numFmtId="0" fontId="6" fillId="0" borderId="9" xfId="1" applyFont="1" applyBorder="1"/>
    <xf numFmtId="0" fontId="6" fillId="0" borderId="13" xfId="1" applyFont="1" applyBorder="1" applyAlignment="1">
      <alignment horizontal="center" vertical="center" wrapText="1"/>
    </xf>
    <xf numFmtId="0" fontId="6" fillId="0" borderId="13" xfId="1" applyFont="1" applyBorder="1" applyAlignment="1">
      <alignment horizontal="right" vertical="top" wrapText="1"/>
    </xf>
    <xf numFmtId="0" fontId="6" fillId="0" borderId="10" xfId="1" applyFont="1" applyBorder="1" applyAlignment="1">
      <alignment horizontal="center" vertical="center"/>
    </xf>
    <xf numFmtId="0" fontId="6" fillId="0" borderId="1" xfId="1" applyFont="1" applyBorder="1"/>
    <xf numFmtId="0" fontId="4" fillId="0" borderId="7" xfId="1" applyFont="1" applyBorder="1"/>
    <xf numFmtId="176" fontId="4" fillId="0" borderId="0" xfId="1" applyNumberFormat="1" applyFont="1" applyAlignment="1">
      <alignment horizontal="right"/>
    </xf>
    <xf numFmtId="177" fontId="4" fillId="0" borderId="0" xfId="1" applyNumberFormat="1" applyFont="1" applyAlignment="1">
      <alignment horizontal="right"/>
    </xf>
    <xf numFmtId="177" fontId="4" fillId="0" borderId="7" xfId="1" applyNumberFormat="1" applyFont="1" applyBorder="1" applyAlignment="1">
      <alignment horizontal="right"/>
    </xf>
    <xf numFmtId="0" fontId="4" fillId="0" borderId="14" xfId="1" applyFont="1" applyBorder="1"/>
    <xf numFmtId="176" fontId="4" fillId="0" borderId="15" xfId="1" applyNumberFormat="1" applyFont="1" applyBorder="1"/>
    <xf numFmtId="177" fontId="4" fillId="0" borderId="15" xfId="1" applyNumberFormat="1" applyFont="1" applyBorder="1" applyAlignment="1">
      <alignment horizontal="right"/>
    </xf>
    <xf numFmtId="177" fontId="4" fillId="0" borderId="14" xfId="1" applyNumberFormat="1" applyFont="1" applyBorder="1" applyAlignment="1">
      <alignment horizontal="right"/>
    </xf>
    <xf numFmtId="0" fontId="4" fillId="0" borderId="15" xfId="1" applyFont="1" applyBorder="1"/>
    <xf numFmtId="176" fontId="4" fillId="0" borderId="0" xfId="1" applyNumberFormat="1" applyFont="1"/>
    <xf numFmtId="0" fontId="4" fillId="0" borderId="16" xfId="1" applyFont="1" applyBorder="1"/>
    <xf numFmtId="176" fontId="4" fillId="0" borderId="17" xfId="1" applyNumberFormat="1" applyFont="1" applyBorder="1"/>
    <xf numFmtId="177" fontId="4" fillId="0" borderId="17" xfId="1" applyNumberFormat="1" applyFont="1" applyBorder="1" applyAlignment="1">
      <alignment horizontal="right"/>
    </xf>
    <xf numFmtId="177" fontId="4" fillId="0" borderId="16" xfId="1" applyNumberFormat="1" applyFont="1" applyBorder="1" applyAlignment="1">
      <alignment horizontal="right"/>
    </xf>
    <xf numFmtId="0" fontId="4" fillId="0" borderId="17" xfId="1" applyFont="1" applyBorder="1"/>
    <xf numFmtId="176" fontId="4" fillId="0" borderId="18" xfId="1" applyNumberFormat="1" applyFont="1" applyBorder="1"/>
    <xf numFmtId="176" fontId="4" fillId="0" borderId="19" xfId="1" applyNumberFormat="1" applyFont="1" applyBorder="1"/>
    <xf numFmtId="176" fontId="4" fillId="0" borderId="20" xfId="1" applyNumberFormat="1" applyFont="1" applyBorder="1"/>
    <xf numFmtId="0" fontId="4" fillId="0" borderId="9" xfId="1" applyFont="1" applyBorder="1"/>
    <xf numFmtId="176" fontId="4" fillId="0" borderId="1" xfId="1" applyNumberFormat="1" applyFont="1" applyBorder="1"/>
    <xf numFmtId="177" fontId="4" fillId="0" borderId="1" xfId="1" applyNumberFormat="1" applyFont="1" applyBorder="1" applyAlignment="1">
      <alignment horizontal="right"/>
    </xf>
    <xf numFmtId="177" fontId="4" fillId="0" borderId="9" xfId="1" applyNumberFormat="1" applyFont="1" applyBorder="1" applyAlignment="1">
      <alignment horizontal="right"/>
    </xf>
    <xf numFmtId="0" fontId="4" fillId="0" borderId="1" xfId="1" applyFont="1" applyBorder="1"/>
    <xf numFmtId="0" fontId="4" fillId="0" borderId="19" xfId="1" applyFont="1" applyBorder="1"/>
    <xf numFmtId="176" fontId="4" fillId="0" borderId="17" xfId="1" applyNumberFormat="1" applyFont="1" applyBorder="1" applyAlignment="1">
      <alignment horizontal="right"/>
    </xf>
    <xf numFmtId="0" fontId="5" fillId="0" borderId="0" xfId="1" applyFont="1"/>
    <xf numFmtId="38" fontId="8" fillId="0" borderId="0" xfId="3" applyFont="1" applyAlignment="1"/>
    <xf numFmtId="38" fontId="3" fillId="0" borderId="0" xfId="3" applyAlignment="1"/>
    <xf numFmtId="0" fontId="5" fillId="0" borderId="0" xfId="1" applyFont="1" applyAlignment="1">
      <alignment horizontal="right"/>
    </xf>
    <xf numFmtId="38" fontId="5" fillId="0" borderId="0" xfId="3" applyFont="1" applyAlignment="1">
      <alignment vertical="top" wrapText="1"/>
    </xf>
    <xf numFmtId="38" fontId="4" fillId="0" borderId="0" xfId="3" applyFont="1" applyAlignment="1"/>
    <xf numFmtId="0" fontId="5" fillId="0" borderId="0" xfId="1" applyFont="1" applyAlignment="1">
      <alignment vertical="top" wrapText="1"/>
    </xf>
    <xf numFmtId="0" fontId="4" fillId="0" borderId="0" xfId="1" applyFont="1" applyAlignment="1">
      <alignment vertical="top" wrapText="1"/>
    </xf>
    <xf numFmtId="0" fontId="5" fillId="0" borderId="0" xfId="1" applyFont="1" applyAlignment="1">
      <alignment vertical="top" wrapText="1"/>
    </xf>
    <xf numFmtId="0" fontId="10" fillId="0" borderId="0" xfId="4"/>
    <xf numFmtId="0" fontId="5" fillId="0" borderId="0" xfId="2" applyFont="1" applyAlignment="1">
      <alignment vertical="top"/>
    </xf>
    <xf numFmtId="0" fontId="4" fillId="0" borderId="0" xfId="2" applyFont="1"/>
    <xf numFmtId="0" fontId="6" fillId="0" borderId="0" xfId="2" applyFont="1"/>
    <xf numFmtId="0" fontId="11" fillId="0" borderId="0" xfId="2" applyFont="1" applyAlignment="1">
      <alignment vertical="center"/>
    </xf>
    <xf numFmtId="0" fontId="6" fillId="0" borderId="2" xfId="2" applyFont="1" applyBorder="1"/>
    <xf numFmtId="0" fontId="6" fillId="0" borderId="5" xfId="2" applyFont="1" applyBorder="1" applyAlignment="1">
      <alignment horizontal="centerContinuous"/>
    </xf>
    <xf numFmtId="0" fontId="6" fillId="0" borderId="6" xfId="2" applyFont="1" applyBorder="1" applyAlignment="1">
      <alignment horizontal="centerContinuous"/>
    </xf>
    <xf numFmtId="0" fontId="6" fillId="0" borderId="7" xfId="2" applyFont="1" applyBorder="1" applyAlignment="1">
      <alignment horizontal="center"/>
    </xf>
    <xf numFmtId="0" fontId="6" fillId="0" borderId="1" xfId="2" applyFont="1" applyBorder="1" applyAlignment="1">
      <alignment horizontal="centerContinuous"/>
    </xf>
    <xf numFmtId="0" fontId="6" fillId="0" borderId="9" xfId="2" applyFont="1" applyBorder="1" applyAlignment="1">
      <alignment horizontal="centerContinuous"/>
    </xf>
    <xf numFmtId="0" fontId="12" fillId="0" borderId="0" xfId="2" applyFont="1"/>
    <xf numFmtId="0" fontId="6" fillId="0" borderId="7" xfId="2" applyFont="1" applyBorder="1"/>
    <xf numFmtId="57" fontId="6" fillId="0" borderId="7" xfId="2" applyNumberFormat="1" applyFont="1" applyBorder="1" applyAlignment="1">
      <alignment horizontal="center"/>
    </xf>
    <xf numFmtId="0" fontId="6" fillId="0" borderId="9" xfId="2" applyFont="1" applyBorder="1"/>
    <xf numFmtId="0" fontId="6" fillId="0" borderId="9" xfId="2" applyFont="1" applyBorder="1" applyAlignment="1">
      <alignment horizontal="center" shrinkToFit="1"/>
    </xf>
    <xf numFmtId="0" fontId="14" fillId="0" borderId="9" xfId="2" applyFont="1" applyBorder="1" applyAlignment="1">
      <alignment horizontal="center" vertical="center" shrinkToFit="1"/>
    </xf>
    <xf numFmtId="176" fontId="6" fillId="0" borderId="0" xfId="2" applyNumberFormat="1" applyFont="1"/>
    <xf numFmtId="0" fontId="4" fillId="2" borderId="0" xfId="2" applyFont="1" applyFill="1"/>
    <xf numFmtId="178" fontId="4" fillId="0" borderId="0" xfId="2" applyNumberFormat="1" applyFont="1"/>
    <xf numFmtId="176" fontId="4" fillId="0" borderId="0" xfId="2" applyNumberFormat="1" applyFont="1"/>
    <xf numFmtId="0" fontId="6" fillId="0" borderId="16" xfId="2" applyFont="1" applyBorder="1"/>
    <xf numFmtId="176" fontId="6" fillId="0" borderId="17" xfId="2" applyNumberFormat="1" applyFont="1" applyBorder="1"/>
    <xf numFmtId="0" fontId="6" fillId="0" borderId="14" xfId="2" applyFont="1" applyBorder="1"/>
    <xf numFmtId="176" fontId="6" fillId="0" borderId="15" xfId="2" applyNumberFormat="1" applyFont="1" applyBorder="1"/>
    <xf numFmtId="176" fontId="6" fillId="0" borderId="19" xfId="2" applyNumberFormat="1" applyFont="1" applyBorder="1"/>
    <xf numFmtId="176" fontId="6" fillId="0" borderId="18" xfId="2" applyNumberFormat="1" applyFont="1" applyBorder="1"/>
    <xf numFmtId="176" fontId="6" fillId="0" borderId="20" xfId="2" applyNumberFormat="1" applyFont="1" applyBorder="1"/>
    <xf numFmtId="176" fontId="6" fillId="0" borderId="1" xfId="2" applyNumberFormat="1" applyFont="1" applyBorder="1"/>
    <xf numFmtId="176" fontId="6" fillId="0" borderId="0" xfId="2" applyNumberFormat="1" applyFont="1" applyAlignment="1">
      <alignment horizontal="right"/>
    </xf>
    <xf numFmtId="176" fontId="6" fillId="0" borderId="19" xfId="2" applyNumberFormat="1" applyFont="1" applyBorder="1" applyAlignment="1">
      <alignment horizontal="right"/>
    </xf>
    <xf numFmtId="0" fontId="4" fillId="0" borderId="3" xfId="1" applyFont="1" applyBorder="1" applyAlignment="1">
      <alignment horizontal="justify" wrapText="1"/>
    </xf>
    <xf numFmtId="0" fontId="4" fillId="0" borderId="3" xfId="1" applyFont="1" applyBorder="1" applyAlignment="1">
      <alignment horizontal="justify"/>
    </xf>
    <xf numFmtId="0" fontId="16" fillId="0" borderId="0" xfId="5" applyFont="1"/>
    <xf numFmtId="0" fontId="4" fillId="0" borderId="0" xfId="1" applyFont="1" applyAlignment="1">
      <alignment horizontal="justify"/>
    </xf>
    <xf numFmtId="0" fontId="4" fillId="0" borderId="0" xfId="2" applyFont="1" applyAlignment="1">
      <alignment horizontal="justify"/>
    </xf>
    <xf numFmtId="0" fontId="10" fillId="0" borderId="0" xfId="5"/>
    <xf numFmtId="0" fontId="18" fillId="0" borderId="2" xfId="6" applyFont="1" applyBorder="1" applyAlignment="1">
      <alignment horizontal="right" vertical="top"/>
    </xf>
    <xf numFmtId="49" fontId="18" fillId="0" borderId="2" xfId="6" applyNumberFormat="1" applyFont="1" applyBorder="1" applyAlignment="1">
      <alignment horizontal="center"/>
    </xf>
    <xf numFmtId="0" fontId="18" fillId="0" borderId="11" xfId="6" applyFont="1" applyBorder="1" applyAlignment="1">
      <alignment horizontal="center" vertical="center" wrapText="1"/>
    </xf>
    <xf numFmtId="0" fontId="17" fillId="0" borderId="0" xfId="7"/>
    <xf numFmtId="0" fontId="18" fillId="0" borderId="0" xfId="6" applyFont="1"/>
    <xf numFmtId="0" fontId="18" fillId="0" borderId="9" xfId="6" applyFont="1" applyBorder="1"/>
    <xf numFmtId="49" fontId="18" fillId="0" borderId="9" xfId="6" applyNumberFormat="1" applyFont="1" applyBorder="1" applyAlignment="1">
      <alignment horizontal="center"/>
    </xf>
    <xf numFmtId="0" fontId="18" fillId="0" borderId="13" xfId="6" applyFont="1" applyBorder="1" applyAlignment="1">
      <alignment horizontal="center" vertical="center" wrapText="1"/>
    </xf>
    <xf numFmtId="0" fontId="18" fillId="0" borderId="2" xfId="6" applyFont="1" applyBorder="1"/>
    <xf numFmtId="49" fontId="18" fillId="0" borderId="3" xfId="6" applyNumberFormat="1" applyFont="1" applyBorder="1" applyAlignment="1">
      <alignment horizontal="center"/>
    </xf>
    <xf numFmtId="3" fontId="10" fillId="0" borderId="3" xfId="6" applyNumberFormat="1" applyFont="1" applyBorder="1"/>
    <xf numFmtId="3" fontId="10" fillId="0" borderId="11" xfId="6" applyNumberFormat="1" applyFont="1" applyBorder="1"/>
    <xf numFmtId="0" fontId="18" fillId="0" borderId="0" xfId="7" applyFont="1"/>
    <xf numFmtId="0" fontId="18" fillId="0" borderId="6" xfId="6" applyFont="1" applyBorder="1"/>
    <xf numFmtId="49" fontId="18" fillId="0" borderId="5" xfId="6" applyNumberFormat="1" applyFont="1" applyBorder="1" applyAlignment="1">
      <alignment horizontal="center"/>
    </xf>
    <xf numFmtId="3" fontId="10" fillId="0" borderId="5" xfId="6" applyNumberFormat="1" applyFont="1" applyBorder="1"/>
    <xf numFmtId="3" fontId="10" fillId="0" borderId="10" xfId="6" applyNumberFormat="1" applyFont="1" applyBorder="1"/>
    <xf numFmtId="3" fontId="18" fillId="0" borderId="0" xfId="7" applyNumberFormat="1" applyFont="1"/>
    <xf numFmtId="0" fontId="18" fillId="0" borderId="7" xfId="6" applyFont="1" applyBorder="1" applyAlignment="1">
      <alignment horizontal="left" wrapText="1"/>
    </xf>
    <xf numFmtId="49" fontId="18" fillId="0" borderId="0" xfId="6" applyNumberFormat="1" applyFont="1" applyAlignment="1">
      <alignment horizontal="center"/>
    </xf>
    <xf numFmtId="3" fontId="10" fillId="0" borderId="0" xfId="6" applyNumberFormat="1" applyFont="1"/>
    <xf numFmtId="3" fontId="10" fillId="0" borderId="12" xfId="6" applyNumberFormat="1" applyFont="1" applyBorder="1"/>
    <xf numFmtId="3" fontId="10" fillId="0" borderId="0" xfId="6" applyNumberFormat="1" applyFont="1" applyAlignment="1">
      <alignment horizontal="right"/>
    </xf>
    <xf numFmtId="0" fontId="18" fillId="0" borderId="7" xfId="6" applyFont="1" applyBorder="1"/>
    <xf numFmtId="3" fontId="10" fillId="0" borderId="10" xfId="6" applyNumberFormat="1" applyFont="1" applyBorder="1" applyAlignment="1">
      <alignment horizontal="right"/>
    </xf>
    <xf numFmtId="49" fontId="18" fillId="0" borderId="1" xfId="6" applyNumberFormat="1" applyFont="1" applyBorder="1" applyAlignment="1">
      <alignment horizontal="center"/>
    </xf>
    <xf numFmtId="3" fontId="10" fillId="0" borderId="1" xfId="6" applyNumberFormat="1" applyFont="1" applyBorder="1"/>
    <xf numFmtId="3" fontId="10" fillId="0" borderId="13" xfId="6" applyNumberFormat="1" applyFont="1" applyBorder="1"/>
    <xf numFmtId="3" fontId="10" fillId="0" borderId="1" xfId="6" applyNumberFormat="1" applyFont="1" applyBorder="1" applyAlignment="1">
      <alignment horizontal="right"/>
    </xf>
    <xf numFmtId="0" fontId="18" fillId="0" borderId="0" xfId="7" applyFont="1" applyAlignment="1">
      <alignment horizontal="left" shrinkToFit="1"/>
    </xf>
    <xf numFmtId="3" fontId="10" fillId="0" borderId="12" xfId="6" applyNumberFormat="1" applyFont="1" applyBorder="1" applyAlignment="1">
      <alignment horizontal="right"/>
    </xf>
    <xf numFmtId="49" fontId="10" fillId="0" borderId="5" xfId="6" applyNumberFormat="1" applyFont="1" applyBorder="1" applyAlignment="1">
      <alignment horizontal="right"/>
    </xf>
    <xf numFmtId="3" fontId="10" fillId="0" borderId="5" xfId="6" applyNumberFormat="1" applyFont="1" applyBorder="1" applyAlignment="1">
      <alignment horizontal="right"/>
    </xf>
    <xf numFmtId="0" fontId="19" fillId="0" borderId="2" xfId="6" applyFont="1" applyBorder="1" applyAlignment="1">
      <alignment horizontal="right"/>
    </xf>
    <xf numFmtId="0" fontId="20" fillId="0" borderId="11" xfId="6" applyFont="1" applyBorder="1" applyAlignment="1">
      <alignment horizontal="center" vertical="center"/>
    </xf>
    <xf numFmtId="0" fontId="20" fillId="0" borderId="2" xfId="6" applyFont="1" applyBorder="1" applyAlignment="1">
      <alignment horizontal="center" vertical="center"/>
    </xf>
    <xf numFmtId="0" fontId="20" fillId="0" borderId="5" xfId="6" applyFont="1" applyBorder="1" applyAlignment="1">
      <alignment vertical="center"/>
    </xf>
    <xf numFmtId="0" fontId="20" fillId="0" borderId="4" xfId="6" applyFont="1" applyBorder="1" applyAlignment="1">
      <alignment vertical="center"/>
    </xf>
    <xf numFmtId="0" fontId="18" fillId="0" borderId="5" xfId="6" applyFont="1" applyBorder="1" applyAlignment="1">
      <alignment vertical="center"/>
    </xf>
    <xf numFmtId="0" fontId="20" fillId="0" borderId="6" xfId="6" applyFont="1" applyBorder="1" applyAlignment="1">
      <alignment vertical="center"/>
    </xf>
    <xf numFmtId="0" fontId="22" fillId="0" borderId="6" xfId="6" applyFont="1" applyBorder="1" applyAlignment="1">
      <alignment vertical="center"/>
    </xf>
    <xf numFmtId="0" fontId="18" fillId="0" borderId="0" xfId="6" applyFont="1" applyAlignment="1">
      <alignment vertical="center"/>
    </xf>
    <xf numFmtId="0" fontId="19" fillId="0" borderId="9" xfId="6" applyFont="1" applyBorder="1"/>
    <xf numFmtId="0" fontId="20" fillId="0" borderId="9" xfId="6" applyFont="1" applyBorder="1" applyAlignment="1">
      <alignment horizontal="center" vertical="top"/>
    </xf>
    <xf numFmtId="0" fontId="20" fillId="0" borderId="9" xfId="6" applyFont="1" applyBorder="1" applyAlignment="1">
      <alignment horizontal="center" vertical="center" wrapText="1"/>
    </xf>
    <xf numFmtId="0" fontId="20" fillId="0" borderId="10" xfId="6" applyFont="1" applyBorder="1" applyAlignment="1">
      <alignment horizontal="center" vertical="center" wrapText="1"/>
    </xf>
    <xf numFmtId="0" fontId="20" fillId="0" borderId="13" xfId="6" applyFont="1" applyBorder="1" applyAlignment="1">
      <alignment horizontal="center" vertical="center" wrapText="1"/>
    </xf>
    <xf numFmtId="0" fontId="19" fillId="0" borderId="7" xfId="6" applyFont="1" applyBorder="1"/>
    <xf numFmtId="49" fontId="10" fillId="0" borderId="0" xfId="6" applyNumberFormat="1" applyFont="1" applyAlignment="1">
      <alignment horizontal="right"/>
    </xf>
    <xf numFmtId="3" fontId="10" fillId="0" borderId="2" xfId="6" applyNumberFormat="1" applyFont="1" applyBorder="1"/>
    <xf numFmtId="0" fontId="23" fillId="0" borderId="0" xfId="8" applyFont="1" applyAlignment="1">
      <alignment vertical="center" wrapText="1"/>
    </xf>
    <xf numFmtId="0" fontId="3" fillId="0" borderId="0" xfId="8"/>
    <xf numFmtId="0" fontId="24" fillId="0" borderId="0" xfId="8" applyFont="1" applyAlignment="1">
      <alignment vertical="center"/>
    </xf>
    <xf numFmtId="0" fontId="23" fillId="0" borderId="0" xfId="8" applyFont="1" applyAlignment="1">
      <alignment vertical="center"/>
    </xf>
    <xf numFmtId="0" fontId="23" fillId="0" borderId="0" xfId="8" applyFont="1" applyAlignment="1">
      <alignment vertical="top"/>
    </xf>
    <xf numFmtId="49" fontId="10" fillId="0" borderId="1" xfId="6" applyNumberFormat="1" applyFont="1" applyBorder="1" applyAlignment="1">
      <alignment horizontal="right"/>
    </xf>
    <xf numFmtId="3" fontId="24" fillId="0" borderId="0" xfId="6" applyNumberFormat="1" applyFont="1"/>
    <xf numFmtId="0" fontId="24" fillId="0" borderId="0" xfId="6" applyFont="1"/>
    <xf numFmtId="0" fontId="26" fillId="0" borderId="6" xfId="9" applyFont="1" applyBorder="1" applyAlignment="1">
      <alignment horizontal="center" vertical="center"/>
    </xf>
    <xf numFmtId="0" fontId="26" fillId="0" borderId="10" xfId="9" applyFont="1" applyBorder="1" applyAlignment="1">
      <alignment horizontal="center" vertical="center"/>
    </xf>
    <xf numFmtId="0" fontId="26" fillId="0" borderId="4" xfId="9" applyFont="1" applyBorder="1" applyAlignment="1">
      <alignment horizontal="center" vertical="center"/>
    </xf>
    <xf numFmtId="0" fontId="26" fillId="0" borderId="0" xfId="9" applyFont="1" applyAlignment="1">
      <alignment horizontal="center" vertical="center"/>
    </xf>
    <xf numFmtId="38" fontId="26" fillId="0" borderId="0" xfId="10" applyFont="1" applyBorder="1" applyAlignment="1">
      <alignment horizontal="center" vertical="center"/>
    </xf>
    <xf numFmtId="0" fontId="18" fillId="0" borderId="0" xfId="9" applyFont="1"/>
    <xf numFmtId="0" fontId="26" fillId="0" borderId="7" xfId="11" applyFont="1" applyBorder="1" applyAlignment="1">
      <alignment horizontal="center"/>
    </xf>
    <xf numFmtId="179" fontId="5" fillId="0" borderId="19" xfId="9" applyNumberFormat="1" applyFont="1" applyBorder="1" applyAlignment="1">
      <alignment horizontal="right"/>
    </xf>
    <xf numFmtId="179" fontId="5" fillId="0" borderId="0" xfId="9" applyNumberFormat="1" applyFont="1" applyAlignment="1">
      <alignment horizontal="right"/>
    </xf>
    <xf numFmtId="179" fontId="5" fillId="0" borderId="0" xfId="9" applyNumberFormat="1" applyFont="1"/>
    <xf numFmtId="38" fontId="5" fillId="0" borderId="0" xfId="10" applyFont="1" applyFill="1" applyBorder="1"/>
    <xf numFmtId="38" fontId="18" fillId="0" borderId="0" xfId="10" applyFont="1" applyFill="1" applyBorder="1"/>
    <xf numFmtId="0" fontId="18" fillId="0" borderId="0" xfId="9" applyFont="1" applyAlignment="1">
      <alignment horizontal="right"/>
    </xf>
    <xf numFmtId="179" fontId="18" fillId="0" borderId="0" xfId="9" applyNumberFormat="1" applyFont="1"/>
    <xf numFmtId="0" fontId="18" fillId="3" borderId="0" xfId="9" applyFont="1" applyFill="1"/>
    <xf numFmtId="3" fontId="26" fillId="0" borderId="7" xfId="9" applyNumberFormat="1" applyFont="1" applyBorder="1" applyAlignment="1">
      <alignment horizontal="distributed"/>
    </xf>
    <xf numFmtId="38" fontId="5" fillId="0" borderId="0" xfId="10" applyFont="1" applyBorder="1"/>
    <xf numFmtId="38" fontId="18" fillId="0" borderId="0" xfId="10" applyFont="1" applyBorder="1"/>
    <xf numFmtId="179" fontId="5" fillId="0" borderId="19" xfId="9" applyNumberFormat="1" applyFont="1" applyBorder="1"/>
    <xf numFmtId="0" fontId="26" fillId="0" borderId="7" xfId="9" applyFont="1" applyBorder="1" applyAlignment="1">
      <alignment horizontal="center"/>
    </xf>
    <xf numFmtId="0" fontId="18" fillId="4" borderId="0" xfId="9" applyFont="1" applyFill="1"/>
    <xf numFmtId="3" fontId="26" fillId="0" borderId="9" xfId="9" applyNumberFormat="1" applyFont="1" applyBorder="1" applyAlignment="1">
      <alignment horizontal="distributed"/>
    </xf>
    <xf numFmtId="179" fontId="5" fillId="0" borderId="8" xfId="9" applyNumberFormat="1" applyFont="1" applyBorder="1" applyAlignment="1">
      <alignment horizontal="right"/>
    </xf>
    <xf numFmtId="179" fontId="5" fillId="0" borderId="1" xfId="9" applyNumberFormat="1" applyFont="1" applyBorder="1" applyAlignment="1">
      <alignment horizontal="right"/>
    </xf>
    <xf numFmtId="179" fontId="5" fillId="0" borderId="1" xfId="9" applyNumberFormat="1" applyFont="1" applyBorder="1"/>
    <xf numFmtId="38" fontId="5" fillId="0" borderId="0" xfId="10" applyFont="1" applyBorder="1" applyAlignment="1">
      <alignment horizontal="right"/>
    </xf>
    <xf numFmtId="38" fontId="5" fillId="0" borderId="0" xfId="10" applyFont="1" applyFill="1" applyBorder="1" applyAlignment="1">
      <alignment horizontal="right"/>
    </xf>
    <xf numFmtId="38" fontId="5" fillId="0" borderId="1" xfId="10" applyFont="1" applyFill="1" applyBorder="1"/>
    <xf numFmtId="3" fontId="18" fillId="0" borderId="0" xfId="9" applyNumberFormat="1" applyFont="1" applyAlignment="1">
      <alignment horizontal="right"/>
    </xf>
    <xf numFmtId="0" fontId="5" fillId="0" borderId="3" xfId="9" applyFont="1" applyBorder="1" applyAlignment="1">
      <alignment horizontal="right" vertical="top"/>
    </xf>
    <xf numFmtId="0" fontId="5" fillId="0" borderId="3" xfId="9" applyFont="1" applyBorder="1" applyAlignment="1">
      <alignment vertical="top" wrapText="1"/>
    </xf>
    <xf numFmtId="38" fontId="5" fillId="0" borderId="0" xfId="10" applyFont="1" applyAlignment="1">
      <alignment vertical="top" wrapText="1"/>
    </xf>
    <xf numFmtId="38" fontId="5" fillId="0" borderId="0" xfId="10" applyFont="1" applyAlignment="1"/>
    <xf numFmtId="0" fontId="5" fillId="0" borderId="0" xfId="9" applyFont="1" applyAlignment="1">
      <alignment horizontal="right" vertical="top"/>
    </xf>
    <xf numFmtId="0" fontId="5" fillId="0" borderId="0" xfId="9" applyFont="1" applyAlignment="1">
      <alignment vertical="top" wrapText="1"/>
    </xf>
    <xf numFmtId="0" fontId="5" fillId="0" borderId="0" xfId="5" applyFont="1" applyAlignment="1">
      <alignment vertical="top" wrapText="1"/>
    </xf>
    <xf numFmtId="38" fontId="18" fillId="0" borderId="0" xfId="10" applyFont="1" applyAlignment="1"/>
    <xf numFmtId="38" fontId="26" fillId="0" borderId="0" xfId="10" applyFont="1" applyAlignment="1"/>
    <xf numFmtId="38" fontId="8" fillId="0" borderId="0" xfId="10" applyFont="1" applyAlignment="1"/>
    <xf numFmtId="38" fontId="10" fillId="0" borderId="0" xfId="10" applyAlignment="1"/>
    <xf numFmtId="0" fontId="5" fillId="0" borderId="0" xfId="5" applyFont="1" applyAlignment="1">
      <alignment vertical="center"/>
    </xf>
    <xf numFmtId="38" fontId="5" fillId="0" borderId="0" xfId="10" applyFont="1" applyFill="1" applyAlignment="1">
      <alignment vertical="center"/>
    </xf>
    <xf numFmtId="0" fontId="16" fillId="0" borderId="0" xfId="5" applyFont="1" applyAlignment="1">
      <alignment vertical="center"/>
    </xf>
    <xf numFmtId="0" fontId="5" fillId="0" borderId="0" xfId="2" applyFont="1" applyAlignment="1">
      <alignment vertical="center"/>
    </xf>
    <xf numFmtId="0" fontId="18" fillId="0" borderId="0" xfId="9" applyFont="1" applyAlignment="1">
      <alignment vertical="top"/>
    </xf>
    <xf numFmtId="0" fontId="6" fillId="0" borderId="0" xfId="5" applyFont="1" applyAlignment="1">
      <alignment vertical="center"/>
    </xf>
    <xf numFmtId="38" fontId="18" fillId="0" borderId="0" xfId="10" applyFont="1"/>
    <xf numFmtId="0" fontId="26" fillId="0" borderId="6" xfId="11" applyFont="1" applyBorder="1" applyAlignment="1">
      <alignment horizontal="center" vertical="center"/>
    </xf>
    <xf numFmtId="0" fontId="26" fillId="0" borderId="10" xfId="11" applyFont="1" applyBorder="1" applyAlignment="1">
      <alignment horizontal="center" vertical="center"/>
    </xf>
    <xf numFmtId="0" fontId="26" fillId="0" borderId="5" xfId="9" applyFont="1" applyBorder="1" applyAlignment="1">
      <alignment horizontal="center" vertical="center"/>
    </xf>
    <xf numFmtId="0" fontId="28" fillId="0" borderId="0" xfId="9" applyFont="1" applyAlignment="1">
      <alignment horizontal="center" vertical="center"/>
    </xf>
    <xf numFmtId="0" fontId="18" fillId="0" borderId="0" xfId="11" applyFont="1"/>
    <xf numFmtId="179" fontId="5" fillId="0" borderId="0" xfId="11" applyNumberFormat="1" applyFont="1" applyAlignment="1">
      <alignment horizontal="right"/>
    </xf>
    <xf numFmtId="179" fontId="5" fillId="0" borderId="0" xfId="11" applyNumberFormat="1" applyFont="1"/>
    <xf numFmtId="38" fontId="5" fillId="0" borderId="0" xfId="10" applyFont="1" applyFill="1"/>
    <xf numFmtId="0" fontId="18" fillId="5" borderId="0" xfId="11" applyFont="1" applyFill="1"/>
    <xf numFmtId="0" fontId="29" fillId="5" borderId="0" xfId="11" applyFont="1" applyFill="1" applyAlignment="1">
      <alignment vertical="top" wrapText="1"/>
    </xf>
    <xf numFmtId="3" fontId="26" fillId="0" borderId="7" xfId="11" applyNumberFormat="1" applyFont="1" applyBorder="1" applyAlignment="1">
      <alignment horizontal="distributed"/>
    </xf>
    <xf numFmtId="0" fontId="30" fillId="0" borderId="0" xfId="5" applyFont="1" applyAlignment="1">
      <alignment vertical="top" wrapText="1"/>
    </xf>
    <xf numFmtId="38" fontId="5" fillId="0" borderId="0" xfId="10" applyFont="1"/>
    <xf numFmtId="3" fontId="26" fillId="0" borderId="9" xfId="11" applyNumberFormat="1" applyFont="1" applyBorder="1" applyAlignment="1">
      <alignment horizontal="distributed"/>
    </xf>
    <xf numFmtId="179" fontId="5" fillId="0" borderId="1" xfId="11" applyNumberFormat="1" applyFont="1" applyBorder="1" applyAlignment="1">
      <alignment horizontal="right"/>
    </xf>
    <xf numFmtId="179" fontId="5" fillId="0" borderId="1" xfId="11" applyNumberFormat="1" applyFont="1" applyBorder="1"/>
    <xf numFmtId="38" fontId="5" fillId="0" borderId="1" xfId="10" applyFont="1" applyBorder="1"/>
    <xf numFmtId="38" fontId="5" fillId="0" borderId="1" xfId="10" applyFont="1" applyBorder="1" applyAlignment="1">
      <alignment horizontal="right"/>
    </xf>
    <xf numFmtId="0" fontId="5" fillId="0" borderId="0" xfId="9" applyFont="1" applyAlignment="1">
      <alignment horizontal="right" vertical="top"/>
    </xf>
    <xf numFmtId="0" fontId="5" fillId="0" borderId="0" xfId="9" applyFont="1" applyAlignment="1">
      <alignment vertical="top"/>
    </xf>
    <xf numFmtId="38" fontId="5" fillId="0" borderId="0" xfId="10" applyFont="1" applyAlignment="1">
      <alignment vertical="top"/>
    </xf>
    <xf numFmtId="0" fontId="5" fillId="0" borderId="0" xfId="5" applyFont="1" applyAlignment="1">
      <alignment vertical="top"/>
    </xf>
    <xf numFmtId="0" fontId="5" fillId="0" borderId="0" xfId="11" applyFont="1"/>
    <xf numFmtId="0" fontId="0" fillId="0" borderId="1" xfId="12" applyFont="1" applyBorder="1"/>
    <xf numFmtId="0" fontId="8" fillId="0" borderId="1" xfId="12" applyFont="1" applyBorder="1"/>
    <xf numFmtId="0" fontId="31" fillId="0" borderId="0" xfId="12" applyFont="1" applyAlignment="1">
      <alignment vertical="center"/>
    </xf>
    <xf numFmtId="0" fontId="31" fillId="0" borderId="1" xfId="12" applyFont="1" applyBorder="1" applyAlignment="1">
      <alignment vertical="center"/>
    </xf>
    <xf numFmtId="0" fontId="5" fillId="0" borderId="1" xfId="12" applyFont="1" applyBorder="1" applyAlignment="1">
      <alignment horizontal="right"/>
    </xf>
    <xf numFmtId="0" fontId="5" fillId="0" borderId="2" xfId="12" applyFont="1" applyBorder="1" applyAlignment="1">
      <alignment horizontal="center"/>
    </xf>
    <xf numFmtId="0" fontId="5" fillId="0" borderId="11" xfId="12" applyFont="1" applyBorder="1" applyAlignment="1">
      <alignment horizontal="center"/>
    </xf>
    <xf numFmtId="0" fontId="5" fillId="0" borderId="0" xfId="12" applyFont="1"/>
    <xf numFmtId="0" fontId="5" fillId="0" borderId="21" xfId="12" applyFont="1" applyBorder="1" applyAlignment="1">
      <alignment horizontal="center"/>
    </xf>
    <xf numFmtId="0" fontId="5" fillId="0" borderId="22" xfId="12" applyFont="1" applyBorder="1" applyAlignment="1">
      <alignment horizontal="center"/>
    </xf>
    <xf numFmtId="0" fontId="5" fillId="0" borderId="23" xfId="12" applyFont="1" applyBorder="1" applyAlignment="1">
      <alignment horizontal="center"/>
    </xf>
    <xf numFmtId="0" fontId="5" fillId="0" borderId="0" xfId="12" applyFont="1" applyAlignment="1">
      <alignment horizontal="center"/>
    </xf>
    <xf numFmtId="0" fontId="4" fillId="0" borderId="0" xfId="12" applyFont="1"/>
    <xf numFmtId="0" fontId="10" fillId="0" borderId="9" xfId="12" applyFont="1" applyBorder="1"/>
    <xf numFmtId="0" fontId="16" fillId="0" borderId="13" xfId="12" applyFont="1" applyBorder="1" applyAlignment="1">
      <alignment horizontal="center"/>
    </xf>
    <xf numFmtId="0" fontId="10" fillId="0" borderId="0" xfId="12" applyFont="1"/>
    <xf numFmtId="0" fontId="16" fillId="0" borderId="24" xfId="12" applyFont="1" applyBorder="1"/>
    <xf numFmtId="0" fontId="16" fillId="0" borderId="25" xfId="12" applyFont="1" applyBorder="1"/>
    <xf numFmtId="0" fontId="16" fillId="0" borderId="26" xfId="12" applyFont="1" applyBorder="1"/>
    <xf numFmtId="0" fontId="16" fillId="0" borderId="24" xfId="12" applyFont="1" applyBorder="1" applyAlignment="1">
      <alignment horizontal="center"/>
    </xf>
    <xf numFmtId="0" fontId="16" fillId="0" borderId="25" xfId="12" applyFont="1" applyBorder="1" applyAlignment="1">
      <alignment horizontal="center"/>
    </xf>
    <xf numFmtId="0" fontId="10" fillId="0" borderId="26" xfId="12" applyFont="1" applyBorder="1"/>
    <xf numFmtId="0" fontId="10" fillId="0" borderId="1" xfId="12" applyFont="1" applyBorder="1"/>
    <xf numFmtId="0" fontId="3" fillId="0" borderId="0" xfId="12"/>
    <xf numFmtId="0" fontId="5" fillId="0" borderId="7" xfId="12" applyFont="1" applyBorder="1"/>
    <xf numFmtId="180" fontId="5" fillId="0" borderId="12" xfId="12" applyNumberFormat="1" applyFont="1" applyBorder="1"/>
    <xf numFmtId="180" fontId="5" fillId="0" borderId="27" xfId="12" applyNumberFormat="1" applyFont="1" applyBorder="1"/>
    <xf numFmtId="180" fontId="5" fillId="0" borderId="28" xfId="12" applyNumberFormat="1" applyFont="1" applyBorder="1"/>
    <xf numFmtId="180" fontId="5" fillId="0" borderId="29" xfId="12" applyNumberFormat="1" applyFont="1" applyBorder="1"/>
    <xf numFmtId="180" fontId="5" fillId="0" borderId="0" xfId="12" applyNumberFormat="1" applyFont="1"/>
    <xf numFmtId="180" fontId="5" fillId="0" borderId="27" xfId="12" applyNumberFormat="1" applyFont="1" applyBorder="1" applyAlignment="1">
      <alignment horizontal="right"/>
    </xf>
    <xf numFmtId="180" fontId="5" fillId="0" borderId="28" xfId="12" applyNumberFormat="1" applyFont="1" applyBorder="1" applyAlignment="1">
      <alignment horizontal="right"/>
    </xf>
    <xf numFmtId="180" fontId="5" fillId="0" borderId="29" xfId="12" applyNumberFormat="1" applyFont="1" applyBorder="1" applyAlignment="1">
      <alignment horizontal="right"/>
    </xf>
    <xf numFmtId="180" fontId="5" fillId="0" borderId="0" xfId="12" applyNumberFormat="1" applyFont="1" applyAlignment="1">
      <alignment horizontal="right"/>
    </xf>
    <xf numFmtId="0" fontId="5" fillId="0" borderId="30" xfId="12" applyFont="1" applyBorder="1"/>
    <xf numFmtId="180" fontId="5" fillId="0" borderId="31" xfId="12" applyNumberFormat="1" applyFont="1" applyBorder="1"/>
    <xf numFmtId="0" fontId="5" fillId="0" borderId="3" xfId="12" applyFont="1" applyBorder="1"/>
    <xf numFmtId="180" fontId="5" fillId="0" borderId="32" xfId="12" applyNumberFormat="1" applyFont="1" applyBorder="1" applyAlignment="1">
      <alignment horizontal="right"/>
    </xf>
    <xf numFmtId="180" fontId="5" fillId="0" borderId="33" xfId="12" applyNumberFormat="1" applyFont="1" applyBorder="1" applyAlignment="1">
      <alignment horizontal="right"/>
    </xf>
    <xf numFmtId="180" fontId="5" fillId="0" borderId="34" xfId="12" applyNumberFormat="1" applyFont="1" applyBorder="1" applyAlignment="1">
      <alignment horizontal="right"/>
    </xf>
    <xf numFmtId="180" fontId="5" fillId="0" borderId="35" xfId="12" applyNumberFormat="1" applyFont="1" applyBorder="1" applyAlignment="1">
      <alignment horizontal="right"/>
    </xf>
    <xf numFmtId="0" fontId="0" fillId="0" borderId="0" xfId="12" applyFont="1"/>
    <xf numFmtId="0" fontId="5" fillId="0" borderId="9" xfId="12" applyFont="1" applyBorder="1"/>
    <xf numFmtId="180" fontId="5" fillId="0" borderId="13" xfId="12" applyNumberFormat="1" applyFont="1" applyBorder="1"/>
    <xf numFmtId="180" fontId="5" fillId="0" borderId="24" xfId="12" applyNumberFormat="1" applyFont="1" applyBorder="1"/>
    <xf numFmtId="180" fontId="5" fillId="0" borderId="25" xfId="12" applyNumberFormat="1" applyFont="1" applyBorder="1"/>
    <xf numFmtId="180" fontId="5" fillId="0" borderId="26" xfId="12" applyNumberFormat="1" applyFont="1" applyBorder="1"/>
    <xf numFmtId="180" fontId="5" fillId="0" borderId="1" xfId="12" applyNumberFormat="1" applyFont="1" applyBorder="1"/>
    <xf numFmtId="0" fontId="5" fillId="0" borderId="36" xfId="12" applyFont="1" applyBorder="1"/>
    <xf numFmtId="180" fontId="5" fillId="0" borderId="37" xfId="12" applyNumberFormat="1" applyFont="1" applyBorder="1"/>
    <xf numFmtId="180" fontId="5" fillId="0" borderId="38" xfId="12" applyNumberFormat="1" applyFont="1" applyBorder="1" applyAlignment="1">
      <alignment horizontal="right"/>
    </xf>
    <xf numFmtId="180" fontId="5" fillId="0" borderId="39" xfId="12" applyNumberFormat="1" applyFont="1" applyBorder="1" applyAlignment="1">
      <alignment horizontal="right"/>
    </xf>
    <xf numFmtId="180" fontId="5" fillId="0" borderId="40" xfId="12" applyNumberFormat="1" applyFont="1" applyBorder="1" applyAlignment="1">
      <alignment horizontal="right"/>
    </xf>
    <xf numFmtId="180" fontId="5" fillId="0" borderId="41" xfId="12" applyNumberFormat="1" applyFont="1" applyBorder="1" applyAlignment="1">
      <alignment horizontal="right"/>
    </xf>
    <xf numFmtId="180" fontId="8" fillId="6" borderId="0" xfId="12" applyNumberFormat="1" applyFont="1" applyFill="1"/>
    <xf numFmtId="0" fontId="8" fillId="6" borderId="0" xfId="12" applyFont="1" applyFill="1"/>
  </cellXfs>
  <cellStyles count="13">
    <cellStyle name="桁区切り 2" xfId="10" xr:uid="{4A562DA8-C6DE-4201-8C11-443CACF5210E}"/>
    <cellStyle name="桁区切り 5" xfId="3" xr:uid="{96A5EA11-1DF0-4835-8DD0-2CDB7D6AC5A6}"/>
    <cellStyle name="標準" xfId="0" builtinId="0"/>
    <cellStyle name="標準 2" xfId="5" xr:uid="{54602B2F-7C22-4CFA-82CA-6487DD466C66}"/>
    <cellStyle name="標準 4 4" xfId="8" xr:uid="{6CA22E47-2DFA-459D-A512-92B00C3E5E75}"/>
    <cellStyle name="標準_5歳別人口" xfId="1" xr:uid="{2F7077BE-9AE1-45A8-A54E-2F03AF16836C}"/>
    <cellStyle name="標準_Ｈ１２統計表" xfId="6" xr:uid="{30F2BD0B-9B02-4434-A945-176697414EDD}"/>
    <cellStyle name="標準_Ｈ１７統計表６" xfId="7" xr:uid="{6C838CB9-533C-415E-8617-137BCBB92B9D}"/>
    <cellStyle name="標準_Ｈ１８統計表" xfId="12" xr:uid="{991923AB-9ACA-43B8-8CA6-B01B98B42151}"/>
    <cellStyle name="標準_第10表" xfId="11" xr:uid="{9BC2B142-94FE-4D76-9CFC-5A16EA2C5CA9}"/>
    <cellStyle name="標準_第9表" xfId="9" xr:uid="{972624E2-C2F6-4361-8BCA-BC2F350BD2C7}"/>
    <cellStyle name="標準_統計表" xfId="2" xr:uid="{06F85F20-6F67-4D2F-BACE-EBD0D4049CAE}"/>
    <cellStyle name="標準_平成１８年１月１日現在" xfId="4" xr:uid="{3B975C8C-F441-425C-8444-E286EE22743C}"/>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a:extLst>
            <a:ext uri="{FF2B5EF4-FFF2-40B4-BE49-F238E27FC236}">
              <a16:creationId xmlns:a16="http://schemas.microsoft.com/office/drawing/2014/main" id="{00787E6E-4808-4A1F-B90C-C89EBDD40D32}"/>
            </a:ext>
          </a:extLst>
        </xdr:cNvPr>
        <xdr:cNvSpPr>
          <a:spLocks noChangeShapeType="1"/>
        </xdr:cNvSpPr>
      </xdr:nvSpPr>
      <xdr:spPr bwMode="auto">
        <a:xfrm>
          <a:off x="19050" y="19050"/>
          <a:ext cx="805815" cy="432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a:extLst>
            <a:ext uri="{FF2B5EF4-FFF2-40B4-BE49-F238E27FC236}">
              <a16:creationId xmlns:a16="http://schemas.microsoft.com/office/drawing/2014/main" id="{03C32756-C832-45D3-B32F-1BD6BFE47E88}"/>
            </a:ext>
          </a:extLst>
        </xdr:cNvPr>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a:extLst>
            <a:ext uri="{FF2B5EF4-FFF2-40B4-BE49-F238E27FC236}">
              <a16:creationId xmlns:a16="http://schemas.microsoft.com/office/drawing/2014/main" id="{0E350FFF-1C65-400D-828C-E1A9D89CB72A}"/>
            </a:ext>
          </a:extLst>
        </xdr:cNvPr>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a:extLst>
            <a:ext uri="{FF2B5EF4-FFF2-40B4-BE49-F238E27FC236}">
              <a16:creationId xmlns:a16="http://schemas.microsoft.com/office/drawing/2014/main" id="{F3121A1C-CAA9-4924-B5FB-D1BF2CDC4D03}"/>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a:extLst>
            <a:ext uri="{FF2B5EF4-FFF2-40B4-BE49-F238E27FC236}">
              <a16:creationId xmlns:a16="http://schemas.microsoft.com/office/drawing/2014/main" id="{2EE190F8-7A69-4444-87E5-F785EF5626D0}"/>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a:extLst>
            <a:ext uri="{FF2B5EF4-FFF2-40B4-BE49-F238E27FC236}">
              <a16:creationId xmlns:a16="http://schemas.microsoft.com/office/drawing/2014/main" id="{82A3FA55-2F92-4C00-BBF5-5181ABF6F9AE}"/>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a:extLst>
            <a:ext uri="{FF2B5EF4-FFF2-40B4-BE49-F238E27FC236}">
              <a16:creationId xmlns:a16="http://schemas.microsoft.com/office/drawing/2014/main" id="{1411462C-5082-4537-951D-A84C0B447789}"/>
            </a:ext>
          </a:extLst>
        </xdr:cNvPr>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a:extLst>
            <a:ext uri="{FF2B5EF4-FFF2-40B4-BE49-F238E27FC236}">
              <a16:creationId xmlns:a16="http://schemas.microsoft.com/office/drawing/2014/main" id="{29E0D2CC-151E-4391-9AB4-C76BAC762E98}"/>
            </a:ext>
          </a:extLst>
        </xdr:cNvPr>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a:extLst>
            <a:ext uri="{FF2B5EF4-FFF2-40B4-BE49-F238E27FC236}">
              <a16:creationId xmlns:a16="http://schemas.microsoft.com/office/drawing/2014/main" id="{DFD28474-BEF6-441A-AEA6-3546DA3A7B8F}"/>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a:extLst>
            <a:ext uri="{FF2B5EF4-FFF2-40B4-BE49-F238E27FC236}">
              <a16:creationId xmlns:a16="http://schemas.microsoft.com/office/drawing/2014/main" id="{0CEA92FC-395E-4187-B1B5-AE5D993012E5}"/>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a:extLst>
            <a:ext uri="{FF2B5EF4-FFF2-40B4-BE49-F238E27FC236}">
              <a16:creationId xmlns:a16="http://schemas.microsoft.com/office/drawing/2014/main" id="{C0AD071D-5E38-4976-9026-2CB793D916FC}"/>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a:extLst>
            <a:ext uri="{FF2B5EF4-FFF2-40B4-BE49-F238E27FC236}">
              <a16:creationId xmlns:a16="http://schemas.microsoft.com/office/drawing/2014/main" id="{6076AC9F-2A74-4A56-A182-F9DD813235B7}"/>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a:extLst>
            <a:ext uri="{FF2B5EF4-FFF2-40B4-BE49-F238E27FC236}">
              <a16:creationId xmlns:a16="http://schemas.microsoft.com/office/drawing/2014/main" id="{09414EE3-F96E-4E4D-85A6-E87E28BF97A4}"/>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a:extLst>
            <a:ext uri="{FF2B5EF4-FFF2-40B4-BE49-F238E27FC236}">
              <a16:creationId xmlns:a16="http://schemas.microsoft.com/office/drawing/2014/main" id="{75139B51-2DA1-4DE6-A9AD-038FEEC3861E}"/>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a:extLst>
            <a:ext uri="{FF2B5EF4-FFF2-40B4-BE49-F238E27FC236}">
              <a16:creationId xmlns:a16="http://schemas.microsoft.com/office/drawing/2014/main" id="{6E6DC5D3-9CFA-47ED-8CC5-A3718F6147DD}"/>
            </a:ext>
          </a:extLst>
        </xdr:cNvPr>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a:extLst>
            <a:ext uri="{FF2B5EF4-FFF2-40B4-BE49-F238E27FC236}">
              <a16:creationId xmlns:a16="http://schemas.microsoft.com/office/drawing/2014/main" id="{4502F69D-DA41-4039-9A3A-6F39642C7B76}"/>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a:extLst>
            <a:ext uri="{FF2B5EF4-FFF2-40B4-BE49-F238E27FC236}">
              <a16:creationId xmlns:a16="http://schemas.microsoft.com/office/drawing/2014/main" id="{71AB6717-28B6-4D93-9DBC-6331610B9FCE}"/>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a:extLst>
            <a:ext uri="{FF2B5EF4-FFF2-40B4-BE49-F238E27FC236}">
              <a16:creationId xmlns:a16="http://schemas.microsoft.com/office/drawing/2014/main" id="{2AEA4E41-8D50-45C0-8A39-012AA2271717}"/>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a:extLst>
            <a:ext uri="{FF2B5EF4-FFF2-40B4-BE49-F238E27FC236}">
              <a16:creationId xmlns:a16="http://schemas.microsoft.com/office/drawing/2014/main" id="{4A495A1D-E4B4-4688-A5D1-B4AD895B4BF5}"/>
            </a:ext>
          </a:extLst>
        </xdr:cNvPr>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a:extLst>
            <a:ext uri="{FF2B5EF4-FFF2-40B4-BE49-F238E27FC236}">
              <a16:creationId xmlns:a16="http://schemas.microsoft.com/office/drawing/2014/main" id="{37B576B1-E189-4D20-A12A-9B7DB0D5EC74}"/>
            </a:ext>
          </a:extLst>
        </xdr:cNvPr>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a:extLst>
            <a:ext uri="{FF2B5EF4-FFF2-40B4-BE49-F238E27FC236}">
              <a16:creationId xmlns:a16="http://schemas.microsoft.com/office/drawing/2014/main" id="{AD218186-2615-45A5-9E71-FD99FF870C25}"/>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a:extLst>
            <a:ext uri="{FF2B5EF4-FFF2-40B4-BE49-F238E27FC236}">
              <a16:creationId xmlns:a16="http://schemas.microsoft.com/office/drawing/2014/main" id="{1A34E25C-8127-458F-8B75-B2460945241B}"/>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a:extLst>
            <a:ext uri="{FF2B5EF4-FFF2-40B4-BE49-F238E27FC236}">
              <a16:creationId xmlns:a16="http://schemas.microsoft.com/office/drawing/2014/main" id="{9BC9B673-2D8E-428B-ABB3-8F327A8005E2}"/>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a:extLst>
            <a:ext uri="{FF2B5EF4-FFF2-40B4-BE49-F238E27FC236}">
              <a16:creationId xmlns:a16="http://schemas.microsoft.com/office/drawing/2014/main" id="{419EA899-BE3D-4EDF-BA5F-6C95CB581BA4}"/>
            </a:ext>
          </a:extLst>
        </xdr:cNvPr>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a:extLst>
            <a:ext uri="{FF2B5EF4-FFF2-40B4-BE49-F238E27FC236}">
              <a16:creationId xmlns:a16="http://schemas.microsoft.com/office/drawing/2014/main" id="{4EC5812F-DA8E-44C6-B6BF-B88725A936FC}"/>
            </a:ext>
          </a:extLst>
        </xdr:cNvPr>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a:extLst>
            <a:ext uri="{FF2B5EF4-FFF2-40B4-BE49-F238E27FC236}">
              <a16:creationId xmlns:a16="http://schemas.microsoft.com/office/drawing/2014/main" id="{BC5470E0-84C9-407A-9E60-810213E51FAC}"/>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a:extLst>
            <a:ext uri="{FF2B5EF4-FFF2-40B4-BE49-F238E27FC236}">
              <a16:creationId xmlns:a16="http://schemas.microsoft.com/office/drawing/2014/main" id="{3D4AB4F7-7589-41C3-A2A5-6B586449F304}"/>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a:extLst>
            <a:ext uri="{FF2B5EF4-FFF2-40B4-BE49-F238E27FC236}">
              <a16:creationId xmlns:a16="http://schemas.microsoft.com/office/drawing/2014/main" id="{1F2D9A78-E07A-4771-B82B-112FB0D31F37}"/>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a:extLst>
            <a:ext uri="{FF2B5EF4-FFF2-40B4-BE49-F238E27FC236}">
              <a16:creationId xmlns:a16="http://schemas.microsoft.com/office/drawing/2014/main" id="{374BEB52-2954-4B78-9D8C-27A2B37445F8}"/>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a:extLst>
            <a:ext uri="{FF2B5EF4-FFF2-40B4-BE49-F238E27FC236}">
              <a16:creationId xmlns:a16="http://schemas.microsoft.com/office/drawing/2014/main" id="{2AB93B20-76CB-4FE9-9485-884F33A9C556}"/>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a:extLst>
            <a:ext uri="{FF2B5EF4-FFF2-40B4-BE49-F238E27FC236}">
              <a16:creationId xmlns:a16="http://schemas.microsoft.com/office/drawing/2014/main" id="{D98BD4D5-7564-49CF-8277-36F47632F866}"/>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a:extLst>
            <a:ext uri="{FF2B5EF4-FFF2-40B4-BE49-F238E27FC236}">
              <a16:creationId xmlns:a16="http://schemas.microsoft.com/office/drawing/2014/main" id="{2CB4C6F5-241E-416F-A604-5150555B5C03}"/>
            </a:ext>
          </a:extLst>
        </xdr:cNvPr>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a:extLst>
            <a:ext uri="{FF2B5EF4-FFF2-40B4-BE49-F238E27FC236}">
              <a16:creationId xmlns:a16="http://schemas.microsoft.com/office/drawing/2014/main" id="{52042ED5-122A-40CB-B63C-74943F780988}"/>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a:extLst>
            <a:ext uri="{FF2B5EF4-FFF2-40B4-BE49-F238E27FC236}">
              <a16:creationId xmlns:a16="http://schemas.microsoft.com/office/drawing/2014/main" id="{A268AC6A-7196-47A5-949D-ABAC8C8404F3}"/>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a:extLst>
            <a:ext uri="{FF2B5EF4-FFF2-40B4-BE49-F238E27FC236}">
              <a16:creationId xmlns:a16="http://schemas.microsoft.com/office/drawing/2014/main" id="{5F3E58F6-5A42-4097-97B4-F52CA0E1BEDB}"/>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a:extLst>
            <a:ext uri="{FF2B5EF4-FFF2-40B4-BE49-F238E27FC236}">
              <a16:creationId xmlns:a16="http://schemas.microsoft.com/office/drawing/2014/main" id="{5D8830BE-88CA-41B1-8A18-35571F1F2538}"/>
            </a:ext>
          </a:extLst>
        </xdr:cNvPr>
        <xdr:cNvSpPr>
          <a:spLocks noChangeShapeType="1"/>
        </xdr:cNvSpPr>
      </xdr:nvSpPr>
      <xdr:spPr bwMode="auto">
        <a:xfrm>
          <a:off x="19050" y="19050"/>
          <a:ext cx="739140" cy="5543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457E439B-8A6E-487F-A416-F78D449E78DE}"/>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30B0902C-0491-48BF-9ECE-FF889397EAC3}"/>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9A43F9DE-F1D1-46EE-A638-0D9174C4A503}"/>
            </a:ext>
          </a:extLst>
        </xdr:cNvPr>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59743C24-4ACC-4CF4-961D-963D4B17A3AD}"/>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BFCB1825-B2F9-45B9-A916-0C1B2B9C3C40}"/>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273A88A8-F925-4767-A913-161CF1E03599}"/>
            </a:ext>
          </a:extLst>
        </xdr:cNvPr>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22001BE0-AA3C-4283-A76A-32E41A2097C3}"/>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05DF085F-281D-4336-B7BA-CFE00A7D82C5}"/>
            </a:ext>
          </a:extLst>
        </xdr:cNvPr>
        <xdr:cNvSpPr txBox="1">
          <a:spLocks noChangeArrowheads="1"/>
        </xdr:cNvSpPr>
      </xdr:nvSpPr>
      <xdr:spPr bwMode="auto">
        <a:xfrm>
          <a:off x="85572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2CE7C481-9623-4C8E-A625-CA857865B9D2}"/>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CC4F9F77-9177-4D70-987C-2D306072D922}"/>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3256E31F-C15A-482D-9A26-BD8E000F4D54}"/>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768570D8-0408-416A-BC10-AAEF14E1964F}"/>
            </a:ext>
          </a:extLst>
        </xdr:cNvPr>
        <xdr:cNvSpPr txBox="1">
          <a:spLocks noChangeArrowheads="1"/>
        </xdr:cNvSpPr>
      </xdr:nvSpPr>
      <xdr:spPr bwMode="auto">
        <a:xfrm>
          <a:off x="89916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968AD17B-F4E4-4571-A91A-C1DCD909CF9A}"/>
            </a:ext>
          </a:extLst>
        </xdr:cNvPr>
        <xdr:cNvSpPr txBox="1">
          <a:spLocks noChangeArrowheads="1"/>
        </xdr:cNvSpPr>
      </xdr:nvSpPr>
      <xdr:spPr bwMode="auto">
        <a:xfrm>
          <a:off x="151180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915E87D1-A1B3-46AE-8C2B-96EC6E377BAB}"/>
            </a:ext>
          </a:extLst>
        </xdr:cNvPr>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EFE8EE33-F4F4-46F4-9163-D083190D7452}"/>
            </a:ext>
          </a:extLst>
        </xdr:cNvPr>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7208CDAF-8626-4E4E-9DFB-371DED98E04A}"/>
            </a:ext>
          </a:extLst>
        </xdr:cNvPr>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0465F6A9-2D12-46EB-A70B-F0EF2D6D17E3}"/>
            </a:ext>
          </a:extLst>
        </xdr:cNvPr>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4AF83BEA-4B91-4EE0-B605-A098C71C6B52}"/>
            </a:ext>
          </a:extLst>
        </xdr:cNvPr>
        <xdr:cNvSpPr txBox="1">
          <a:spLocks noChangeArrowheads="1"/>
        </xdr:cNvSpPr>
      </xdr:nvSpPr>
      <xdr:spPr bwMode="auto">
        <a:xfrm>
          <a:off x="302056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a:extLst>
            <a:ext uri="{FF2B5EF4-FFF2-40B4-BE49-F238E27FC236}">
              <a16:creationId xmlns:a16="http://schemas.microsoft.com/office/drawing/2014/main" id="{D6D314AF-DE31-44F9-ADDC-D41002B041AF}"/>
            </a:ext>
          </a:extLst>
        </xdr:cNvPr>
        <xdr:cNvSpPr>
          <a:spLocks noChangeShapeType="1"/>
        </xdr:cNvSpPr>
      </xdr:nvSpPr>
      <xdr:spPr bwMode="auto">
        <a:xfrm>
          <a:off x="9525" y="0"/>
          <a:ext cx="739140" cy="558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7D97B907-FE0A-4D98-93A6-097007D010EB}"/>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0E778B78-6D54-420E-A216-18A40DAC97B8}"/>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525DAED6-C85D-41F2-B097-50DFE8C4867E}"/>
            </a:ext>
          </a:extLst>
        </xdr:cNvPr>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9184381A-5E5E-4150-B1CE-F6A14961A447}"/>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29E4C52E-CA9E-4A60-A8BE-CF0D442CDF24}"/>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6D13F9D6-58AF-4D92-AD8C-BCE3098A9569}"/>
            </a:ext>
          </a:extLst>
        </xdr:cNvPr>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F94FC6AE-C6C8-48BD-A61D-DCDF29DE3575}"/>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FC422592-0960-4D2A-97EB-71744ACF6440}"/>
            </a:ext>
          </a:extLst>
        </xdr:cNvPr>
        <xdr:cNvSpPr txBox="1">
          <a:spLocks noChangeArrowheads="1"/>
        </xdr:cNvSpPr>
      </xdr:nvSpPr>
      <xdr:spPr bwMode="auto">
        <a:xfrm>
          <a:off x="86029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3E6ED786-AE08-4224-8D07-E870BB0D3F22}"/>
            </a:ext>
          </a:extLst>
        </xdr:cNvPr>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3A4122D9-92BC-4D5B-B510-35CFD3D005DC}"/>
            </a:ext>
          </a:extLst>
        </xdr:cNvPr>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EA59AC28-DB02-4DB6-B28A-E79C0ED52829}"/>
            </a:ext>
          </a:extLst>
        </xdr:cNvPr>
        <xdr:cNvSpPr txBox="1">
          <a:spLocks noChangeArrowheads="1"/>
        </xdr:cNvSpPr>
      </xdr:nvSpPr>
      <xdr:spPr bwMode="auto">
        <a:xfrm>
          <a:off x="90373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B81892F2-1A4F-4FAA-89FF-4E44E1D5D05A}"/>
            </a:ext>
          </a:extLst>
        </xdr:cNvPr>
        <xdr:cNvSpPr txBox="1">
          <a:spLocks noChangeArrowheads="1"/>
        </xdr:cNvSpPr>
      </xdr:nvSpPr>
      <xdr:spPr bwMode="auto">
        <a:xfrm>
          <a:off x="90373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867F7CC5-D3C9-4B42-B84D-74DD30D4AC44}"/>
            </a:ext>
          </a:extLst>
        </xdr:cNvPr>
        <xdr:cNvSpPr txBox="1">
          <a:spLocks noChangeArrowheads="1"/>
        </xdr:cNvSpPr>
      </xdr:nvSpPr>
      <xdr:spPr bwMode="auto">
        <a:xfrm>
          <a:off x="151638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5C5A49DD-BED2-4158-AB15-D0F8D07881EA}"/>
            </a:ext>
          </a:extLst>
        </xdr:cNvPr>
        <xdr:cNvSpPr txBox="1">
          <a:spLocks noChangeArrowheads="1"/>
        </xdr:cNvSpPr>
      </xdr:nvSpPr>
      <xdr:spPr bwMode="auto">
        <a:xfrm>
          <a:off x="15163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8B267CC4-04BF-48FB-823A-3BBD3B87DFF2}"/>
            </a:ext>
          </a:extLst>
        </xdr:cNvPr>
        <xdr:cNvSpPr txBox="1">
          <a:spLocks noChangeArrowheads="1"/>
        </xdr:cNvSpPr>
      </xdr:nvSpPr>
      <xdr:spPr bwMode="auto">
        <a:xfrm>
          <a:off x="151638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AEEF8133-B5E4-476B-A5FD-F5E23C327B97}"/>
            </a:ext>
          </a:extLst>
        </xdr:cNvPr>
        <xdr:cNvSpPr txBox="1">
          <a:spLocks noChangeArrowheads="1"/>
        </xdr:cNvSpPr>
      </xdr:nvSpPr>
      <xdr:spPr bwMode="auto">
        <a:xfrm>
          <a:off x="30251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75C965B5-1C64-4416-82E7-139DA5DCE993}"/>
            </a:ext>
          </a:extLst>
        </xdr:cNvPr>
        <xdr:cNvSpPr txBox="1">
          <a:spLocks noChangeArrowheads="1"/>
        </xdr:cNvSpPr>
      </xdr:nvSpPr>
      <xdr:spPr bwMode="auto">
        <a:xfrm>
          <a:off x="302514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4DF3EB15-0C4B-448F-BF03-BEB34AF4AAF9}"/>
            </a:ext>
          </a:extLst>
        </xdr:cNvPr>
        <xdr:cNvSpPr txBox="1">
          <a:spLocks noChangeArrowheads="1"/>
        </xdr:cNvSpPr>
      </xdr:nvSpPr>
      <xdr:spPr bwMode="auto">
        <a:xfrm>
          <a:off x="3025140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a:extLst>
            <a:ext uri="{FF2B5EF4-FFF2-40B4-BE49-F238E27FC236}">
              <a16:creationId xmlns:a16="http://schemas.microsoft.com/office/drawing/2014/main" id="{C104AA25-32B3-44A1-AAF1-C1E0D7C4825E}"/>
            </a:ext>
          </a:extLst>
        </xdr:cNvPr>
        <xdr:cNvSpPr txBox="1"/>
      </xdr:nvSpPr>
      <xdr:spPr>
        <a:xfrm>
          <a:off x="29451300" y="1767840"/>
          <a:ext cx="473964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5.37.39\share\02&#32113;&#35336;&#35506;\05&#32113;&#35336;&#35519;&#26619;\&#12304;&#29694;&#20303;&#20154;&#21475;&#35519;&#26619;&#12471;&#12473;&#12486;&#12512;&#12305;\1.&#29694;&#20303;&#19968;&#33324;\7.&#20844;&#34920;&#35492;&#12426;\3.&#26376;&#22577;&#12539;&#24180;&#22577;&#20462;&#27491;_202506\13.&#24180;&#22577;&#21508;&#12487;&#12540;&#12479;\2022\1.&#24180;&#22577;2022.xlsx" TargetMode="External"/><Relationship Id="rId1" Type="http://schemas.openxmlformats.org/officeDocument/2006/relationships/externalLinkPath" Target="1.&#24180;&#22577;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更新手順"/>
      <sheetName val="チェック"/>
      <sheetName val="文章ﾏｽﾀ"/>
      <sheetName val="項目ﾏｽﾀ"/>
      <sheetName val="表紙"/>
      <sheetName val="はしがき"/>
      <sheetName val="目次"/>
      <sheetName val="本文"/>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 val="協会裏表紙"/>
      <sheetName val="図1"/>
      <sheetName val="図2･3"/>
      <sheetName val="図4"/>
      <sheetName val="図5"/>
      <sheetName val="図6"/>
      <sheetName val="図9"/>
      <sheetName val="図10 "/>
      <sheetName val="図11"/>
      <sheetName val="表3"/>
      <sheetName val="表4-5・図7-8"/>
      <sheetName val="表12-13・図12"/>
      <sheetName val="表14"/>
      <sheetName val="表15"/>
      <sheetName val="表16"/>
      <sheetName val="表17・図14-15"/>
      <sheetName val="表18"/>
      <sheetName val="表19"/>
      <sheetName val="表21"/>
      <sheetName val="表22"/>
      <sheetName val="表23"/>
      <sheetName val="二役提供資料"/>
      <sheetName val="投げ込み"/>
      <sheetName val="Sheet2"/>
      <sheetName val="集計ｼｰﾄｼﾞｬﾝﾌﾟ用ﾀﾞﾐｰ"/>
      <sheetName val="Bookmark_Macro"/>
    </sheetNames>
    <sheetDataSet>
      <sheetData sheetId="0"/>
      <sheetData sheetId="1"/>
      <sheetData sheetId="2"/>
      <sheetData sheetId="3">
        <row r="1">
          <cell r="D1" t="str">
            <v>令和2年</v>
          </cell>
        </row>
        <row r="2">
          <cell r="C2" t="str">
            <v>令和5年1月1日</v>
          </cell>
          <cell r="D2" t="str">
            <v>令和5年</v>
          </cell>
        </row>
        <row r="3">
          <cell r="C3" t="str">
            <v>令和4年10月1日</v>
          </cell>
          <cell r="D3" t="str">
            <v>令和4年</v>
          </cell>
          <cell r="E3" t="str">
            <v>令和４年10月１日</v>
          </cell>
        </row>
        <row r="4">
          <cell r="B4">
            <v>44562</v>
          </cell>
          <cell r="C4" t="str">
            <v>令和4年1月1日</v>
          </cell>
          <cell r="D4" t="str">
            <v>令和4年</v>
          </cell>
        </row>
        <row r="5">
          <cell r="C5" t="str">
            <v>令和4年12月31日</v>
          </cell>
        </row>
        <row r="6">
          <cell r="D6" t="str">
            <v>令和3年</v>
          </cell>
        </row>
        <row r="7">
          <cell r="B7" t="str">
            <v>令和5年3月</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DC16-1A50-4C38-9261-DD0C170EB400}">
  <sheetPr>
    <tabColor theme="5" tint="0.59999389629810485"/>
  </sheetPr>
  <dimension ref="A1:AI311"/>
  <sheetViews>
    <sheetView tabSelected="1" view="pageBreakPreview" topLeftCell="R221" zoomScale="85" zoomScaleNormal="100" zoomScaleSheetLayoutView="85" workbookViewId="0">
      <selection activeCell="AU15" sqref="AU15"/>
    </sheetView>
  </sheetViews>
  <sheetFormatPr defaultColWidth="9" defaultRowHeight="13.2"/>
  <cols>
    <col min="1" max="1" width="12.77734375" style="11" customWidth="1"/>
    <col min="2" max="2" width="8.21875" style="11" bestFit="1" customWidth="1"/>
    <col min="3" max="9" width="5.88671875" style="11" customWidth="1"/>
    <col min="10" max="10" width="6.109375" style="11" customWidth="1"/>
    <col min="11" max="11" width="6.33203125" style="11" customWidth="1"/>
    <col min="12" max="12" width="6.44140625" style="11" customWidth="1"/>
    <col min="13" max="13" width="7" style="11" bestFit="1" customWidth="1"/>
    <col min="14" max="14" width="6.77734375" style="11" customWidth="1"/>
    <col min="15" max="15" width="7" style="11" bestFit="1" customWidth="1"/>
    <col min="16" max="16" width="6.44140625" style="11" customWidth="1"/>
    <col min="17" max="17" width="6.77734375" style="11" customWidth="1"/>
    <col min="18" max="18" width="7" style="11" customWidth="1"/>
    <col min="19" max="19" width="6.109375" style="11" bestFit="1" customWidth="1"/>
    <col min="20" max="20" width="7" style="11" bestFit="1" customWidth="1"/>
    <col min="21" max="21" width="6.109375" style="11" bestFit="1" customWidth="1"/>
    <col min="22" max="22" width="6.77734375" style="11" customWidth="1"/>
    <col min="23" max="23" width="8.21875" style="11" bestFit="1" customWidth="1"/>
    <col min="24" max="24" width="6.6640625" style="11" customWidth="1"/>
    <col min="25" max="25" width="6.77734375" style="11" customWidth="1"/>
    <col min="26" max="26" width="6.77734375" style="11" hidden="1" customWidth="1"/>
    <col min="27" max="28" width="5" style="11" customWidth="1"/>
    <col min="29" max="29" width="6.88671875" style="11" bestFit="1" customWidth="1"/>
    <col min="30" max="30" width="6.33203125" style="11" customWidth="1"/>
    <col min="31" max="31" width="6.33203125" style="11" hidden="1" customWidth="1"/>
    <col min="32" max="32" width="11.44140625" style="11" customWidth="1"/>
    <col min="33" max="33" width="1.109375" style="72" customWidth="1"/>
    <col min="34" max="36" width="9" style="72"/>
    <col min="37" max="37" width="6.6640625" style="72" bestFit="1" customWidth="1"/>
    <col min="38" max="39" width="6.6640625" style="72" customWidth="1"/>
    <col min="40" max="41" width="7.44140625" style="72" bestFit="1" customWidth="1"/>
    <col min="42" max="42" width="4.33203125" style="72" bestFit="1" customWidth="1"/>
    <col min="43" max="44" width="7.44140625" style="72" bestFit="1" customWidth="1"/>
    <col min="45" max="45" width="4.33203125" style="72" bestFit="1" customWidth="1"/>
    <col min="46" max="47" width="4.5546875" style="72" bestFit="1" customWidth="1"/>
    <col min="48" max="16384" width="9" style="72"/>
  </cols>
  <sheetData>
    <row r="1" spans="1:34" s="3" customFormat="1" ht="16.5" customHeight="1">
      <c r="A1" s="1" t="str">
        <f>"第１表　市町村、年齢（５歳階級）、男女別人口（"&amp;現住10月&amp;"）"</f>
        <v>第１表　市町村、年齢（５歳階級）、男女別人口（令和4年10月1日）</v>
      </c>
      <c r="B1" s="2"/>
      <c r="C1" s="2"/>
      <c r="D1" s="2"/>
      <c r="E1" s="2"/>
      <c r="F1" s="2"/>
      <c r="G1" s="2"/>
      <c r="H1" s="2"/>
      <c r="I1" s="2"/>
      <c r="J1" s="2"/>
      <c r="K1" s="2"/>
      <c r="L1" s="2"/>
      <c r="M1" s="2"/>
      <c r="N1" s="2"/>
      <c r="O1" s="2"/>
      <c r="AF1" s="4" t="s">
        <v>0</v>
      </c>
    </row>
    <row r="2" spans="1:34" s="11" customFormat="1" ht="14.1" customHeight="1">
      <c r="A2" s="5"/>
      <c r="B2" s="6"/>
      <c r="C2" s="6"/>
      <c r="D2" s="6"/>
      <c r="E2" s="6"/>
      <c r="F2" s="6"/>
      <c r="G2" s="6"/>
      <c r="H2" s="6"/>
      <c r="I2" s="6"/>
      <c r="J2" s="6"/>
      <c r="K2" s="6"/>
      <c r="L2" s="6"/>
      <c r="M2" s="6"/>
      <c r="N2" s="6"/>
      <c r="O2" s="6"/>
      <c r="P2" s="6"/>
      <c r="Q2" s="6"/>
      <c r="R2" s="6"/>
      <c r="S2" s="6"/>
      <c r="T2" s="6"/>
      <c r="U2" s="6"/>
      <c r="V2" s="7" t="s">
        <v>1</v>
      </c>
      <c r="W2" s="8"/>
      <c r="X2" s="8"/>
      <c r="Y2" s="8"/>
      <c r="Z2" s="8"/>
      <c r="AA2" s="8"/>
      <c r="AB2" s="8"/>
      <c r="AC2" s="8"/>
      <c r="AD2" s="9"/>
      <c r="AE2" s="10"/>
      <c r="AF2" s="6"/>
    </row>
    <row r="3" spans="1:34" s="11" customFormat="1" ht="12" customHeight="1">
      <c r="A3" s="12"/>
      <c r="B3" s="13"/>
      <c r="C3" s="14" t="s">
        <v>2</v>
      </c>
      <c r="D3" s="14"/>
      <c r="E3" s="14"/>
      <c r="F3" s="14"/>
      <c r="G3" s="14"/>
      <c r="H3" s="14"/>
      <c r="I3" s="14"/>
      <c r="J3" s="14"/>
      <c r="K3" s="14"/>
      <c r="L3" s="14"/>
      <c r="M3" s="14"/>
      <c r="N3" s="14"/>
      <c r="O3" s="13"/>
      <c r="P3" s="13"/>
      <c r="Q3" s="13"/>
      <c r="R3" s="13"/>
      <c r="S3" s="13"/>
      <c r="T3" s="13"/>
      <c r="U3" s="13"/>
      <c r="V3" s="15" t="s">
        <v>3</v>
      </c>
      <c r="W3" s="16"/>
      <c r="X3" s="16"/>
      <c r="Y3" s="9"/>
      <c r="Z3" s="16"/>
      <c r="AA3" s="16" t="s">
        <v>4</v>
      </c>
      <c r="AB3" s="16"/>
      <c r="AC3" s="16"/>
      <c r="AD3" s="17"/>
      <c r="AE3" s="18"/>
      <c r="AF3" s="19"/>
    </row>
    <row r="4" spans="1:34" s="11" customFormat="1" ht="19.5" customHeight="1">
      <c r="A4" s="20"/>
      <c r="B4" s="21"/>
      <c r="C4" s="22"/>
      <c r="D4" s="22"/>
      <c r="E4" s="22"/>
      <c r="F4" s="22"/>
      <c r="G4" s="22"/>
      <c r="H4" s="22"/>
      <c r="I4" s="22"/>
      <c r="J4" s="22"/>
      <c r="K4" s="22"/>
      <c r="L4" s="22"/>
      <c r="M4" s="22"/>
      <c r="N4" s="22"/>
      <c r="O4" s="22"/>
      <c r="P4" s="22"/>
      <c r="Q4" s="22"/>
      <c r="R4" s="22"/>
      <c r="S4" s="22"/>
      <c r="T4" s="22"/>
      <c r="U4" s="22"/>
      <c r="V4" s="23" t="s">
        <v>5</v>
      </c>
      <c r="W4" s="23" t="s">
        <v>6</v>
      </c>
      <c r="X4" s="24" t="s">
        <v>7</v>
      </c>
      <c r="Y4" s="25"/>
      <c r="Z4" s="25"/>
      <c r="AA4" s="23" t="s">
        <v>8</v>
      </c>
      <c r="AB4" s="23" t="s">
        <v>9</v>
      </c>
      <c r="AC4" s="24" t="s">
        <v>7</v>
      </c>
      <c r="AD4" s="25"/>
      <c r="AE4" s="26"/>
      <c r="AF4" s="27"/>
    </row>
    <row r="5" spans="1:34" s="11" customFormat="1" ht="12" customHeight="1">
      <c r="A5" s="12"/>
      <c r="B5" s="28" t="s">
        <v>10</v>
      </c>
      <c r="C5" s="28" t="s">
        <v>11</v>
      </c>
      <c r="D5" s="28" t="s">
        <v>12</v>
      </c>
      <c r="E5" s="29" t="s">
        <v>13</v>
      </c>
      <c r="F5" s="29" t="s">
        <v>14</v>
      </c>
      <c r="G5" s="29" t="s">
        <v>15</v>
      </c>
      <c r="H5" s="29" t="s">
        <v>16</v>
      </c>
      <c r="I5" s="29" t="s">
        <v>17</v>
      </c>
      <c r="J5" s="29" t="s">
        <v>18</v>
      </c>
      <c r="K5" s="29" t="s">
        <v>19</v>
      </c>
      <c r="L5" s="29" t="s">
        <v>20</v>
      </c>
      <c r="M5" s="29" t="s">
        <v>21</v>
      </c>
      <c r="N5" s="29" t="s">
        <v>22</v>
      </c>
      <c r="O5" s="29" t="s">
        <v>23</v>
      </c>
      <c r="P5" s="29" t="s">
        <v>24</v>
      </c>
      <c r="Q5" s="29" t="s">
        <v>25</v>
      </c>
      <c r="R5" s="29" t="s">
        <v>26</v>
      </c>
      <c r="S5" s="29" t="s">
        <v>27</v>
      </c>
      <c r="T5" s="29" t="s">
        <v>28</v>
      </c>
      <c r="U5" s="29" t="s">
        <v>29</v>
      </c>
      <c r="V5" s="30" t="s">
        <v>30</v>
      </c>
      <c r="W5" s="30" t="s">
        <v>31</v>
      </c>
      <c r="X5" s="26" t="s">
        <v>32</v>
      </c>
      <c r="Y5" s="31"/>
      <c r="Z5" s="31"/>
      <c r="AA5" s="32" t="s">
        <v>33</v>
      </c>
      <c r="AB5" s="32" t="s">
        <v>14</v>
      </c>
      <c r="AC5" s="26" t="s">
        <v>32</v>
      </c>
      <c r="AD5" s="31"/>
      <c r="AE5" s="26"/>
      <c r="AF5" s="13"/>
    </row>
    <row r="6" spans="1:34" s="11" customFormat="1" ht="12" customHeight="1">
      <c r="A6" s="33"/>
      <c r="B6" s="34"/>
      <c r="C6" s="34"/>
      <c r="D6" s="34"/>
      <c r="E6" s="35" t="s">
        <v>34</v>
      </c>
      <c r="F6" s="35" t="s">
        <v>35</v>
      </c>
      <c r="G6" s="35" t="s">
        <v>36</v>
      </c>
      <c r="H6" s="35" t="s">
        <v>37</v>
      </c>
      <c r="I6" s="35" t="s">
        <v>38</v>
      </c>
      <c r="J6" s="35" t="s">
        <v>39</v>
      </c>
      <c r="K6" s="35" t="s">
        <v>40</v>
      </c>
      <c r="L6" s="35" t="s">
        <v>41</v>
      </c>
      <c r="M6" s="35" t="s">
        <v>42</v>
      </c>
      <c r="N6" s="35" t="s">
        <v>43</v>
      </c>
      <c r="O6" s="35" t="s">
        <v>44</v>
      </c>
      <c r="P6" s="35" t="s">
        <v>45</v>
      </c>
      <c r="Q6" s="35" t="s">
        <v>46</v>
      </c>
      <c r="R6" s="35" t="s">
        <v>47</v>
      </c>
      <c r="S6" s="35" t="s">
        <v>48</v>
      </c>
      <c r="T6" s="35" t="s">
        <v>49</v>
      </c>
      <c r="U6" s="35" t="s">
        <v>50</v>
      </c>
      <c r="V6" s="34"/>
      <c r="W6" s="34"/>
      <c r="X6" s="22"/>
      <c r="Y6" s="23" t="s">
        <v>51</v>
      </c>
      <c r="Z6" s="23" t="s">
        <v>52</v>
      </c>
      <c r="AA6" s="35" t="s">
        <v>34</v>
      </c>
      <c r="AB6" s="35" t="s">
        <v>44</v>
      </c>
      <c r="AC6" s="22"/>
      <c r="AD6" s="36" t="s">
        <v>51</v>
      </c>
      <c r="AE6" s="36" t="s">
        <v>53</v>
      </c>
      <c r="AF6" s="37"/>
    </row>
    <row r="7" spans="1:34" s="11" customFormat="1" ht="12" customHeight="1">
      <c r="A7" s="38" t="s">
        <v>54</v>
      </c>
      <c r="B7" s="39">
        <v>1790359</v>
      </c>
      <c r="C7" s="39">
        <v>55144</v>
      </c>
      <c r="D7" s="39">
        <v>68325</v>
      </c>
      <c r="E7" s="39">
        <v>72329</v>
      </c>
      <c r="F7" s="39">
        <v>79656</v>
      </c>
      <c r="G7" s="39">
        <v>65793</v>
      </c>
      <c r="H7" s="39">
        <v>71636</v>
      </c>
      <c r="I7" s="39">
        <v>82128</v>
      </c>
      <c r="J7" s="39">
        <v>96329</v>
      </c>
      <c r="K7" s="39">
        <v>106823</v>
      </c>
      <c r="L7" s="39">
        <v>122537</v>
      </c>
      <c r="M7" s="39">
        <v>117943</v>
      </c>
      <c r="N7" s="39">
        <v>114274</v>
      </c>
      <c r="O7" s="39">
        <v>125693</v>
      </c>
      <c r="P7" s="39">
        <v>135280</v>
      </c>
      <c r="Q7" s="39">
        <v>151175</v>
      </c>
      <c r="R7" s="39">
        <v>96949</v>
      </c>
      <c r="S7" s="39">
        <v>83245</v>
      </c>
      <c r="T7" s="39">
        <v>111166</v>
      </c>
      <c r="U7" s="39">
        <v>33934</v>
      </c>
      <c r="V7" s="39">
        <v>195798</v>
      </c>
      <c r="W7" s="39">
        <v>982812</v>
      </c>
      <c r="X7" s="39">
        <v>577815</v>
      </c>
      <c r="Y7" s="39">
        <v>291360</v>
      </c>
      <c r="Z7" s="39">
        <v>194411</v>
      </c>
      <c r="AA7" s="40">
        <v>11.147529783509116</v>
      </c>
      <c r="AB7" s="40">
        <v>55.955250010675094</v>
      </c>
      <c r="AC7" s="40">
        <v>32.897220205815792</v>
      </c>
      <c r="AD7" s="41">
        <v>16.588240317690765</v>
      </c>
      <c r="AE7" s="40">
        <v>11.068543657923922</v>
      </c>
      <c r="AF7" s="11" t="s">
        <v>54</v>
      </c>
      <c r="AH7" s="11" t="str">
        <f>SUBSTITUTE(AF7,"　","")</f>
        <v>福島県</v>
      </c>
    </row>
    <row r="8" spans="1:34" s="11" customFormat="1" ht="12" customHeight="1">
      <c r="A8" s="38" t="s">
        <v>55</v>
      </c>
      <c r="B8" s="39">
        <v>883901</v>
      </c>
      <c r="C8" s="39">
        <v>27957</v>
      </c>
      <c r="D8" s="39">
        <v>34859</v>
      </c>
      <c r="E8" s="39">
        <v>37242</v>
      </c>
      <c r="F8" s="39">
        <v>41124</v>
      </c>
      <c r="G8" s="39">
        <v>35892</v>
      </c>
      <c r="H8" s="39">
        <v>38140</v>
      </c>
      <c r="I8" s="39">
        <v>42969</v>
      </c>
      <c r="J8" s="39">
        <v>50171</v>
      </c>
      <c r="K8" s="39">
        <v>55417</v>
      </c>
      <c r="L8" s="39">
        <v>63752</v>
      </c>
      <c r="M8" s="39">
        <v>60517</v>
      </c>
      <c r="N8" s="39">
        <v>58002</v>
      </c>
      <c r="O8" s="39">
        <v>63010</v>
      </c>
      <c r="P8" s="39">
        <v>67219</v>
      </c>
      <c r="Q8" s="39">
        <v>74016</v>
      </c>
      <c r="R8" s="39">
        <v>44788</v>
      </c>
      <c r="S8" s="39">
        <v>34165</v>
      </c>
      <c r="T8" s="39">
        <v>33923</v>
      </c>
      <c r="U8" s="39">
        <v>20738</v>
      </c>
      <c r="V8" s="39">
        <v>100058</v>
      </c>
      <c r="W8" s="39">
        <v>508994</v>
      </c>
      <c r="X8" s="39">
        <v>254111</v>
      </c>
      <c r="Y8" s="39">
        <v>112876</v>
      </c>
      <c r="Z8" s="39">
        <v>68088</v>
      </c>
      <c r="AA8" s="40">
        <v>11.592016803315248</v>
      </c>
      <c r="AB8" s="40">
        <v>58.968468296254592</v>
      </c>
      <c r="AC8" s="40">
        <v>29.439514900430165</v>
      </c>
      <c r="AD8" s="41">
        <v>13.077020215185312</v>
      </c>
      <c r="AE8" s="40">
        <v>7.8881881079377729</v>
      </c>
      <c r="AF8" s="11" t="s">
        <v>55</v>
      </c>
      <c r="AH8" s="11" t="str">
        <f t="shared" ref="AH8:AH71" si="0">SUBSTITUTE(AF8,"　","")</f>
        <v>うち男</v>
      </c>
    </row>
    <row r="9" spans="1:34" s="11" customFormat="1" ht="12" customHeight="1">
      <c r="A9" s="38" t="s">
        <v>56</v>
      </c>
      <c r="B9" s="39">
        <v>906458</v>
      </c>
      <c r="C9" s="39">
        <v>27187</v>
      </c>
      <c r="D9" s="39">
        <v>33466</v>
      </c>
      <c r="E9" s="39">
        <v>35087</v>
      </c>
      <c r="F9" s="39">
        <v>38532</v>
      </c>
      <c r="G9" s="39">
        <v>29901</v>
      </c>
      <c r="H9" s="39">
        <v>33496</v>
      </c>
      <c r="I9" s="39">
        <v>39159</v>
      </c>
      <c r="J9" s="39">
        <v>46158</v>
      </c>
      <c r="K9" s="39">
        <v>51406</v>
      </c>
      <c r="L9" s="39">
        <v>58785</v>
      </c>
      <c r="M9" s="39">
        <v>57426</v>
      </c>
      <c r="N9" s="39">
        <v>56272</v>
      </c>
      <c r="O9" s="39">
        <v>62683</v>
      </c>
      <c r="P9" s="39">
        <v>68061</v>
      </c>
      <c r="Q9" s="39">
        <v>77159</v>
      </c>
      <c r="R9" s="39">
        <v>52161</v>
      </c>
      <c r="S9" s="39">
        <v>49080</v>
      </c>
      <c r="T9" s="39">
        <v>77243</v>
      </c>
      <c r="U9" s="39">
        <v>13196</v>
      </c>
      <c r="V9" s="39">
        <v>95740</v>
      </c>
      <c r="W9" s="39">
        <v>473818</v>
      </c>
      <c r="X9" s="39">
        <v>323704</v>
      </c>
      <c r="Y9" s="39">
        <v>178484</v>
      </c>
      <c r="Z9" s="39">
        <v>126323</v>
      </c>
      <c r="AA9" s="40">
        <v>10.718020021001678</v>
      </c>
      <c r="AB9" s="40">
        <v>53.043563926373224</v>
      </c>
      <c r="AC9" s="40">
        <v>36.238416052625098</v>
      </c>
      <c r="AD9" s="41">
        <v>19.981147748364979</v>
      </c>
      <c r="AE9" s="40">
        <v>14.141731895609807</v>
      </c>
      <c r="AF9" s="11" t="s">
        <v>56</v>
      </c>
      <c r="AH9" s="11" t="str">
        <f t="shared" si="0"/>
        <v>うち女</v>
      </c>
    </row>
    <row r="10" spans="1:34" s="11" customFormat="1" ht="12" customHeight="1">
      <c r="A10" s="42" t="s">
        <v>57</v>
      </c>
      <c r="B10" s="43">
        <v>1481713</v>
      </c>
      <c r="C10" s="43">
        <v>46497</v>
      </c>
      <c r="D10" s="43">
        <v>57335</v>
      </c>
      <c r="E10" s="43">
        <v>59927</v>
      </c>
      <c r="F10" s="43">
        <v>66361</v>
      </c>
      <c r="G10" s="43">
        <v>57003</v>
      </c>
      <c r="H10" s="43">
        <v>61350</v>
      </c>
      <c r="I10" s="43">
        <v>69566</v>
      </c>
      <c r="J10" s="43">
        <v>80434</v>
      </c>
      <c r="K10" s="43">
        <v>89426</v>
      </c>
      <c r="L10" s="43">
        <v>103266</v>
      </c>
      <c r="M10" s="43">
        <v>99789</v>
      </c>
      <c r="N10" s="43">
        <v>94961</v>
      </c>
      <c r="O10" s="43">
        <v>101657</v>
      </c>
      <c r="P10" s="43">
        <v>107652</v>
      </c>
      <c r="Q10" s="43">
        <v>121730</v>
      </c>
      <c r="R10" s="43">
        <v>79138</v>
      </c>
      <c r="S10" s="43">
        <v>66992</v>
      </c>
      <c r="T10" s="43">
        <v>87048</v>
      </c>
      <c r="U10" s="43">
        <v>31581</v>
      </c>
      <c r="V10" s="43">
        <v>163759</v>
      </c>
      <c r="W10" s="43">
        <v>823813</v>
      </c>
      <c r="X10" s="43">
        <v>462560</v>
      </c>
      <c r="Y10" s="43">
        <v>233178</v>
      </c>
      <c r="Z10" s="43">
        <v>154040</v>
      </c>
      <c r="AA10" s="44">
        <v>11.292696113181421</v>
      </c>
      <c r="AB10" s="44">
        <v>56.809518030082785</v>
      </c>
      <c r="AC10" s="44">
        <v>31.897785856735801</v>
      </c>
      <c r="AD10" s="45">
        <v>16.079777565076832</v>
      </c>
      <c r="AE10" s="44">
        <v>10.622459288273161</v>
      </c>
      <c r="AF10" s="46" t="s">
        <v>57</v>
      </c>
      <c r="AH10" s="11" t="str">
        <f t="shared" si="0"/>
        <v>市部</v>
      </c>
    </row>
    <row r="11" spans="1:34" s="11" customFormat="1" ht="12" customHeight="1">
      <c r="A11" s="38" t="s">
        <v>55</v>
      </c>
      <c r="B11" s="47">
        <v>728986</v>
      </c>
      <c r="C11" s="47">
        <v>23463</v>
      </c>
      <c r="D11" s="47">
        <v>29280</v>
      </c>
      <c r="E11" s="47">
        <v>30846</v>
      </c>
      <c r="F11" s="47">
        <v>34130</v>
      </c>
      <c r="G11" s="47">
        <v>30853</v>
      </c>
      <c r="H11" s="47">
        <v>32341</v>
      </c>
      <c r="I11" s="47">
        <v>36123</v>
      </c>
      <c r="J11" s="47">
        <v>41685</v>
      </c>
      <c r="K11" s="47">
        <v>45977</v>
      </c>
      <c r="L11" s="47">
        <v>53335</v>
      </c>
      <c r="M11" s="47">
        <v>50932</v>
      </c>
      <c r="N11" s="47">
        <v>47896</v>
      </c>
      <c r="O11" s="47">
        <v>50706</v>
      </c>
      <c r="P11" s="47">
        <v>53122</v>
      </c>
      <c r="Q11" s="47">
        <v>58916</v>
      </c>
      <c r="R11" s="47">
        <v>36229</v>
      </c>
      <c r="S11" s="47">
        <v>27437</v>
      </c>
      <c r="T11" s="47">
        <v>26708</v>
      </c>
      <c r="U11" s="47">
        <v>19007</v>
      </c>
      <c r="V11" s="47">
        <v>83589</v>
      </c>
      <c r="W11" s="47">
        <v>423978</v>
      </c>
      <c r="X11" s="47">
        <v>202412</v>
      </c>
      <c r="Y11" s="47">
        <v>90374</v>
      </c>
      <c r="Z11" s="47">
        <v>54145</v>
      </c>
      <c r="AA11" s="40">
        <v>11.773446820258064</v>
      </c>
      <c r="AB11" s="40">
        <v>59.716977544406248</v>
      </c>
      <c r="AC11" s="40">
        <v>28.509575635335693</v>
      </c>
      <c r="AD11" s="41">
        <v>12.729108889136157</v>
      </c>
      <c r="AE11" s="40">
        <v>7.62627116256796</v>
      </c>
      <c r="AF11" s="11" t="s">
        <v>55</v>
      </c>
      <c r="AH11" s="11" t="str">
        <f t="shared" si="0"/>
        <v>うち男</v>
      </c>
    </row>
    <row r="12" spans="1:34" s="11" customFormat="1" ht="12" customHeight="1">
      <c r="A12" s="48" t="s">
        <v>56</v>
      </c>
      <c r="B12" s="49">
        <v>752727</v>
      </c>
      <c r="C12" s="49">
        <v>23034</v>
      </c>
      <c r="D12" s="49">
        <v>28055</v>
      </c>
      <c r="E12" s="49">
        <v>29081</v>
      </c>
      <c r="F12" s="49">
        <v>32231</v>
      </c>
      <c r="G12" s="49">
        <v>26150</v>
      </c>
      <c r="H12" s="49">
        <v>29009</v>
      </c>
      <c r="I12" s="49">
        <v>33443</v>
      </c>
      <c r="J12" s="49">
        <v>38749</v>
      </c>
      <c r="K12" s="49">
        <v>43449</v>
      </c>
      <c r="L12" s="49">
        <v>49931</v>
      </c>
      <c r="M12" s="49">
        <v>48857</v>
      </c>
      <c r="N12" s="49">
        <v>47065</v>
      </c>
      <c r="O12" s="49">
        <v>50951</v>
      </c>
      <c r="P12" s="49">
        <v>54530</v>
      </c>
      <c r="Q12" s="49">
        <v>62814</v>
      </c>
      <c r="R12" s="49">
        <v>42909</v>
      </c>
      <c r="S12" s="49">
        <v>39555</v>
      </c>
      <c r="T12" s="49">
        <v>60340</v>
      </c>
      <c r="U12" s="49">
        <v>12574</v>
      </c>
      <c r="V12" s="49">
        <v>80170</v>
      </c>
      <c r="W12" s="49">
        <v>399835</v>
      </c>
      <c r="X12" s="49">
        <v>260148</v>
      </c>
      <c r="Y12" s="49">
        <v>142804</v>
      </c>
      <c r="Z12" s="49">
        <v>99895</v>
      </c>
      <c r="AA12" s="50">
        <v>10.831544288815961</v>
      </c>
      <c r="AB12" s="50">
        <v>54.020587635259197</v>
      </c>
      <c r="AC12" s="50">
        <v>35.147868075924841</v>
      </c>
      <c r="AD12" s="51">
        <v>19.29384870425439</v>
      </c>
      <c r="AE12" s="50">
        <v>13.49649735528369</v>
      </c>
      <c r="AF12" s="52" t="s">
        <v>56</v>
      </c>
      <c r="AH12" s="11" t="str">
        <f t="shared" si="0"/>
        <v>うち女</v>
      </c>
    </row>
    <row r="13" spans="1:34" s="11" customFormat="1" ht="12" customHeight="1">
      <c r="A13" s="38" t="s">
        <v>58</v>
      </c>
      <c r="B13" s="47">
        <v>308646</v>
      </c>
      <c r="C13" s="47">
        <v>8647</v>
      </c>
      <c r="D13" s="47">
        <v>10990</v>
      </c>
      <c r="E13" s="47">
        <v>12402</v>
      </c>
      <c r="F13" s="47">
        <v>13295</v>
      </c>
      <c r="G13" s="47">
        <v>8790</v>
      </c>
      <c r="H13" s="47">
        <v>10286</v>
      </c>
      <c r="I13" s="47">
        <v>12562</v>
      </c>
      <c r="J13" s="47">
        <v>15895</v>
      </c>
      <c r="K13" s="47">
        <v>17397</v>
      </c>
      <c r="L13" s="47">
        <v>19271</v>
      </c>
      <c r="M13" s="47">
        <v>18154</v>
      </c>
      <c r="N13" s="47">
        <v>19313</v>
      </c>
      <c r="O13" s="47">
        <v>24036</v>
      </c>
      <c r="P13" s="47">
        <v>27628</v>
      </c>
      <c r="Q13" s="47">
        <v>29445</v>
      </c>
      <c r="R13" s="47">
        <v>17811</v>
      </c>
      <c r="S13" s="47">
        <v>16253</v>
      </c>
      <c r="T13" s="47">
        <v>24118</v>
      </c>
      <c r="U13" s="47">
        <v>2353</v>
      </c>
      <c r="V13" s="47">
        <v>32039</v>
      </c>
      <c r="W13" s="47">
        <v>158999</v>
      </c>
      <c r="X13" s="47">
        <v>115255</v>
      </c>
      <c r="Y13" s="47">
        <v>58182</v>
      </c>
      <c r="Z13" s="47">
        <v>40371</v>
      </c>
      <c r="AA13" s="40">
        <v>10.460245581844834</v>
      </c>
      <c r="AB13" s="40">
        <v>51.910752122967232</v>
      </c>
      <c r="AC13" s="40">
        <v>37.629002295187938</v>
      </c>
      <c r="AD13" s="41">
        <v>18.995536953178817</v>
      </c>
      <c r="AE13" s="40">
        <v>13.180516694798772</v>
      </c>
      <c r="AF13" s="11" t="s">
        <v>58</v>
      </c>
      <c r="AH13" s="11" t="str">
        <f t="shared" si="0"/>
        <v>郡部</v>
      </c>
    </row>
    <row r="14" spans="1:34" s="11" customFormat="1" ht="12" customHeight="1">
      <c r="A14" s="38" t="s">
        <v>55</v>
      </c>
      <c r="B14" s="47">
        <v>154915</v>
      </c>
      <c r="C14" s="47">
        <v>4494</v>
      </c>
      <c r="D14" s="47">
        <v>5579</v>
      </c>
      <c r="E14" s="47">
        <v>6396</v>
      </c>
      <c r="F14" s="47">
        <v>6994</v>
      </c>
      <c r="G14" s="47">
        <v>5039</v>
      </c>
      <c r="H14" s="47">
        <v>5799</v>
      </c>
      <c r="I14" s="47">
        <v>6846</v>
      </c>
      <c r="J14" s="47">
        <v>8486</v>
      </c>
      <c r="K14" s="47">
        <v>9440</v>
      </c>
      <c r="L14" s="47">
        <v>10417</v>
      </c>
      <c r="M14" s="47">
        <v>9585</v>
      </c>
      <c r="N14" s="47">
        <v>10106</v>
      </c>
      <c r="O14" s="47">
        <v>12304</v>
      </c>
      <c r="P14" s="47">
        <v>14097</v>
      </c>
      <c r="Q14" s="47">
        <v>15100</v>
      </c>
      <c r="R14" s="47">
        <v>8559</v>
      </c>
      <c r="S14" s="47">
        <v>6728</v>
      </c>
      <c r="T14" s="47">
        <v>7215</v>
      </c>
      <c r="U14" s="47">
        <v>1731</v>
      </c>
      <c r="V14" s="47">
        <v>16469</v>
      </c>
      <c r="W14" s="47">
        <v>85016</v>
      </c>
      <c r="X14" s="47">
        <v>51699</v>
      </c>
      <c r="Y14" s="47">
        <v>22502</v>
      </c>
      <c r="Z14" s="47">
        <v>13943</v>
      </c>
      <c r="AA14" s="40">
        <v>10.75112283267182</v>
      </c>
      <c r="AB14" s="40">
        <v>55.499268853143931</v>
      </c>
      <c r="AC14" s="40">
        <v>33.74960831418425</v>
      </c>
      <c r="AD14" s="41">
        <v>14.689523710048046</v>
      </c>
      <c r="AE14" s="40">
        <v>9.1021255483601422</v>
      </c>
      <c r="AF14" s="11" t="s">
        <v>55</v>
      </c>
      <c r="AH14" s="11" t="str">
        <f t="shared" si="0"/>
        <v>うち男</v>
      </c>
    </row>
    <row r="15" spans="1:34" s="11" customFormat="1" ht="12" customHeight="1">
      <c r="A15" s="38" t="s">
        <v>56</v>
      </c>
      <c r="B15" s="47">
        <v>153731</v>
      </c>
      <c r="C15" s="47">
        <v>4153</v>
      </c>
      <c r="D15" s="47">
        <v>5411</v>
      </c>
      <c r="E15" s="47">
        <v>6006</v>
      </c>
      <c r="F15" s="47">
        <v>6301</v>
      </c>
      <c r="G15" s="47">
        <v>3751</v>
      </c>
      <c r="H15" s="47">
        <v>4487</v>
      </c>
      <c r="I15" s="47">
        <v>5716</v>
      </c>
      <c r="J15" s="47">
        <v>7409</v>
      </c>
      <c r="K15" s="47">
        <v>7957</v>
      </c>
      <c r="L15" s="47">
        <v>8854</v>
      </c>
      <c r="M15" s="47">
        <v>8569</v>
      </c>
      <c r="N15" s="47">
        <v>9207</v>
      </c>
      <c r="O15" s="47">
        <v>11732</v>
      </c>
      <c r="P15" s="47">
        <v>13531</v>
      </c>
      <c r="Q15" s="47">
        <v>14345</v>
      </c>
      <c r="R15" s="47">
        <v>9252</v>
      </c>
      <c r="S15" s="47">
        <v>9525</v>
      </c>
      <c r="T15" s="47">
        <v>16903</v>
      </c>
      <c r="U15" s="47">
        <v>622</v>
      </c>
      <c r="V15" s="47">
        <v>15570</v>
      </c>
      <c r="W15" s="47">
        <v>73983</v>
      </c>
      <c r="X15" s="47">
        <v>63556</v>
      </c>
      <c r="Y15" s="47">
        <v>35680</v>
      </c>
      <c r="Z15" s="47">
        <v>26428</v>
      </c>
      <c r="AA15" s="40">
        <v>10.16922584563938</v>
      </c>
      <c r="AB15" s="40">
        <v>48.320477568268352</v>
      </c>
      <c r="AC15" s="40">
        <v>41.510296586092259</v>
      </c>
      <c r="AD15" s="41">
        <v>23.303659484419597</v>
      </c>
      <c r="AE15" s="40">
        <v>17.260905629322902</v>
      </c>
      <c r="AF15" s="11" t="s">
        <v>56</v>
      </c>
      <c r="AH15" s="11" t="str">
        <f t="shared" si="0"/>
        <v>うち女</v>
      </c>
    </row>
    <row r="16" spans="1:34" s="11" customFormat="1" ht="12" customHeight="1">
      <c r="A16" s="42" t="s">
        <v>59</v>
      </c>
      <c r="B16" s="43">
        <v>456608</v>
      </c>
      <c r="C16" s="43">
        <v>13673</v>
      </c>
      <c r="D16" s="43">
        <v>17084</v>
      </c>
      <c r="E16" s="43">
        <v>17757</v>
      </c>
      <c r="F16" s="43">
        <v>20370</v>
      </c>
      <c r="G16" s="43">
        <v>18427</v>
      </c>
      <c r="H16" s="43">
        <v>18142</v>
      </c>
      <c r="I16" s="43">
        <v>20773</v>
      </c>
      <c r="J16" s="43">
        <v>24033</v>
      </c>
      <c r="K16" s="43">
        <v>27126</v>
      </c>
      <c r="L16" s="43">
        <v>31623</v>
      </c>
      <c r="M16" s="43">
        <v>30904</v>
      </c>
      <c r="N16" s="43">
        <v>29104</v>
      </c>
      <c r="O16" s="43">
        <v>30853</v>
      </c>
      <c r="P16" s="43">
        <v>33425</v>
      </c>
      <c r="Q16" s="43">
        <v>39186</v>
      </c>
      <c r="R16" s="43">
        <v>25634</v>
      </c>
      <c r="S16" s="43">
        <v>21668</v>
      </c>
      <c r="T16" s="43">
        <v>28921</v>
      </c>
      <c r="U16" s="43">
        <v>7905</v>
      </c>
      <c r="V16" s="43">
        <v>48514</v>
      </c>
      <c r="W16" s="43">
        <v>251355</v>
      </c>
      <c r="X16" s="43">
        <v>148834</v>
      </c>
      <c r="Y16" s="43">
        <v>76223</v>
      </c>
      <c r="Z16" s="43">
        <v>50589</v>
      </c>
      <c r="AA16" s="44">
        <v>10.812051624348399</v>
      </c>
      <c r="AB16" s="44">
        <v>56.018123346623497</v>
      </c>
      <c r="AC16" s="44">
        <v>33.169825029028111</v>
      </c>
      <c r="AD16" s="45">
        <v>16.987405923294475</v>
      </c>
      <c r="AE16" s="44">
        <v>11.27442022170419</v>
      </c>
      <c r="AF16" s="46" t="s">
        <v>59</v>
      </c>
      <c r="AH16" s="11" t="str">
        <f t="shared" si="0"/>
        <v>県北管内</v>
      </c>
    </row>
    <row r="17" spans="1:34" s="11" customFormat="1" ht="12" customHeight="1">
      <c r="A17" s="38" t="s">
        <v>60</v>
      </c>
      <c r="B17" s="47">
        <v>223359</v>
      </c>
      <c r="C17" s="47">
        <v>6900</v>
      </c>
      <c r="D17" s="47">
        <v>8703</v>
      </c>
      <c r="E17" s="47">
        <v>9139</v>
      </c>
      <c r="F17" s="47">
        <v>10484</v>
      </c>
      <c r="G17" s="47">
        <v>9677</v>
      </c>
      <c r="H17" s="47">
        <v>9455</v>
      </c>
      <c r="I17" s="47">
        <v>10631</v>
      </c>
      <c r="J17" s="47">
        <v>12403</v>
      </c>
      <c r="K17" s="47">
        <v>13867</v>
      </c>
      <c r="L17" s="47">
        <v>16158</v>
      </c>
      <c r="M17" s="47">
        <v>15634</v>
      </c>
      <c r="N17" s="47">
        <v>14610</v>
      </c>
      <c r="O17" s="47">
        <v>15370</v>
      </c>
      <c r="P17" s="47">
        <v>16378</v>
      </c>
      <c r="Q17" s="47">
        <v>19189</v>
      </c>
      <c r="R17" s="47">
        <v>11753</v>
      </c>
      <c r="S17" s="47">
        <v>8951</v>
      </c>
      <c r="T17" s="47">
        <v>9311</v>
      </c>
      <c r="U17" s="47">
        <v>4746</v>
      </c>
      <c r="V17" s="47">
        <v>24742</v>
      </c>
      <c r="W17" s="47">
        <v>128289</v>
      </c>
      <c r="X17" s="47">
        <v>65582</v>
      </c>
      <c r="Y17" s="47">
        <v>30015</v>
      </c>
      <c r="Z17" s="47">
        <v>18262</v>
      </c>
      <c r="AA17" s="40">
        <v>11.317716695713429</v>
      </c>
      <c r="AB17" s="40">
        <v>58.683152420029913</v>
      </c>
      <c r="AC17" s="40">
        <v>29.999130884256651</v>
      </c>
      <c r="AD17" s="41">
        <v>13.729741598166623</v>
      </c>
      <c r="AE17" s="40">
        <v>8.3535363700403451</v>
      </c>
      <c r="AF17" s="11" t="s">
        <v>60</v>
      </c>
      <c r="AH17" s="11" t="str">
        <f t="shared" si="0"/>
        <v>うち男</v>
      </c>
    </row>
    <row r="18" spans="1:34" s="11" customFormat="1" ht="12" customHeight="1">
      <c r="A18" s="48" t="s">
        <v>61</v>
      </c>
      <c r="B18" s="49">
        <v>233249</v>
      </c>
      <c r="C18" s="49">
        <v>6773</v>
      </c>
      <c r="D18" s="49">
        <v>8381</v>
      </c>
      <c r="E18" s="49">
        <v>8618</v>
      </c>
      <c r="F18" s="49">
        <v>9886</v>
      </c>
      <c r="G18" s="49">
        <v>8750</v>
      </c>
      <c r="H18" s="49">
        <v>8687</v>
      </c>
      <c r="I18" s="49">
        <v>10142</v>
      </c>
      <c r="J18" s="49">
        <v>11630</v>
      </c>
      <c r="K18" s="49">
        <v>13259</v>
      </c>
      <c r="L18" s="49">
        <v>15465</v>
      </c>
      <c r="M18" s="49">
        <v>15270</v>
      </c>
      <c r="N18" s="49">
        <v>14494</v>
      </c>
      <c r="O18" s="49">
        <v>15483</v>
      </c>
      <c r="P18" s="49">
        <v>17047</v>
      </c>
      <c r="Q18" s="49">
        <v>19997</v>
      </c>
      <c r="R18" s="49">
        <v>13881</v>
      </c>
      <c r="S18" s="49">
        <v>12717</v>
      </c>
      <c r="T18" s="49">
        <v>19610</v>
      </c>
      <c r="U18" s="49">
        <v>3159</v>
      </c>
      <c r="V18" s="49">
        <v>23772</v>
      </c>
      <c r="W18" s="49">
        <v>123066</v>
      </c>
      <c r="X18" s="49">
        <v>83252</v>
      </c>
      <c r="Y18" s="49">
        <v>46208</v>
      </c>
      <c r="Z18" s="49">
        <v>32327</v>
      </c>
      <c r="AA18" s="50">
        <v>10.331609370246426</v>
      </c>
      <c r="AB18" s="50">
        <v>53.486027206745192</v>
      </c>
      <c r="AC18" s="50">
        <v>36.18236342300839</v>
      </c>
      <c r="AD18" s="51">
        <v>20.082576383154418</v>
      </c>
      <c r="AE18" s="50">
        <v>14.049597552283435</v>
      </c>
      <c r="AF18" s="52" t="s">
        <v>61</v>
      </c>
      <c r="AH18" s="11" t="str">
        <f t="shared" si="0"/>
        <v>うち女</v>
      </c>
    </row>
    <row r="19" spans="1:34" s="11" customFormat="1" ht="12" customHeight="1">
      <c r="A19" s="38" t="s">
        <v>62</v>
      </c>
      <c r="B19" s="47">
        <v>278133</v>
      </c>
      <c r="C19" s="47">
        <v>8568</v>
      </c>
      <c r="D19" s="47">
        <v>10460</v>
      </c>
      <c r="E19" s="47">
        <v>10757</v>
      </c>
      <c r="F19" s="47">
        <v>12435</v>
      </c>
      <c r="G19" s="47">
        <v>12546</v>
      </c>
      <c r="H19" s="47">
        <v>11710</v>
      </c>
      <c r="I19" s="47">
        <v>12978</v>
      </c>
      <c r="J19" s="47">
        <v>14587</v>
      </c>
      <c r="K19" s="47">
        <v>16525</v>
      </c>
      <c r="L19" s="47">
        <v>19827</v>
      </c>
      <c r="M19" s="47">
        <v>19591</v>
      </c>
      <c r="N19" s="47">
        <v>17843</v>
      </c>
      <c r="O19" s="47">
        <v>17902</v>
      </c>
      <c r="P19" s="47">
        <v>18899</v>
      </c>
      <c r="Q19" s="47">
        <v>22357</v>
      </c>
      <c r="R19" s="47">
        <v>15156</v>
      </c>
      <c r="S19" s="47">
        <v>12722</v>
      </c>
      <c r="T19" s="47">
        <v>16041</v>
      </c>
      <c r="U19" s="47">
        <v>7229</v>
      </c>
      <c r="V19" s="47">
        <v>29785</v>
      </c>
      <c r="W19" s="47">
        <v>155944</v>
      </c>
      <c r="X19" s="47">
        <v>85175</v>
      </c>
      <c r="Y19" s="47">
        <v>43919</v>
      </c>
      <c r="Z19" s="47">
        <v>28763</v>
      </c>
      <c r="AA19" s="40">
        <v>10.994669698490979</v>
      </c>
      <c r="AB19" s="40">
        <v>57.56430322180551</v>
      </c>
      <c r="AC19" s="40">
        <v>31.44102707970351</v>
      </c>
      <c r="AD19" s="41">
        <v>16.212016064731419</v>
      </c>
      <c r="AE19" s="40">
        <v>10.617414286979891</v>
      </c>
      <c r="AF19" s="11" t="s">
        <v>62</v>
      </c>
      <c r="AH19" s="11" t="str">
        <f t="shared" si="0"/>
        <v>福島市</v>
      </c>
    </row>
    <row r="20" spans="1:34" s="11" customFormat="1" ht="12" customHeight="1">
      <c r="A20" s="38" t="s">
        <v>63</v>
      </c>
      <c r="B20" s="47">
        <v>135802</v>
      </c>
      <c r="C20" s="47">
        <v>4334</v>
      </c>
      <c r="D20" s="47">
        <v>5318</v>
      </c>
      <c r="E20" s="47">
        <v>5574</v>
      </c>
      <c r="F20" s="47">
        <v>6460</v>
      </c>
      <c r="G20" s="47">
        <v>6567</v>
      </c>
      <c r="H20" s="47">
        <v>6044</v>
      </c>
      <c r="I20" s="47">
        <v>6539</v>
      </c>
      <c r="J20" s="47">
        <v>7456</v>
      </c>
      <c r="K20" s="47">
        <v>8376</v>
      </c>
      <c r="L20" s="47">
        <v>9986</v>
      </c>
      <c r="M20" s="47">
        <v>9862</v>
      </c>
      <c r="N20" s="47">
        <v>8974</v>
      </c>
      <c r="O20" s="47">
        <v>8887</v>
      </c>
      <c r="P20" s="47">
        <v>9222</v>
      </c>
      <c r="Q20" s="47">
        <v>10683</v>
      </c>
      <c r="R20" s="47">
        <v>6815</v>
      </c>
      <c r="S20" s="47">
        <v>5228</v>
      </c>
      <c r="T20" s="47">
        <v>5160</v>
      </c>
      <c r="U20" s="47">
        <v>4317</v>
      </c>
      <c r="V20" s="47">
        <v>15226</v>
      </c>
      <c r="W20" s="47">
        <v>79151</v>
      </c>
      <c r="X20" s="47">
        <v>37108</v>
      </c>
      <c r="Y20" s="47">
        <v>17203</v>
      </c>
      <c r="Z20" s="47">
        <v>10388</v>
      </c>
      <c r="AA20" s="40">
        <v>11.580028140092026</v>
      </c>
      <c r="AB20" s="40">
        <v>60.197741187207669</v>
      </c>
      <c r="AC20" s="40">
        <v>28.222230672700309</v>
      </c>
      <c r="AD20" s="41">
        <v>13.083621705898011</v>
      </c>
      <c r="AE20" s="40">
        <v>7.9005209719739895</v>
      </c>
      <c r="AF20" s="11" t="s">
        <v>63</v>
      </c>
      <c r="AH20" s="11" t="str">
        <f t="shared" si="0"/>
        <v>うち男</v>
      </c>
    </row>
    <row r="21" spans="1:34" s="11" customFormat="1" ht="12" customHeight="1">
      <c r="A21" s="38" t="s">
        <v>64</v>
      </c>
      <c r="B21" s="47">
        <v>142331</v>
      </c>
      <c r="C21" s="47">
        <v>4234</v>
      </c>
      <c r="D21" s="47">
        <v>5142</v>
      </c>
      <c r="E21" s="47">
        <v>5183</v>
      </c>
      <c r="F21" s="47">
        <v>5975</v>
      </c>
      <c r="G21" s="47">
        <v>5979</v>
      </c>
      <c r="H21" s="47">
        <v>5666</v>
      </c>
      <c r="I21" s="47">
        <v>6439</v>
      </c>
      <c r="J21" s="47">
        <v>7131</v>
      </c>
      <c r="K21" s="47">
        <v>8149</v>
      </c>
      <c r="L21" s="47">
        <v>9841</v>
      </c>
      <c r="M21" s="47">
        <v>9729</v>
      </c>
      <c r="N21" s="47">
        <v>8869</v>
      </c>
      <c r="O21" s="47">
        <v>9015</v>
      </c>
      <c r="P21" s="47">
        <v>9677</v>
      </c>
      <c r="Q21" s="47">
        <v>11674</v>
      </c>
      <c r="R21" s="47">
        <v>8341</v>
      </c>
      <c r="S21" s="47">
        <v>7494</v>
      </c>
      <c r="T21" s="47">
        <v>10881</v>
      </c>
      <c r="U21" s="47">
        <v>2912</v>
      </c>
      <c r="V21" s="47">
        <v>14559</v>
      </c>
      <c r="W21" s="47">
        <v>76793</v>
      </c>
      <c r="X21" s="47">
        <v>48067</v>
      </c>
      <c r="Y21" s="47">
        <v>26716</v>
      </c>
      <c r="Z21" s="47">
        <v>18375</v>
      </c>
      <c r="AA21" s="40">
        <v>10.442622598067695</v>
      </c>
      <c r="AB21" s="40">
        <v>55.080727877835876</v>
      </c>
      <c r="AC21" s="40">
        <v>34.47664952409643</v>
      </c>
      <c r="AD21" s="41">
        <v>19.162381024107191</v>
      </c>
      <c r="AE21" s="40">
        <v>13.179695737309835</v>
      </c>
      <c r="AF21" s="11" t="s">
        <v>64</v>
      </c>
      <c r="AH21" s="11" t="str">
        <f t="shared" si="0"/>
        <v>うち女</v>
      </c>
    </row>
    <row r="22" spans="1:34" s="11" customFormat="1" ht="12" customHeight="1">
      <c r="A22" s="38" t="s">
        <v>65</v>
      </c>
      <c r="B22" s="47">
        <v>52088</v>
      </c>
      <c r="C22" s="47">
        <v>1490</v>
      </c>
      <c r="D22" s="47">
        <v>1899</v>
      </c>
      <c r="E22" s="47">
        <v>2016</v>
      </c>
      <c r="F22" s="47">
        <v>2260</v>
      </c>
      <c r="G22" s="47">
        <v>1725</v>
      </c>
      <c r="H22" s="47">
        <v>1945</v>
      </c>
      <c r="I22" s="47">
        <v>2392</v>
      </c>
      <c r="J22" s="47">
        <v>2736</v>
      </c>
      <c r="K22" s="47">
        <v>2996</v>
      </c>
      <c r="L22" s="47">
        <v>3315</v>
      </c>
      <c r="M22" s="47">
        <v>3167</v>
      </c>
      <c r="N22" s="47">
        <v>3220</v>
      </c>
      <c r="O22" s="47">
        <v>3998</v>
      </c>
      <c r="P22" s="47">
        <v>4538</v>
      </c>
      <c r="Q22" s="47">
        <v>4966</v>
      </c>
      <c r="R22" s="47">
        <v>2869</v>
      </c>
      <c r="S22" s="47">
        <v>2520</v>
      </c>
      <c r="T22" s="47">
        <v>3718</v>
      </c>
      <c r="U22" s="47">
        <v>318</v>
      </c>
      <c r="V22" s="47">
        <v>5405</v>
      </c>
      <c r="W22" s="47">
        <v>27754</v>
      </c>
      <c r="X22" s="47">
        <v>18611</v>
      </c>
      <c r="Y22" s="47">
        <v>9107</v>
      </c>
      <c r="Z22" s="47">
        <v>6238</v>
      </c>
      <c r="AA22" s="40">
        <v>10.440409503573498</v>
      </c>
      <c r="AB22" s="40">
        <v>53.610198956924862</v>
      </c>
      <c r="AC22" s="40">
        <v>35.94939153950164</v>
      </c>
      <c r="AD22" s="41">
        <v>17.591269074753718</v>
      </c>
      <c r="AE22" s="40">
        <v>12.048751279624515</v>
      </c>
      <c r="AF22" s="11" t="s">
        <v>65</v>
      </c>
      <c r="AH22" s="11" t="str">
        <f t="shared" si="0"/>
        <v>二本松市</v>
      </c>
    </row>
    <row r="23" spans="1:34" s="11" customFormat="1" ht="12" customHeight="1">
      <c r="A23" s="38" t="s">
        <v>63</v>
      </c>
      <c r="B23" s="47">
        <v>25682</v>
      </c>
      <c r="C23" s="47">
        <v>725</v>
      </c>
      <c r="D23" s="47">
        <v>1000</v>
      </c>
      <c r="E23" s="47">
        <v>1023</v>
      </c>
      <c r="F23" s="47">
        <v>1135</v>
      </c>
      <c r="G23" s="47">
        <v>938</v>
      </c>
      <c r="H23" s="47">
        <v>1044</v>
      </c>
      <c r="I23" s="47">
        <v>1257</v>
      </c>
      <c r="J23" s="47">
        <v>1463</v>
      </c>
      <c r="K23" s="47">
        <v>1557</v>
      </c>
      <c r="L23" s="47">
        <v>1733</v>
      </c>
      <c r="M23" s="47">
        <v>1640</v>
      </c>
      <c r="N23" s="47">
        <v>1596</v>
      </c>
      <c r="O23" s="47">
        <v>1995</v>
      </c>
      <c r="P23" s="47">
        <v>2228</v>
      </c>
      <c r="Q23" s="47">
        <v>2588</v>
      </c>
      <c r="R23" s="47">
        <v>1323</v>
      </c>
      <c r="S23" s="47">
        <v>1035</v>
      </c>
      <c r="T23" s="47">
        <v>1197</v>
      </c>
      <c r="U23" s="47">
        <v>205</v>
      </c>
      <c r="V23" s="47">
        <v>2748</v>
      </c>
      <c r="W23" s="47">
        <v>14358</v>
      </c>
      <c r="X23" s="47">
        <v>8371</v>
      </c>
      <c r="Y23" s="47">
        <v>3555</v>
      </c>
      <c r="Z23" s="47">
        <v>2232</v>
      </c>
      <c r="AA23" s="40">
        <v>10.786199317031048</v>
      </c>
      <c r="AB23" s="40">
        <v>56.356713898810696</v>
      </c>
      <c r="AC23" s="40">
        <v>32.857086784158263</v>
      </c>
      <c r="AD23" s="41">
        <v>13.953762216901518</v>
      </c>
      <c r="AE23" s="40">
        <v>8.7604992542585762</v>
      </c>
      <c r="AF23" s="11" t="s">
        <v>63</v>
      </c>
      <c r="AH23" s="11" t="str">
        <f t="shared" si="0"/>
        <v>うち男</v>
      </c>
    </row>
    <row r="24" spans="1:34" s="11" customFormat="1" ht="12" customHeight="1">
      <c r="A24" s="38" t="s">
        <v>64</v>
      </c>
      <c r="B24" s="47">
        <v>26406</v>
      </c>
      <c r="C24" s="47">
        <v>765</v>
      </c>
      <c r="D24" s="47">
        <v>899</v>
      </c>
      <c r="E24" s="47">
        <v>993</v>
      </c>
      <c r="F24" s="47">
        <v>1125</v>
      </c>
      <c r="G24" s="47">
        <v>787</v>
      </c>
      <c r="H24" s="47">
        <v>901</v>
      </c>
      <c r="I24" s="47">
        <v>1135</v>
      </c>
      <c r="J24" s="47">
        <v>1273</v>
      </c>
      <c r="K24" s="47">
        <v>1439</v>
      </c>
      <c r="L24" s="47">
        <v>1582</v>
      </c>
      <c r="M24" s="47">
        <v>1527</v>
      </c>
      <c r="N24" s="47">
        <v>1624</v>
      </c>
      <c r="O24" s="47">
        <v>2003</v>
      </c>
      <c r="P24" s="47">
        <v>2310</v>
      </c>
      <c r="Q24" s="47">
        <v>2378</v>
      </c>
      <c r="R24" s="47">
        <v>1546</v>
      </c>
      <c r="S24" s="47">
        <v>1485</v>
      </c>
      <c r="T24" s="47">
        <v>2521</v>
      </c>
      <c r="U24" s="47">
        <v>113</v>
      </c>
      <c r="V24" s="47">
        <v>2657</v>
      </c>
      <c r="W24" s="47">
        <v>13396</v>
      </c>
      <c r="X24" s="47">
        <v>10240</v>
      </c>
      <c r="Y24" s="47">
        <v>5552</v>
      </c>
      <c r="Z24" s="47">
        <v>4006</v>
      </c>
      <c r="AA24" s="40">
        <v>10.10535123416879</v>
      </c>
      <c r="AB24" s="40">
        <v>50.948921766249576</v>
      </c>
      <c r="AC24" s="40">
        <v>38.945726999581638</v>
      </c>
      <c r="AD24" s="41">
        <v>21.115886357585669</v>
      </c>
      <c r="AE24" s="40">
        <v>15.23483552006085</v>
      </c>
      <c r="AF24" s="11" t="s">
        <v>64</v>
      </c>
      <c r="AH24" s="11" t="str">
        <f t="shared" si="0"/>
        <v>うち女</v>
      </c>
    </row>
    <row r="25" spans="1:34" s="11" customFormat="1" ht="12" customHeight="1">
      <c r="A25" s="38" t="s">
        <v>66</v>
      </c>
      <c r="B25" s="47">
        <v>56533</v>
      </c>
      <c r="C25" s="47">
        <v>1509</v>
      </c>
      <c r="D25" s="47">
        <v>2006</v>
      </c>
      <c r="E25" s="47">
        <v>2105</v>
      </c>
      <c r="F25" s="47">
        <v>2520</v>
      </c>
      <c r="G25" s="47">
        <v>1855</v>
      </c>
      <c r="H25" s="47">
        <v>1912</v>
      </c>
      <c r="I25" s="47">
        <v>2249</v>
      </c>
      <c r="J25" s="47">
        <v>2785</v>
      </c>
      <c r="K25" s="47">
        <v>3169</v>
      </c>
      <c r="L25" s="47">
        <v>3717</v>
      </c>
      <c r="M25" s="47">
        <v>3849</v>
      </c>
      <c r="N25" s="47">
        <v>3734</v>
      </c>
      <c r="O25" s="47">
        <v>4038</v>
      </c>
      <c r="P25" s="47">
        <v>4536</v>
      </c>
      <c r="Q25" s="47">
        <v>5461</v>
      </c>
      <c r="R25" s="47">
        <v>3576</v>
      </c>
      <c r="S25" s="47">
        <v>3056</v>
      </c>
      <c r="T25" s="47">
        <v>4285</v>
      </c>
      <c r="U25" s="47">
        <v>171</v>
      </c>
      <c r="V25" s="47">
        <v>5620</v>
      </c>
      <c r="W25" s="47">
        <v>29828</v>
      </c>
      <c r="X25" s="47">
        <v>20914</v>
      </c>
      <c r="Y25" s="47">
        <v>10917</v>
      </c>
      <c r="Z25" s="47">
        <v>7341</v>
      </c>
      <c r="AA25" s="40">
        <v>9.9712572300486144</v>
      </c>
      <c r="AB25" s="40">
        <v>52.922181611724206</v>
      </c>
      <c r="AC25" s="40">
        <v>37.106561158227173</v>
      </c>
      <c r="AD25" s="41">
        <v>19.369433306128244</v>
      </c>
      <c r="AE25" s="40">
        <v>13.024732976118662</v>
      </c>
      <c r="AF25" s="11" t="s">
        <v>66</v>
      </c>
      <c r="AH25" s="11" t="str">
        <f t="shared" si="0"/>
        <v>伊達市</v>
      </c>
    </row>
    <row r="26" spans="1:34" s="11" customFormat="1" ht="12" customHeight="1">
      <c r="A26" s="38" t="s">
        <v>63</v>
      </c>
      <c r="B26" s="47">
        <v>27512</v>
      </c>
      <c r="C26" s="47">
        <v>762</v>
      </c>
      <c r="D26" s="47">
        <v>1010</v>
      </c>
      <c r="E26" s="47">
        <v>1060</v>
      </c>
      <c r="F26" s="47">
        <v>1281</v>
      </c>
      <c r="G26" s="47">
        <v>934</v>
      </c>
      <c r="H26" s="47">
        <v>992</v>
      </c>
      <c r="I26" s="47">
        <v>1149</v>
      </c>
      <c r="J26" s="47">
        <v>1459</v>
      </c>
      <c r="K26" s="47">
        <v>1606</v>
      </c>
      <c r="L26" s="47">
        <v>1944</v>
      </c>
      <c r="M26" s="47">
        <v>1975</v>
      </c>
      <c r="N26" s="47">
        <v>1853</v>
      </c>
      <c r="O26" s="47">
        <v>2027</v>
      </c>
      <c r="P26" s="47">
        <v>2244</v>
      </c>
      <c r="Q26" s="47">
        <v>2702</v>
      </c>
      <c r="R26" s="47">
        <v>1686</v>
      </c>
      <c r="S26" s="47">
        <v>1287</v>
      </c>
      <c r="T26" s="47">
        <v>1417</v>
      </c>
      <c r="U26" s="47">
        <v>124</v>
      </c>
      <c r="V26" s="47">
        <v>2832</v>
      </c>
      <c r="W26" s="47">
        <v>15220</v>
      </c>
      <c r="X26" s="47">
        <v>9336</v>
      </c>
      <c r="Y26" s="47">
        <v>4390</v>
      </c>
      <c r="Z26" s="47">
        <v>2704</v>
      </c>
      <c r="AA26" s="40">
        <v>10.340295019716663</v>
      </c>
      <c r="AB26" s="40">
        <v>55.571783262742805</v>
      </c>
      <c r="AC26" s="40">
        <v>34.087921717540532</v>
      </c>
      <c r="AD26" s="41">
        <v>16.028917774207681</v>
      </c>
      <c r="AE26" s="40">
        <v>9.8729370527238203</v>
      </c>
      <c r="AF26" s="11" t="s">
        <v>63</v>
      </c>
      <c r="AH26" s="11" t="str">
        <f t="shared" si="0"/>
        <v>うち男</v>
      </c>
    </row>
    <row r="27" spans="1:34" s="11" customFormat="1" ht="12" customHeight="1">
      <c r="A27" s="38" t="s">
        <v>64</v>
      </c>
      <c r="B27" s="47">
        <v>29021</v>
      </c>
      <c r="C27" s="47">
        <v>747</v>
      </c>
      <c r="D27" s="47">
        <v>996</v>
      </c>
      <c r="E27" s="47">
        <v>1045</v>
      </c>
      <c r="F27" s="47">
        <v>1239</v>
      </c>
      <c r="G27" s="47">
        <v>921</v>
      </c>
      <c r="H27" s="47">
        <v>920</v>
      </c>
      <c r="I27" s="47">
        <v>1100</v>
      </c>
      <c r="J27" s="47">
        <v>1326</v>
      </c>
      <c r="K27" s="47">
        <v>1563</v>
      </c>
      <c r="L27" s="47">
        <v>1773</v>
      </c>
      <c r="M27" s="47">
        <v>1874</v>
      </c>
      <c r="N27" s="47">
        <v>1881</v>
      </c>
      <c r="O27" s="47">
        <v>2011</v>
      </c>
      <c r="P27" s="47">
        <v>2292</v>
      </c>
      <c r="Q27" s="47">
        <v>2759</v>
      </c>
      <c r="R27" s="47">
        <v>1890</v>
      </c>
      <c r="S27" s="47">
        <v>1769</v>
      </c>
      <c r="T27" s="47">
        <v>2868</v>
      </c>
      <c r="U27" s="47">
        <v>47</v>
      </c>
      <c r="V27" s="47">
        <v>2788</v>
      </c>
      <c r="W27" s="47">
        <v>14608</v>
      </c>
      <c r="X27" s="47">
        <v>11578</v>
      </c>
      <c r="Y27" s="47">
        <v>6527</v>
      </c>
      <c r="Z27" s="47">
        <v>4637</v>
      </c>
      <c r="AA27" s="40">
        <v>9.6224201007800101</v>
      </c>
      <c r="AB27" s="40">
        <v>50.417615793470006</v>
      </c>
      <c r="AC27" s="40">
        <v>39.959964105749982</v>
      </c>
      <c r="AD27" s="41">
        <v>22.527093256022638</v>
      </c>
      <c r="AE27" s="40">
        <v>16.004003589425</v>
      </c>
      <c r="AF27" s="11" t="s">
        <v>64</v>
      </c>
      <c r="AH27" s="11" t="str">
        <f t="shared" si="0"/>
        <v>うち女</v>
      </c>
    </row>
    <row r="28" spans="1:34" s="11" customFormat="1" ht="12" customHeight="1">
      <c r="A28" s="38" t="s">
        <v>67</v>
      </c>
      <c r="B28" s="47">
        <v>30061</v>
      </c>
      <c r="C28" s="47">
        <v>1042</v>
      </c>
      <c r="D28" s="47">
        <v>1342</v>
      </c>
      <c r="E28" s="47">
        <v>1374</v>
      </c>
      <c r="F28" s="47">
        <v>1469</v>
      </c>
      <c r="G28" s="47">
        <v>1114</v>
      </c>
      <c r="H28" s="47">
        <v>1317</v>
      </c>
      <c r="I28" s="47">
        <v>1497</v>
      </c>
      <c r="J28" s="47">
        <v>1931</v>
      </c>
      <c r="K28" s="47">
        <v>2153</v>
      </c>
      <c r="L28" s="47">
        <v>2154</v>
      </c>
      <c r="M28" s="47">
        <v>1894</v>
      </c>
      <c r="N28" s="47">
        <v>1925</v>
      </c>
      <c r="O28" s="47">
        <v>2074</v>
      </c>
      <c r="P28" s="47">
        <v>2147</v>
      </c>
      <c r="Q28" s="47">
        <v>2290</v>
      </c>
      <c r="R28" s="47">
        <v>1404</v>
      </c>
      <c r="S28" s="47">
        <v>1197</v>
      </c>
      <c r="T28" s="47">
        <v>1726</v>
      </c>
      <c r="U28" s="47">
        <v>11</v>
      </c>
      <c r="V28" s="47">
        <v>3758</v>
      </c>
      <c r="W28" s="47">
        <v>17528</v>
      </c>
      <c r="X28" s="47">
        <v>8764</v>
      </c>
      <c r="Y28" s="47">
        <v>4327</v>
      </c>
      <c r="Z28" s="47">
        <v>2923</v>
      </c>
      <c r="AA28" s="40">
        <v>12.505823627287855</v>
      </c>
      <c r="AB28" s="40">
        <v>58.329450915141436</v>
      </c>
      <c r="AC28" s="40">
        <v>29.164725457570718</v>
      </c>
      <c r="AD28" s="41">
        <v>14.399334442595674</v>
      </c>
      <c r="AE28" s="40">
        <v>9.7271214642262898</v>
      </c>
      <c r="AF28" s="11" t="s">
        <v>67</v>
      </c>
      <c r="AH28" s="11" t="str">
        <f t="shared" si="0"/>
        <v>本宮市</v>
      </c>
    </row>
    <row r="29" spans="1:34" s="11" customFormat="1" ht="12" customHeight="1">
      <c r="A29" s="38" t="s">
        <v>63</v>
      </c>
      <c r="B29" s="47">
        <v>14963</v>
      </c>
      <c r="C29" s="47">
        <v>540</v>
      </c>
      <c r="D29" s="47">
        <v>709</v>
      </c>
      <c r="E29" s="47">
        <v>719</v>
      </c>
      <c r="F29" s="47">
        <v>753</v>
      </c>
      <c r="G29" s="47">
        <v>611</v>
      </c>
      <c r="H29" s="47">
        <v>712</v>
      </c>
      <c r="I29" s="47">
        <v>809</v>
      </c>
      <c r="J29" s="47">
        <v>992</v>
      </c>
      <c r="K29" s="47">
        <v>1131</v>
      </c>
      <c r="L29" s="47">
        <v>1127</v>
      </c>
      <c r="M29" s="47">
        <v>950</v>
      </c>
      <c r="N29" s="47">
        <v>987</v>
      </c>
      <c r="O29" s="47">
        <v>1056</v>
      </c>
      <c r="P29" s="47">
        <v>1054</v>
      </c>
      <c r="Q29" s="47">
        <v>1124</v>
      </c>
      <c r="R29" s="47">
        <v>665</v>
      </c>
      <c r="S29" s="47">
        <v>476</v>
      </c>
      <c r="T29" s="47">
        <v>542</v>
      </c>
      <c r="U29" s="47">
        <v>6</v>
      </c>
      <c r="V29" s="47">
        <v>1968</v>
      </c>
      <c r="W29" s="47">
        <v>9128</v>
      </c>
      <c r="X29" s="47">
        <v>3861</v>
      </c>
      <c r="Y29" s="47">
        <v>1683</v>
      </c>
      <c r="Z29" s="47">
        <v>1018</v>
      </c>
      <c r="AA29" s="40">
        <v>13.157718793875778</v>
      </c>
      <c r="AB29" s="40">
        <v>61.028281072407566</v>
      </c>
      <c r="AC29" s="40">
        <v>25.814000133716654</v>
      </c>
      <c r="AD29" s="41">
        <v>11.252256468543157</v>
      </c>
      <c r="AE29" s="40">
        <v>6.8061777094337099</v>
      </c>
      <c r="AF29" s="11" t="s">
        <v>63</v>
      </c>
      <c r="AH29" s="11" t="str">
        <f t="shared" si="0"/>
        <v>うち男</v>
      </c>
    </row>
    <row r="30" spans="1:34" s="11" customFormat="1" ht="12" customHeight="1">
      <c r="A30" s="38" t="s">
        <v>64</v>
      </c>
      <c r="B30" s="47">
        <v>15098</v>
      </c>
      <c r="C30" s="47">
        <v>502</v>
      </c>
      <c r="D30" s="47">
        <v>633</v>
      </c>
      <c r="E30" s="47">
        <v>655</v>
      </c>
      <c r="F30" s="47">
        <v>716</v>
      </c>
      <c r="G30" s="47">
        <v>503</v>
      </c>
      <c r="H30" s="47">
        <v>605</v>
      </c>
      <c r="I30" s="47">
        <v>688</v>
      </c>
      <c r="J30" s="47">
        <v>939</v>
      </c>
      <c r="K30" s="47">
        <v>1022</v>
      </c>
      <c r="L30" s="47">
        <v>1027</v>
      </c>
      <c r="M30" s="47">
        <v>944</v>
      </c>
      <c r="N30" s="47">
        <v>938</v>
      </c>
      <c r="O30" s="47">
        <v>1018</v>
      </c>
      <c r="P30" s="47">
        <v>1093</v>
      </c>
      <c r="Q30" s="47">
        <v>1166</v>
      </c>
      <c r="R30" s="47">
        <v>739</v>
      </c>
      <c r="S30" s="47">
        <v>721</v>
      </c>
      <c r="T30" s="47">
        <v>1184</v>
      </c>
      <c r="U30" s="47">
        <v>5</v>
      </c>
      <c r="V30" s="47">
        <v>1790</v>
      </c>
      <c r="W30" s="47">
        <v>8400</v>
      </c>
      <c r="X30" s="47">
        <v>4903</v>
      </c>
      <c r="Y30" s="47">
        <v>2644</v>
      </c>
      <c r="Z30" s="47">
        <v>1905</v>
      </c>
      <c r="AA30" s="40">
        <v>11.859802557476975</v>
      </c>
      <c r="AB30" s="40">
        <v>55.654939375869603</v>
      </c>
      <c r="AC30" s="40">
        <v>32.485258066653415</v>
      </c>
      <c r="AD30" s="41">
        <v>17.51805472735705</v>
      </c>
      <c r="AE30" s="40">
        <v>12.621745179884714</v>
      </c>
      <c r="AF30" s="11" t="s">
        <v>64</v>
      </c>
      <c r="AH30" s="11" t="str">
        <f t="shared" si="0"/>
        <v>うち女</v>
      </c>
    </row>
    <row r="31" spans="1:34" s="11" customFormat="1" ht="12" customHeight="1">
      <c r="A31" s="38" t="s">
        <v>68</v>
      </c>
      <c r="B31" s="53">
        <v>30904</v>
      </c>
      <c r="C31" s="43">
        <v>665</v>
      </c>
      <c r="D31" s="43">
        <v>901</v>
      </c>
      <c r="E31" s="43">
        <v>1056</v>
      </c>
      <c r="F31" s="43">
        <v>1298</v>
      </c>
      <c r="G31" s="43">
        <v>881</v>
      </c>
      <c r="H31" s="43">
        <v>873</v>
      </c>
      <c r="I31" s="43">
        <v>1108</v>
      </c>
      <c r="J31" s="43">
        <v>1387</v>
      </c>
      <c r="K31" s="43">
        <v>1672</v>
      </c>
      <c r="L31" s="43">
        <v>1985</v>
      </c>
      <c r="M31" s="43">
        <v>1914</v>
      </c>
      <c r="N31" s="43">
        <v>1917</v>
      </c>
      <c r="O31" s="43">
        <v>2241</v>
      </c>
      <c r="P31" s="43">
        <v>2638</v>
      </c>
      <c r="Q31" s="43">
        <v>3400</v>
      </c>
      <c r="R31" s="43">
        <v>2240</v>
      </c>
      <c r="S31" s="43">
        <v>1890</v>
      </c>
      <c r="T31" s="43">
        <v>2690</v>
      </c>
      <c r="U31" s="43">
        <v>148</v>
      </c>
      <c r="V31" s="43">
        <v>2622</v>
      </c>
      <c r="W31" s="43">
        <v>15276</v>
      </c>
      <c r="X31" s="43">
        <v>12858</v>
      </c>
      <c r="Y31" s="43">
        <v>6820</v>
      </c>
      <c r="Z31" s="43">
        <v>4580</v>
      </c>
      <c r="AA31" s="44">
        <v>8.52516582130316</v>
      </c>
      <c r="AB31" s="44">
        <v>49.66835739367928</v>
      </c>
      <c r="AC31" s="44">
        <v>41.806476785017558</v>
      </c>
      <c r="AD31" s="45">
        <v>22.17453505007153</v>
      </c>
      <c r="AE31" s="40">
        <v>14.89140330342047</v>
      </c>
      <c r="AF31" s="11" t="s">
        <v>68</v>
      </c>
      <c r="AH31" s="11" t="str">
        <f t="shared" si="0"/>
        <v>伊達郡</v>
      </c>
    </row>
    <row r="32" spans="1:34" s="11" customFormat="1" ht="12" customHeight="1">
      <c r="A32" s="38" t="s">
        <v>63</v>
      </c>
      <c r="B32" s="54">
        <v>15006</v>
      </c>
      <c r="C32" s="47">
        <v>345</v>
      </c>
      <c r="D32" s="47">
        <v>431</v>
      </c>
      <c r="E32" s="47">
        <v>540</v>
      </c>
      <c r="F32" s="47">
        <v>649</v>
      </c>
      <c r="G32" s="47">
        <v>456</v>
      </c>
      <c r="H32" s="47">
        <v>472</v>
      </c>
      <c r="I32" s="47">
        <v>595</v>
      </c>
      <c r="J32" s="47">
        <v>726</v>
      </c>
      <c r="K32" s="47">
        <v>877</v>
      </c>
      <c r="L32" s="47">
        <v>1026</v>
      </c>
      <c r="M32" s="47">
        <v>958</v>
      </c>
      <c r="N32" s="47">
        <v>967</v>
      </c>
      <c r="O32" s="47">
        <v>1133</v>
      </c>
      <c r="P32" s="47">
        <v>1296</v>
      </c>
      <c r="Q32" s="47">
        <v>1716</v>
      </c>
      <c r="R32" s="47">
        <v>1066</v>
      </c>
      <c r="S32" s="47">
        <v>812</v>
      </c>
      <c r="T32" s="47">
        <v>862</v>
      </c>
      <c r="U32" s="47">
        <v>79</v>
      </c>
      <c r="V32" s="47">
        <v>1316</v>
      </c>
      <c r="W32" s="47">
        <v>7859</v>
      </c>
      <c r="X32" s="47">
        <v>5752</v>
      </c>
      <c r="Y32" s="47">
        <v>2740</v>
      </c>
      <c r="Z32" s="47">
        <v>1674</v>
      </c>
      <c r="AA32" s="40">
        <v>8.816239029945736</v>
      </c>
      <c r="AB32" s="40">
        <v>52.649561197829442</v>
      </c>
      <c r="AC32" s="40">
        <v>38.534199772224824</v>
      </c>
      <c r="AD32" s="41">
        <v>18.355999196087627</v>
      </c>
      <c r="AE32" s="40">
        <v>11.214577611040397</v>
      </c>
      <c r="AF32" s="11" t="s">
        <v>63</v>
      </c>
      <c r="AH32" s="11" t="str">
        <f t="shared" si="0"/>
        <v>うち男</v>
      </c>
    </row>
    <row r="33" spans="1:34" s="11" customFormat="1" ht="12" customHeight="1">
      <c r="A33" s="38" t="s">
        <v>64</v>
      </c>
      <c r="B33" s="55">
        <v>15898</v>
      </c>
      <c r="C33" s="49">
        <v>320</v>
      </c>
      <c r="D33" s="49">
        <v>470</v>
      </c>
      <c r="E33" s="49">
        <v>516</v>
      </c>
      <c r="F33" s="49">
        <v>649</v>
      </c>
      <c r="G33" s="49">
        <v>425</v>
      </c>
      <c r="H33" s="49">
        <v>401</v>
      </c>
      <c r="I33" s="49">
        <v>513</v>
      </c>
      <c r="J33" s="49">
        <v>661</v>
      </c>
      <c r="K33" s="49">
        <v>795</v>
      </c>
      <c r="L33" s="49">
        <v>959</v>
      </c>
      <c r="M33" s="49">
        <v>956</v>
      </c>
      <c r="N33" s="49">
        <v>950</v>
      </c>
      <c r="O33" s="49">
        <v>1108</v>
      </c>
      <c r="P33" s="49">
        <v>1342</v>
      </c>
      <c r="Q33" s="49">
        <v>1684</v>
      </c>
      <c r="R33" s="49">
        <v>1174</v>
      </c>
      <c r="S33" s="49">
        <v>1078</v>
      </c>
      <c r="T33" s="49">
        <v>1828</v>
      </c>
      <c r="U33" s="49">
        <v>69</v>
      </c>
      <c r="V33" s="49">
        <v>1306</v>
      </c>
      <c r="W33" s="49">
        <v>7417</v>
      </c>
      <c r="X33" s="49">
        <v>7106</v>
      </c>
      <c r="Y33" s="49">
        <v>4080</v>
      </c>
      <c r="Z33" s="49">
        <v>2906</v>
      </c>
      <c r="AA33" s="50">
        <v>8.2506791332364653</v>
      </c>
      <c r="AB33" s="50">
        <v>46.857034556826079</v>
      </c>
      <c r="AC33" s="50">
        <v>44.892286309937454</v>
      </c>
      <c r="AD33" s="51">
        <v>25.775475393265523</v>
      </c>
      <c r="AE33" s="40">
        <v>18.358708699222944</v>
      </c>
      <c r="AF33" s="11" t="s">
        <v>64</v>
      </c>
      <c r="AH33" s="11" t="str">
        <f t="shared" si="0"/>
        <v>うち女</v>
      </c>
    </row>
    <row r="34" spans="1:34" s="11" customFormat="1" ht="12" customHeight="1">
      <c r="A34" s="38" t="s">
        <v>69</v>
      </c>
      <c r="B34" s="47">
        <v>11138</v>
      </c>
      <c r="C34" s="47">
        <v>322</v>
      </c>
      <c r="D34" s="47">
        <v>397</v>
      </c>
      <c r="E34" s="47">
        <v>423</v>
      </c>
      <c r="F34" s="47">
        <v>498</v>
      </c>
      <c r="G34" s="47">
        <v>285</v>
      </c>
      <c r="H34" s="47">
        <v>361</v>
      </c>
      <c r="I34" s="47">
        <v>440</v>
      </c>
      <c r="J34" s="47">
        <v>559</v>
      </c>
      <c r="K34" s="47">
        <v>645</v>
      </c>
      <c r="L34" s="47">
        <v>751</v>
      </c>
      <c r="M34" s="47">
        <v>725</v>
      </c>
      <c r="N34" s="47">
        <v>685</v>
      </c>
      <c r="O34" s="47">
        <v>754</v>
      </c>
      <c r="P34" s="47">
        <v>877</v>
      </c>
      <c r="Q34" s="47">
        <v>1072</v>
      </c>
      <c r="R34" s="47">
        <v>789</v>
      </c>
      <c r="S34" s="47">
        <v>641</v>
      </c>
      <c r="T34" s="47">
        <v>897</v>
      </c>
      <c r="U34" s="47">
        <v>17</v>
      </c>
      <c r="V34" s="47">
        <v>1142</v>
      </c>
      <c r="W34" s="47">
        <v>5703</v>
      </c>
      <c r="X34" s="47">
        <v>4276</v>
      </c>
      <c r="Y34" s="47">
        <v>2327</v>
      </c>
      <c r="Z34" s="47">
        <v>1538</v>
      </c>
      <c r="AA34" s="40">
        <v>10.268860713964571</v>
      </c>
      <c r="AB34" s="40">
        <v>51.281359589964936</v>
      </c>
      <c r="AC34" s="40">
        <v>38.449779696070493</v>
      </c>
      <c r="AD34" s="41">
        <v>20.924377304199261</v>
      </c>
      <c r="AE34" s="40">
        <v>13.829691574498696</v>
      </c>
      <c r="AF34" s="11" t="s">
        <v>69</v>
      </c>
      <c r="AH34" s="11" t="str">
        <f t="shared" si="0"/>
        <v>桑折町</v>
      </c>
    </row>
    <row r="35" spans="1:34" s="11" customFormat="1" ht="12" customHeight="1">
      <c r="A35" s="38" t="s">
        <v>70</v>
      </c>
      <c r="B35" s="47">
        <v>5407</v>
      </c>
      <c r="C35" s="47">
        <v>171</v>
      </c>
      <c r="D35" s="47">
        <v>187</v>
      </c>
      <c r="E35" s="47">
        <v>220</v>
      </c>
      <c r="F35" s="47">
        <v>252</v>
      </c>
      <c r="G35" s="47">
        <v>154</v>
      </c>
      <c r="H35" s="47">
        <v>189</v>
      </c>
      <c r="I35" s="47">
        <v>243</v>
      </c>
      <c r="J35" s="47">
        <v>286</v>
      </c>
      <c r="K35" s="47">
        <v>326</v>
      </c>
      <c r="L35" s="47">
        <v>386</v>
      </c>
      <c r="M35" s="47">
        <v>365</v>
      </c>
      <c r="N35" s="47">
        <v>344</v>
      </c>
      <c r="O35" s="47">
        <v>378</v>
      </c>
      <c r="P35" s="47">
        <v>418</v>
      </c>
      <c r="Q35" s="47">
        <v>532</v>
      </c>
      <c r="R35" s="47">
        <v>363</v>
      </c>
      <c r="S35" s="47">
        <v>291</v>
      </c>
      <c r="T35" s="47">
        <v>292</v>
      </c>
      <c r="U35" s="47">
        <v>10</v>
      </c>
      <c r="V35" s="47">
        <v>578</v>
      </c>
      <c r="W35" s="47">
        <v>2923</v>
      </c>
      <c r="X35" s="47">
        <v>1896</v>
      </c>
      <c r="Y35" s="47">
        <v>946</v>
      </c>
      <c r="Z35" s="47">
        <v>583</v>
      </c>
      <c r="AA35" s="40">
        <v>10.709653511209931</v>
      </c>
      <c r="AB35" s="40">
        <v>54.159718362052992</v>
      </c>
      <c r="AC35" s="40">
        <v>35.130628126737072</v>
      </c>
      <c r="AD35" s="41">
        <v>17.528256438762273</v>
      </c>
      <c r="AE35" s="40">
        <v>10.802297572725589</v>
      </c>
      <c r="AF35" s="11" t="s">
        <v>70</v>
      </c>
      <c r="AH35" s="11" t="str">
        <f t="shared" si="0"/>
        <v>うち男</v>
      </c>
    </row>
    <row r="36" spans="1:34" s="11" customFormat="1" ht="12" customHeight="1">
      <c r="A36" s="38" t="s">
        <v>71</v>
      </c>
      <c r="B36" s="47">
        <v>5731</v>
      </c>
      <c r="C36" s="47">
        <v>151</v>
      </c>
      <c r="D36" s="47">
        <v>210</v>
      </c>
      <c r="E36" s="47">
        <v>203</v>
      </c>
      <c r="F36" s="47">
        <v>246</v>
      </c>
      <c r="G36" s="47">
        <v>131</v>
      </c>
      <c r="H36" s="47">
        <v>172</v>
      </c>
      <c r="I36" s="47">
        <v>197</v>
      </c>
      <c r="J36" s="47">
        <v>273</v>
      </c>
      <c r="K36" s="47">
        <v>319</v>
      </c>
      <c r="L36" s="47">
        <v>365</v>
      </c>
      <c r="M36" s="47">
        <v>360</v>
      </c>
      <c r="N36" s="47">
        <v>341</v>
      </c>
      <c r="O36" s="47">
        <v>376</v>
      </c>
      <c r="P36" s="47">
        <v>459</v>
      </c>
      <c r="Q36" s="47">
        <v>540</v>
      </c>
      <c r="R36" s="47">
        <v>426</v>
      </c>
      <c r="S36" s="47">
        <v>350</v>
      </c>
      <c r="T36" s="47">
        <v>605</v>
      </c>
      <c r="U36" s="47">
        <v>7</v>
      </c>
      <c r="V36" s="47">
        <v>564</v>
      </c>
      <c r="W36" s="47">
        <v>2780</v>
      </c>
      <c r="X36" s="47">
        <v>2380</v>
      </c>
      <c r="Y36" s="47">
        <v>1381</v>
      </c>
      <c r="Z36" s="47">
        <v>955</v>
      </c>
      <c r="AA36" s="40">
        <v>9.8532494758909852</v>
      </c>
      <c r="AB36" s="40">
        <v>48.567435359888186</v>
      </c>
      <c r="AC36" s="40">
        <v>41.579315164220823</v>
      </c>
      <c r="AD36" s="41">
        <v>24.12648497554158</v>
      </c>
      <c r="AE36" s="40">
        <v>16.684136967155837</v>
      </c>
      <c r="AF36" s="11" t="s">
        <v>71</v>
      </c>
      <c r="AH36" s="11" t="str">
        <f t="shared" si="0"/>
        <v>うち女</v>
      </c>
    </row>
    <row r="37" spans="1:34" s="11" customFormat="1" ht="12" customHeight="1">
      <c r="A37" s="38" t="s">
        <v>72</v>
      </c>
      <c r="B37" s="47">
        <v>8236</v>
      </c>
      <c r="C37" s="47">
        <v>152</v>
      </c>
      <c r="D37" s="47">
        <v>224</v>
      </c>
      <c r="E37" s="47">
        <v>278</v>
      </c>
      <c r="F37" s="47">
        <v>353</v>
      </c>
      <c r="G37" s="47">
        <v>242</v>
      </c>
      <c r="H37" s="47">
        <v>238</v>
      </c>
      <c r="I37" s="47">
        <v>271</v>
      </c>
      <c r="J37" s="47">
        <v>347</v>
      </c>
      <c r="K37" s="47">
        <v>430</v>
      </c>
      <c r="L37" s="47">
        <v>517</v>
      </c>
      <c r="M37" s="47">
        <v>511</v>
      </c>
      <c r="N37" s="47">
        <v>502</v>
      </c>
      <c r="O37" s="47">
        <v>581</v>
      </c>
      <c r="P37" s="47">
        <v>715</v>
      </c>
      <c r="Q37" s="47">
        <v>977</v>
      </c>
      <c r="R37" s="47">
        <v>655</v>
      </c>
      <c r="S37" s="47">
        <v>522</v>
      </c>
      <c r="T37" s="47">
        <v>719</v>
      </c>
      <c r="U37" s="47">
        <v>2</v>
      </c>
      <c r="V37" s="47">
        <v>654</v>
      </c>
      <c r="W37" s="47">
        <v>3992</v>
      </c>
      <c r="X37" s="47">
        <v>3588</v>
      </c>
      <c r="Y37" s="47">
        <v>1896</v>
      </c>
      <c r="Z37" s="47">
        <v>1241</v>
      </c>
      <c r="AA37" s="40">
        <v>7.9426767063395669</v>
      </c>
      <c r="AB37" s="40">
        <v>48.481904299247027</v>
      </c>
      <c r="AC37" s="40">
        <v>43.575418994413404</v>
      </c>
      <c r="AD37" s="41">
        <v>23.026475589021132</v>
      </c>
      <c r="AE37" s="40">
        <v>15.071654117075539</v>
      </c>
      <c r="AF37" s="11" t="s">
        <v>72</v>
      </c>
      <c r="AH37" s="11" t="str">
        <f t="shared" si="0"/>
        <v>国見町</v>
      </c>
    </row>
    <row r="38" spans="1:34" s="11" customFormat="1" ht="12" customHeight="1">
      <c r="A38" s="38" t="s">
        <v>70</v>
      </c>
      <c r="B38" s="47">
        <v>3922</v>
      </c>
      <c r="C38" s="47">
        <v>73</v>
      </c>
      <c r="D38" s="47">
        <v>114</v>
      </c>
      <c r="E38" s="47">
        <v>144</v>
      </c>
      <c r="F38" s="47">
        <v>172</v>
      </c>
      <c r="G38" s="47">
        <v>115</v>
      </c>
      <c r="H38" s="47">
        <v>118</v>
      </c>
      <c r="I38" s="47">
        <v>137</v>
      </c>
      <c r="J38" s="47">
        <v>190</v>
      </c>
      <c r="K38" s="47">
        <v>230</v>
      </c>
      <c r="L38" s="47">
        <v>247</v>
      </c>
      <c r="M38" s="47">
        <v>257</v>
      </c>
      <c r="N38" s="47">
        <v>243</v>
      </c>
      <c r="O38" s="47">
        <v>290</v>
      </c>
      <c r="P38" s="47">
        <v>357</v>
      </c>
      <c r="Q38" s="47">
        <v>470</v>
      </c>
      <c r="R38" s="47">
        <v>309</v>
      </c>
      <c r="S38" s="47">
        <v>228</v>
      </c>
      <c r="T38" s="47">
        <v>227</v>
      </c>
      <c r="U38" s="47">
        <v>1</v>
      </c>
      <c r="V38" s="47">
        <v>331</v>
      </c>
      <c r="W38" s="47">
        <v>1999</v>
      </c>
      <c r="X38" s="47">
        <v>1591</v>
      </c>
      <c r="Y38" s="47">
        <v>764</v>
      </c>
      <c r="Z38" s="47">
        <v>455</v>
      </c>
      <c r="AA38" s="40">
        <v>8.4417240499872488</v>
      </c>
      <c r="AB38" s="40">
        <v>50.981892374394292</v>
      </c>
      <c r="AC38" s="40">
        <v>40.576383575618465</v>
      </c>
      <c r="AD38" s="41">
        <v>19.484825299668451</v>
      </c>
      <c r="AE38" s="40">
        <v>11.60418260647794</v>
      </c>
      <c r="AF38" s="11" t="s">
        <v>70</v>
      </c>
      <c r="AH38" s="11" t="str">
        <f t="shared" si="0"/>
        <v>うち男</v>
      </c>
    </row>
    <row r="39" spans="1:34" s="11" customFormat="1" ht="12" customHeight="1">
      <c r="A39" s="38" t="s">
        <v>71</v>
      </c>
      <c r="B39" s="47">
        <v>4314</v>
      </c>
      <c r="C39" s="47">
        <v>79</v>
      </c>
      <c r="D39" s="47">
        <v>110</v>
      </c>
      <c r="E39" s="47">
        <v>134</v>
      </c>
      <c r="F39" s="47">
        <v>181</v>
      </c>
      <c r="G39" s="47">
        <v>127</v>
      </c>
      <c r="H39" s="47">
        <v>120</v>
      </c>
      <c r="I39" s="47">
        <v>134</v>
      </c>
      <c r="J39" s="47">
        <v>157</v>
      </c>
      <c r="K39" s="47">
        <v>200</v>
      </c>
      <c r="L39" s="47">
        <v>270</v>
      </c>
      <c r="M39" s="47">
        <v>254</v>
      </c>
      <c r="N39" s="47">
        <v>259</v>
      </c>
      <c r="O39" s="47">
        <v>291</v>
      </c>
      <c r="P39" s="47">
        <v>358</v>
      </c>
      <c r="Q39" s="47">
        <v>507</v>
      </c>
      <c r="R39" s="47">
        <v>346</v>
      </c>
      <c r="S39" s="47">
        <v>294</v>
      </c>
      <c r="T39" s="47">
        <v>492</v>
      </c>
      <c r="U39" s="47">
        <v>1</v>
      </c>
      <c r="V39" s="47">
        <v>323</v>
      </c>
      <c r="W39" s="47">
        <v>1993</v>
      </c>
      <c r="X39" s="47">
        <v>1997</v>
      </c>
      <c r="Y39" s="47">
        <v>1132</v>
      </c>
      <c r="Z39" s="47">
        <v>786</v>
      </c>
      <c r="AA39" s="40">
        <v>7.4889867841409687</v>
      </c>
      <c r="AB39" s="40">
        <v>46.209135172733596</v>
      </c>
      <c r="AC39" s="40">
        <v>46.301878043125434</v>
      </c>
      <c r="AD39" s="41">
        <v>26.246232320890332</v>
      </c>
      <c r="AE39" s="40">
        <v>18.223974031996288</v>
      </c>
      <c r="AF39" s="11" t="s">
        <v>71</v>
      </c>
      <c r="AH39" s="11" t="str">
        <f t="shared" si="0"/>
        <v>うち女</v>
      </c>
    </row>
    <row r="40" spans="1:34" s="11" customFormat="1" ht="12" customHeight="1">
      <c r="A40" s="38" t="s">
        <v>73</v>
      </c>
      <c r="B40" s="47">
        <v>11530</v>
      </c>
      <c r="C40" s="47">
        <v>191</v>
      </c>
      <c r="D40" s="47">
        <v>280</v>
      </c>
      <c r="E40" s="47">
        <v>355</v>
      </c>
      <c r="F40" s="47">
        <v>447</v>
      </c>
      <c r="G40" s="47">
        <v>354</v>
      </c>
      <c r="H40" s="47">
        <v>274</v>
      </c>
      <c r="I40" s="47">
        <v>397</v>
      </c>
      <c r="J40" s="47">
        <v>481</v>
      </c>
      <c r="K40" s="47">
        <v>597</v>
      </c>
      <c r="L40" s="47">
        <v>717</v>
      </c>
      <c r="M40" s="47">
        <v>678</v>
      </c>
      <c r="N40" s="47">
        <v>730</v>
      </c>
      <c r="O40" s="47">
        <v>906</v>
      </c>
      <c r="P40" s="47">
        <v>1046</v>
      </c>
      <c r="Q40" s="47">
        <v>1351</v>
      </c>
      <c r="R40" s="47">
        <v>796</v>
      </c>
      <c r="S40" s="47">
        <v>727</v>
      </c>
      <c r="T40" s="47">
        <v>1074</v>
      </c>
      <c r="U40" s="47">
        <v>129</v>
      </c>
      <c r="V40" s="47">
        <v>826</v>
      </c>
      <c r="W40" s="47">
        <v>5581</v>
      </c>
      <c r="X40" s="47">
        <v>4994</v>
      </c>
      <c r="Y40" s="47">
        <v>2597</v>
      </c>
      <c r="Z40" s="47">
        <v>1801</v>
      </c>
      <c r="AA40" s="40">
        <v>7.24497851065696</v>
      </c>
      <c r="AB40" s="40">
        <v>48.951846329269358</v>
      </c>
      <c r="AC40" s="40">
        <v>43.803175160073678</v>
      </c>
      <c r="AD40" s="41">
        <v>22.778703622489253</v>
      </c>
      <c r="AE40" s="40">
        <v>15.796859924568022</v>
      </c>
      <c r="AF40" s="11" t="s">
        <v>73</v>
      </c>
      <c r="AH40" s="11" t="str">
        <f t="shared" si="0"/>
        <v>川俣町</v>
      </c>
    </row>
    <row r="41" spans="1:34" s="11" customFormat="1" ht="12" customHeight="1">
      <c r="A41" s="38" t="s">
        <v>70</v>
      </c>
      <c r="B41" s="47">
        <v>5677</v>
      </c>
      <c r="C41" s="47">
        <v>101</v>
      </c>
      <c r="D41" s="47">
        <v>130</v>
      </c>
      <c r="E41" s="47">
        <v>176</v>
      </c>
      <c r="F41" s="47">
        <v>225</v>
      </c>
      <c r="G41" s="47">
        <v>187</v>
      </c>
      <c r="H41" s="47">
        <v>165</v>
      </c>
      <c r="I41" s="47">
        <v>215</v>
      </c>
      <c r="J41" s="47">
        <v>250</v>
      </c>
      <c r="K41" s="47">
        <v>321</v>
      </c>
      <c r="L41" s="47">
        <v>393</v>
      </c>
      <c r="M41" s="47">
        <v>336</v>
      </c>
      <c r="N41" s="47">
        <v>380</v>
      </c>
      <c r="O41" s="47">
        <v>465</v>
      </c>
      <c r="P41" s="47">
        <v>521</v>
      </c>
      <c r="Q41" s="47">
        <v>714</v>
      </c>
      <c r="R41" s="47">
        <v>394</v>
      </c>
      <c r="S41" s="47">
        <v>293</v>
      </c>
      <c r="T41" s="47">
        <v>343</v>
      </c>
      <c r="U41" s="47">
        <v>68</v>
      </c>
      <c r="V41" s="47">
        <v>407</v>
      </c>
      <c r="W41" s="47">
        <v>2937</v>
      </c>
      <c r="X41" s="47">
        <v>2265</v>
      </c>
      <c r="Y41" s="47">
        <v>1030</v>
      </c>
      <c r="Z41" s="47">
        <v>636</v>
      </c>
      <c r="AA41" s="40">
        <v>7.2561954002495987</v>
      </c>
      <c r="AB41" s="40">
        <v>52.362274915314678</v>
      </c>
      <c r="AC41" s="40">
        <v>40.381529684435726</v>
      </c>
      <c r="AD41" s="41">
        <v>18.363344624710287</v>
      </c>
      <c r="AE41" s="40">
        <v>11.338919593510429</v>
      </c>
      <c r="AF41" s="11" t="s">
        <v>70</v>
      </c>
      <c r="AH41" s="11" t="str">
        <f t="shared" si="0"/>
        <v>うち男</v>
      </c>
    </row>
    <row r="42" spans="1:34" s="11" customFormat="1" ht="12" customHeight="1">
      <c r="A42" s="38" t="s">
        <v>71</v>
      </c>
      <c r="B42" s="47">
        <v>5853</v>
      </c>
      <c r="C42" s="47">
        <v>90</v>
      </c>
      <c r="D42" s="47">
        <v>150</v>
      </c>
      <c r="E42" s="47">
        <v>179</v>
      </c>
      <c r="F42" s="47">
        <v>222</v>
      </c>
      <c r="G42" s="47">
        <v>167</v>
      </c>
      <c r="H42" s="47">
        <v>109</v>
      </c>
      <c r="I42" s="47">
        <v>182</v>
      </c>
      <c r="J42" s="47">
        <v>231</v>
      </c>
      <c r="K42" s="47">
        <v>276</v>
      </c>
      <c r="L42" s="47">
        <v>324</v>
      </c>
      <c r="M42" s="47">
        <v>342</v>
      </c>
      <c r="N42" s="47">
        <v>350</v>
      </c>
      <c r="O42" s="47">
        <v>441</v>
      </c>
      <c r="P42" s="47">
        <v>525</v>
      </c>
      <c r="Q42" s="47">
        <v>637</v>
      </c>
      <c r="R42" s="47">
        <v>402</v>
      </c>
      <c r="S42" s="47">
        <v>434</v>
      </c>
      <c r="T42" s="47">
        <v>731</v>
      </c>
      <c r="U42" s="47">
        <v>61</v>
      </c>
      <c r="V42" s="47">
        <v>419</v>
      </c>
      <c r="W42" s="47">
        <v>2644</v>
      </c>
      <c r="X42" s="47">
        <v>2729</v>
      </c>
      <c r="Y42" s="47">
        <v>1567</v>
      </c>
      <c r="Z42" s="47">
        <v>1165</v>
      </c>
      <c r="AA42" s="40">
        <v>7.2341160220994478</v>
      </c>
      <c r="AB42" s="40">
        <v>45.649171270718227</v>
      </c>
      <c r="AC42" s="40">
        <v>47.116712707182316</v>
      </c>
      <c r="AD42" s="41">
        <v>27.054558011049721</v>
      </c>
      <c r="AE42" s="40">
        <v>20.113950276243095</v>
      </c>
      <c r="AF42" s="11" t="s">
        <v>71</v>
      </c>
      <c r="AH42" s="11" t="str">
        <f t="shared" si="0"/>
        <v>うち女</v>
      </c>
    </row>
    <row r="43" spans="1:34" s="11" customFormat="1" ht="12" customHeight="1">
      <c r="A43" s="38" t="s">
        <v>74</v>
      </c>
      <c r="B43" s="53">
        <v>8889</v>
      </c>
      <c r="C43" s="43">
        <v>399</v>
      </c>
      <c r="D43" s="43">
        <v>476</v>
      </c>
      <c r="E43" s="43">
        <v>449</v>
      </c>
      <c r="F43" s="43">
        <v>388</v>
      </c>
      <c r="G43" s="43">
        <v>306</v>
      </c>
      <c r="H43" s="43">
        <v>385</v>
      </c>
      <c r="I43" s="43">
        <v>549</v>
      </c>
      <c r="J43" s="43">
        <v>607</v>
      </c>
      <c r="K43" s="43">
        <v>611</v>
      </c>
      <c r="L43" s="43">
        <v>625</v>
      </c>
      <c r="M43" s="43">
        <v>489</v>
      </c>
      <c r="N43" s="43">
        <v>465</v>
      </c>
      <c r="O43" s="43">
        <v>600</v>
      </c>
      <c r="P43" s="43">
        <v>667</v>
      </c>
      <c r="Q43" s="43">
        <v>712</v>
      </c>
      <c r="R43" s="43">
        <v>389</v>
      </c>
      <c r="S43" s="43">
        <v>283</v>
      </c>
      <c r="T43" s="43">
        <v>461</v>
      </c>
      <c r="U43" s="43">
        <v>28</v>
      </c>
      <c r="V43" s="43">
        <v>1324</v>
      </c>
      <c r="W43" s="43">
        <v>5025</v>
      </c>
      <c r="X43" s="43">
        <v>2512</v>
      </c>
      <c r="Y43" s="43">
        <v>1133</v>
      </c>
      <c r="Z43" s="43">
        <v>744</v>
      </c>
      <c r="AA43" s="44">
        <v>14.941880148967385</v>
      </c>
      <c r="AB43" s="44">
        <v>56.709175036677571</v>
      </c>
      <c r="AC43" s="44">
        <v>28.348944814355036</v>
      </c>
      <c r="AD43" s="45">
        <v>12.786367227175264</v>
      </c>
      <c r="AE43" s="40">
        <v>8.3963435278185319</v>
      </c>
      <c r="AF43" s="11" t="s">
        <v>74</v>
      </c>
      <c r="AH43" s="11" t="str">
        <f t="shared" si="0"/>
        <v>安達郡</v>
      </c>
    </row>
    <row r="44" spans="1:34" s="11" customFormat="1" ht="12" customHeight="1">
      <c r="A44" s="38" t="s">
        <v>63</v>
      </c>
      <c r="B44" s="54">
        <v>4394</v>
      </c>
      <c r="C44" s="47">
        <v>194</v>
      </c>
      <c r="D44" s="47">
        <v>235</v>
      </c>
      <c r="E44" s="47">
        <v>223</v>
      </c>
      <c r="F44" s="47">
        <v>206</v>
      </c>
      <c r="G44" s="47">
        <v>171</v>
      </c>
      <c r="H44" s="47">
        <v>191</v>
      </c>
      <c r="I44" s="47">
        <v>282</v>
      </c>
      <c r="J44" s="47">
        <v>307</v>
      </c>
      <c r="K44" s="47">
        <v>320</v>
      </c>
      <c r="L44" s="47">
        <v>342</v>
      </c>
      <c r="M44" s="47">
        <v>249</v>
      </c>
      <c r="N44" s="47">
        <v>233</v>
      </c>
      <c r="O44" s="47">
        <v>272</v>
      </c>
      <c r="P44" s="47">
        <v>334</v>
      </c>
      <c r="Q44" s="47">
        <v>376</v>
      </c>
      <c r="R44" s="47">
        <v>198</v>
      </c>
      <c r="S44" s="47">
        <v>113</v>
      </c>
      <c r="T44" s="47">
        <v>133</v>
      </c>
      <c r="U44" s="47">
        <v>15</v>
      </c>
      <c r="V44" s="47">
        <v>652</v>
      </c>
      <c r="W44" s="47">
        <v>2573</v>
      </c>
      <c r="X44" s="47">
        <v>1154</v>
      </c>
      <c r="Y44" s="47">
        <v>444</v>
      </c>
      <c r="Z44" s="47">
        <v>246</v>
      </c>
      <c r="AA44" s="40">
        <v>14.889244119662024</v>
      </c>
      <c r="AB44" s="40">
        <v>58.75770723909568</v>
      </c>
      <c r="AC44" s="40">
        <v>26.353048641242292</v>
      </c>
      <c r="AD44" s="41">
        <v>10.139301210321991</v>
      </c>
      <c r="AE44" s="40">
        <v>5.6177209408540758</v>
      </c>
      <c r="AF44" s="11" t="s">
        <v>63</v>
      </c>
      <c r="AH44" s="11" t="str">
        <f t="shared" si="0"/>
        <v>うち男</v>
      </c>
    </row>
    <row r="45" spans="1:34" s="11" customFormat="1" ht="12" customHeight="1">
      <c r="A45" s="38" t="s">
        <v>64</v>
      </c>
      <c r="B45" s="55">
        <v>4495</v>
      </c>
      <c r="C45" s="49">
        <v>205</v>
      </c>
      <c r="D45" s="49">
        <v>241</v>
      </c>
      <c r="E45" s="49">
        <v>226</v>
      </c>
      <c r="F45" s="49">
        <v>182</v>
      </c>
      <c r="G45" s="49">
        <v>135</v>
      </c>
      <c r="H45" s="49">
        <v>194</v>
      </c>
      <c r="I45" s="49">
        <v>267</v>
      </c>
      <c r="J45" s="49">
        <v>300</v>
      </c>
      <c r="K45" s="49">
        <v>291</v>
      </c>
      <c r="L45" s="49">
        <v>283</v>
      </c>
      <c r="M45" s="49">
        <v>240</v>
      </c>
      <c r="N45" s="49">
        <v>232</v>
      </c>
      <c r="O45" s="49">
        <v>328</v>
      </c>
      <c r="P45" s="49">
        <v>333</v>
      </c>
      <c r="Q45" s="49">
        <v>336</v>
      </c>
      <c r="R45" s="49">
        <v>191</v>
      </c>
      <c r="S45" s="49">
        <v>170</v>
      </c>
      <c r="T45" s="49">
        <v>328</v>
      </c>
      <c r="U45" s="49">
        <v>13</v>
      </c>
      <c r="V45" s="49">
        <v>672</v>
      </c>
      <c r="W45" s="49">
        <v>2452</v>
      </c>
      <c r="X45" s="49">
        <v>1358</v>
      </c>
      <c r="Y45" s="49">
        <v>689</v>
      </c>
      <c r="Z45" s="49">
        <v>498</v>
      </c>
      <c r="AA45" s="50">
        <v>14.99330655957162</v>
      </c>
      <c r="AB45" s="50">
        <v>54.707719767960725</v>
      </c>
      <c r="AC45" s="50">
        <v>30.29897367246765</v>
      </c>
      <c r="AD45" s="51">
        <v>15.372601517179829</v>
      </c>
      <c r="AE45" s="40">
        <v>11.111111111111111</v>
      </c>
      <c r="AF45" s="11" t="s">
        <v>64</v>
      </c>
      <c r="AH45" s="11" t="str">
        <f t="shared" si="0"/>
        <v>うち女</v>
      </c>
    </row>
    <row r="46" spans="1:34" s="11" customFormat="1" ht="12" customHeight="1">
      <c r="A46" s="38" t="s">
        <v>75</v>
      </c>
      <c r="B46" s="47">
        <v>8889</v>
      </c>
      <c r="C46" s="47">
        <v>399</v>
      </c>
      <c r="D46" s="47">
        <v>476</v>
      </c>
      <c r="E46" s="47">
        <v>449</v>
      </c>
      <c r="F46" s="47">
        <v>388</v>
      </c>
      <c r="G46" s="47">
        <v>306</v>
      </c>
      <c r="H46" s="47">
        <v>385</v>
      </c>
      <c r="I46" s="47">
        <v>549</v>
      </c>
      <c r="J46" s="47">
        <v>607</v>
      </c>
      <c r="K46" s="47">
        <v>611</v>
      </c>
      <c r="L46" s="47">
        <v>625</v>
      </c>
      <c r="M46" s="47">
        <v>489</v>
      </c>
      <c r="N46" s="47">
        <v>465</v>
      </c>
      <c r="O46" s="47">
        <v>600</v>
      </c>
      <c r="P46" s="47">
        <v>667</v>
      </c>
      <c r="Q46" s="47">
        <v>712</v>
      </c>
      <c r="R46" s="47">
        <v>389</v>
      </c>
      <c r="S46" s="47">
        <v>283</v>
      </c>
      <c r="T46" s="47">
        <v>461</v>
      </c>
      <c r="U46" s="47">
        <v>28</v>
      </c>
      <c r="V46" s="47">
        <v>1324</v>
      </c>
      <c r="W46" s="47">
        <v>5025</v>
      </c>
      <c r="X46" s="47">
        <v>2512</v>
      </c>
      <c r="Y46" s="47">
        <v>1133</v>
      </c>
      <c r="Z46" s="47">
        <v>744</v>
      </c>
      <c r="AA46" s="40">
        <v>14.941880148967385</v>
      </c>
      <c r="AB46" s="40">
        <v>56.709175036677571</v>
      </c>
      <c r="AC46" s="40">
        <v>28.348944814355036</v>
      </c>
      <c r="AD46" s="41">
        <v>12.786367227175264</v>
      </c>
      <c r="AE46" s="40">
        <v>8.3963435278185319</v>
      </c>
      <c r="AF46" s="11" t="s">
        <v>75</v>
      </c>
      <c r="AH46" s="11" t="str">
        <f t="shared" si="0"/>
        <v>大玉村</v>
      </c>
    </row>
    <row r="47" spans="1:34" s="11" customFormat="1" ht="12" customHeight="1">
      <c r="A47" s="38" t="s">
        <v>70</v>
      </c>
      <c r="B47" s="47">
        <v>4394</v>
      </c>
      <c r="C47" s="47">
        <v>194</v>
      </c>
      <c r="D47" s="47">
        <v>235</v>
      </c>
      <c r="E47" s="47">
        <v>223</v>
      </c>
      <c r="F47" s="47">
        <v>206</v>
      </c>
      <c r="G47" s="47">
        <v>171</v>
      </c>
      <c r="H47" s="47">
        <v>191</v>
      </c>
      <c r="I47" s="47">
        <v>282</v>
      </c>
      <c r="J47" s="47">
        <v>307</v>
      </c>
      <c r="K47" s="47">
        <v>320</v>
      </c>
      <c r="L47" s="47">
        <v>342</v>
      </c>
      <c r="M47" s="47">
        <v>249</v>
      </c>
      <c r="N47" s="47">
        <v>233</v>
      </c>
      <c r="O47" s="47">
        <v>272</v>
      </c>
      <c r="P47" s="47">
        <v>334</v>
      </c>
      <c r="Q47" s="47">
        <v>376</v>
      </c>
      <c r="R47" s="47">
        <v>198</v>
      </c>
      <c r="S47" s="47">
        <v>113</v>
      </c>
      <c r="T47" s="47">
        <v>133</v>
      </c>
      <c r="U47" s="47">
        <v>15</v>
      </c>
      <c r="V47" s="47">
        <v>652</v>
      </c>
      <c r="W47" s="47">
        <v>2573</v>
      </c>
      <c r="X47" s="47">
        <v>1154</v>
      </c>
      <c r="Y47" s="47">
        <v>444</v>
      </c>
      <c r="Z47" s="47">
        <v>246</v>
      </c>
      <c r="AA47" s="40">
        <v>14.889244119662024</v>
      </c>
      <c r="AB47" s="40">
        <v>58.75770723909568</v>
      </c>
      <c r="AC47" s="40">
        <v>26.353048641242292</v>
      </c>
      <c r="AD47" s="41">
        <v>10.139301210321991</v>
      </c>
      <c r="AE47" s="40">
        <v>5.6177209408540758</v>
      </c>
      <c r="AF47" s="11" t="s">
        <v>70</v>
      </c>
      <c r="AH47" s="11" t="str">
        <f t="shared" si="0"/>
        <v>うち男</v>
      </c>
    </row>
    <row r="48" spans="1:34" s="11" customFormat="1" ht="12" customHeight="1">
      <c r="A48" s="38" t="s">
        <v>71</v>
      </c>
      <c r="B48" s="54">
        <v>4495</v>
      </c>
      <c r="C48" s="47">
        <v>205</v>
      </c>
      <c r="D48" s="47">
        <v>241</v>
      </c>
      <c r="E48" s="47">
        <v>226</v>
      </c>
      <c r="F48" s="47">
        <v>182</v>
      </c>
      <c r="G48" s="47">
        <v>135</v>
      </c>
      <c r="H48" s="47">
        <v>194</v>
      </c>
      <c r="I48" s="47">
        <v>267</v>
      </c>
      <c r="J48" s="47">
        <v>300</v>
      </c>
      <c r="K48" s="47">
        <v>291</v>
      </c>
      <c r="L48" s="47">
        <v>283</v>
      </c>
      <c r="M48" s="47">
        <v>240</v>
      </c>
      <c r="N48" s="47">
        <v>232</v>
      </c>
      <c r="O48" s="47">
        <v>328</v>
      </c>
      <c r="P48" s="47">
        <v>333</v>
      </c>
      <c r="Q48" s="47">
        <v>336</v>
      </c>
      <c r="R48" s="47">
        <v>191</v>
      </c>
      <c r="S48" s="47">
        <v>170</v>
      </c>
      <c r="T48" s="47">
        <v>328</v>
      </c>
      <c r="U48" s="47">
        <v>13</v>
      </c>
      <c r="V48" s="47">
        <v>672</v>
      </c>
      <c r="W48" s="47">
        <v>2452</v>
      </c>
      <c r="X48" s="47">
        <v>1358</v>
      </c>
      <c r="Y48" s="47">
        <v>689</v>
      </c>
      <c r="Z48" s="47">
        <v>498</v>
      </c>
      <c r="AA48" s="40">
        <v>14.99330655957162</v>
      </c>
      <c r="AB48" s="40">
        <v>54.707719767960725</v>
      </c>
      <c r="AC48" s="40">
        <v>30.29897367246765</v>
      </c>
      <c r="AD48" s="41">
        <v>15.372601517179829</v>
      </c>
      <c r="AE48" s="40">
        <v>11.111111111111111</v>
      </c>
      <c r="AF48" s="11" t="s">
        <v>71</v>
      </c>
      <c r="AH48" s="11" t="str">
        <f t="shared" si="0"/>
        <v>うち女</v>
      </c>
    </row>
    <row r="49" spans="1:34" s="11" customFormat="1" ht="12" customHeight="1">
      <c r="A49" s="42" t="s">
        <v>76</v>
      </c>
      <c r="B49" s="43">
        <v>510583</v>
      </c>
      <c r="C49" s="43">
        <v>16716</v>
      </c>
      <c r="D49" s="43">
        <v>20488</v>
      </c>
      <c r="E49" s="43">
        <v>21559</v>
      </c>
      <c r="F49" s="43">
        <v>23673</v>
      </c>
      <c r="G49" s="43">
        <v>20719</v>
      </c>
      <c r="H49" s="43">
        <v>21577</v>
      </c>
      <c r="I49" s="43">
        <v>24774</v>
      </c>
      <c r="J49" s="43">
        <v>29260</v>
      </c>
      <c r="K49" s="43">
        <v>32051</v>
      </c>
      <c r="L49" s="43">
        <v>35862</v>
      </c>
      <c r="M49" s="43">
        <v>33902</v>
      </c>
      <c r="N49" s="43">
        <v>32561</v>
      </c>
      <c r="O49" s="43">
        <v>35551</v>
      </c>
      <c r="P49" s="43">
        <v>37320</v>
      </c>
      <c r="Q49" s="43">
        <v>40169</v>
      </c>
      <c r="R49" s="43">
        <v>25181</v>
      </c>
      <c r="S49" s="43">
        <v>21097</v>
      </c>
      <c r="T49" s="43">
        <v>28013</v>
      </c>
      <c r="U49" s="43">
        <v>10110</v>
      </c>
      <c r="V49" s="43">
        <v>58763</v>
      </c>
      <c r="W49" s="43">
        <v>289930</v>
      </c>
      <c r="X49" s="43">
        <v>151780</v>
      </c>
      <c r="Y49" s="43">
        <v>74291</v>
      </c>
      <c r="Z49" s="43">
        <v>49110</v>
      </c>
      <c r="AA49" s="44">
        <v>11.741492548049544</v>
      </c>
      <c r="AB49" s="44">
        <v>57.931197087555176</v>
      </c>
      <c r="AC49" s="44">
        <v>30.327310364395281</v>
      </c>
      <c r="AD49" s="45">
        <v>14.844157427073986</v>
      </c>
      <c r="AE49" s="44">
        <v>9.8127171695575992</v>
      </c>
      <c r="AF49" s="46" t="s">
        <v>76</v>
      </c>
      <c r="AH49" s="11" t="str">
        <f t="shared" si="0"/>
        <v>県中管内</v>
      </c>
    </row>
    <row r="50" spans="1:34" s="11" customFormat="1" ht="12" customHeight="1">
      <c r="A50" s="38" t="s">
        <v>60</v>
      </c>
      <c r="B50" s="47">
        <v>252219</v>
      </c>
      <c r="C50" s="47">
        <v>8473</v>
      </c>
      <c r="D50" s="47">
        <v>10480</v>
      </c>
      <c r="E50" s="47">
        <v>11054</v>
      </c>
      <c r="F50" s="47">
        <v>12361</v>
      </c>
      <c r="G50" s="47">
        <v>11611</v>
      </c>
      <c r="H50" s="47">
        <v>11220</v>
      </c>
      <c r="I50" s="47">
        <v>12776</v>
      </c>
      <c r="J50" s="47">
        <v>15126</v>
      </c>
      <c r="K50" s="47">
        <v>16397</v>
      </c>
      <c r="L50" s="47">
        <v>18443</v>
      </c>
      <c r="M50" s="47">
        <v>17162</v>
      </c>
      <c r="N50" s="47">
        <v>16264</v>
      </c>
      <c r="O50" s="47">
        <v>17714</v>
      </c>
      <c r="P50" s="47">
        <v>18368</v>
      </c>
      <c r="Q50" s="47">
        <v>19545</v>
      </c>
      <c r="R50" s="47">
        <v>11779</v>
      </c>
      <c r="S50" s="47">
        <v>8624</v>
      </c>
      <c r="T50" s="47">
        <v>8576</v>
      </c>
      <c r="U50" s="47">
        <v>6246</v>
      </c>
      <c r="V50" s="47">
        <v>30007</v>
      </c>
      <c r="W50" s="47">
        <v>149074</v>
      </c>
      <c r="X50" s="47">
        <v>66892</v>
      </c>
      <c r="Y50" s="47">
        <v>28979</v>
      </c>
      <c r="Z50" s="47">
        <v>17200</v>
      </c>
      <c r="AA50" s="40">
        <v>12.199306427941279</v>
      </c>
      <c r="AB50" s="40">
        <v>60.605838852231756</v>
      </c>
      <c r="AC50" s="40">
        <v>27.194854719826971</v>
      </c>
      <c r="AD50" s="41">
        <v>11.781374378488696</v>
      </c>
      <c r="AE50" s="40">
        <v>6.9926374032922318</v>
      </c>
      <c r="AF50" s="11" t="s">
        <v>60</v>
      </c>
      <c r="AH50" s="11" t="str">
        <f t="shared" si="0"/>
        <v>うち男</v>
      </c>
    </row>
    <row r="51" spans="1:34" s="11" customFormat="1" ht="12" customHeight="1">
      <c r="A51" s="48" t="s">
        <v>61</v>
      </c>
      <c r="B51" s="49">
        <v>258364</v>
      </c>
      <c r="C51" s="49">
        <v>8243</v>
      </c>
      <c r="D51" s="49">
        <v>10008</v>
      </c>
      <c r="E51" s="49">
        <v>10505</v>
      </c>
      <c r="F51" s="49">
        <v>11312</v>
      </c>
      <c r="G51" s="49">
        <v>9108</v>
      </c>
      <c r="H51" s="49">
        <v>10357</v>
      </c>
      <c r="I51" s="49">
        <v>11998</v>
      </c>
      <c r="J51" s="49">
        <v>14134</v>
      </c>
      <c r="K51" s="49">
        <v>15654</v>
      </c>
      <c r="L51" s="49">
        <v>17419</v>
      </c>
      <c r="M51" s="49">
        <v>16740</v>
      </c>
      <c r="N51" s="49">
        <v>16297</v>
      </c>
      <c r="O51" s="49">
        <v>17837</v>
      </c>
      <c r="P51" s="49">
        <v>18952</v>
      </c>
      <c r="Q51" s="49">
        <v>20624</v>
      </c>
      <c r="R51" s="49">
        <v>13402</v>
      </c>
      <c r="S51" s="49">
        <v>12473</v>
      </c>
      <c r="T51" s="49">
        <v>19437</v>
      </c>
      <c r="U51" s="49">
        <v>3864</v>
      </c>
      <c r="V51" s="49">
        <v>28756</v>
      </c>
      <c r="W51" s="49">
        <v>140856</v>
      </c>
      <c r="X51" s="49">
        <v>84888</v>
      </c>
      <c r="Y51" s="49">
        <v>45312</v>
      </c>
      <c r="Z51" s="49">
        <v>31910</v>
      </c>
      <c r="AA51" s="50">
        <v>11.299017681728881</v>
      </c>
      <c r="AB51" s="50">
        <v>55.346168958742638</v>
      </c>
      <c r="AC51" s="50">
        <v>33.354813359528485</v>
      </c>
      <c r="AD51" s="51">
        <v>17.804322200392928</v>
      </c>
      <c r="AE51" s="50">
        <v>12.538310412573676</v>
      </c>
      <c r="AF51" s="52" t="s">
        <v>61</v>
      </c>
      <c r="AH51" s="11" t="str">
        <f t="shared" si="0"/>
        <v>うち女</v>
      </c>
    </row>
    <row r="52" spans="1:34" s="11" customFormat="1" ht="12" customHeight="1">
      <c r="A52" s="38" t="s">
        <v>77</v>
      </c>
      <c r="B52" s="47">
        <v>324003</v>
      </c>
      <c r="C52" s="47">
        <v>11216</v>
      </c>
      <c r="D52" s="47">
        <v>13220</v>
      </c>
      <c r="E52" s="47">
        <v>13517</v>
      </c>
      <c r="F52" s="47">
        <v>14728</v>
      </c>
      <c r="G52" s="47">
        <v>14460</v>
      </c>
      <c r="H52" s="47">
        <v>14942</v>
      </c>
      <c r="I52" s="47">
        <v>16833</v>
      </c>
      <c r="J52" s="47">
        <v>19053</v>
      </c>
      <c r="K52" s="47">
        <v>20933</v>
      </c>
      <c r="L52" s="47">
        <v>23627</v>
      </c>
      <c r="M52" s="47">
        <v>22412</v>
      </c>
      <c r="N52" s="47">
        <v>20530</v>
      </c>
      <c r="O52" s="47">
        <v>21211</v>
      </c>
      <c r="P52" s="47">
        <v>21568</v>
      </c>
      <c r="Q52" s="47">
        <v>23727</v>
      </c>
      <c r="R52" s="47">
        <v>15416</v>
      </c>
      <c r="S52" s="47">
        <v>12407</v>
      </c>
      <c r="T52" s="47">
        <v>15584</v>
      </c>
      <c r="U52" s="47">
        <v>8619</v>
      </c>
      <c r="V52" s="47">
        <v>37953</v>
      </c>
      <c r="W52" s="47">
        <v>188729</v>
      </c>
      <c r="X52" s="47">
        <v>88702</v>
      </c>
      <c r="Y52" s="47">
        <v>43407</v>
      </c>
      <c r="Z52" s="47">
        <v>27991</v>
      </c>
      <c r="AA52" s="40">
        <v>12.033901529563961</v>
      </c>
      <c r="AB52" s="40">
        <v>59.841019201988686</v>
      </c>
      <c r="AC52" s="40">
        <v>28.125079268447351</v>
      </c>
      <c r="AD52" s="41">
        <v>13.763221977018492</v>
      </c>
      <c r="AE52" s="40">
        <v>8.875212439438906</v>
      </c>
      <c r="AF52" s="11" t="s">
        <v>77</v>
      </c>
      <c r="AH52" s="11" t="str">
        <f t="shared" si="0"/>
        <v>郡山市</v>
      </c>
    </row>
    <row r="53" spans="1:34" s="11" customFormat="1" ht="12" customHeight="1">
      <c r="A53" s="38" t="s">
        <v>63</v>
      </c>
      <c r="B53" s="47">
        <v>159953</v>
      </c>
      <c r="C53" s="47">
        <v>5689</v>
      </c>
      <c r="D53" s="47">
        <v>6769</v>
      </c>
      <c r="E53" s="47">
        <v>6932</v>
      </c>
      <c r="F53" s="47">
        <v>7620</v>
      </c>
      <c r="G53" s="47">
        <v>8093</v>
      </c>
      <c r="H53" s="47">
        <v>7685</v>
      </c>
      <c r="I53" s="47">
        <v>8581</v>
      </c>
      <c r="J53" s="47">
        <v>9746</v>
      </c>
      <c r="K53" s="47">
        <v>10636</v>
      </c>
      <c r="L53" s="47">
        <v>12101</v>
      </c>
      <c r="M53" s="47">
        <v>11350</v>
      </c>
      <c r="N53" s="47">
        <v>10196</v>
      </c>
      <c r="O53" s="47">
        <v>10431</v>
      </c>
      <c r="P53" s="47">
        <v>10498</v>
      </c>
      <c r="Q53" s="47">
        <v>11254</v>
      </c>
      <c r="R53" s="47">
        <v>7094</v>
      </c>
      <c r="S53" s="47">
        <v>5103</v>
      </c>
      <c r="T53" s="47">
        <v>4778</v>
      </c>
      <c r="U53" s="47">
        <v>5397</v>
      </c>
      <c r="V53" s="47">
        <v>19390</v>
      </c>
      <c r="W53" s="47">
        <v>96439</v>
      </c>
      <c r="X53" s="47">
        <v>38727</v>
      </c>
      <c r="Y53" s="47">
        <v>16975</v>
      </c>
      <c r="Z53" s="47">
        <v>9881</v>
      </c>
      <c r="AA53" s="40">
        <v>12.545614534537645</v>
      </c>
      <c r="AB53" s="40">
        <v>62.397448174124591</v>
      </c>
      <c r="AC53" s="40">
        <v>25.056937291337768</v>
      </c>
      <c r="AD53" s="41">
        <v>10.9830740961205</v>
      </c>
      <c r="AE53" s="40">
        <v>6.3931519966872852</v>
      </c>
      <c r="AF53" s="11" t="s">
        <v>63</v>
      </c>
      <c r="AH53" s="11" t="str">
        <f t="shared" si="0"/>
        <v>うち男</v>
      </c>
    </row>
    <row r="54" spans="1:34" s="11" customFormat="1" ht="12" customHeight="1">
      <c r="A54" s="38" t="s">
        <v>64</v>
      </c>
      <c r="B54" s="47">
        <v>164050</v>
      </c>
      <c r="C54" s="47">
        <v>5527</v>
      </c>
      <c r="D54" s="47">
        <v>6451</v>
      </c>
      <c r="E54" s="47">
        <v>6585</v>
      </c>
      <c r="F54" s="47">
        <v>7108</v>
      </c>
      <c r="G54" s="47">
        <v>6367</v>
      </c>
      <c r="H54" s="47">
        <v>7257</v>
      </c>
      <c r="I54" s="47">
        <v>8252</v>
      </c>
      <c r="J54" s="47">
        <v>9307</v>
      </c>
      <c r="K54" s="47">
        <v>10297</v>
      </c>
      <c r="L54" s="47">
        <v>11526</v>
      </c>
      <c r="M54" s="47">
        <v>11062</v>
      </c>
      <c r="N54" s="47">
        <v>10334</v>
      </c>
      <c r="O54" s="47">
        <v>10780</v>
      </c>
      <c r="P54" s="47">
        <v>11070</v>
      </c>
      <c r="Q54" s="47">
        <v>12473</v>
      </c>
      <c r="R54" s="47">
        <v>8322</v>
      </c>
      <c r="S54" s="47">
        <v>7304</v>
      </c>
      <c r="T54" s="47">
        <v>10806</v>
      </c>
      <c r="U54" s="47">
        <v>3222</v>
      </c>
      <c r="V54" s="47">
        <v>18563</v>
      </c>
      <c r="W54" s="47">
        <v>92290</v>
      </c>
      <c r="X54" s="47">
        <v>49975</v>
      </c>
      <c r="Y54" s="47">
        <v>26432</v>
      </c>
      <c r="Z54" s="47">
        <v>18110</v>
      </c>
      <c r="AA54" s="40">
        <v>11.542144402715945</v>
      </c>
      <c r="AB54" s="40">
        <v>57.384286318302777</v>
      </c>
      <c r="AC54" s="40">
        <v>31.073569278981271</v>
      </c>
      <c r="AD54" s="41">
        <v>16.434949138209763</v>
      </c>
      <c r="AE54" s="40">
        <v>11.260477031362697</v>
      </c>
      <c r="AF54" s="11" t="s">
        <v>64</v>
      </c>
      <c r="AH54" s="11" t="str">
        <f t="shared" si="0"/>
        <v>うち女</v>
      </c>
    </row>
    <row r="55" spans="1:34" s="11" customFormat="1" ht="12" customHeight="1">
      <c r="A55" s="38" t="s">
        <v>78</v>
      </c>
      <c r="B55" s="47">
        <v>73800</v>
      </c>
      <c r="C55" s="47">
        <v>2602</v>
      </c>
      <c r="D55" s="47">
        <v>3154</v>
      </c>
      <c r="E55" s="47">
        <v>3363</v>
      </c>
      <c r="F55" s="47">
        <v>3610</v>
      </c>
      <c r="G55" s="47">
        <v>2684</v>
      </c>
      <c r="H55" s="47">
        <v>2955</v>
      </c>
      <c r="I55" s="47">
        <v>3411</v>
      </c>
      <c r="J55" s="47">
        <v>4308</v>
      </c>
      <c r="K55" s="47">
        <v>4811</v>
      </c>
      <c r="L55" s="47">
        <v>5320</v>
      </c>
      <c r="M55" s="47">
        <v>4931</v>
      </c>
      <c r="N55" s="47">
        <v>4662</v>
      </c>
      <c r="O55" s="47">
        <v>5144</v>
      </c>
      <c r="P55" s="47">
        <v>5563</v>
      </c>
      <c r="Q55" s="47">
        <v>5969</v>
      </c>
      <c r="R55" s="47">
        <v>3667</v>
      </c>
      <c r="S55" s="47">
        <v>2911</v>
      </c>
      <c r="T55" s="47">
        <v>3694</v>
      </c>
      <c r="U55" s="47">
        <v>1041</v>
      </c>
      <c r="V55" s="47">
        <v>9119</v>
      </c>
      <c r="W55" s="47">
        <v>41836</v>
      </c>
      <c r="X55" s="47">
        <v>21804</v>
      </c>
      <c r="Y55" s="47">
        <v>10272</v>
      </c>
      <c r="Z55" s="47">
        <v>6605</v>
      </c>
      <c r="AA55" s="40">
        <v>12.533157410079854</v>
      </c>
      <c r="AB55" s="40">
        <v>57.499415879822422</v>
      </c>
      <c r="AC55" s="40">
        <v>29.967426710097723</v>
      </c>
      <c r="AD55" s="41">
        <v>14.11784109182369</v>
      </c>
      <c r="AE55" s="40">
        <v>9.0779147596860863</v>
      </c>
      <c r="AF55" s="11" t="s">
        <v>78</v>
      </c>
      <c r="AH55" s="11" t="str">
        <f t="shared" si="0"/>
        <v>須賀川市</v>
      </c>
    </row>
    <row r="56" spans="1:34" s="11" customFormat="1" ht="12" customHeight="1">
      <c r="A56" s="38" t="s">
        <v>63</v>
      </c>
      <c r="B56" s="47">
        <v>36244</v>
      </c>
      <c r="C56" s="47">
        <v>1310</v>
      </c>
      <c r="D56" s="47">
        <v>1598</v>
      </c>
      <c r="E56" s="47">
        <v>1726</v>
      </c>
      <c r="F56" s="47">
        <v>1804</v>
      </c>
      <c r="G56" s="47">
        <v>1480</v>
      </c>
      <c r="H56" s="47">
        <v>1530</v>
      </c>
      <c r="I56" s="47">
        <v>1781</v>
      </c>
      <c r="J56" s="47">
        <v>2266</v>
      </c>
      <c r="K56" s="47">
        <v>2421</v>
      </c>
      <c r="L56" s="47">
        <v>2725</v>
      </c>
      <c r="M56" s="47">
        <v>2516</v>
      </c>
      <c r="N56" s="47">
        <v>2309</v>
      </c>
      <c r="O56" s="47">
        <v>2564</v>
      </c>
      <c r="P56" s="47">
        <v>2738</v>
      </c>
      <c r="Q56" s="47">
        <v>2863</v>
      </c>
      <c r="R56" s="47">
        <v>1737</v>
      </c>
      <c r="S56" s="47">
        <v>1178</v>
      </c>
      <c r="T56" s="47">
        <v>1135</v>
      </c>
      <c r="U56" s="47">
        <v>563</v>
      </c>
      <c r="V56" s="47">
        <v>4634</v>
      </c>
      <c r="W56" s="47">
        <v>21396</v>
      </c>
      <c r="X56" s="47">
        <v>9651</v>
      </c>
      <c r="Y56" s="47">
        <v>4050</v>
      </c>
      <c r="Z56" s="47">
        <v>2313</v>
      </c>
      <c r="AA56" s="40">
        <v>12.987304167484096</v>
      </c>
      <c r="AB56" s="40">
        <v>59.964687088366354</v>
      </c>
      <c r="AC56" s="40">
        <v>27.048008744149548</v>
      </c>
      <c r="AD56" s="41">
        <v>11.350578739385107</v>
      </c>
      <c r="AE56" s="40">
        <v>6.482441635604383</v>
      </c>
      <c r="AF56" s="11" t="s">
        <v>63</v>
      </c>
      <c r="AH56" s="11" t="str">
        <f t="shared" si="0"/>
        <v>うち男</v>
      </c>
    </row>
    <row r="57" spans="1:34" s="11" customFormat="1" ht="12" customHeight="1">
      <c r="A57" s="38" t="s">
        <v>64</v>
      </c>
      <c r="B57" s="47">
        <v>37556</v>
      </c>
      <c r="C57" s="47">
        <v>1292</v>
      </c>
      <c r="D57" s="47">
        <v>1556</v>
      </c>
      <c r="E57" s="47">
        <v>1637</v>
      </c>
      <c r="F57" s="47">
        <v>1806</v>
      </c>
      <c r="G57" s="47">
        <v>1204</v>
      </c>
      <c r="H57" s="47">
        <v>1425</v>
      </c>
      <c r="I57" s="47">
        <v>1630</v>
      </c>
      <c r="J57" s="47">
        <v>2042</v>
      </c>
      <c r="K57" s="47">
        <v>2390</v>
      </c>
      <c r="L57" s="47">
        <v>2595</v>
      </c>
      <c r="M57" s="47">
        <v>2415</v>
      </c>
      <c r="N57" s="47">
        <v>2353</v>
      </c>
      <c r="O57" s="47">
        <v>2580</v>
      </c>
      <c r="P57" s="47">
        <v>2825</v>
      </c>
      <c r="Q57" s="47">
        <v>3106</v>
      </c>
      <c r="R57" s="47">
        <v>1930</v>
      </c>
      <c r="S57" s="47">
        <v>1733</v>
      </c>
      <c r="T57" s="47">
        <v>2559</v>
      </c>
      <c r="U57" s="47">
        <v>478</v>
      </c>
      <c r="V57" s="47">
        <v>4485</v>
      </c>
      <c r="W57" s="47">
        <v>20440</v>
      </c>
      <c r="X57" s="47">
        <v>12153</v>
      </c>
      <c r="Y57" s="47">
        <v>6222</v>
      </c>
      <c r="Z57" s="47">
        <v>4292</v>
      </c>
      <c r="AA57" s="40">
        <v>12.096121689411511</v>
      </c>
      <c r="AB57" s="40">
        <v>55.127029505367062</v>
      </c>
      <c r="AC57" s="40">
        <v>32.776848805221427</v>
      </c>
      <c r="AD57" s="41">
        <v>16.780840390528077</v>
      </c>
      <c r="AE57" s="40">
        <v>11.575597389287449</v>
      </c>
      <c r="AF57" s="11" t="s">
        <v>64</v>
      </c>
      <c r="AH57" s="11" t="str">
        <f t="shared" si="0"/>
        <v>うち女</v>
      </c>
    </row>
    <row r="58" spans="1:34" s="11" customFormat="1" ht="12" customHeight="1">
      <c r="A58" s="38" t="s">
        <v>79</v>
      </c>
      <c r="B58" s="47">
        <v>33777</v>
      </c>
      <c r="C58" s="47">
        <v>804</v>
      </c>
      <c r="D58" s="47">
        <v>1212</v>
      </c>
      <c r="E58" s="47">
        <v>1304</v>
      </c>
      <c r="F58" s="47">
        <v>1447</v>
      </c>
      <c r="G58" s="47">
        <v>1015</v>
      </c>
      <c r="H58" s="47">
        <v>1114</v>
      </c>
      <c r="I58" s="47">
        <v>1385</v>
      </c>
      <c r="J58" s="47">
        <v>1717</v>
      </c>
      <c r="K58" s="47">
        <v>1771</v>
      </c>
      <c r="L58" s="47">
        <v>1844</v>
      </c>
      <c r="M58" s="47">
        <v>2031</v>
      </c>
      <c r="N58" s="47">
        <v>2351</v>
      </c>
      <c r="O58" s="47">
        <v>2914</v>
      </c>
      <c r="P58" s="47">
        <v>3002</v>
      </c>
      <c r="Q58" s="47">
        <v>3041</v>
      </c>
      <c r="R58" s="47">
        <v>1859</v>
      </c>
      <c r="S58" s="47">
        <v>1860</v>
      </c>
      <c r="T58" s="47">
        <v>2935</v>
      </c>
      <c r="U58" s="47">
        <v>171</v>
      </c>
      <c r="V58" s="47">
        <v>3320</v>
      </c>
      <c r="W58" s="47">
        <v>17589</v>
      </c>
      <c r="X58" s="47">
        <v>12697</v>
      </c>
      <c r="Y58" s="47">
        <v>6654</v>
      </c>
      <c r="Z58" s="47">
        <v>4795</v>
      </c>
      <c r="AA58" s="40">
        <v>9.8791882401952034</v>
      </c>
      <c r="AB58" s="40">
        <v>52.338868059275136</v>
      </c>
      <c r="AC58" s="40">
        <v>37.781943700529666</v>
      </c>
      <c r="AD58" s="41">
        <v>19.800035707909302</v>
      </c>
      <c r="AE58" s="40">
        <v>14.268285425221686</v>
      </c>
      <c r="AF58" s="11" t="s">
        <v>79</v>
      </c>
      <c r="AH58" s="11" t="str">
        <f t="shared" si="0"/>
        <v>田村市</v>
      </c>
    </row>
    <row r="59" spans="1:34" s="11" customFormat="1" ht="12" customHeight="1">
      <c r="A59" s="38" t="s">
        <v>63</v>
      </c>
      <c r="B59" s="47">
        <v>16674</v>
      </c>
      <c r="C59" s="47">
        <v>405</v>
      </c>
      <c r="D59" s="47">
        <v>597</v>
      </c>
      <c r="E59" s="47">
        <v>645</v>
      </c>
      <c r="F59" s="47">
        <v>751</v>
      </c>
      <c r="G59" s="47">
        <v>573</v>
      </c>
      <c r="H59" s="47">
        <v>623</v>
      </c>
      <c r="I59" s="47">
        <v>742</v>
      </c>
      <c r="J59" s="47">
        <v>910</v>
      </c>
      <c r="K59" s="47">
        <v>920</v>
      </c>
      <c r="L59" s="47">
        <v>973</v>
      </c>
      <c r="M59" s="47">
        <v>1011</v>
      </c>
      <c r="N59" s="47">
        <v>1212</v>
      </c>
      <c r="O59" s="47">
        <v>1520</v>
      </c>
      <c r="P59" s="47">
        <v>1524</v>
      </c>
      <c r="Q59" s="47">
        <v>1640</v>
      </c>
      <c r="R59" s="47">
        <v>878</v>
      </c>
      <c r="S59" s="47">
        <v>748</v>
      </c>
      <c r="T59" s="47">
        <v>893</v>
      </c>
      <c r="U59" s="47">
        <v>109</v>
      </c>
      <c r="V59" s="47">
        <v>1647</v>
      </c>
      <c r="W59" s="47">
        <v>9235</v>
      </c>
      <c r="X59" s="47">
        <v>5683</v>
      </c>
      <c r="Y59" s="47">
        <v>2519</v>
      </c>
      <c r="Z59" s="47">
        <v>1641</v>
      </c>
      <c r="AA59" s="40">
        <v>9.9426501660126778</v>
      </c>
      <c r="AB59" s="40">
        <v>55.750075460307883</v>
      </c>
      <c r="AC59" s="40">
        <v>34.307274373679448</v>
      </c>
      <c r="AD59" s="41">
        <v>15.206761243585873</v>
      </c>
      <c r="AE59" s="40">
        <v>9.9064292182312101</v>
      </c>
      <c r="AF59" s="11" t="s">
        <v>63</v>
      </c>
      <c r="AH59" s="11" t="str">
        <f t="shared" si="0"/>
        <v>うち男</v>
      </c>
    </row>
    <row r="60" spans="1:34" s="11" customFormat="1" ht="12" customHeight="1">
      <c r="A60" s="38" t="s">
        <v>64</v>
      </c>
      <c r="B60" s="47">
        <v>17103</v>
      </c>
      <c r="C60" s="47">
        <v>399</v>
      </c>
      <c r="D60" s="47">
        <v>615</v>
      </c>
      <c r="E60" s="47">
        <v>659</v>
      </c>
      <c r="F60" s="47">
        <v>696</v>
      </c>
      <c r="G60" s="47">
        <v>442</v>
      </c>
      <c r="H60" s="47">
        <v>491</v>
      </c>
      <c r="I60" s="47">
        <v>643</v>
      </c>
      <c r="J60" s="47">
        <v>807</v>
      </c>
      <c r="K60" s="47">
        <v>851</v>
      </c>
      <c r="L60" s="47">
        <v>871</v>
      </c>
      <c r="M60" s="47">
        <v>1020</v>
      </c>
      <c r="N60" s="47">
        <v>1139</v>
      </c>
      <c r="O60" s="47">
        <v>1394</v>
      </c>
      <c r="P60" s="47">
        <v>1478</v>
      </c>
      <c r="Q60" s="47">
        <v>1401</v>
      </c>
      <c r="R60" s="47">
        <v>981</v>
      </c>
      <c r="S60" s="47">
        <v>1112</v>
      </c>
      <c r="T60" s="47">
        <v>2042</v>
      </c>
      <c r="U60" s="47">
        <v>62</v>
      </c>
      <c r="V60" s="47">
        <v>1673</v>
      </c>
      <c r="W60" s="47">
        <v>8354</v>
      </c>
      <c r="X60" s="47">
        <v>7014</v>
      </c>
      <c r="Y60" s="47">
        <v>4135</v>
      </c>
      <c r="Z60" s="47">
        <v>3154</v>
      </c>
      <c r="AA60" s="40">
        <v>9.8174989730649607</v>
      </c>
      <c r="AB60" s="40">
        <v>49.0229446628719</v>
      </c>
      <c r="AC60" s="40">
        <v>41.159556364063143</v>
      </c>
      <c r="AD60" s="41">
        <v>24.2650079220703</v>
      </c>
      <c r="AE60" s="40">
        <v>18.508303503315531</v>
      </c>
      <c r="AF60" s="11" t="s">
        <v>64</v>
      </c>
      <c r="AH60" s="11" t="str">
        <f t="shared" si="0"/>
        <v>うち女</v>
      </c>
    </row>
    <row r="61" spans="1:34" s="11" customFormat="1" ht="12" customHeight="1">
      <c r="A61" s="38" t="s">
        <v>80</v>
      </c>
      <c r="B61" s="53">
        <v>17200</v>
      </c>
      <c r="C61" s="43">
        <v>584</v>
      </c>
      <c r="D61" s="43">
        <v>756</v>
      </c>
      <c r="E61" s="43">
        <v>775</v>
      </c>
      <c r="F61" s="43">
        <v>852</v>
      </c>
      <c r="G61" s="43">
        <v>645</v>
      </c>
      <c r="H61" s="43">
        <v>700</v>
      </c>
      <c r="I61" s="43">
        <v>818</v>
      </c>
      <c r="J61" s="43">
        <v>1077</v>
      </c>
      <c r="K61" s="43">
        <v>1107</v>
      </c>
      <c r="L61" s="43">
        <v>1247</v>
      </c>
      <c r="M61" s="43">
        <v>971</v>
      </c>
      <c r="N61" s="43">
        <v>961</v>
      </c>
      <c r="O61" s="43">
        <v>1248</v>
      </c>
      <c r="P61" s="43">
        <v>1401</v>
      </c>
      <c r="Q61" s="43">
        <v>1479</v>
      </c>
      <c r="R61" s="43">
        <v>856</v>
      </c>
      <c r="S61" s="43">
        <v>727</v>
      </c>
      <c r="T61" s="43">
        <v>990</v>
      </c>
      <c r="U61" s="43">
        <v>6</v>
      </c>
      <c r="V61" s="43">
        <v>2115</v>
      </c>
      <c r="W61" s="43">
        <v>9626</v>
      </c>
      <c r="X61" s="43">
        <v>5453</v>
      </c>
      <c r="Y61" s="43">
        <v>2573</v>
      </c>
      <c r="Z61" s="43">
        <v>1717</v>
      </c>
      <c r="AA61" s="44">
        <v>12.300802605560079</v>
      </c>
      <c r="AB61" s="44">
        <v>55.984645806676745</v>
      </c>
      <c r="AC61" s="44">
        <v>31.714551587763175</v>
      </c>
      <c r="AD61" s="45">
        <v>14.964522507851576</v>
      </c>
      <c r="AE61" s="40">
        <v>9.986041642433408</v>
      </c>
      <c r="AF61" s="11" t="s">
        <v>80</v>
      </c>
      <c r="AH61" s="11" t="str">
        <f t="shared" si="0"/>
        <v>岩瀬郡</v>
      </c>
    </row>
    <row r="62" spans="1:34" s="11" customFormat="1" ht="12" customHeight="1">
      <c r="A62" s="38" t="s">
        <v>63</v>
      </c>
      <c r="B62" s="54">
        <v>8476</v>
      </c>
      <c r="C62" s="47">
        <v>307</v>
      </c>
      <c r="D62" s="47">
        <v>387</v>
      </c>
      <c r="E62" s="47">
        <v>415</v>
      </c>
      <c r="F62" s="47">
        <v>453</v>
      </c>
      <c r="G62" s="47">
        <v>360</v>
      </c>
      <c r="H62" s="47">
        <v>351</v>
      </c>
      <c r="I62" s="47">
        <v>431</v>
      </c>
      <c r="J62" s="47">
        <v>560</v>
      </c>
      <c r="K62" s="47">
        <v>603</v>
      </c>
      <c r="L62" s="47">
        <v>619</v>
      </c>
      <c r="M62" s="47">
        <v>508</v>
      </c>
      <c r="N62" s="47">
        <v>475</v>
      </c>
      <c r="O62" s="47">
        <v>615</v>
      </c>
      <c r="P62" s="47">
        <v>686</v>
      </c>
      <c r="Q62" s="47">
        <v>748</v>
      </c>
      <c r="R62" s="47">
        <v>411</v>
      </c>
      <c r="S62" s="47">
        <v>299</v>
      </c>
      <c r="T62" s="47">
        <v>248</v>
      </c>
      <c r="U62" s="47">
        <v>0</v>
      </c>
      <c r="V62" s="47">
        <v>1109</v>
      </c>
      <c r="W62" s="47">
        <v>4975</v>
      </c>
      <c r="X62" s="47">
        <v>2392</v>
      </c>
      <c r="Y62" s="47">
        <v>958</v>
      </c>
      <c r="Z62" s="47">
        <v>547</v>
      </c>
      <c r="AA62" s="40">
        <v>13.08400188768287</v>
      </c>
      <c r="AB62" s="40">
        <v>58.695139216611615</v>
      </c>
      <c r="AC62" s="40">
        <v>28.220858895705518</v>
      </c>
      <c r="AD62" s="41">
        <v>11.302501179801794</v>
      </c>
      <c r="AE62" s="40">
        <v>6.4535158093440304</v>
      </c>
      <c r="AF62" s="11" t="s">
        <v>63</v>
      </c>
      <c r="AH62" s="11" t="str">
        <f t="shared" si="0"/>
        <v>うち男</v>
      </c>
    </row>
    <row r="63" spans="1:34" s="11" customFormat="1" ht="12" customHeight="1">
      <c r="A63" s="38" t="s">
        <v>64</v>
      </c>
      <c r="B63" s="55">
        <v>8724</v>
      </c>
      <c r="C63" s="49">
        <v>277</v>
      </c>
      <c r="D63" s="49">
        <v>369</v>
      </c>
      <c r="E63" s="49">
        <v>360</v>
      </c>
      <c r="F63" s="49">
        <v>399</v>
      </c>
      <c r="G63" s="49">
        <v>285</v>
      </c>
      <c r="H63" s="49">
        <v>349</v>
      </c>
      <c r="I63" s="49">
        <v>387</v>
      </c>
      <c r="J63" s="49">
        <v>517</v>
      </c>
      <c r="K63" s="49">
        <v>504</v>
      </c>
      <c r="L63" s="49">
        <v>628</v>
      </c>
      <c r="M63" s="49">
        <v>463</v>
      </c>
      <c r="N63" s="49">
        <v>486</v>
      </c>
      <c r="O63" s="49">
        <v>633</v>
      </c>
      <c r="P63" s="49">
        <v>715</v>
      </c>
      <c r="Q63" s="49">
        <v>731</v>
      </c>
      <c r="R63" s="49">
        <v>445</v>
      </c>
      <c r="S63" s="49">
        <v>428</v>
      </c>
      <c r="T63" s="49">
        <v>742</v>
      </c>
      <c r="U63" s="49">
        <v>6</v>
      </c>
      <c r="V63" s="49">
        <v>1006</v>
      </c>
      <c r="W63" s="49">
        <v>4651</v>
      </c>
      <c r="X63" s="49">
        <v>3061</v>
      </c>
      <c r="Y63" s="49">
        <v>1615</v>
      </c>
      <c r="Z63" s="49">
        <v>1170</v>
      </c>
      <c r="AA63" s="50">
        <v>11.539343886212434</v>
      </c>
      <c r="AB63" s="50">
        <v>53.349392062399637</v>
      </c>
      <c r="AC63" s="50">
        <v>35.111264051387927</v>
      </c>
      <c r="AD63" s="51">
        <v>18.524891030052764</v>
      </c>
      <c r="AE63" s="40">
        <v>13.420509291121817</v>
      </c>
      <c r="AF63" s="11" t="s">
        <v>64</v>
      </c>
      <c r="AH63" s="11" t="str">
        <f t="shared" si="0"/>
        <v>うち女</v>
      </c>
    </row>
    <row r="64" spans="1:34" s="11" customFormat="1" ht="12" customHeight="1">
      <c r="A64" s="38" t="s">
        <v>81</v>
      </c>
      <c r="B64" s="47">
        <v>12204</v>
      </c>
      <c r="C64" s="47">
        <v>445</v>
      </c>
      <c r="D64" s="47">
        <v>590</v>
      </c>
      <c r="E64" s="47">
        <v>584</v>
      </c>
      <c r="F64" s="47">
        <v>639</v>
      </c>
      <c r="G64" s="47">
        <v>477</v>
      </c>
      <c r="H64" s="47">
        <v>531</v>
      </c>
      <c r="I64" s="47">
        <v>618</v>
      </c>
      <c r="J64" s="47">
        <v>788</v>
      </c>
      <c r="K64" s="47">
        <v>851</v>
      </c>
      <c r="L64" s="47">
        <v>931</v>
      </c>
      <c r="M64" s="47">
        <v>763</v>
      </c>
      <c r="N64" s="47">
        <v>668</v>
      </c>
      <c r="O64" s="47">
        <v>789</v>
      </c>
      <c r="P64" s="47">
        <v>871</v>
      </c>
      <c r="Q64" s="47">
        <v>953</v>
      </c>
      <c r="R64" s="47">
        <v>603</v>
      </c>
      <c r="S64" s="47">
        <v>496</v>
      </c>
      <c r="T64" s="47">
        <v>601</v>
      </c>
      <c r="U64" s="47">
        <v>6</v>
      </c>
      <c r="V64" s="47">
        <v>1619</v>
      </c>
      <c r="W64" s="47">
        <v>7055</v>
      </c>
      <c r="X64" s="47">
        <v>3524</v>
      </c>
      <c r="Y64" s="47">
        <v>1700</v>
      </c>
      <c r="Z64" s="47">
        <v>1097</v>
      </c>
      <c r="AA64" s="40">
        <v>13.272667650434498</v>
      </c>
      <c r="AB64" s="40">
        <v>57.837350385309072</v>
      </c>
      <c r="AC64" s="40">
        <v>28.889981964256435</v>
      </c>
      <c r="AD64" s="41">
        <v>13.936710936219052</v>
      </c>
      <c r="AE64" s="40">
        <v>8.9932775864895884</v>
      </c>
      <c r="AF64" s="11" t="s">
        <v>81</v>
      </c>
      <c r="AH64" s="11" t="str">
        <f t="shared" si="0"/>
        <v>鏡石町</v>
      </c>
    </row>
    <row r="65" spans="1:34" s="11" customFormat="1" ht="12" customHeight="1">
      <c r="A65" s="38" t="s">
        <v>70</v>
      </c>
      <c r="B65" s="47">
        <v>5999</v>
      </c>
      <c r="C65" s="47">
        <v>232</v>
      </c>
      <c r="D65" s="47">
        <v>302</v>
      </c>
      <c r="E65" s="47">
        <v>308</v>
      </c>
      <c r="F65" s="47">
        <v>339</v>
      </c>
      <c r="G65" s="47">
        <v>266</v>
      </c>
      <c r="H65" s="47">
        <v>258</v>
      </c>
      <c r="I65" s="47">
        <v>333</v>
      </c>
      <c r="J65" s="47">
        <v>404</v>
      </c>
      <c r="K65" s="47">
        <v>461</v>
      </c>
      <c r="L65" s="47">
        <v>460</v>
      </c>
      <c r="M65" s="47">
        <v>403</v>
      </c>
      <c r="N65" s="47">
        <v>331</v>
      </c>
      <c r="O65" s="47">
        <v>383</v>
      </c>
      <c r="P65" s="47">
        <v>416</v>
      </c>
      <c r="Q65" s="47">
        <v>469</v>
      </c>
      <c r="R65" s="47">
        <v>278</v>
      </c>
      <c r="S65" s="47">
        <v>207</v>
      </c>
      <c r="T65" s="47">
        <v>149</v>
      </c>
      <c r="U65" s="47">
        <v>0</v>
      </c>
      <c r="V65" s="47">
        <v>842</v>
      </c>
      <c r="W65" s="47">
        <v>3638</v>
      </c>
      <c r="X65" s="47">
        <v>1519</v>
      </c>
      <c r="Y65" s="47">
        <v>634</v>
      </c>
      <c r="Z65" s="47">
        <v>356</v>
      </c>
      <c r="AA65" s="40">
        <v>14.035672612102019</v>
      </c>
      <c r="AB65" s="40">
        <v>60.643440573428911</v>
      </c>
      <c r="AC65" s="40">
        <v>25.32088681446908</v>
      </c>
      <c r="AD65" s="41">
        <v>10.568428071345224</v>
      </c>
      <c r="AE65" s="40">
        <v>5.9343223870645101</v>
      </c>
      <c r="AF65" s="11" t="s">
        <v>70</v>
      </c>
      <c r="AH65" s="11" t="str">
        <f t="shared" si="0"/>
        <v>うち男</v>
      </c>
    </row>
    <row r="66" spans="1:34" s="11" customFormat="1" ht="12" customHeight="1">
      <c r="A66" s="38" t="s">
        <v>71</v>
      </c>
      <c r="B66" s="47">
        <v>6205</v>
      </c>
      <c r="C66" s="47">
        <v>213</v>
      </c>
      <c r="D66" s="47">
        <v>288</v>
      </c>
      <c r="E66" s="47">
        <v>276</v>
      </c>
      <c r="F66" s="47">
        <v>300</v>
      </c>
      <c r="G66" s="47">
        <v>211</v>
      </c>
      <c r="H66" s="47">
        <v>273</v>
      </c>
      <c r="I66" s="47">
        <v>285</v>
      </c>
      <c r="J66" s="47">
        <v>384</v>
      </c>
      <c r="K66" s="47">
        <v>390</v>
      </c>
      <c r="L66" s="47">
        <v>471</v>
      </c>
      <c r="M66" s="47">
        <v>360</v>
      </c>
      <c r="N66" s="47">
        <v>337</v>
      </c>
      <c r="O66" s="47">
        <v>406</v>
      </c>
      <c r="P66" s="47">
        <v>455</v>
      </c>
      <c r="Q66" s="47">
        <v>484</v>
      </c>
      <c r="R66" s="47">
        <v>325</v>
      </c>
      <c r="S66" s="47">
        <v>289</v>
      </c>
      <c r="T66" s="47">
        <v>452</v>
      </c>
      <c r="U66" s="47">
        <v>6</v>
      </c>
      <c r="V66" s="47">
        <v>777</v>
      </c>
      <c r="W66" s="47">
        <v>3417</v>
      </c>
      <c r="X66" s="47">
        <v>2005</v>
      </c>
      <c r="Y66" s="47">
        <v>1066</v>
      </c>
      <c r="Z66" s="47">
        <v>741</v>
      </c>
      <c r="AA66" s="40">
        <v>12.534279722535894</v>
      </c>
      <c r="AB66" s="40">
        <v>55.121793837715757</v>
      </c>
      <c r="AC66" s="40">
        <v>32.343926439748344</v>
      </c>
      <c r="AD66" s="41">
        <v>17.196321987417328</v>
      </c>
      <c r="AE66" s="40">
        <v>11.953540893692532</v>
      </c>
      <c r="AF66" s="11" t="s">
        <v>71</v>
      </c>
      <c r="AH66" s="11" t="str">
        <f t="shared" si="0"/>
        <v>うち女</v>
      </c>
    </row>
    <row r="67" spans="1:34" s="11" customFormat="1" ht="12" customHeight="1">
      <c r="A67" s="38" t="s">
        <v>82</v>
      </c>
      <c r="B67" s="47">
        <v>4996</v>
      </c>
      <c r="C67" s="47">
        <v>139</v>
      </c>
      <c r="D67" s="47">
        <v>166</v>
      </c>
      <c r="E67" s="47">
        <v>191</v>
      </c>
      <c r="F67" s="47">
        <v>213</v>
      </c>
      <c r="G67" s="47">
        <v>168</v>
      </c>
      <c r="H67" s="47">
        <v>169</v>
      </c>
      <c r="I67" s="47">
        <v>200</v>
      </c>
      <c r="J67" s="47">
        <v>289</v>
      </c>
      <c r="K67" s="47">
        <v>256</v>
      </c>
      <c r="L67" s="47">
        <v>316</v>
      </c>
      <c r="M67" s="47">
        <v>208</v>
      </c>
      <c r="N67" s="47">
        <v>293</v>
      </c>
      <c r="O67" s="47">
        <v>459</v>
      </c>
      <c r="P67" s="47">
        <v>530</v>
      </c>
      <c r="Q67" s="47">
        <v>526</v>
      </c>
      <c r="R67" s="47">
        <v>253</v>
      </c>
      <c r="S67" s="47">
        <v>231</v>
      </c>
      <c r="T67" s="47">
        <v>389</v>
      </c>
      <c r="U67" s="47">
        <v>0</v>
      </c>
      <c r="V67" s="47">
        <v>496</v>
      </c>
      <c r="W67" s="47">
        <v>2571</v>
      </c>
      <c r="X67" s="47">
        <v>1929</v>
      </c>
      <c r="Y67" s="47">
        <v>873</v>
      </c>
      <c r="Z67" s="47">
        <v>620</v>
      </c>
      <c r="AA67" s="40">
        <v>9.9279423538831075</v>
      </c>
      <c r="AB67" s="40">
        <v>51.461168935148116</v>
      </c>
      <c r="AC67" s="40">
        <v>38.61088871096878</v>
      </c>
      <c r="AD67" s="41">
        <v>17.473979183346678</v>
      </c>
      <c r="AE67" s="40">
        <v>12.409927942353884</v>
      </c>
      <c r="AF67" s="11" t="s">
        <v>82</v>
      </c>
      <c r="AH67" s="11" t="str">
        <f t="shared" si="0"/>
        <v>天栄村</v>
      </c>
    </row>
    <row r="68" spans="1:34" s="11" customFormat="1" ht="12" customHeight="1">
      <c r="A68" s="38" t="s">
        <v>70</v>
      </c>
      <c r="B68" s="47">
        <v>2477</v>
      </c>
      <c r="C68" s="47">
        <v>75</v>
      </c>
      <c r="D68" s="47">
        <v>85</v>
      </c>
      <c r="E68" s="47">
        <v>107</v>
      </c>
      <c r="F68" s="47">
        <v>114</v>
      </c>
      <c r="G68" s="47">
        <v>94</v>
      </c>
      <c r="H68" s="47">
        <v>93</v>
      </c>
      <c r="I68" s="47">
        <v>98</v>
      </c>
      <c r="J68" s="47">
        <v>156</v>
      </c>
      <c r="K68" s="47">
        <v>142</v>
      </c>
      <c r="L68" s="47">
        <v>159</v>
      </c>
      <c r="M68" s="47">
        <v>105</v>
      </c>
      <c r="N68" s="47">
        <v>144</v>
      </c>
      <c r="O68" s="47">
        <v>232</v>
      </c>
      <c r="P68" s="47">
        <v>270</v>
      </c>
      <c r="Q68" s="47">
        <v>279</v>
      </c>
      <c r="R68" s="47">
        <v>133</v>
      </c>
      <c r="S68" s="47">
        <v>92</v>
      </c>
      <c r="T68" s="47">
        <v>99</v>
      </c>
      <c r="U68" s="47">
        <v>0</v>
      </c>
      <c r="V68" s="47">
        <v>267</v>
      </c>
      <c r="W68" s="47">
        <v>1337</v>
      </c>
      <c r="X68" s="47">
        <v>873</v>
      </c>
      <c r="Y68" s="47">
        <v>324</v>
      </c>
      <c r="Z68" s="47">
        <v>191</v>
      </c>
      <c r="AA68" s="40">
        <v>10.779168348809042</v>
      </c>
      <c r="AB68" s="40">
        <v>53.97658457811869</v>
      </c>
      <c r="AC68" s="40">
        <v>35.244247073072266</v>
      </c>
      <c r="AD68" s="41">
        <v>13.080339119903108</v>
      </c>
      <c r="AE68" s="40">
        <v>7.7109406540169552</v>
      </c>
      <c r="AF68" s="11" t="s">
        <v>70</v>
      </c>
      <c r="AH68" s="11" t="str">
        <f t="shared" si="0"/>
        <v>うち男</v>
      </c>
    </row>
    <row r="69" spans="1:34" s="11" customFormat="1" ht="12" customHeight="1">
      <c r="A69" s="56" t="s">
        <v>71</v>
      </c>
      <c r="B69" s="57">
        <v>2519</v>
      </c>
      <c r="C69" s="57">
        <v>64</v>
      </c>
      <c r="D69" s="57">
        <v>81</v>
      </c>
      <c r="E69" s="57">
        <v>84</v>
      </c>
      <c r="F69" s="57">
        <v>99</v>
      </c>
      <c r="G69" s="57">
        <v>74</v>
      </c>
      <c r="H69" s="57">
        <v>76</v>
      </c>
      <c r="I69" s="57">
        <v>102</v>
      </c>
      <c r="J69" s="57">
        <v>133</v>
      </c>
      <c r="K69" s="57">
        <v>114</v>
      </c>
      <c r="L69" s="57">
        <v>157</v>
      </c>
      <c r="M69" s="57">
        <v>103</v>
      </c>
      <c r="N69" s="57">
        <v>149</v>
      </c>
      <c r="O69" s="57">
        <v>227</v>
      </c>
      <c r="P69" s="57">
        <v>260</v>
      </c>
      <c r="Q69" s="57">
        <v>247</v>
      </c>
      <c r="R69" s="57">
        <v>120</v>
      </c>
      <c r="S69" s="57">
        <v>139</v>
      </c>
      <c r="T69" s="57">
        <v>290</v>
      </c>
      <c r="U69" s="57">
        <v>0</v>
      </c>
      <c r="V69" s="57">
        <v>229</v>
      </c>
      <c r="W69" s="57">
        <v>1234</v>
      </c>
      <c r="X69" s="57">
        <v>1056</v>
      </c>
      <c r="Y69" s="57">
        <v>549</v>
      </c>
      <c r="Z69" s="57">
        <v>429</v>
      </c>
      <c r="AA69" s="58">
        <v>9.0909090909090917</v>
      </c>
      <c r="AB69" s="58">
        <v>48.987693529178244</v>
      </c>
      <c r="AC69" s="58">
        <v>41.921397379912662</v>
      </c>
      <c r="AD69" s="59">
        <v>21.794362842397778</v>
      </c>
      <c r="AE69" s="58">
        <v>17.030567685589521</v>
      </c>
      <c r="AF69" s="60" t="s">
        <v>71</v>
      </c>
      <c r="AH69" s="11" t="str">
        <f t="shared" si="0"/>
        <v>うち女</v>
      </c>
    </row>
    <row r="70" spans="1:34" s="11" customFormat="1" ht="12.75" customHeight="1">
      <c r="A70" s="38" t="s">
        <v>83</v>
      </c>
      <c r="B70" s="54">
        <v>36089</v>
      </c>
      <c r="C70" s="47">
        <v>858</v>
      </c>
      <c r="D70" s="47">
        <v>1177</v>
      </c>
      <c r="E70" s="47">
        <v>1585</v>
      </c>
      <c r="F70" s="47">
        <v>1895</v>
      </c>
      <c r="G70" s="47">
        <v>1078</v>
      </c>
      <c r="H70" s="47">
        <v>1090</v>
      </c>
      <c r="I70" s="47">
        <v>1346</v>
      </c>
      <c r="J70" s="47">
        <v>1778</v>
      </c>
      <c r="K70" s="47">
        <v>1967</v>
      </c>
      <c r="L70" s="47">
        <v>2259</v>
      </c>
      <c r="M70" s="47">
        <v>2056</v>
      </c>
      <c r="N70" s="47">
        <v>2330</v>
      </c>
      <c r="O70" s="47">
        <v>2945</v>
      </c>
      <c r="P70" s="47">
        <v>3389</v>
      </c>
      <c r="Q70" s="47">
        <v>3509</v>
      </c>
      <c r="R70" s="47">
        <v>1962</v>
      </c>
      <c r="S70" s="47">
        <v>1870</v>
      </c>
      <c r="T70" s="47">
        <v>2883</v>
      </c>
      <c r="U70" s="47">
        <v>112</v>
      </c>
      <c r="V70" s="47">
        <v>3620</v>
      </c>
      <c r="W70" s="47">
        <v>18744</v>
      </c>
      <c r="X70" s="47">
        <v>13613</v>
      </c>
      <c r="Y70" s="47">
        <v>6715</v>
      </c>
      <c r="Z70" s="47">
        <v>4753</v>
      </c>
      <c r="AA70" s="40">
        <v>10.061984045362315</v>
      </c>
      <c r="AB70" s="40">
        <v>52.099952747588738</v>
      </c>
      <c r="AC70" s="40">
        <v>37.838063207048947</v>
      </c>
      <c r="AD70" s="41">
        <v>18.664702448786723</v>
      </c>
      <c r="AE70" s="40">
        <v>13.211218278344496</v>
      </c>
      <c r="AF70" s="11" t="s">
        <v>83</v>
      </c>
      <c r="AH70" s="11" t="str">
        <f t="shared" si="0"/>
        <v>石川郡</v>
      </c>
    </row>
    <row r="71" spans="1:34" s="11" customFormat="1" ht="12.75" customHeight="1">
      <c r="A71" s="38" t="s">
        <v>63</v>
      </c>
      <c r="B71" s="54">
        <v>18074</v>
      </c>
      <c r="C71" s="47">
        <v>429</v>
      </c>
      <c r="D71" s="47">
        <v>634</v>
      </c>
      <c r="E71" s="47">
        <v>802</v>
      </c>
      <c r="F71" s="47">
        <v>1105</v>
      </c>
      <c r="G71" s="47">
        <v>585</v>
      </c>
      <c r="H71" s="47">
        <v>608</v>
      </c>
      <c r="I71" s="47">
        <v>731</v>
      </c>
      <c r="J71" s="47">
        <v>950</v>
      </c>
      <c r="K71" s="47">
        <v>1042</v>
      </c>
      <c r="L71" s="47">
        <v>1210</v>
      </c>
      <c r="M71" s="47">
        <v>1069</v>
      </c>
      <c r="N71" s="47">
        <v>1188</v>
      </c>
      <c r="O71" s="47">
        <v>1522</v>
      </c>
      <c r="P71" s="47">
        <v>1716</v>
      </c>
      <c r="Q71" s="47">
        <v>1805</v>
      </c>
      <c r="R71" s="47">
        <v>946</v>
      </c>
      <c r="S71" s="47">
        <v>773</v>
      </c>
      <c r="T71" s="47">
        <v>883</v>
      </c>
      <c r="U71" s="47">
        <v>76</v>
      </c>
      <c r="V71" s="47">
        <v>1865</v>
      </c>
      <c r="W71" s="47">
        <v>10010</v>
      </c>
      <c r="X71" s="47">
        <v>6123</v>
      </c>
      <c r="Y71" s="47">
        <v>2602</v>
      </c>
      <c r="Z71" s="47">
        <v>1656</v>
      </c>
      <c r="AA71" s="40">
        <v>10.36226247360818</v>
      </c>
      <c r="AB71" s="40">
        <v>55.617290810090012</v>
      </c>
      <c r="AC71" s="40">
        <v>34.020446716301812</v>
      </c>
      <c r="AD71" s="41">
        <v>14.457161906878543</v>
      </c>
      <c r="AE71" s="40">
        <v>9.2010223358150895</v>
      </c>
      <c r="AF71" s="11" t="s">
        <v>63</v>
      </c>
      <c r="AH71" s="11" t="str">
        <f t="shared" si="0"/>
        <v>うち男</v>
      </c>
    </row>
    <row r="72" spans="1:34" s="11" customFormat="1" ht="12.75" customHeight="1">
      <c r="A72" s="38" t="s">
        <v>64</v>
      </c>
      <c r="B72" s="55">
        <v>18015</v>
      </c>
      <c r="C72" s="49">
        <v>429</v>
      </c>
      <c r="D72" s="49">
        <v>543</v>
      </c>
      <c r="E72" s="49">
        <v>783</v>
      </c>
      <c r="F72" s="49">
        <v>790</v>
      </c>
      <c r="G72" s="49">
        <v>493</v>
      </c>
      <c r="H72" s="49">
        <v>482</v>
      </c>
      <c r="I72" s="49">
        <v>615</v>
      </c>
      <c r="J72" s="49">
        <v>828</v>
      </c>
      <c r="K72" s="49">
        <v>925</v>
      </c>
      <c r="L72" s="49">
        <v>1049</v>
      </c>
      <c r="M72" s="49">
        <v>987</v>
      </c>
      <c r="N72" s="49">
        <v>1142</v>
      </c>
      <c r="O72" s="49">
        <v>1423</v>
      </c>
      <c r="P72" s="49">
        <v>1673</v>
      </c>
      <c r="Q72" s="49">
        <v>1704</v>
      </c>
      <c r="R72" s="49">
        <v>1016</v>
      </c>
      <c r="S72" s="49">
        <v>1097</v>
      </c>
      <c r="T72" s="49">
        <v>2000</v>
      </c>
      <c r="U72" s="49">
        <v>36</v>
      </c>
      <c r="V72" s="49">
        <v>1755</v>
      </c>
      <c r="W72" s="49">
        <v>8734</v>
      </c>
      <c r="X72" s="49">
        <v>7490</v>
      </c>
      <c r="Y72" s="49">
        <v>4113</v>
      </c>
      <c r="Z72" s="49">
        <v>3097</v>
      </c>
      <c r="AA72" s="50">
        <v>9.7613882863340571</v>
      </c>
      <c r="AB72" s="50">
        <v>48.578897602758772</v>
      </c>
      <c r="AC72" s="50">
        <v>41.659714110907167</v>
      </c>
      <c r="AD72" s="51">
        <v>22.876689471049559</v>
      </c>
      <c r="AE72" s="40">
        <v>17.225652149730241</v>
      </c>
      <c r="AF72" s="11" t="s">
        <v>64</v>
      </c>
      <c r="AH72" s="11" t="str">
        <f t="shared" ref="AH72:AH135" si="1">SUBSTITUTE(AF72,"　","")</f>
        <v>うち女</v>
      </c>
    </row>
    <row r="73" spans="1:34" s="11" customFormat="1" ht="12.75" customHeight="1">
      <c r="A73" s="38" t="s">
        <v>84</v>
      </c>
      <c r="B73" s="47">
        <v>14022</v>
      </c>
      <c r="C73" s="47">
        <v>314</v>
      </c>
      <c r="D73" s="47">
        <v>409</v>
      </c>
      <c r="E73" s="47">
        <v>580</v>
      </c>
      <c r="F73" s="47">
        <v>839</v>
      </c>
      <c r="G73" s="47">
        <v>457</v>
      </c>
      <c r="H73" s="47">
        <v>394</v>
      </c>
      <c r="I73" s="47">
        <v>525</v>
      </c>
      <c r="J73" s="47">
        <v>644</v>
      </c>
      <c r="K73" s="47">
        <v>660</v>
      </c>
      <c r="L73" s="47">
        <v>909</v>
      </c>
      <c r="M73" s="47">
        <v>826</v>
      </c>
      <c r="N73" s="47">
        <v>859</v>
      </c>
      <c r="O73" s="47">
        <v>1089</v>
      </c>
      <c r="P73" s="47">
        <v>1302</v>
      </c>
      <c r="Q73" s="47">
        <v>1436</v>
      </c>
      <c r="R73" s="47">
        <v>834</v>
      </c>
      <c r="S73" s="47">
        <v>754</v>
      </c>
      <c r="T73" s="47">
        <v>1120</v>
      </c>
      <c r="U73" s="47">
        <v>71</v>
      </c>
      <c r="V73" s="47">
        <v>1303</v>
      </c>
      <c r="W73" s="47">
        <v>7202</v>
      </c>
      <c r="X73" s="47">
        <v>5446</v>
      </c>
      <c r="Y73" s="47">
        <v>2708</v>
      </c>
      <c r="Z73" s="47">
        <v>1874</v>
      </c>
      <c r="AA73" s="40">
        <v>9.3398322700881664</v>
      </c>
      <c r="AB73" s="40">
        <v>51.623539531216402</v>
      </c>
      <c r="AC73" s="40">
        <v>39.036628198695432</v>
      </c>
      <c r="AD73" s="41">
        <v>19.410794925094976</v>
      </c>
      <c r="AE73" s="40">
        <v>13.432728836642536</v>
      </c>
      <c r="AF73" s="11" t="s">
        <v>84</v>
      </c>
      <c r="AH73" s="11" t="str">
        <f t="shared" si="1"/>
        <v>石川町</v>
      </c>
    </row>
    <row r="74" spans="1:34" s="11" customFormat="1" ht="12.75" customHeight="1">
      <c r="A74" s="38" t="s">
        <v>70</v>
      </c>
      <c r="B74" s="47">
        <v>7101</v>
      </c>
      <c r="C74" s="47">
        <v>164</v>
      </c>
      <c r="D74" s="47">
        <v>212</v>
      </c>
      <c r="E74" s="47">
        <v>305</v>
      </c>
      <c r="F74" s="47">
        <v>540</v>
      </c>
      <c r="G74" s="47">
        <v>260</v>
      </c>
      <c r="H74" s="47">
        <v>217</v>
      </c>
      <c r="I74" s="47">
        <v>279</v>
      </c>
      <c r="J74" s="47">
        <v>339</v>
      </c>
      <c r="K74" s="47">
        <v>348</v>
      </c>
      <c r="L74" s="47">
        <v>497</v>
      </c>
      <c r="M74" s="47">
        <v>430</v>
      </c>
      <c r="N74" s="47">
        <v>441</v>
      </c>
      <c r="O74" s="47">
        <v>572</v>
      </c>
      <c r="P74" s="47">
        <v>657</v>
      </c>
      <c r="Q74" s="47">
        <v>738</v>
      </c>
      <c r="R74" s="47">
        <v>386</v>
      </c>
      <c r="S74" s="47">
        <v>329</v>
      </c>
      <c r="T74" s="47">
        <v>336</v>
      </c>
      <c r="U74" s="47">
        <v>51</v>
      </c>
      <c r="V74" s="47">
        <v>681</v>
      </c>
      <c r="W74" s="47">
        <v>3923</v>
      </c>
      <c r="X74" s="47">
        <v>2446</v>
      </c>
      <c r="Y74" s="47">
        <v>1051</v>
      </c>
      <c r="Z74" s="47">
        <v>665</v>
      </c>
      <c r="AA74" s="40">
        <v>9.6595744680851059</v>
      </c>
      <c r="AB74" s="40">
        <v>55.645390070921984</v>
      </c>
      <c r="AC74" s="40">
        <v>34.695035460992905</v>
      </c>
      <c r="AD74" s="41">
        <v>14.907801418439718</v>
      </c>
      <c r="AE74" s="40">
        <v>9.4326241134751765</v>
      </c>
      <c r="AF74" s="11" t="s">
        <v>70</v>
      </c>
      <c r="AH74" s="11" t="str">
        <f t="shared" si="1"/>
        <v>うち男</v>
      </c>
    </row>
    <row r="75" spans="1:34" s="11" customFormat="1" ht="12.75" customHeight="1">
      <c r="A75" s="38" t="s">
        <v>71</v>
      </c>
      <c r="B75" s="47">
        <v>6921</v>
      </c>
      <c r="C75" s="47">
        <v>150</v>
      </c>
      <c r="D75" s="47">
        <v>197</v>
      </c>
      <c r="E75" s="47">
        <v>275</v>
      </c>
      <c r="F75" s="47">
        <v>299</v>
      </c>
      <c r="G75" s="47">
        <v>197</v>
      </c>
      <c r="H75" s="47">
        <v>177</v>
      </c>
      <c r="I75" s="47">
        <v>246</v>
      </c>
      <c r="J75" s="47">
        <v>305</v>
      </c>
      <c r="K75" s="47">
        <v>312</v>
      </c>
      <c r="L75" s="47">
        <v>412</v>
      </c>
      <c r="M75" s="47">
        <v>396</v>
      </c>
      <c r="N75" s="47">
        <v>418</v>
      </c>
      <c r="O75" s="47">
        <v>517</v>
      </c>
      <c r="P75" s="47">
        <v>645</v>
      </c>
      <c r="Q75" s="47">
        <v>698</v>
      </c>
      <c r="R75" s="47">
        <v>448</v>
      </c>
      <c r="S75" s="47">
        <v>425</v>
      </c>
      <c r="T75" s="47">
        <v>784</v>
      </c>
      <c r="U75" s="47">
        <v>20</v>
      </c>
      <c r="V75" s="47">
        <v>622</v>
      </c>
      <c r="W75" s="47">
        <v>3279</v>
      </c>
      <c r="X75" s="47">
        <v>3000</v>
      </c>
      <c r="Y75" s="47">
        <v>1657</v>
      </c>
      <c r="Z75" s="47">
        <v>1209</v>
      </c>
      <c r="AA75" s="40">
        <v>9.0131864947109115</v>
      </c>
      <c r="AB75" s="40">
        <v>47.514852919866684</v>
      </c>
      <c r="AC75" s="40">
        <v>43.471960585422401</v>
      </c>
      <c r="AD75" s="41">
        <v>24.011012896681642</v>
      </c>
      <c r="AE75" s="40">
        <v>17.51920011592523</v>
      </c>
      <c r="AF75" s="11" t="s">
        <v>71</v>
      </c>
      <c r="AH75" s="11" t="str">
        <f t="shared" si="1"/>
        <v>うち女</v>
      </c>
    </row>
    <row r="76" spans="1:34" s="11" customFormat="1" ht="12.75" customHeight="1">
      <c r="A76" s="38" t="s">
        <v>85</v>
      </c>
      <c r="B76" s="47">
        <v>6158</v>
      </c>
      <c r="C76" s="47">
        <v>195</v>
      </c>
      <c r="D76" s="47">
        <v>244</v>
      </c>
      <c r="E76" s="47">
        <v>282</v>
      </c>
      <c r="F76" s="47">
        <v>329</v>
      </c>
      <c r="G76" s="47">
        <v>225</v>
      </c>
      <c r="H76" s="47">
        <v>225</v>
      </c>
      <c r="I76" s="47">
        <v>260</v>
      </c>
      <c r="J76" s="47">
        <v>328</v>
      </c>
      <c r="K76" s="47">
        <v>391</v>
      </c>
      <c r="L76" s="47">
        <v>423</v>
      </c>
      <c r="M76" s="47">
        <v>354</v>
      </c>
      <c r="N76" s="47">
        <v>364</v>
      </c>
      <c r="O76" s="47">
        <v>476</v>
      </c>
      <c r="P76" s="47">
        <v>522</v>
      </c>
      <c r="Q76" s="47">
        <v>594</v>
      </c>
      <c r="R76" s="47">
        <v>293</v>
      </c>
      <c r="S76" s="47">
        <v>257</v>
      </c>
      <c r="T76" s="47">
        <v>388</v>
      </c>
      <c r="U76" s="47">
        <v>8</v>
      </c>
      <c r="V76" s="47">
        <v>721</v>
      </c>
      <c r="W76" s="47">
        <v>3375</v>
      </c>
      <c r="X76" s="47">
        <v>2054</v>
      </c>
      <c r="Y76" s="47">
        <v>938</v>
      </c>
      <c r="Z76" s="47">
        <v>645</v>
      </c>
      <c r="AA76" s="40">
        <v>11.723577235772357</v>
      </c>
      <c r="AB76" s="40">
        <v>54.878048780487809</v>
      </c>
      <c r="AC76" s="40">
        <v>33.398373983739837</v>
      </c>
      <c r="AD76" s="41">
        <v>15.252032520325203</v>
      </c>
      <c r="AE76" s="40">
        <v>10.487804878048781</v>
      </c>
      <c r="AF76" s="11" t="s">
        <v>85</v>
      </c>
      <c r="AH76" s="11" t="str">
        <f t="shared" si="1"/>
        <v>玉川村</v>
      </c>
    </row>
    <row r="77" spans="1:34" s="11" customFormat="1" ht="12.75" customHeight="1">
      <c r="A77" s="38" t="s">
        <v>70</v>
      </c>
      <c r="B77" s="47">
        <v>3078</v>
      </c>
      <c r="C77" s="47">
        <v>99</v>
      </c>
      <c r="D77" s="47">
        <v>139</v>
      </c>
      <c r="E77" s="47">
        <v>132</v>
      </c>
      <c r="F77" s="47">
        <v>189</v>
      </c>
      <c r="G77" s="47">
        <v>108</v>
      </c>
      <c r="H77" s="47">
        <v>125</v>
      </c>
      <c r="I77" s="47">
        <v>133</v>
      </c>
      <c r="J77" s="47">
        <v>176</v>
      </c>
      <c r="K77" s="47">
        <v>191</v>
      </c>
      <c r="L77" s="47">
        <v>235</v>
      </c>
      <c r="M77" s="47">
        <v>184</v>
      </c>
      <c r="N77" s="47">
        <v>187</v>
      </c>
      <c r="O77" s="47">
        <v>232</v>
      </c>
      <c r="P77" s="47">
        <v>251</v>
      </c>
      <c r="Q77" s="47">
        <v>307</v>
      </c>
      <c r="R77" s="47">
        <v>154</v>
      </c>
      <c r="S77" s="47">
        <v>114</v>
      </c>
      <c r="T77" s="47">
        <v>116</v>
      </c>
      <c r="U77" s="47">
        <v>6</v>
      </c>
      <c r="V77" s="47">
        <v>370</v>
      </c>
      <c r="W77" s="47">
        <v>1760</v>
      </c>
      <c r="X77" s="47">
        <v>942</v>
      </c>
      <c r="Y77" s="47">
        <v>384</v>
      </c>
      <c r="Z77" s="47">
        <v>230</v>
      </c>
      <c r="AA77" s="40">
        <v>12.044270833333332</v>
      </c>
      <c r="AB77" s="40">
        <v>57.291666666666664</v>
      </c>
      <c r="AC77" s="40">
        <v>30.6640625</v>
      </c>
      <c r="AD77" s="41">
        <v>12.5</v>
      </c>
      <c r="AE77" s="40">
        <v>7.486979166666667</v>
      </c>
      <c r="AF77" s="11" t="s">
        <v>70</v>
      </c>
      <c r="AH77" s="11" t="str">
        <f t="shared" si="1"/>
        <v>うち男</v>
      </c>
    </row>
    <row r="78" spans="1:34" s="11" customFormat="1" ht="12.75" customHeight="1">
      <c r="A78" s="38" t="s">
        <v>71</v>
      </c>
      <c r="B78" s="47">
        <v>3080</v>
      </c>
      <c r="C78" s="47">
        <v>96</v>
      </c>
      <c r="D78" s="47">
        <v>105</v>
      </c>
      <c r="E78" s="47">
        <v>150</v>
      </c>
      <c r="F78" s="47">
        <v>140</v>
      </c>
      <c r="G78" s="47">
        <v>117</v>
      </c>
      <c r="H78" s="47">
        <v>100</v>
      </c>
      <c r="I78" s="47">
        <v>127</v>
      </c>
      <c r="J78" s="47">
        <v>152</v>
      </c>
      <c r="K78" s="47">
        <v>200</v>
      </c>
      <c r="L78" s="47">
        <v>188</v>
      </c>
      <c r="M78" s="47">
        <v>170</v>
      </c>
      <c r="N78" s="47">
        <v>177</v>
      </c>
      <c r="O78" s="47">
        <v>244</v>
      </c>
      <c r="P78" s="47">
        <v>271</v>
      </c>
      <c r="Q78" s="47">
        <v>287</v>
      </c>
      <c r="R78" s="47">
        <v>139</v>
      </c>
      <c r="S78" s="47">
        <v>143</v>
      </c>
      <c r="T78" s="47">
        <v>272</v>
      </c>
      <c r="U78" s="47">
        <v>2</v>
      </c>
      <c r="V78" s="47">
        <v>351</v>
      </c>
      <c r="W78" s="47">
        <v>1615</v>
      </c>
      <c r="X78" s="47">
        <v>1112</v>
      </c>
      <c r="Y78" s="47">
        <v>554</v>
      </c>
      <c r="Z78" s="47">
        <v>415</v>
      </c>
      <c r="AA78" s="40">
        <v>11.403508771929824</v>
      </c>
      <c r="AB78" s="40">
        <v>52.469135802469133</v>
      </c>
      <c r="AC78" s="40">
        <v>36.127355425601039</v>
      </c>
      <c r="AD78" s="41">
        <v>17.998700454840804</v>
      </c>
      <c r="AE78" s="40">
        <v>13.482781026640675</v>
      </c>
      <c r="AF78" s="11" t="s">
        <v>71</v>
      </c>
      <c r="AH78" s="11" t="str">
        <f t="shared" si="1"/>
        <v>うち女</v>
      </c>
    </row>
    <row r="79" spans="1:34" s="11" customFormat="1" ht="12.75" customHeight="1">
      <c r="A79" s="38" t="s">
        <v>86</v>
      </c>
      <c r="B79" s="47">
        <v>5537</v>
      </c>
      <c r="C79" s="47">
        <v>112</v>
      </c>
      <c r="D79" s="47">
        <v>189</v>
      </c>
      <c r="E79" s="47">
        <v>231</v>
      </c>
      <c r="F79" s="47">
        <v>233</v>
      </c>
      <c r="G79" s="47">
        <v>143</v>
      </c>
      <c r="H79" s="47">
        <v>170</v>
      </c>
      <c r="I79" s="47">
        <v>212</v>
      </c>
      <c r="J79" s="47">
        <v>297</v>
      </c>
      <c r="K79" s="47">
        <v>312</v>
      </c>
      <c r="L79" s="47">
        <v>321</v>
      </c>
      <c r="M79" s="47">
        <v>276</v>
      </c>
      <c r="N79" s="47">
        <v>408</v>
      </c>
      <c r="O79" s="47">
        <v>521</v>
      </c>
      <c r="P79" s="47">
        <v>581</v>
      </c>
      <c r="Q79" s="47">
        <v>508</v>
      </c>
      <c r="R79" s="47">
        <v>250</v>
      </c>
      <c r="S79" s="47">
        <v>282</v>
      </c>
      <c r="T79" s="47">
        <v>485</v>
      </c>
      <c r="U79" s="47">
        <v>6</v>
      </c>
      <c r="V79" s="47">
        <v>532</v>
      </c>
      <c r="W79" s="47">
        <v>2893</v>
      </c>
      <c r="X79" s="47">
        <v>2106</v>
      </c>
      <c r="Y79" s="47">
        <v>1017</v>
      </c>
      <c r="Z79" s="47">
        <v>767</v>
      </c>
      <c r="AA79" s="40">
        <v>9.61851383113361</v>
      </c>
      <c r="AB79" s="40">
        <v>52.305188935093113</v>
      </c>
      <c r="AC79" s="40">
        <v>38.076297233773275</v>
      </c>
      <c r="AD79" s="41">
        <v>18.387271741095642</v>
      </c>
      <c r="AE79" s="40">
        <v>13.867293436991501</v>
      </c>
      <c r="AF79" s="11" t="s">
        <v>86</v>
      </c>
      <c r="AH79" s="11" t="str">
        <f t="shared" si="1"/>
        <v>平田村</v>
      </c>
    </row>
    <row r="80" spans="1:34" s="11" customFormat="1" ht="12.75" customHeight="1">
      <c r="A80" s="38" t="s">
        <v>70</v>
      </c>
      <c r="B80" s="47">
        <v>2749</v>
      </c>
      <c r="C80" s="47">
        <v>56</v>
      </c>
      <c r="D80" s="47">
        <v>103</v>
      </c>
      <c r="E80" s="47">
        <v>119</v>
      </c>
      <c r="F80" s="47">
        <v>118</v>
      </c>
      <c r="G80" s="47">
        <v>77</v>
      </c>
      <c r="H80" s="47">
        <v>102</v>
      </c>
      <c r="I80" s="47">
        <v>120</v>
      </c>
      <c r="J80" s="47">
        <v>163</v>
      </c>
      <c r="K80" s="47">
        <v>174</v>
      </c>
      <c r="L80" s="47">
        <v>176</v>
      </c>
      <c r="M80" s="47">
        <v>144</v>
      </c>
      <c r="N80" s="47">
        <v>207</v>
      </c>
      <c r="O80" s="47">
        <v>268</v>
      </c>
      <c r="P80" s="47">
        <v>299</v>
      </c>
      <c r="Q80" s="47">
        <v>261</v>
      </c>
      <c r="R80" s="47">
        <v>125</v>
      </c>
      <c r="S80" s="47">
        <v>98</v>
      </c>
      <c r="T80" s="47">
        <v>133</v>
      </c>
      <c r="U80" s="47">
        <v>6</v>
      </c>
      <c r="V80" s="47">
        <v>278</v>
      </c>
      <c r="W80" s="47">
        <v>1549</v>
      </c>
      <c r="X80" s="47">
        <v>916</v>
      </c>
      <c r="Y80" s="47">
        <v>356</v>
      </c>
      <c r="Z80" s="47">
        <v>231</v>
      </c>
      <c r="AA80" s="40">
        <v>10.13488880787459</v>
      </c>
      <c r="AB80" s="40">
        <v>56.471017134524246</v>
      </c>
      <c r="AC80" s="40">
        <v>33.394094057601166</v>
      </c>
      <c r="AD80" s="41">
        <v>12.978490703609186</v>
      </c>
      <c r="AE80" s="40">
        <v>8.4214363835216908</v>
      </c>
      <c r="AF80" s="11" t="s">
        <v>70</v>
      </c>
      <c r="AH80" s="11" t="str">
        <f t="shared" si="1"/>
        <v>うち男</v>
      </c>
    </row>
    <row r="81" spans="1:34" s="11" customFormat="1" ht="12.75" customHeight="1">
      <c r="A81" s="38" t="s">
        <v>71</v>
      </c>
      <c r="B81" s="47">
        <v>2788</v>
      </c>
      <c r="C81" s="47">
        <v>56</v>
      </c>
      <c r="D81" s="47">
        <v>86</v>
      </c>
      <c r="E81" s="47">
        <v>112</v>
      </c>
      <c r="F81" s="47">
        <v>115</v>
      </c>
      <c r="G81" s="47">
        <v>66</v>
      </c>
      <c r="H81" s="47">
        <v>68</v>
      </c>
      <c r="I81" s="47">
        <v>92</v>
      </c>
      <c r="J81" s="47">
        <v>134</v>
      </c>
      <c r="K81" s="47">
        <v>138</v>
      </c>
      <c r="L81" s="47">
        <v>145</v>
      </c>
      <c r="M81" s="47">
        <v>132</v>
      </c>
      <c r="N81" s="47">
        <v>201</v>
      </c>
      <c r="O81" s="47">
        <v>253</v>
      </c>
      <c r="P81" s="47">
        <v>282</v>
      </c>
      <c r="Q81" s="47">
        <v>247</v>
      </c>
      <c r="R81" s="47">
        <v>125</v>
      </c>
      <c r="S81" s="47">
        <v>184</v>
      </c>
      <c r="T81" s="47">
        <v>352</v>
      </c>
      <c r="U81" s="47">
        <v>0</v>
      </c>
      <c r="V81" s="47">
        <v>254</v>
      </c>
      <c r="W81" s="47">
        <v>1344</v>
      </c>
      <c r="X81" s="47">
        <v>1190</v>
      </c>
      <c r="Y81" s="47">
        <v>661</v>
      </c>
      <c r="Z81" s="47">
        <v>536</v>
      </c>
      <c r="AA81" s="40">
        <v>9.110473457675754</v>
      </c>
      <c r="AB81" s="40">
        <v>48.206599713055951</v>
      </c>
      <c r="AC81" s="40">
        <v>42.68292682926829</v>
      </c>
      <c r="AD81" s="41">
        <v>23.708751793400289</v>
      </c>
      <c r="AE81" s="40">
        <v>19.225251076040173</v>
      </c>
      <c r="AF81" s="11" t="s">
        <v>71</v>
      </c>
      <c r="AH81" s="11" t="str">
        <f t="shared" si="1"/>
        <v>うち女</v>
      </c>
    </row>
    <row r="82" spans="1:34" s="11" customFormat="1" ht="12.75" customHeight="1">
      <c r="A82" s="38" t="s">
        <v>87</v>
      </c>
      <c r="B82" s="47">
        <v>5786</v>
      </c>
      <c r="C82" s="47">
        <v>139</v>
      </c>
      <c r="D82" s="47">
        <v>212</v>
      </c>
      <c r="E82" s="47">
        <v>276</v>
      </c>
      <c r="F82" s="47">
        <v>306</v>
      </c>
      <c r="G82" s="47">
        <v>164</v>
      </c>
      <c r="H82" s="47">
        <v>176</v>
      </c>
      <c r="I82" s="47">
        <v>208</v>
      </c>
      <c r="J82" s="47">
        <v>311</v>
      </c>
      <c r="K82" s="47">
        <v>364</v>
      </c>
      <c r="L82" s="47">
        <v>344</v>
      </c>
      <c r="M82" s="47">
        <v>350</v>
      </c>
      <c r="N82" s="47">
        <v>383</v>
      </c>
      <c r="O82" s="47">
        <v>447</v>
      </c>
      <c r="P82" s="47">
        <v>499</v>
      </c>
      <c r="Q82" s="47">
        <v>505</v>
      </c>
      <c r="R82" s="47">
        <v>339</v>
      </c>
      <c r="S82" s="47">
        <v>316</v>
      </c>
      <c r="T82" s="47">
        <v>420</v>
      </c>
      <c r="U82" s="47">
        <v>27</v>
      </c>
      <c r="V82" s="47">
        <v>627</v>
      </c>
      <c r="W82" s="47">
        <v>3053</v>
      </c>
      <c r="X82" s="47">
        <v>2079</v>
      </c>
      <c r="Y82" s="47">
        <v>1075</v>
      </c>
      <c r="Z82" s="47">
        <v>736</v>
      </c>
      <c r="AA82" s="40">
        <v>10.887306824101406</v>
      </c>
      <c r="AB82" s="40">
        <v>53.01267581177288</v>
      </c>
      <c r="AC82" s="40">
        <v>36.100017364125712</v>
      </c>
      <c r="AD82" s="41">
        <v>18.666435144990452</v>
      </c>
      <c r="AE82" s="40">
        <v>12.779996527174855</v>
      </c>
      <c r="AF82" s="11" t="s">
        <v>87</v>
      </c>
      <c r="AH82" s="11" t="str">
        <f t="shared" si="1"/>
        <v>浅川町</v>
      </c>
    </row>
    <row r="83" spans="1:34" s="11" customFormat="1" ht="12.75" customHeight="1">
      <c r="A83" s="38" t="s">
        <v>70</v>
      </c>
      <c r="B83" s="47">
        <v>2889</v>
      </c>
      <c r="C83" s="47">
        <v>63</v>
      </c>
      <c r="D83" s="47">
        <v>118</v>
      </c>
      <c r="E83" s="47">
        <v>144</v>
      </c>
      <c r="F83" s="47">
        <v>160</v>
      </c>
      <c r="G83" s="47">
        <v>94</v>
      </c>
      <c r="H83" s="47">
        <v>104</v>
      </c>
      <c r="I83" s="47">
        <v>120</v>
      </c>
      <c r="J83" s="47">
        <v>162</v>
      </c>
      <c r="K83" s="47">
        <v>196</v>
      </c>
      <c r="L83" s="47">
        <v>173</v>
      </c>
      <c r="M83" s="47">
        <v>186</v>
      </c>
      <c r="N83" s="47">
        <v>188</v>
      </c>
      <c r="O83" s="47">
        <v>228</v>
      </c>
      <c r="P83" s="47">
        <v>240</v>
      </c>
      <c r="Q83" s="47">
        <v>267</v>
      </c>
      <c r="R83" s="47">
        <v>166</v>
      </c>
      <c r="S83" s="47">
        <v>130</v>
      </c>
      <c r="T83" s="47">
        <v>137</v>
      </c>
      <c r="U83" s="47">
        <v>13</v>
      </c>
      <c r="V83" s="47">
        <v>325</v>
      </c>
      <c r="W83" s="47">
        <v>1611</v>
      </c>
      <c r="X83" s="47">
        <v>940</v>
      </c>
      <c r="Y83" s="47">
        <v>433</v>
      </c>
      <c r="Z83" s="47">
        <v>267</v>
      </c>
      <c r="AA83" s="40">
        <v>11.300417246175243</v>
      </c>
      <c r="AB83" s="40">
        <v>56.015299026425595</v>
      </c>
      <c r="AC83" s="40">
        <v>32.684283727399169</v>
      </c>
      <c r="AD83" s="41">
        <v>15.055632823365785</v>
      </c>
      <c r="AE83" s="40">
        <v>9.2837273991655067</v>
      </c>
      <c r="AF83" s="11" t="s">
        <v>70</v>
      </c>
      <c r="AH83" s="11" t="str">
        <f t="shared" si="1"/>
        <v>うち男</v>
      </c>
    </row>
    <row r="84" spans="1:34" s="11" customFormat="1" ht="12.75" customHeight="1">
      <c r="A84" s="38" t="s">
        <v>71</v>
      </c>
      <c r="B84" s="47">
        <v>2897</v>
      </c>
      <c r="C84" s="47">
        <v>76</v>
      </c>
      <c r="D84" s="47">
        <v>94</v>
      </c>
      <c r="E84" s="47">
        <v>132</v>
      </c>
      <c r="F84" s="47">
        <v>146</v>
      </c>
      <c r="G84" s="47">
        <v>70</v>
      </c>
      <c r="H84" s="47">
        <v>72</v>
      </c>
      <c r="I84" s="47">
        <v>88</v>
      </c>
      <c r="J84" s="47">
        <v>149</v>
      </c>
      <c r="K84" s="47">
        <v>168</v>
      </c>
      <c r="L84" s="47">
        <v>171</v>
      </c>
      <c r="M84" s="47">
        <v>164</v>
      </c>
      <c r="N84" s="47">
        <v>195</v>
      </c>
      <c r="O84" s="47">
        <v>219</v>
      </c>
      <c r="P84" s="47">
        <v>259</v>
      </c>
      <c r="Q84" s="47">
        <v>238</v>
      </c>
      <c r="R84" s="47">
        <v>173</v>
      </c>
      <c r="S84" s="47">
        <v>186</v>
      </c>
      <c r="T84" s="47">
        <v>283</v>
      </c>
      <c r="U84" s="47">
        <v>14</v>
      </c>
      <c r="V84" s="47">
        <v>302</v>
      </c>
      <c r="W84" s="47">
        <v>1442</v>
      </c>
      <c r="X84" s="47">
        <v>1139</v>
      </c>
      <c r="Y84" s="47">
        <v>642</v>
      </c>
      <c r="Z84" s="47">
        <v>469</v>
      </c>
      <c r="AA84" s="40">
        <v>10.475199445022545</v>
      </c>
      <c r="AB84" s="40">
        <v>50.017343045438778</v>
      </c>
      <c r="AC84" s="40">
        <v>39.507457509538675</v>
      </c>
      <c r="AD84" s="41">
        <v>22.268470343392298</v>
      </c>
      <c r="AE84" s="40">
        <v>16.267776621574747</v>
      </c>
      <c r="AF84" s="11" t="s">
        <v>71</v>
      </c>
      <c r="AH84" s="11" t="str">
        <f t="shared" si="1"/>
        <v>うち女</v>
      </c>
    </row>
    <row r="85" spans="1:34" s="11" customFormat="1" ht="12.75" customHeight="1">
      <c r="A85" s="38" t="s">
        <v>88</v>
      </c>
      <c r="B85" s="47">
        <v>4586</v>
      </c>
      <c r="C85" s="47">
        <v>98</v>
      </c>
      <c r="D85" s="47">
        <v>123</v>
      </c>
      <c r="E85" s="47">
        <v>216</v>
      </c>
      <c r="F85" s="47">
        <v>188</v>
      </c>
      <c r="G85" s="47">
        <v>89</v>
      </c>
      <c r="H85" s="47">
        <v>125</v>
      </c>
      <c r="I85" s="47">
        <v>141</v>
      </c>
      <c r="J85" s="47">
        <v>198</v>
      </c>
      <c r="K85" s="47">
        <v>240</v>
      </c>
      <c r="L85" s="47">
        <v>262</v>
      </c>
      <c r="M85" s="47">
        <v>250</v>
      </c>
      <c r="N85" s="47">
        <v>316</v>
      </c>
      <c r="O85" s="47">
        <v>412</v>
      </c>
      <c r="P85" s="47">
        <v>485</v>
      </c>
      <c r="Q85" s="47">
        <v>466</v>
      </c>
      <c r="R85" s="47">
        <v>246</v>
      </c>
      <c r="S85" s="47">
        <v>261</v>
      </c>
      <c r="T85" s="47">
        <v>470</v>
      </c>
      <c r="U85" s="47">
        <v>0</v>
      </c>
      <c r="V85" s="47">
        <v>437</v>
      </c>
      <c r="W85" s="47">
        <v>2221</v>
      </c>
      <c r="X85" s="47">
        <v>1928</v>
      </c>
      <c r="Y85" s="47">
        <v>977</v>
      </c>
      <c r="Z85" s="47">
        <v>731</v>
      </c>
      <c r="AA85" s="40">
        <v>9.5290013083296987</v>
      </c>
      <c r="AB85" s="40">
        <v>48.430004361099002</v>
      </c>
      <c r="AC85" s="40">
        <v>42.040994330571301</v>
      </c>
      <c r="AD85" s="41">
        <v>21.303968600087224</v>
      </c>
      <c r="AE85" s="40">
        <v>15.939816833842126</v>
      </c>
      <c r="AF85" s="11" t="s">
        <v>88</v>
      </c>
      <c r="AH85" s="11" t="str">
        <f t="shared" si="1"/>
        <v>古殿町</v>
      </c>
    </row>
    <row r="86" spans="1:34" s="11" customFormat="1" ht="12.75" customHeight="1">
      <c r="A86" s="38" t="s">
        <v>70</v>
      </c>
      <c r="B86" s="47">
        <v>2257</v>
      </c>
      <c r="C86" s="47">
        <v>47</v>
      </c>
      <c r="D86" s="47">
        <v>62</v>
      </c>
      <c r="E86" s="47">
        <v>102</v>
      </c>
      <c r="F86" s="47">
        <v>98</v>
      </c>
      <c r="G86" s="47">
        <v>46</v>
      </c>
      <c r="H86" s="47">
        <v>60</v>
      </c>
      <c r="I86" s="47">
        <v>79</v>
      </c>
      <c r="J86" s="47">
        <v>110</v>
      </c>
      <c r="K86" s="47">
        <v>133</v>
      </c>
      <c r="L86" s="47">
        <v>129</v>
      </c>
      <c r="M86" s="47">
        <v>125</v>
      </c>
      <c r="N86" s="47">
        <v>165</v>
      </c>
      <c r="O86" s="47">
        <v>222</v>
      </c>
      <c r="P86" s="47">
        <v>269</v>
      </c>
      <c r="Q86" s="47">
        <v>232</v>
      </c>
      <c r="R86" s="47">
        <v>115</v>
      </c>
      <c r="S86" s="47">
        <v>102</v>
      </c>
      <c r="T86" s="47">
        <v>161</v>
      </c>
      <c r="U86" s="47">
        <v>0</v>
      </c>
      <c r="V86" s="47">
        <v>211</v>
      </c>
      <c r="W86" s="47">
        <v>1167</v>
      </c>
      <c r="X86" s="47">
        <v>879</v>
      </c>
      <c r="Y86" s="47">
        <v>378</v>
      </c>
      <c r="Z86" s="47">
        <v>263</v>
      </c>
      <c r="AA86" s="40">
        <v>9.3486929552503319</v>
      </c>
      <c r="AB86" s="40">
        <v>51.705804164820556</v>
      </c>
      <c r="AC86" s="40">
        <v>38.945502879929109</v>
      </c>
      <c r="AD86" s="41">
        <v>16.747895436420027</v>
      </c>
      <c r="AE86" s="40">
        <v>11.652636242800178</v>
      </c>
      <c r="AF86" s="11" t="s">
        <v>70</v>
      </c>
      <c r="AH86" s="11" t="str">
        <f t="shared" si="1"/>
        <v>うち男</v>
      </c>
    </row>
    <row r="87" spans="1:34" s="11" customFormat="1" ht="12.75" customHeight="1">
      <c r="A87" s="38" t="s">
        <v>71</v>
      </c>
      <c r="B87" s="47">
        <v>2329</v>
      </c>
      <c r="C87" s="47">
        <v>51</v>
      </c>
      <c r="D87" s="47">
        <v>61</v>
      </c>
      <c r="E87" s="47">
        <v>114</v>
      </c>
      <c r="F87" s="47">
        <v>90</v>
      </c>
      <c r="G87" s="47">
        <v>43</v>
      </c>
      <c r="H87" s="47">
        <v>65</v>
      </c>
      <c r="I87" s="47">
        <v>62</v>
      </c>
      <c r="J87" s="47">
        <v>88</v>
      </c>
      <c r="K87" s="47">
        <v>107</v>
      </c>
      <c r="L87" s="47">
        <v>133</v>
      </c>
      <c r="M87" s="47">
        <v>125</v>
      </c>
      <c r="N87" s="47">
        <v>151</v>
      </c>
      <c r="O87" s="47">
        <v>190</v>
      </c>
      <c r="P87" s="47">
        <v>216</v>
      </c>
      <c r="Q87" s="47">
        <v>234</v>
      </c>
      <c r="R87" s="47">
        <v>131</v>
      </c>
      <c r="S87" s="47">
        <v>159</v>
      </c>
      <c r="T87" s="47">
        <v>309</v>
      </c>
      <c r="U87" s="47">
        <v>0</v>
      </c>
      <c r="V87" s="47">
        <v>226</v>
      </c>
      <c r="W87" s="47">
        <v>1054</v>
      </c>
      <c r="X87" s="47">
        <v>1049</v>
      </c>
      <c r="Y87" s="47">
        <v>599</v>
      </c>
      <c r="Z87" s="47">
        <v>468</v>
      </c>
      <c r="AA87" s="40">
        <v>9.7037355088020618</v>
      </c>
      <c r="AB87" s="40">
        <v>45.255474452554743</v>
      </c>
      <c r="AC87" s="40">
        <v>45.040790038643195</v>
      </c>
      <c r="AD87" s="41">
        <v>25.719192786603696</v>
      </c>
      <c r="AE87" s="40">
        <v>20.09446114212108</v>
      </c>
      <c r="AF87" s="11" t="s">
        <v>71</v>
      </c>
      <c r="AH87" s="11" t="str">
        <f t="shared" si="1"/>
        <v>うち女</v>
      </c>
    </row>
    <row r="88" spans="1:34" s="11" customFormat="1" ht="12.75" customHeight="1">
      <c r="A88" s="38" t="s">
        <v>89</v>
      </c>
      <c r="B88" s="53">
        <v>25714</v>
      </c>
      <c r="C88" s="43">
        <v>652</v>
      </c>
      <c r="D88" s="43">
        <v>969</v>
      </c>
      <c r="E88" s="43">
        <v>1015</v>
      </c>
      <c r="F88" s="43">
        <v>1141</v>
      </c>
      <c r="G88" s="43">
        <v>837</v>
      </c>
      <c r="H88" s="43">
        <v>776</v>
      </c>
      <c r="I88" s="43">
        <v>981</v>
      </c>
      <c r="J88" s="43">
        <v>1327</v>
      </c>
      <c r="K88" s="43">
        <v>1462</v>
      </c>
      <c r="L88" s="43">
        <v>1565</v>
      </c>
      <c r="M88" s="43">
        <v>1501</v>
      </c>
      <c r="N88" s="43">
        <v>1727</v>
      </c>
      <c r="O88" s="43">
        <v>2089</v>
      </c>
      <c r="P88" s="43">
        <v>2397</v>
      </c>
      <c r="Q88" s="43">
        <v>2444</v>
      </c>
      <c r="R88" s="43">
        <v>1421</v>
      </c>
      <c r="S88" s="43">
        <v>1322</v>
      </c>
      <c r="T88" s="43">
        <v>1927</v>
      </c>
      <c r="U88" s="43">
        <v>161</v>
      </c>
      <c r="V88" s="43">
        <v>2636</v>
      </c>
      <c r="W88" s="43">
        <v>13406</v>
      </c>
      <c r="X88" s="43">
        <v>9511</v>
      </c>
      <c r="Y88" s="43">
        <v>4670</v>
      </c>
      <c r="Z88" s="43">
        <v>3249</v>
      </c>
      <c r="AA88" s="44">
        <v>10.315814190114663</v>
      </c>
      <c r="AB88" s="44">
        <v>52.463507220287241</v>
      </c>
      <c r="AC88" s="44">
        <v>37.220678589598087</v>
      </c>
      <c r="AD88" s="45">
        <v>18.275740617540016</v>
      </c>
      <c r="AE88" s="40">
        <v>12.714749735843151</v>
      </c>
      <c r="AF88" s="11" t="s">
        <v>89</v>
      </c>
      <c r="AH88" s="11" t="str">
        <f t="shared" si="1"/>
        <v>田村郡</v>
      </c>
    </row>
    <row r="89" spans="1:34" s="11" customFormat="1" ht="12.75" customHeight="1">
      <c r="A89" s="38" t="s">
        <v>63</v>
      </c>
      <c r="B89" s="47">
        <v>12798</v>
      </c>
      <c r="C89" s="47">
        <v>333</v>
      </c>
      <c r="D89" s="47">
        <v>495</v>
      </c>
      <c r="E89" s="47">
        <v>534</v>
      </c>
      <c r="F89" s="47">
        <v>628</v>
      </c>
      <c r="G89" s="47">
        <v>520</v>
      </c>
      <c r="H89" s="47">
        <v>423</v>
      </c>
      <c r="I89" s="47">
        <v>510</v>
      </c>
      <c r="J89" s="47">
        <v>694</v>
      </c>
      <c r="K89" s="47">
        <v>775</v>
      </c>
      <c r="L89" s="47">
        <v>815</v>
      </c>
      <c r="M89" s="47">
        <v>708</v>
      </c>
      <c r="N89" s="47">
        <v>884</v>
      </c>
      <c r="O89" s="47">
        <v>1062</v>
      </c>
      <c r="P89" s="47">
        <v>1206</v>
      </c>
      <c r="Q89" s="47">
        <v>1235</v>
      </c>
      <c r="R89" s="47">
        <v>713</v>
      </c>
      <c r="S89" s="47">
        <v>523</v>
      </c>
      <c r="T89" s="47">
        <v>639</v>
      </c>
      <c r="U89" s="47">
        <v>101</v>
      </c>
      <c r="V89" s="47">
        <v>1362</v>
      </c>
      <c r="W89" s="47">
        <v>7019</v>
      </c>
      <c r="X89" s="47">
        <v>4316</v>
      </c>
      <c r="Y89" s="47">
        <v>1875</v>
      </c>
      <c r="Z89" s="47">
        <v>1162</v>
      </c>
      <c r="AA89" s="40">
        <v>10.726943372450185</v>
      </c>
      <c r="AB89" s="40">
        <v>55.280774986217217</v>
      </c>
      <c r="AC89" s="40">
        <v>33.992281641332603</v>
      </c>
      <c r="AD89" s="41">
        <v>14.767267858549262</v>
      </c>
      <c r="AE89" s="40">
        <v>9.1517681342049304</v>
      </c>
      <c r="AF89" s="11" t="s">
        <v>63</v>
      </c>
      <c r="AH89" s="11" t="str">
        <f t="shared" si="1"/>
        <v>うち男</v>
      </c>
    </row>
    <row r="90" spans="1:34" s="11" customFormat="1" ht="12.75" customHeight="1">
      <c r="A90" s="38" t="s">
        <v>64</v>
      </c>
      <c r="B90" s="47">
        <v>12916</v>
      </c>
      <c r="C90" s="47">
        <v>319</v>
      </c>
      <c r="D90" s="47">
        <v>474</v>
      </c>
      <c r="E90" s="47">
        <v>481</v>
      </c>
      <c r="F90" s="47">
        <v>513</v>
      </c>
      <c r="G90" s="47">
        <v>317</v>
      </c>
      <c r="H90" s="47">
        <v>353</v>
      </c>
      <c r="I90" s="47">
        <v>471</v>
      </c>
      <c r="J90" s="47">
        <v>633</v>
      </c>
      <c r="K90" s="47">
        <v>687</v>
      </c>
      <c r="L90" s="47">
        <v>750</v>
      </c>
      <c r="M90" s="47">
        <v>793</v>
      </c>
      <c r="N90" s="47">
        <v>843</v>
      </c>
      <c r="O90" s="47">
        <v>1027</v>
      </c>
      <c r="P90" s="47">
        <v>1191</v>
      </c>
      <c r="Q90" s="47">
        <v>1209</v>
      </c>
      <c r="R90" s="47">
        <v>708</v>
      </c>
      <c r="S90" s="49">
        <v>799</v>
      </c>
      <c r="T90" s="49">
        <v>1288</v>
      </c>
      <c r="U90" s="49">
        <v>60</v>
      </c>
      <c r="V90" s="49">
        <v>1274</v>
      </c>
      <c r="W90" s="47">
        <v>6387</v>
      </c>
      <c r="X90" s="47">
        <v>5195</v>
      </c>
      <c r="Y90" s="47">
        <v>2795</v>
      </c>
      <c r="Z90" s="47">
        <v>2087</v>
      </c>
      <c r="AA90" s="40">
        <v>9.9097697573117607</v>
      </c>
      <c r="AB90" s="40">
        <v>49.681082762912261</v>
      </c>
      <c r="AC90" s="40">
        <v>40.409147479775982</v>
      </c>
      <c r="AD90" s="41">
        <v>21.74082140634723</v>
      </c>
      <c r="AE90" s="40">
        <v>16.23366521468575</v>
      </c>
      <c r="AF90" s="11" t="s">
        <v>64</v>
      </c>
      <c r="AH90" s="11" t="str">
        <f t="shared" si="1"/>
        <v>うち女</v>
      </c>
    </row>
    <row r="91" spans="1:34" s="11" customFormat="1" ht="12.75" customHeight="1">
      <c r="A91" s="38" t="s">
        <v>90</v>
      </c>
      <c r="B91" s="53">
        <v>16696</v>
      </c>
      <c r="C91" s="43">
        <v>469</v>
      </c>
      <c r="D91" s="43">
        <v>656</v>
      </c>
      <c r="E91" s="43">
        <v>648</v>
      </c>
      <c r="F91" s="43">
        <v>746</v>
      </c>
      <c r="G91" s="43">
        <v>494</v>
      </c>
      <c r="H91" s="43">
        <v>506</v>
      </c>
      <c r="I91" s="43">
        <v>693</v>
      </c>
      <c r="J91" s="43">
        <v>905</v>
      </c>
      <c r="K91" s="43">
        <v>990</v>
      </c>
      <c r="L91" s="43">
        <v>1025</v>
      </c>
      <c r="M91" s="43">
        <v>988</v>
      </c>
      <c r="N91" s="43">
        <v>1085</v>
      </c>
      <c r="O91" s="43">
        <v>1316</v>
      </c>
      <c r="P91" s="43">
        <v>1506</v>
      </c>
      <c r="Q91" s="43">
        <v>1631</v>
      </c>
      <c r="R91" s="43">
        <v>934</v>
      </c>
      <c r="S91" s="43">
        <v>828</v>
      </c>
      <c r="T91" s="43">
        <v>1159</v>
      </c>
      <c r="U91" s="43">
        <v>117</v>
      </c>
      <c r="V91" s="43">
        <v>1773</v>
      </c>
      <c r="W91" s="43">
        <v>8748</v>
      </c>
      <c r="X91" s="43">
        <v>6058</v>
      </c>
      <c r="Y91" s="43">
        <v>2921</v>
      </c>
      <c r="Z91" s="43">
        <v>1987</v>
      </c>
      <c r="AA91" s="44">
        <v>10.694251764280112</v>
      </c>
      <c r="AB91" s="44">
        <v>52.76554677604198</v>
      </c>
      <c r="AC91" s="44">
        <v>36.54020145967791</v>
      </c>
      <c r="AD91" s="45">
        <v>17.618674226431029</v>
      </c>
      <c r="AE91" s="40">
        <v>11.98504131732915</v>
      </c>
      <c r="AF91" s="11" t="s">
        <v>90</v>
      </c>
      <c r="AH91" s="11" t="str">
        <f t="shared" si="1"/>
        <v>三春町</v>
      </c>
    </row>
    <row r="92" spans="1:34" s="11" customFormat="1" ht="12.75" customHeight="1">
      <c r="A92" s="38" t="s">
        <v>70</v>
      </c>
      <c r="B92" s="54">
        <v>8324</v>
      </c>
      <c r="C92" s="47">
        <v>246</v>
      </c>
      <c r="D92" s="47">
        <v>330</v>
      </c>
      <c r="E92" s="47">
        <v>351</v>
      </c>
      <c r="F92" s="47">
        <v>425</v>
      </c>
      <c r="G92" s="47">
        <v>282</v>
      </c>
      <c r="H92" s="47">
        <v>264</v>
      </c>
      <c r="I92" s="47">
        <v>361</v>
      </c>
      <c r="J92" s="47">
        <v>461</v>
      </c>
      <c r="K92" s="47">
        <v>528</v>
      </c>
      <c r="L92" s="47">
        <v>540</v>
      </c>
      <c r="M92" s="47">
        <v>474</v>
      </c>
      <c r="N92" s="47">
        <v>547</v>
      </c>
      <c r="O92" s="47">
        <v>667</v>
      </c>
      <c r="P92" s="47">
        <v>761</v>
      </c>
      <c r="Q92" s="47">
        <v>822</v>
      </c>
      <c r="R92" s="47">
        <v>458</v>
      </c>
      <c r="S92" s="47">
        <v>335</v>
      </c>
      <c r="T92" s="47">
        <v>396</v>
      </c>
      <c r="U92" s="47">
        <v>76</v>
      </c>
      <c r="V92" s="47">
        <v>927</v>
      </c>
      <c r="W92" s="47">
        <v>4549</v>
      </c>
      <c r="X92" s="47">
        <v>2772</v>
      </c>
      <c r="Y92" s="47">
        <v>1189</v>
      </c>
      <c r="Z92" s="47">
        <v>731</v>
      </c>
      <c r="AA92" s="40">
        <v>11.239088263821532</v>
      </c>
      <c r="AB92" s="40">
        <v>55.152764306498547</v>
      </c>
      <c r="AC92" s="40">
        <v>33.608147429679924</v>
      </c>
      <c r="AD92" s="41">
        <v>14.415615906886517</v>
      </c>
      <c r="AE92" s="40">
        <v>8.8627546071774983</v>
      </c>
      <c r="AF92" s="11" t="s">
        <v>70</v>
      </c>
      <c r="AH92" s="11" t="str">
        <f t="shared" si="1"/>
        <v>うち男</v>
      </c>
    </row>
    <row r="93" spans="1:34" s="11" customFormat="1" ht="12.75" customHeight="1">
      <c r="A93" s="38" t="s">
        <v>71</v>
      </c>
      <c r="B93" s="54">
        <v>8372</v>
      </c>
      <c r="C93" s="47">
        <v>223</v>
      </c>
      <c r="D93" s="47">
        <v>326</v>
      </c>
      <c r="E93" s="47">
        <v>297</v>
      </c>
      <c r="F93" s="47">
        <v>321</v>
      </c>
      <c r="G93" s="47">
        <v>212</v>
      </c>
      <c r="H93" s="47">
        <v>242</v>
      </c>
      <c r="I93" s="47">
        <v>332</v>
      </c>
      <c r="J93" s="47">
        <v>444</v>
      </c>
      <c r="K93" s="47">
        <v>462</v>
      </c>
      <c r="L93" s="47">
        <v>485</v>
      </c>
      <c r="M93" s="47">
        <v>514</v>
      </c>
      <c r="N93" s="47">
        <v>538</v>
      </c>
      <c r="O93" s="47">
        <v>649</v>
      </c>
      <c r="P93" s="47">
        <v>745</v>
      </c>
      <c r="Q93" s="47">
        <v>809</v>
      </c>
      <c r="R93" s="47">
        <v>476</v>
      </c>
      <c r="S93" s="47">
        <v>493</v>
      </c>
      <c r="T93" s="47">
        <v>763</v>
      </c>
      <c r="U93" s="47">
        <v>41</v>
      </c>
      <c r="V93" s="47">
        <v>846</v>
      </c>
      <c r="W93" s="47">
        <v>4199</v>
      </c>
      <c r="X93" s="47">
        <v>3286</v>
      </c>
      <c r="Y93" s="47">
        <v>1732</v>
      </c>
      <c r="Z93" s="47">
        <v>1256</v>
      </c>
      <c r="AA93" s="40">
        <v>10.154843356139718</v>
      </c>
      <c r="AB93" s="40">
        <v>50.402112591525629</v>
      </c>
      <c r="AC93" s="40">
        <v>39.443044052334656</v>
      </c>
      <c r="AD93" s="41">
        <v>20.789821149921977</v>
      </c>
      <c r="AE93" s="40">
        <v>15.076221341975755</v>
      </c>
      <c r="AF93" s="11" t="s">
        <v>71</v>
      </c>
      <c r="AH93" s="11" t="str">
        <f t="shared" si="1"/>
        <v>うち女</v>
      </c>
    </row>
    <row r="94" spans="1:34" s="11" customFormat="1" ht="12.75" customHeight="1">
      <c r="A94" s="38" t="s">
        <v>91</v>
      </c>
      <c r="B94" s="47">
        <v>9018</v>
      </c>
      <c r="C94" s="47">
        <v>183</v>
      </c>
      <c r="D94" s="47">
        <v>313</v>
      </c>
      <c r="E94" s="47">
        <v>367</v>
      </c>
      <c r="F94" s="47">
        <v>395</v>
      </c>
      <c r="G94" s="47">
        <v>343</v>
      </c>
      <c r="H94" s="47">
        <v>270</v>
      </c>
      <c r="I94" s="47">
        <v>288</v>
      </c>
      <c r="J94" s="47">
        <v>422</v>
      </c>
      <c r="K94" s="47">
        <v>472</v>
      </c>
      <c r="L94" s="47">
        <v>540</v>
      </c>
      <c r="M94" s="47">
        <v>513</v>
      </c>
      <c r="N94" s="47">
        <v>642</v>
      </c>
      <c r="O94" s="47">
        <v>773</v>
      </c>
      <c r="P94" s="47">
        <v>891</v>
      </c>
      <c r="Q94" s="47">
        <v>813</v>
      </c>
      <c r="R94" s="47">
        <v>487</v>
      </c>
      <c r="S94" s="47">
        <v>494</v>
      </c>
      <c r="T94" s="47">
        <v>768</v>
      </c>
      <c r="U94" s="47">
        <v>44</v>
      </c>
      <c r="V94" s="47">
        <v>863</v>
      </c>
      <c r="W94" s="47">
        <v>4658</v>
      </c>
      <c r="X94" s="47">
        <v>3453</v>
      </c>
      <c r="Y94" s="47">
        <v>1749</v>
      </c>
      <c r="Z94" s="47">
        <v>1262</v>
      </c>
      <c r="AA94" s="40">
        <v>9.616670381100958</v>
      </c>
      <c r="AB94" s="40">
        <v>51.905504791620238</v>
      </c>
      <c r="AC94" s="40">
        <v>38.477824827278809</v>
      </c>
      <c r="AD94" s="41">
        <v>19.489636728326275</v>
      </c>
      <c r="AE94" s="40">
        <v>14.062848228214845</v>
      </c>
      <c r="AF94" s="11" t="s">
        <v>91</v>
      </c>
      <c r="AH94" s="11" t="str">
        <f t="shared" si="1"/>
        <v>小野町</v>
      </c>
    </row>
    <row r="95" spans="1:34" s="11" customFormat="1" ht="12.75" customHeight="1">
      <c r="A95" s="38" t="s">
        <v>70</v>
      </c>
      <c r="B95" s="47">
        <v>4474</v>
      </c>
      <c r="C95" s="47">
        <v>87</v>
      </c>
      <c r="D95" s="47">
        <v>165</v>
      </c>
      <c r="E95" s="47">
        <v>183</v>
      </c>
      <c r="F95" s="47">
        <v>203</v>
      </c>
      <c r="G95" s="47">
        <v>238</v>
      </c>
      <c r="H95" s="47">
        <v>159</v>
      </c>
      <c r="I95" s="47">
        <v>149</v>
      </c>
      <c r="J95" s="47">
        <v>233</v>
      </c>
      <c r="K95" s="47">
        <v>247</v>
      </c>
      <c r="L95" s="47">
        <v>275</v>
      </c>
      <c r="M95" s="47">
        <v>234</v>
      </c>
      <c r="N95" s="47">
        <v>337</v>
      </c>
      <c r="O95" s="47">
        <v>395</v>
      </c>
      <c r="P95" s="47">
        <v>445</v>
      </c>
      <c r="Q95" s="47">
        <v>413</v>
      </c>
      <c r="R95" s="47">
        <v>255</v>
      </c>
      <c r="S95" s="47">
        <v>188</v>
      </c>
      <c r="T95" s="47">
        <v>243</v>
      </c>
      <c r="U95" s="47">
        <v>25</v>
      </c>
      <c r="V95" s="47">
        <v>435</v>
      </c>
      <c r="W95" s="47">
        <v>2470</v>
      </c>
      <c r="X95" s="47">
        <v>1544</v>
      </c>
      <c r="Y95" s="47">
        <v>686</v>
      </c>
      <c r="Z95" s="47">
        <v>431</v>
      </c>
      <c r="AA95" s="40">
        <v>9.7774780849629135</v>
      </c>
      <c r="AB95" s="40">
        <v>55.518093953697459</v>
      </c>
      <c r="AC95" s="40">
        <v>34.704427961339626</v>
      </c>
      <c r="AD95" s="41">
        <v>15.419195324792087</v>
      </c>
      <c r="AE95" s="40">
        <v>9.6875702405034829</v>
      </c>
      <c r="AF95" s="11" t="s">
        <v>70</v>
      </c>
      <c r="AH95" s="11" t="str">
        <f t="shared" si="1"/>
        <v>うち男</v>
      </c>
    </row>
    <row r="96" spans="1:34" s="11" customFormat="1" ht="12.75" customHeight="1">
      <c r="A96" s="38" t="s">
        <v>71</v>
      </c>
      <c r="B96" s="47">
        <v>4544</v>
      </c>
      <c r="C96" s="47">
        <v>96</v>
      </c>
      <c r="D96" s="47">
        <v>148</v>
      </c>
      <c r="E96" s="47">
        <v>184</v>
      </c>
      <c r="F96" s="47">
        <v>192</v>
      </c>
      <c r="G96" s="47">
        <v>105</v>
      </c>
      <c r="H96" s="47">
        <v>111</v>
      </c>
      <c r="I96" s="47">
        <v>139</v>
      </c>
      <c r="J96" s="47">
        <v>189</v>
      </c>
      <c r="K96" s="47">
        <v>225</v>
      </c>
      <c r="L96" s="47">
        <v>265</v>
      </c>
      <c r="M96" s="47">
        <v>279</v>
      </c>
      <c r="N96" s="47">
        <v>305</v>
      </c>
      <c r="O96" s="47">
        <v>378</v>
      </c>
      <c r="P96" s="47">
        <v>446</v>
      </c>
      <c r="Q96" s="47">
        <v>400</v>
      </c>
      <c r="R96" s="47">
        <v>232</v>
      </c>
      <c r="S96" s="47">
        <v>306</v>
      </c>
      <c r="T96" s="47">
        <v>525</v>
      </c>
      <c r="U96" s="47">
        <v>19</v>
      </c>
      <c r="V96" s="47">
        <v>428</v>
      </c>
      <c r="W96" s="47">
        <v>2188</v>
      </c>
      <c r="X96" s="47">
        <v>1909</v>
      </c>
      <c r="Y96" s="47">
        <v>1063</v>
      </c>
      <c r="Z96" s="47">
        <v>831</v>
      </c>
      <c r="AA96" s="40">
        <v>9.4585635359116012</v>
      </c>
      <c r="AB96" s="40">
        <v>48.353591160220994</v>
      </c>
      <c r="AC96" s="40">
        <v>42.187845303867405</v>
      </c>
      <c r="AD96" s="41">
        <v>23.491712707182323</v>
      </c>
      <c r="AE96" s="40">
        <v>18.364640883977902</v>
      </c>
      <c r="AF96" s="11" t="s">
        <v>71</v>
      </c>
      <c r="AH96" s="11" t="str">
        <f t="shared" si="1"/>
        <v>うち女</v>
      </c>
    </row>
    <row r="97" spans="1:34" s="11" customFormat="1" ht="12.75" customHeight="1">
      <c r="A97" s="42" t="s">
        <v>92</v>
      </c>
      <c r="B97" s="43">
        <v>135747</v>
      </c>
      <c r="C97" s="43">
        <v>4208</v>
      </c>
      <c r="D97" s="43">
        <v>5537</v>
      </c>
      <c r="E97" s="43">
        <v>6047</v>
      </c>
      <c r="F97" s="43">
        <v>6331</v>
      </c>
      <c r="G97" s="43">
        <v>4825</v>
      </c>
      <c r="H97" s="43">
        <v>5627</v>
      </c>
      <c r="I97" s="43">
        <v>6342</v>
      </c>
      <c r="J97" s="43">
        <v>7893</v>
      </c>
      <c r="K97" s="43">
        <v>8433</v>
      </c>
      <c r="L97" s="43">
        <v>9198</v>
      </c>
      <c r="M97" s="43">
        <v>8343</v>
      </c>
      <c r="N97" s="43">
        <v>8292</v>
      </c>
      <c r="O97" s="43">
        <v>9892</v>
      </c>
      <c r="P97" s="43">
        <v>10893</v>
      </c>
      <c r="Q97" s="43">
        <v>11338</v>
      </c>
      <c r="R97" s="43">
        <v>6954</v>
      </c>
      <c r="S97" s="43">
        <v>5867</v>
      </c>
      <c r="T97" s="43">
        <v>8387</v>
      </c>
      <c r="U97" s="43">
        <v>1340</v>
      </c>
      <c r="V97" s="43">
        <v>15792</v>
      </c>
      <c r="W97" s="43">
        <v>75176</v>
      </c>
      <c r="X97" s="43">
        <v>43439</v>
      </c>
      <c r="Y97" s="43">
        <v>21208</v>
      </c>
      <c r="Z97" s="43">
        <v>14254</v>
      </c>
      <c r="AA97" s="44">
        <v>11.749388052705587</v>
      </c>
      <c r="AB97" s="44">
        <v>55.931610704799603</v>
      </c>
      <c r="AC97" s="44">
        <v>32.319001242494814</v>
      </c>
      <c r="AD97" s="45">
        <v>15.778940084965813</v>
      </c>
      <c r="AE97" s="44">
        <v>10.605102412820761</v>
      </c>
      <c r="AF97" s="46" t="s">
        <v>92</v>
      </c>
      <c r="AH97" s="11" t="str">
        <f t="shared" si="1"/>
        <v>県南管内</v>
      </c>
    </row>
    <row r="98" spans="1:34" s="11" customFormat="1" ht="12.75" customHeight="1">
      <c r="A98" s="38" t="s">
        <v>60</v>
      </c>
      <c r="B98" s="47">
        <v>67785</v>
      </c>
      <c r="C98" s="47">
        <v>2184</v>
      </c>
      <c r="D98" s="47">
        <v>2757</v>
      </c>
      <c r="E98" s="47">
        <v>3126</v>
      </c>
      <c r="F98" s="47">
        <v>3211</v>
      </c>
      <c r="G98" s="47">
        <v>2729</v>
      </c>
      <c r="H98" s="47">
        <v>3108</v>
      </c>
      <c r="I98" s="47">
        <v>3393</v>
      </c>
      <c r="J98" s="47">
        <v>4135</v>
      </c>
      <c r="K98" s="47">
        <v>4471</v>
      </c>
      <c r="L98" s="47">
        <v>4892</v>
      </c>
      <c r="M98" s="47">
        <v>4285</v>
      </c>
      <c r="N98" s="47">
        <v>4370</v>
      </c>
      <c r="O98" s="47">
        <v>4891</v>
      </c>
      <c r="P98" s="47">
        <v>5472</v>
      </c>
      <c r="Q98" s="47">
        <v>5648</v>
      </c>
      <c r="R98" s="47">
        <v>3254</v>
      </c>
      <c r="S98" s="47">
        <v>2514</v>
      </c>
      <c r="T98" s="47">
        <v>2532</v>
      </c>
      <c r="U98" s="47">
        <v>813</v>
      </c>
      <c r="V98" s="47">
        <v>8067</v>
      </c>
      <c r="W98" s="47">
        <v>39485</v>
      </c>
      <c r="X98" s="47">
        <v>19420</v>
      </c>
      <c r="Y98" s="47">
        <v>8300</v>
      </c>
      <c r="Z98" s="47">
        <v>5046</v>
      </c>
      <c r="AA98" s="40">
        <v>12.045332377710089</v>
      </c>
      <c r="AB98" s="40">
        <v>58.957474765573672</v>
      </c>
      <c r="AC98" s="40">
        <v>28.997192856716243</v>
      </c>
      <c r="AD98" s="41">
        <v>12.393238965537837</v>
      </c>
      <c r="AE98" s="40">
        <v>7.5344920265185449</v>
      </c>
      <c r="AF98" s="11" t="s">
        <v>60</v>
      </c>
      <c r="AH98" s="11" t="str">
        <f t="shared" si="1"/>
        <v>うち男</v>
      </c>
    </row>
    <row r="99" spans="1:34" s="11" customFormat="1" ht="12.75" customHeight="1">
      <c r="A99" s="48" t="s">
        <v>61</v>
      </c>
      <c r="B99" s="49">
        <v>67962</v>
      </c>
      <c r="C99" s="49">
        <v>2024</v>
      </c>
      <c r="D99" s="49">
        <v>2780</v>
      </c>
      <c r="E99" s="49">
        <v>2921</v>
      </c>
      <c r="F99" s="49">
        <v>3120</v>
      </c>
      <c r="G99" s="49">
        <v>2096</v>
      </c>
      <c r="H99" s="49">
        <v>2519</v>
      </c>
      <c r="I99" s="49">
        <v>2949</v>
      </c>
      <c r="J99" s="49">
        <v>3758</v>
      </c>
      <c r="K99" s="49">
        <v>3962</v>
      </c>
      <c r="L99" s="49">
        <v>4306</v>
      </c>
      <c r="M99" s="49">
        <v>4058</v>
      </c>
      <c r="N99" s="49">
        <v>3922</v>
      </c>
      <c r="O99" s="49">
        <v>5001</v>
      </c>
      <c r="P99" s="49">
        <v>5421</v>
      </c>
      <c r="Q99" s="49">
        <v>5690</v>
      </c>
      <c r="R99" s="49">
        <v>3700</v>
      </c>
      <c r="S99" s="49">
        <v>3353</v>
      </c>
      <c r="T99" s="49">
        <v>5855</v>
      </c>
      <c r="U99" s="49">
        <v>527</v>
      </c>
      <c r="V99" s="49">
        <v>7725</v>
      </c>
      <c r="W99" s="49">
        <v>35691</v>
      </c>
      <c r="X99" s="49">
        <v>24019</v>
      </c>
      <c r="Y99" s="49">
        <v>12908</v>
      </c>
      <c r="Z99" s="49">
        <v>9208</v>
      </c>
      <c r="AA99" s="50">
        <v>11.455475643211981</v>
      </c>
      <c r="AB99" s="50">
        <v>52.926521835841925</v>
      </c>
      <c r="AC99" s="50">
        <v>35.618002520946099</v>
      </c>
      <c r="AD99" s="51">
        <v>19.141395417809743</v>
      </c>
      <c r="AE99" s="50">
        <v>13.654630384815006</v>
      </c>
      <c r="AF99" s="52" t="s">
        <v>61</v>
      </c>
      <c r="AH99" s="11" t="str">
        <f t="shared" si="1"/>
        <v>うち女</v>
      </c>
    </row>
    <row r="100" spans="1:34" s="11" customFormat="1" ht="12.75" customHeight="1">
      <c r="A100" s="38" t="s">
        <v>93</v>
      </c>
      <c r="B100" s="47">
        <v>58124</v>
      </c>
      <c r="C100" s="47">
        <v>1758</v>
      </c>
      <c r="D100" s="47">
        <v>2261</v>
      </c>
      <c r="E100" s="47">
        <v>2510</v>
      </c>
      <c r="F100" s="47">
        <v>2824</v>
      </c>
      <c r="G100" s="47">
        <v>2116</v>
      </c>
      <c r="H100" s="47">
        <v>2492</v>
      </c>
      <c r="I100" s="47">
        <v>2686</v>
      </c>
      <c r="J100" s="47">
        <v>3341</v>
      </c>
      <c r="K100" s="47">
        <v>3633</v>
      </c>
      <c r="L100" s="47">
        <v>4161</v>
      </c>
      <c r="M100" s="47">
        <v>3760</v>
      </c>
      <c r="N100" s="47">
        <v>3675</v>
      </c>
      <c r="O100" s="47">
        <v>4114</v>
      </c>
      <c r="P100" s="47">
        <v>4475</v>
      </c>
      <c r="Q100" s="47">
        <v>4748</v>
      </c>
      <c r="R100" s="47">
        <v>2949</v>
      </c>
      <c r="S100" s="47">
        <v>2399</v>
      </c>
      <c r="T100" s="47">
        <v>3381</v>
      </c>
      <c r="U100" s="47">
        <v>841</v>
      </c>
      <c r="V100" s="47">
        <v>6529</v>
      </c>
      <c r="W100" s="47">
        <v>32802</v>
      </c>
      <c r="X100" s="47">
        <v>17952</v>
      </c>
      <c r="Y100" s="47">
        <v>8729</v>
      </c>
      <c r="Z100" s="47">
        <v>5780</v>
      </c>
      <c r="AA100" s="40">
        <v>11.397796903095159</v>
      </c>
      <c r="AB100" s="40">
        <v>57.263062339612105</v>
      </c>
      <c r="AC100" s="40">
        <v>31.339140757292739</v>
      </c>
      <c r="AD100" s="41">
        <v>15.238377878253583</v>
      </c>
      <c r="AE100" s="40">
        <v>10.090253652916223</v>
      </c>
      <c r="AF100" s="11" t="s">
        <v>93</v>
      </c>
      <c r="AH100" s="11" t="str">
        <f t="shared" si="1"/>
        <v>白河市</v>
      </c>
    </row>
    <row r="101" spans="1:34" s="11" customFormat="1" ht="12.75" customHeight="1">
      <c r="A101" s="38" t="s">
        <v>63</v>
      </c>
      <c r="B101" s="47">
        <v>29002</v>
      </c>
      <c r="C101" s="47">
        <v>883</v>
      </c>
      <c r="D101" s="47">
        <v>1132</v>
      </c>
      <c r="E101" s="47">
        <v>1317</v>
      </c>
      <c r="F101" s="47">
        <v>1443</v>
      </c>
      <c r="G101" s="47">
        <v>1173</v>
      </c>
      <c r="H101" s="47">
        <v>1384</v>
      </c>
      <c r="I101" s="47">
        <v>1454</v>
      </c>
      <c r="J101" s="47">
        <v>1744</v>
      </c>
      <c r="K101" s="47">
        <v>1909</v>
      </c>
      <c r="L101" s="47">
        <v>2202</v>
      </c>
      <c r="M101" s="47">
        <v>1926</v>
      </c>
      <c r="N101" s="47">
        <v>1936</v>
      </c>
      <c r="O101" s="47">
        <v>2011</v>
      </c>
      <c r="P101" s="47">
        <v>2252</v>
      </c>
      <c r="Q101" s="47">
        <v>2299</v>
      </c>
      <c r="R101" s="47">
        <v>1336</v>
      </c>
      <c r="S101" s="47">
        <v>1027</v>
      </c>
      <c r="T101" s="47">
        <v>1069</v>
      </c>
      <c r="U101" s="47">
        <v>505</v>
      </c>
      <c r="V101" s="47">
        <v>3332</v>
      </c>
      <c r="W101" s="47">
        <v>17182</v>
      </c>
      <c r="X101" s="47">
        <v>7983</v>
      </c>
      <c r="Y101" s="47">
        <v>3432</v>
      </c>
      <c r="Z101" s="47">
        <v>2096</v>
      </c>
      <c r="AA101" s="40">
        <v>11.692458855318105</v>
      </c>
      <c r="AB101" s="40">
        <v>60.294066042039518</v>
      </c>
      <c r="AC101" s="40">
        <v>28.013475102642381</v>
      </c>
      <c r="AD101" s="41">
        <v>12.043372986630171</v>
      </c>
      <c r="AE101" s="40">
        <v>7.3551601923009438</v>
      </c>
      <c r="AF101" s="11" t="s">
        <v>63</v>
      </c>
      <c r="AH101" s="11" t="str">
        <f t="shared" si="1"/>
        <v>うち男</v>
      </c>
    </row>
    <row r="102" spans="1:34" s="11" customFormat="1" ht="12.75" customHeight="1">
      <c r="A102" s="38" t="s">
        <v>64</v>
      </c>
      <c r="B102" s="47">
        <v>29122</v>
      </c>
      <c r="C102" s="47">
        <v>875</v>
      </c>
      <c r="D102" s="47">
        <v>1129</v>
      </c>
      <c r="E102" s="47">
        <v>1193</v>
      </c>
      <c r="F102" s="47">
        <v>1381</v>
      </c>
      <c r="G102" s="47">
        <v>943</v>
      </c>
      <c r="H102" s="47">
        <v>1108</v>
      </c>
      <c r="I102" s="47">
        <v>1232</v>
      </c>
      <c r="J102" s="47">
        <v>1597</v>
      </c>
      <c r="K102" s="47">
        <v>1724</v>
      </c>
      <c r="L102" s="47">
        <v>1959</v>
      </c>
      <c r="M102" s="47">
        <v>1834</v>
      </c>
      <c r="N102" s="47">
        <v>1739</v>
      </c>
      <c r="O102" s="47">
        <v>2103</v>
      </c>
      <c r="P102" s="47">
        <v>2223</v>
      </c>
      <c r="Q102" s="47">
        <v>2449</v>
      </c>
      <c r="R102" s="47">
        <v>1613</v>
      </c>
      <c r="S102" s="47">
        <v>1372</v>
      </c>
      <c r="T102" s="47">
        <v>2312</v>
      </c>
      <c r="U102" s="47">
        <v>336</v>
      </c>
      <c r="V102" s="47">
        <v>3197</v>
      </c>
      <c r="W102" s="47">
        <v>15620</v>
      </c>
      <c r="X102" s="47">
        <v>9969</v>
      </c>
      <c r="Y102" s="47">
        <v>5297</v>
      </c>
      <c r="Z102" s="47">
        <v>3684</v>
      </c>
      <c r="AA102" s="40">
        <v>11.106093239769333</v>
      </c>
      <c r="AB102" s="40">
        <v>54.26248870978948</v>
      </c>
      <c r="AC102" s="40">
        <v>34.631418050441184</v>
      </c>
      <c r="AD102" s="41">
        <v>18.401306190509274</v>
      </c>
      <c r="AE102" s="40">
        <v>12.797887862155214</v>
      </c>
      <c r="AF102" s="11" t="s">
        <v>64</v>
      </c>
      <c r="AH102" s="11" t="str">
        <f t="shared" si="1"/>
        <v>うち女</v>
      </c>
    </row>
    <row r="103" spans="1:34" s="11" customFormat="1" ht="12.75" customHeight="1">
      <c r="A103" s="38" t="s">
        <v>94</v>
      </c>
      <c r="B103" s="53">
        <v>48723</v>
      </c>
      <c r="C103" s="43">
        <v>1712</v>
      </c>
      <c r="D103" s="43">
        <v>2162</v>
      </c>
      <c r="E103" s="43">
        <v>2279</v>
      </c>
      <c r="F103" s="43">
        <v>2217</v>
      </c>
      <c r="G103" s="43">
        <v>1906</v>
      </c>
      <c r="H103" s="43">
        <v>2150</v>
      </c>
      <c r="I103" s="43">
        <v>2486</v>
      </c>
      <c r="J103" s="43">
        <v>3101</v>
      </c>
      <c r="K103" s="43">
        <v>3226</v>
      </c>
      <c r="L103" s="43">
        <v>3348</v>
      </c>
      <c r="M103" s="43">
        <v>2969</v>
      </c>
      <c r="N103" s="43">
        <v>2778</v>
      </c>
      <c r="O103" s="43">
        <v>3471</v>
      </c>
      <c r="P103" s="43">
        <v>3763</v>
      </c>
      <c r="Q103" s="43">
        <v>3866</v>
      </c>
      <c r="R103" s="43">
        <v>2431</v>
      </c>
      <c r="S103" s="43">
        <v>1913</v>
      </c>
      <c r="T103" s="43">
        <v>2556</v>
      </c>
      <c r="U103" s="43">
        <v>389</v>
      </c>
      <c r="V103" s="43">
        <v>6153</v>
      </c>
      <c r="W103" s="43">
        <v>27652</v>
      </c>
      <c r="X103" s="43">
        <v>14529</v>
      </c>
      <c r="Y103" s="43">
        <v>6900</v>
      </c>
      <c r="Z103" s="43">
        <v>4469</v>
      </c>
      <c r="AA103" s="44">
        <v>12.730169239044978</v>
      </c>
      <c r="AB103" s="44">
        <v>57.210245375925851</v>
      </c>
      <c r="AC103" s="44">
        <v>30.05958538502917</v>
      </c>
      <c r="AD103" s="45">
        <v>14.275665163239129</v>
      </c>
      <c r="AE103" s="40">
        <v>9.2460793644225596</v>
      </c>
      <c r="AF103" s="11" t="s">
        <v>94</v>
      </c>
      <c r="AH103" s="11" t="str">
        <f t="shared" si="1"/>
        <v>西白河郡</v>
      </c>
    </row>
    <row r="104" spans="1:34" s="11" customFormat="1" ht="12.75" customHeight="1">
      <c r="A104" s="38" t="s">
        <v>63</v>
      </c>
      <c r="B104" s="54">
        <v>24538</v>
      </c>
      <c r="C104" s="47">
        <v>909</v>
      </c>
      <c r="D104" s="47">
        <v>1080</v>
      </c>
      <c r="E104" s="47">
        <v>1170</v>
      </c>
      <c r="F104" s="47">
        <v>1127</v>
      </c>
      <c r="G104" s="47">
        <v>1091</v>
      </c>
      <c r="H104" s="47">
        <v>1174</v>
      </c>
      <c r="I104" s="47">
        <v>1316</v>
      </c>
      <c r="J104" s="47">
        <v>1625</v>
      </c>
      <c r="K104" s="47">
        <v>1744</v>
      </c>
      <c r="L104" s="47">
        <v>1783</v>
      </c>
      <c r="M104" s="47">
        <v>1551</v>
      </c>
      <c r="N104" s="47">
        <v>1479</v>
      </c>
      <c r="O104" s="47">
        <v>1703</v>
      </c>
      <c r="P104" s="47">
        <v>1907</v>
      </c>
      <c r="Q104" s="47">
        <v>1933</v>
      </c>
      <c r="R104" s="47">
        <v>1165</v>
      </c>
      <c r="S104" s="47">
        <v>826</v>
      </c>
      <c r="T104" s="47">
        <v>710</v>
      </c>
      <c r="U104" s="47">
        <v>245</v>
      </c>
      <c r="V104" s="47">
        <v>3159</v>
      </c>
      <c r="W104" s="47">
        <v>14593</v>
      </c>
      <c r="X104" s="47">
        <v>6541</v>
      </c>
      <c r="Y104" s="47">
        <v>2701</v>
      </c>
      <c r="Z104" s="47">
        <v>1536</v>
      </c>
      <c r="AA104" s="40">
        <v>13.003745935043016</v>
      </c>
      <c r="AB104" s="40">
        <v>60.070802288725147</v>
      </c>
      <c r="AC104" s="40">
        <v>26.925451776231835</v>
      </c>
      <c r="AD104" s="41">
        <v>11.118429177129215</v>
      </c>
      <c r="AE104" s="40">
        <v>6.322809039641049</v>
      </c>
      <c r="AF104" s="11" t="s">
        <v>63</v>
      </c>
      <c r="AH104" s="11" t="str">
        <f t="shared" si="1"/>
        <v>うち男</v>
      </c>
    </row>
    <row r="105" spans="1:34" s="11" customFormat="1" ht="12.75" customHeight="1">
      <c r="A105" s="38" t="s">
        <v>64</v>
      </c>
      <c r="B105" s="55">
        <v>24185</v>
      </c>
      <c r="C105" s="49">
        <v>803</v>
      </c>
      <c r="D105" s="49">
        <v>1082</v>
      </c>
      <c r="E105" s="49">
        <v>1109</v>
      </c>
      <c r="F105" s="49">
        <v>1090</v>
      </c>
      <c r="G105" s="49">
        <v>815</v>
      </c>
      <c r="H105" s="49">
        <v>976</v>
      </c>
      <c r="I105" s="49">
        <v>1170</v>
      </c>
      <c r="J105" s="49">
        <v>1476</v>
      </c>
      <c r="K105" s="49">
        <v>1482</v>
      </c>
      <c r="L105" s="49">
        <v>1565</v>
      </c>
      <c r="M105" s="49">
        <v>1418</v>
      </c>
      <c r="N105" s="49">
        <v>1299</v>
      </c>
      <c r="O105" s="49">
        <v>1768</v>
      </c>
      <c r="P105" s="49">
        <v>1856</v>
      </c>
      <c r="Q105" s="49">
        <v>1933</v>
      </c>
      <c r="R105" s="49">
        <v>1266</v>
      </c>
      <c r="S105" s="49">
        <v>1087</v>
      </c>
      <c r="T105" s="49">
        <v>1846</v>
      </c>
      <c r="U105" s="49">
        <v>144</v>
      </c>
      <c r="V105" s="49">
        <v>2994</v>
      </c>
      <c r="W105" s="49">
        <v>13059</v>
      </c>
      <c r="X105" s="49">
        <v>7988</v>
      </c>
      <c r="Y105" s="49">
        <v>4199</v>
      </c>
      <c r="Z105" s="49">
        <v>2933</v>
      </c>
      <c r="AA105" s="50">
        <v>12.453724886651969</v>
      </c>
      <c r="AB105" s="50">
        <v>54.319703839274567</v>
      </c>
      <c r="AC105" s="50">
        <v>33.226571274073457</v>
      </c>
      <c r="AD105" s="51">
        <v>17.465995590865603</v>
      </c>
      <c r="AE105" s="40">
        <v>12.199991680878499</v>
      </c>
      <c r="AF105" s="11" t="s">
        <v>64</v>
      </c>
      <c r="AH105" s="11" t="str">
        <f t="shared" si="1"/>
        <v>うち女</v>
      </c>
    </row>
    <row r="106" spans="1:34" s="11" customFormat="1" ht="12.75" customHeight="1">
      <c r="A106" s="38" t="s">
        <v>95</v>
      </c>
      <c r="B106" s="47">
        <v>20880</v>
      </c>
      <c r="C106" s="47">
        <v>791</v>
      </c>
      <c r="D106" s="47">
        <v>989</v>
      </c>
      <c r="E106" s="47">
        <v>986</v>
      </c>
      <c r="F106" s="47">
        <v>957</v>
      </c>
      <c r="G106" s="47">
        <v>856</v>
      </c>
      <c r="H106" s="47">
        <v>1033</v>
      </c>
      <c r="I106" s="47">
        <v>1208</v>
      </c>
      <c r="J106" s="47">
        <v>1430</v>
      </c>
      <c r="K106" s="47">
        <v>1470</v>
      </c>
      <c r="L106" s="47">
        <v>1446</v>
      </c>
      <c r="M106" s="47">
        <v>1285</v>
      </c>
      <c r="N106" s="47">
        <v>1224</v>
      </c>
      <c r="O106" s="47">
        <v>1421</v>
      </c>
      <c r="P106" s="47">
        <v>1501</v>
      </c>
      <c r="Q106" s="47">
        <v>1479</v>
      </c>
      <c r="R106" s="47">
        <v>917</v>
      </c>
      <c r="S106" s="47">
        <v>658</v>
      </c>
      <c r="T106" s="47">
        <v>843</v>
      </c>
      <c r="U106" s="47">
        <v>386</v>
      </c>
      <c r="V106" s="47">
        <v>2766</v>
      </c>
      <c r="W106" s="47">
        <v>12330</v>
      </c>
      <c r="X106" s="47">
        <v>5398</v>
      </c>
      <c r="Y106" s="47">
        <v>2418</v>
      </c>
      <c r="Z106" s="47">
        <v>1501</v>
      </c>
      <c r="AA106" s="40">
        <v>13.496633160925148</v>
      </c>
      <c r="AB106" s="40">
        <v>60.163950424514489</v>
      </c>
      <c r="AC106" s="40">
        <v>26.339416414560358</v>
      </c>
      <c r="AD106" s="41">
        <v>11.798575192739339</v>
      </c>
      <c r="AE106" s="40">
        <v>7.3240948570313265</v>
      </c>
      <c r="AF106" s="11" t="s">
        <v>95</v>
      </c>
      <c r="AH106" s="11" t="str">
        <f t="shared" si="1"/>
        <v>西郷村</v>
      </c>
    </row>
    <row r="107" spans="1:34" s="11" customFormat="1" ht="12.75" customHeight="1">
      <c r="A107" s="38" t="s">
        <v>70</v>
      </c>
      <c r="B107" s="47">
        <v>10699</v>
      </c>
      <c r="C107" s="47">
        <v>423</v>
      </c>
      <c r="D107" s="47">
        <v>506</v>
      </c>
      <c r="E107" s="47">
        <v>516</v>
      </c>
      <c r="F107" s="47">
        <v>478</v>
      </c>
      <c r="G107" s="47">
        <v>486</v>
      </c>
      <c r="H107" s="47">
        <v>540</v>
      </c>
      <c r="I107" s="47">
        <v>625</v>
      </c>
      <c r="J107" s="47">
        <v>760</v>
      </c>
      <c r="K107" s="47">
        <v>816</v>
      </c>
      <c r="L107" s="47">
        <v>779</v>
      </c>
      <c r="M107" s="47">
        <v>685</v>
      </c>
      <c r="N107" s="47">
        <v>672</v>
      </c>
      <c r="O107" s="47">
        <v>697</v>
      </c>
      <c r="P107" s="47">
        <v>739</v>
      </c>
      <c r="Q107" s="47">
        <v>747</v>
      </c>
      <c r="R107" s="47">
        <v>457</v>
      </c>
      <c r="S107" s="47">
        <v>295</v>
      </c>
      <c r="T107" s="47">
        <v>233</v>
      </c>
      <c r="U107" s="47">
        <v>245</v>
      </c>
      <c r="V107" s="47">
        <v>1445</v>
      </c>
      <c r="W107" s="47">
        <v>6538</v>
      </c>
      <c r="X107" s="47">
        <v>2471</v>
      </c>
      <c r="Y107" s="47">
        <v>985</v>
      </c>
      <c r="Z107" s="47">
        <v>528</v>
      </c>
      <c r="AA107" s="40">
        <v>13.822460302276641</v>
      </c>
      <c r="AB107" s="40">
        <v>62.540654295006689</v>
      </c>
      <c r="AC107" s="40">
        <v>23.636885402716665</v>
      </c>
      <c r="AD107" s="41">
        <v>9.4222307250813078</v>
      </c>
      <c r="AE107" s="40">
        <v>5.0506982973024677</v>
      </c>
      <c r="AF107" s="11" t="s">
        <v>70</v>
      </c>
      <c r="AH107" s="11" t="str">
        <f t="shared" si="1"/>
        <v>うち男</v>
      </c>
    </row>
    <row r="108" spans="1:34" s="11" customFormat="1" ht="12.75" customHeight="1">
      <c r="A108" s="38" t="s">
        <v>71</v>
      </c>
      <c r="B108" s="47">
        <v>10181</v>
      </c>
      <c r="C108" s="47">
        <v>368</v>
      </c>
      <c r="D108" s="47">
        <v>483</v>
      </c>
      <c r="E108" s="47">
        <v>470</v>
      </c>
      <c r="F108" s="47">
        <v>479</v>
      </c>
      <c r="G108" s="47">
        <v>370</v>
      </c>
      <c r="H108" s="47">
        <v>493</v>
      </c>
      <c r="I108" s="47">
        <v>583</v>
      </c>
      <c r="J108" s="47">
        <v>670</v>
      </c>
      <c r="K108" s="47">
        <v>654</v>
      </c>
      <c r="L108" s="47">
        <v>667</v>
      </c>
      <c r="M108" s="47">
        <v>600</v>
      </c>
      <c r="N108" s="47">
        <v>552</v>
      </c>
      <c r="O108" s="47">
        <v>724</v>
      </c>
      <c r="P108" s="47">
        <v>762</v>
      </c>
      <c r="Q108" s="47">
        <v>732</v>
      </c>
      <c r="R108" s="47">
        <v>460</v>
      </c>
      <c r="S108" s="47">
        <v>363</v>
      </c>
      <c r="T108" s="47">
        <v>610</v>
      </c>
      <c r="U108" s="47">
        <v>141</v>
      </c>
      <c r="V108" s="47">
        <v>1321</v>
      </c>
      <c r="W108" s="47">
        <v>5792</v>
      </c>
      <c r="X108" s="47">
        <v>2927</v>
      </c>
      <c r="Y108" s="47">
        <v>1433</v>
      </c>
      <c r="Z108" s="47">
        <v>973</v>
      </c>
      <c r="AA108" s="40">
        <v>13.157370517928287</v>
      </c>
      <c r="AB108" s="40">
        <v>57.689243027888452</v>
      </c>
      <c r="AC108" s="40">
        <v>29.153386454183266</v>
      </c>
      <c r="AD108" s="41">
        <v>14.272908366533866</v>
      </c>
      <c r="AE108" s="40">
        <v>9.691235059760956</v>
      </c>
      <c r="AF108" s="11" t="s">
        <v>71</v>
      </c>
      <c r="AH108" s="11" t="str">
        <f t="shared" si="1"/>
        <v>うち女</v>
      </c>
    </row>
    <row r="109" spans="1:34" s="11" customFormat="1" ht="12.75" customHeight="1">
      <c r="A109" s="38" t="s">
        <v>96</v>
      </c>
      <c r="B109" s="47">
        <v>6066</v>
      </c>
      <c r="C109" s="47">
        <v>187</v>
      </c>
      <c r="D109" s="47">
        <v>249</v>
      </c>
      <c r="E109" s="47">
        <v>296</v>
      </c>
      <c r="F109" s="47">
        <v>277</v>
      </c>
      <c r="G109" s="47">
        <v>226</v>
      </c>
      <c r="H109" s="47">
        <v>227</v>
      </c>
      <c r="I109" s="47">
        <v>259</v>
      </c>
      <c r="J109" s="47">
        <v>350</v>
      </c>
      <c r="K109" s="47">
        <v>386</v>
      </c>
      <c r="L109" s="47">
        <v>394</v>
      </c>
      <c r="M109" s="47">
        <v>331</v>
      </c>
      <c r="N109" s="47">
        <v>336</v>
      </c>
      <c r="O109" s="47">
        <v>478</v>
      </c>
      <c r="P109" s="47">
        <v>574</v>
      </c>
      <c r="Q109" s="47">
        <v>529</v>
      </c>
      <c r="R109" s="47">
        <v>311</v>
      </c>
      <c r="S109" s="47">
        <v>274</v>
      </c>
      <c r="T109" s="47">
        <v>382</v>
      </c>
      <c r="U109" s="47">
        <v>0</v>
      </c>
      <c r="V109" s="47">
        <v>732</v>
      </c>
      <c r="W109" s="47">
        <v>3264</v>
      </c>
      <c r="X109" s="47">
        <v>2070</v>
      </c>
      <c r="Y109" s="47">
        <v>967</v>
      </c>
      <c r="Z109" s="47">
        <v>656</v>
      </c>
      <c r="AA109" s="40">
        <v>12.067260138476756</v>
      </c>
      <c r="AB109" s="40">
        <v>53.808110781404551</v>
      </c>
      <c r="AC109" s="40">
        <v>34.124629080118694</v>
      </c>
      <c r="AD109" s="41">
        <v>15.94131223211342</v>
      </c>
      <c r="AE109" s="40">
        <v>10.8143752060666</v>
      </c>
      <c r="AF109" s="11" t="s">
        <v>96</v>
      </c>
      <c r="AH109" s="11" t="str">
        <f t="shared" si="1"/>
        <v>泉崎村</v>
      </c>
    </row>
    <row r="110" spans="1:34" s="11" customFormat="1" ht="12.75" customHeight="1">
      <c r="A110" s="38" t="s">
        <v>70</v>
      </c>
      <c r="B110" s="47">
        <v>3008</v>
      </c>
      <c r="C110" s="47">
        <v>108</v>
      </c>
      <c r="D110" s="47">
        <v>115</v>
      </c>
      <c r="E110" s="47">
        <v>149</v>
      </c>
      <c r="F110" s="47">
        <v>145</v>
      </c>
      <c r="G110" s="47">
        <v>127</v>
      </c>
      <c r="H110" s="47">
        <v>118</v>
      </c>
      <c r="I110" s="47">
        <v>143</v>
      </c>
      <c r="J110" s="47">
        <v>169</v>
      </c>
      <c r="K110" s="47">
        <v>208</v>
      </c>
      <c r="L110" s="47">
        <v>212</v>
      </c>
      <c r="M110" s="47">
        <v>172</v>
      </c>
      <c r="N110" s="47">
        <v>160</v>
      </c>
      <c r="O110" s="47">
        <v>234</v>
      </c>
      <c r="P110" s="47">
        <v>297</v>
      </c>
      <c r="Q110" s="47">
        <v>276</v>
      </c>
      <c r="R110" s="47">
        <v>148</v>
      </c>
      <c r="S110" s="47">
        <v>117</v>
      </c>
      <c r="T110" s="47">
        <v>110</v>
      </c>
      <c r="U110" s="47">
        <v>0</v>
      </c>
      <c r="V110" s="47">
        <v>372</v>
      </c>
      <c r="W110" s="47">
        <v>1688</v>
      </c>
      <c r="X110" s="47">
        <v>948</v>
      </c>
      <c r="Y110" s="47">
        <v>375</v>
      </c>
      <c r="Z110" s="47">
        <v>227</v>
      </c>
      <c r="AA110" s="40">
        <v>12.367021276595745</v>
      </c>
      <c r="AB110" s="40">
        <v>56.11702127659575</v>
      </c>
      <c r="AC110" s="40">
        <v>31.515957446808514</v>
      </c>
      <c r="AD110" s="41">
        <v>12.466755319148938</v>
      </c>
      <c r="AE110" s="40">
        <v>7.5465425531914887</v>
      </c>
      <c r="AF110" s="11" t="s">
        <v>70</v>
      </c>
      <c r="AH110" s="11" t="str">
        <f t="shared" si="1"/>
        <v>うち男</v>
      </c>
    </row>
    <row r="111" spans="1:34" s="11" customFormat="1" ht="12.75" customHeight="1">
      <c r="A111" s="38" t="s">
        <v>71</v>
      </c>
      <c r="B111" s="47">
        <v>3058</v>
      </c>
      <c r="C111" s="47">
        <v>79</v>
      </c>
      <c r="D111" s="47">
        <v>134</v>
      </c>
      <c r="E111" s="47">
        <v>147</v>
      </c>
      <c r="F111" s="47">
        <v>132</v>
      </c>
      <c r="G111" s="47">
        <v>99</v>
      </c>
      <c r="H111" s="47">
        <v>109</v>
      </c>
      <c r="I111" s="47">
        <v>116</v>
      </c>
      <c r="J111" s="47">
        <v>181</v>
      </c>
      <c r="K111" s="47">
        <v>178</v>
      </c>
      <c r="L111" s="47">
        <v>182</v>
      </c>
      <c r="M111" s="47">
        <v>159</v>
      </c>
      <c r="N111" s="47">
        <v>176</v>
      </c>
      <c r="O111" s="47">
        <v>244</v>
      </c>
      <c r="P111" s="47">
        <v>277</v>
      </c>
      <c r="Q111" s="47">
        <v>253</v>
      </c>
      <c r="R111" s="47">
        <v>163</v>
      </c>
      <c r="S111" s="47">
        <v>157</v>
      </c>
      <c r="T111" s="47">
        <v>272</v>
      </c>
      <c r="U111" s="47">
        <v>0</v>
      </c>
      <c r="V111" s="47">
        <v>360</v>
      </c>
      <c r="W111" s="47">
        <v>1576</v>
      </c>
      <c r="X111" s="47">
        <v>1122</v>
      </c>
      <c r="Y111" s="47">
        <v>592</v>
      </c>
      <c r="Z111" s="47">
        <v>429</v>
      </c>
      <c r="AA111" s="40">
        <v>11.772400261608896</v>
      </c>
      <c r="AB111" s="40">
        <v>51.536952256376708</v>
      </c>
      <c r="AC111" s="40">
        <v>36.690647482014391</v>
      </c>
      <c r="AD111" s="41">
        <v>19.359058207979071</v>
      </c>
      <c r="AE111" s="40">
        <v>14.028776978417264</v>
      </c>
      <c r="AF111" s="11" t="s">
        <v>71</v>
      </c>
      <c r="AH111" s="11" t="str">
        <f t="shared" si="1"/>
        <v>うち女</v>
      </c>
    </row>
    <row r="112" spans="1:34" s="11" customFormat="1" ht="12.75" customHeight="1">
      <c r="A112" s="38" t="s">
        <v>97</v>
      </c>
      <c r="B112" s="47">
        <v>4757</v>
      </c>
      <c r="C112" s="47">
        <v>156</v>
      </c>
      <c r="D112" s="47">
        <v>221</v>
      </c>
      <c r="E112" s="47">
        <v>226</v>
      </c>
      <c r="F112" s="47">
        <v>223</v>
      </c>
      <c r="G112" s="47">
        <v>163</v>
      </c>
      <c r="H112" s="47">
        <v>172</v>
      </c>
      <c r="I112" s="47">
        <v>201</v>
      </c>
      <c r="J112" s="47">
        <v>292</v>
      </c>
      <c r="K112" s="47">
        <v>340</v>
      </c>
      <c r="L112" s="47">
        <v>317</v>
      </c>
      <c r="M112" s="47">
        <v>255</v>
      </c>
      <c r="N112" s="47">
        <v>305</v>
      </c>
      <c r="O112" s="47">
        <v>376</v>
      </c>
      <c r="P112" s="47">
        <v>388</v>
      </c>
      <c r="Q112" s="47">
        <v>363</v>
      </c>
      <c r="R112" s="47">
        <v>252</v>
      </c>
      <c r="S112" s="47">
        <v>187</v>
      </c>
      <c r="T112" s="47">
        <v>320</v>
      </c>
      <c r="U112" s="47">
        <v>0</v>
      </c>
      <c r="V112" s="47">
        <v>603</v>
      </c>
      <c r="W112" s="47">
        <v>2644</v>
      </c>
      <c r="X112" s="47">
        <v>1510</v>
      </c>
      <c r="Y112" s="47">
        <v>759</v>
      </c>
      <c r="Z112" s="47">
        <v>507</v>
      </c>
      <c r="AA112" s="40">
        <v>12.676056338028168</v>
      </c>
      <c r="AB112" s="40">
        <v>55.581248686146736</v>
      </c>
      <c r="AC112" s="40">
        <v>31.742694975825099</v>
      </c>
      <c r="AD112" s="41">
        <v>15.955434097120033</v>
      </c>
      <c r="AE112" s="40">
        <v>10.65797771704856</v>
      </c>
      <c r="AF112" s="11" t="s">
        <v>97</v>
      </c>
      <c r="AH112" s="11" t="str">
        <f t="shared" si="1"/>
        <v>中島村</v>
      </c>
    </row>
    <row r="113" spans="1:34" s="11" customFormat="1" ht="12.75" customHeight="1">
      <c r="A113" s="38" t="s">
        <v>70</v>
      </c>
      <c r="B113" s="47">
        <v>2334</v>
      </c>
      <c r="C113" s="47">
        <v>79</v>
      </c>
      <c r="D113" s="47">
        <v>97</v>
      </c>
      <c r="E113" s="47">
        <v>114</v>
      </c>
      <c r="F113" s="47">
        <v>109</v>
      </c>
      <c r="G113" s="47">
        <v>106</v>
      </c>
      <c r="H113" s="47">
        <v>100</v>
      </c>
      <c r="I113" s="47">
        <v>105</v>
      </c>
      <c r="J113" s="47">
        <v>151</v>
      </c>
      <c r="K113" s="47">
        <v>184</v>
      </c>
      <c r="L113" s="47">
        <v>167</v>
      </c>
      <c r="M113" s="47">
        <v>113</v>
      </c>
      <c r="N113" s="47">
        <v>151</v>
      </c>
      <c r="O113" s="47">
        <v>191</v>
      </c>
      <c r="P113" s="47">
        <v>198</v>
      </c>
      <c r="Q113" s="47">
        <v>191</v>
      </c>
      <c r="R113" s="47">
        <v>116</v>
      </c>
      <c r="S113" s="47">
        <v>74</v>
      </c>
      <c r="T113" s="47">
        <v>88</v>
      </c>
      <c r="U113" s="47">
        <v>0</v>
      </c>
      <c r="V113" s="47">
        <v>290</v>
      </c>
      <c r="W113" s="47">
        <v>1377</v>
      </c>
      <c r="X113" s="47">
        <v>667</v>
      </c>
      <c r="Y113" s="47">
        <v>278</v>
      </c>
      <c r="Z113" s="47">
        <v>162</v>
      </c>
      <c r="AA113" s="40">
        <v>12.425021422450728</v>
      </c>
      <c r="AB113" s="40">
        <v>58.997429305912597</v>
      </c>
      <c r="AC113" s="40">
        <v>28.577549271636677</v>
      </c>
      <c r="AD113" s="41">
        <v>11.910882604970009</v>
      </c>
      <c r="AE113" s="40">
        <v>6.9408740359897179</v>
      </c>
      <c r="AF113" s="11" t="s">
        <v>70</v>
      </c>
      <c r="AH113" s="11" t="str">
        <f t="shared" si="1"/>
        <v>うち男</v>
      </c>
    </row>
    <row r="114" spans="1:34" s="11" customFormat="1" ht="12.75" customHeight="1">
      <c r="A114" s="38" t="s">
        <v>71</v>
      </c>
      <c r="B114" s="47">
        <v>2423</v>
      </c>
      <c r="C114" s="47">
        <v>77</v>
      </c>
      <c r="D114" s="47">
        <v>124</v>
      </c>
      <c r="E114" s="47">
        <v>112</v>
      </c>
      <c r="F114" s="47">
        <v>114</v>
      </c>
      <c r="G114" s="47">
        <v>57</v>
      </c>
      <c r="H114" s="47">
        <v>72</v>
      </c>
      <c r="I114" s="47">
        <v>96</v>
      </c>
      <c r="J114" s="47">
        <v>141</v>
      </c>
      <c r="K114" s="47">
        <v>156</v>
      </c>
      <c r="L114" s="47">
        <v>150</v>
      </c>
      <c r="M114" s="47">
        <v>142</v>
      </c>
      <c r="N114" s="47">
        <v>154</v>
      </c>
      <c r="O114" s="47">
        <v>185</v>
      </c>
      <c r="P114" s="47">
        <v>190</v>
      </c>
      <c r="Q114" s="47">
        <v>172</v>
      </c>
      <c r="R114" s="47">
        <v>136</v>
      </c>
      <c r="S114" s="47">
        <v>113</v>
      </c>
      <c r="T114" s="47">
        <v>232</v>
      </c>
      <c r="U114" s="47">
        <v>0</v>
      </c>
      <c r="V114" s="47">
        <v>313</v>
      </c>
      <c r="W114" s="47">
        <v>1267</v>
      </c>
      <c r="X114" s="47">
        <v>843</v>
      </c>
      <c r="Y114" s="47">
        <v>481</v>
      </c>
      <c r="Z114" s="47">
        <v>345</v>
      </c>
      <c r="AA114" s="40">
        <v>12.917870408584401</v>
      </c>
      <c r="AB114" s="40">
        <v>52.290548906314484</v>
      </c>
      <c r="AC114" s="40">
        <v>34.791580685101117</v>
      </c>
      <c r="AD114" s="41">
        <v>19.851423854725546</v>
      </c>
      <c r="AE114" s="40">
        <v>14.238547255468429</v>
      </c>
      <c r="AF114" s="11" t="s">
        <v>71</v>
      </c>
      <c r="AH114" s="11" t="str">
        <f t="shared" si="1"/>
        <v>うち女</v>
      </c>
    </row>
    <row r="115" spans="1:34" s="11" customFormat="1" ht="12.75" customHeight="1">
      <c r="A115" s="38" t="s">
        <v>98</v>
      </c>
      <c r="B115" s="47">
        <v>17020</v>
      </c>
      <c r="C115" s="47">
        <v>578</v>
      </c>
      <c r="D115" s="47">
        <v>703</v>
      </c>
      <c r="E115" s="47">
        <v>771</v>
      </c>
      <c r="F115" s="47">
        <v>760</v>
      </c>
      <c r="G115" s="47">
        <v>661</v>
      </c>
      <c r="H115" s="47">
        <v>718</v>
      </c>
      <c r="I115" s="47">
        <v>818</v>
      </c>
      <c r="J115" s="47">
        <v>1029</v>
      </c>
      <c r="K115" s="47">
        <v>1030</v>
      </c>
      <c r="L115" s="47">
        <v>1191</v>
      </c>
      <c r="M115" s="47">
        <v>1098</v>
      </c>
      <c r="N115" s="47">
        <v>913</v>
      </c>
      <c r="O115" s="47">
        <v>1196</v>
      </c>
      <c r="P115" s="47">
        <v>1300</v>
      </c>
      <c r="Q115" s="47">
        <v>1495</v>
      </c>
      <c r="R115" s="47">
        <v>951</v>
      </c>
      <c r="S115" s="47">
        <v>794</v>
      </c>
      <c r="T115" s="47">
        <v>1011</v>
      </c>
      <c r="U115" s="47">
        <v>3</v>
      </c>
      <c r="V115" s="47">
        <v>2052</v>
      </c>
      <c r="W115" s="47">
        <v>9414</v>
      </c>
      <c r="X115" s="47">
        <v>5551</v>
      </c>
      <c r="Y115" s="47">
        <v>2756</v>
      </c>
      <c r="Z115" s="47">
        <v>1805</v>
      </c>
      <c r="AA115" s="40">
        <v>12.05852970558853</v>
      </c>
      <c r="AB115" s="40">
        <v>55.321149438796503</v>
      </c>
      <c r="AC115" s="40">
        <v>32.620320855614978</v>
      </c>
      <c r="AD115" s="41">
        <v>16.195569136745608</v>
      </c>
      <c r="AE115" s="40">
        <v>10.607040018804724</v>
      </c>
      <c r="AF115" s="11" t="s">
        <v>98</v>
      </c>
      <c r="AH115" s="11" t="str">
        <f t="shared" si="1"/>
        <v>矢吹町</v>
      </c>
    </row>
    <row r="116" spans="1:34" s="11" customFormat="1" ht="12.75" customHeight="1">
      <c r="A116" s="38" t="s">
        <v>70</v>
      </c>
      <c r="B116" s="47">
        <v>8497</v>
      </c>
      <c r="C116" s="47">
        <v>299</v>
      </c>
      <c r="D116" s="47">
        <v>362</v>
      </c>
      <c r="E116" s="47">
        <v>391</v>
      </c>
      <c r="F116" s="47">
        <v>395</v>
      </c>
      <c r="G116" s="47">
        <v>372</v>
      </c>
      <c r="H116" s="47">
        <v>416</v>
      </c>
      <c r="I116" s="47">
        <v>443</v>
      </c>
      <c r="J116" s="47">
        <v>545</v>
      </c>
      <c r="K116" s="47">
        <v>536</v>
      </c>
      <c r="L116" s="47">
        <v>625</v>
      </c>
      <c r="M116" s="47">
        <v>581</v>
      </c>
      <c r="N116" s="47">
        <v>496</v>
      </c>
      <c r="O116" s="47">
        <v>581</v>
      </c>
      <c r="P116" s="47">
        <v>673</v>
      </c>
      <c r="Q116" s="47">
        <v>719</v>
      </c>
      <c r="R116" s="47">
        <v>444</v>
      </c>
      <c r="S116" s="47">
        <v>340</v>
      </c>
      <c r="T116" s="47">
        <v>279</v>
      </c>
      <c r="U116" s="47">
        <v>0</v>
      </c>
      <c r="V116" s="47">
        <v>1052</v>
      </c>
      <c r="W116" s="47">
        <v>4990</v>
      </c>
      <c r="X116" s="47">
        <v>2455</v>
      </c>
      <c r="Y116" s="47">
        <v>1063</v>
      </c>
      <c r="Z116" s="47">
        <v>619</v>
      </c>
      <c r="AA116" s="40">
        <v>12.380840296575261</v>
      </c>
      <c r="AB116" s="40">
        <v>58.726609391549957</v>
      </c>
      <c r="AC116" s="40">
        <v>28.892550311874782</v>
      </c>
      <c r="AD116" s="41">
        <v>12.510297752147817</v>
      </c>
      <c r="AE116" s="40">
        <v>7.2849240908555961</v>
      </c>
      <c r="AF116" s="11" t="s">
        <v>70</v>
      </c>
      <c r="AH116" s="11" t="str">
        <f t="shared" si="1"/>
        <v>うち男</v>
      </c>
    </row>
    <row r="117" spans="1:34" s="11" customFormat="1" ht="12.75" customHeight="1">
      <c r="A117" s="38" t="s">
        <v>71</v>
      </c>
      <c r="B117" s="47">
        <v>8523</v>
      </c>
      <c r="C117" s="47">
        <v>279</v>
      </c>
      <c r="D117" s="47">
        <v>341</v>
      </c>
      <c r="E117" s="47">
        <v>380</v>
      </c>
      <c r="F117" s="47">
        <v>365</v>
      </c>
      <c r="G117" s="47">
        <v>289</v>
      </c>
      <c r="H117" s="47">
        <v>302</v>
      </c>
      <c r="I117" s="47">
        <v>375</v>
      </c>
      <c r="J117" s="47">
        <v>484</v>
      </c>
      <c r="K117" s="47">
        <v>494</v>
      </c>
      <c r="L117" s="47">
        <v>566</v>
      </c>
      <c r="M117" s="47">
        <v>517</v>
      </c>
      <c r="N117" s="47">
        <v>417</v>
      </c>
      <c r="O117" s="47">
        <v>615</v>
      </c>
      <c r="P117" s="47">
        <v>627</v>
      </c>
      <c r="Q117" s="47">
        <v>776</v>
      </c>
      <c r="R117" s="47">
        <v>507</v>
      </c>
      <c r="S117" s="47">
        <v>454</v>
      </c>
      <c r="T117" s="47">
        <v>732</v>
      </c>
      <c r="U117" s="47">
        <v>3</v>
      </c>
      <c r="V117" s="47">
        <v>1000</v>
      </c>
      <c r="W117" s="47">
        <v>4424</v>
      </c>
      <c r="X117" s="47">
        <v>3096</v>
      </c>
      <c r="Y117" s="47">
        <v>1693</v>
      </c>
      <c r="Z117" s="47">
        <v>1186</v>
      </c>
      <c r="AA117" s="40">
        <v>11.737089201877934</v>
      </c>
      <c r="AB117" s="40">
        <v>51.924882629107984</v>
      </c>
      <c r="AC117" s="40">
        <v>36.338028169014088</v>
      </c>
      <c r="AD117" s="41">
        <v>19.870892018779344</v>
      </c>
      <c r="AE117" s="40">
        <v>13.92018779342723</v>
      </c>
      <c r="AF117" s="11" t="s">
        <v>71</v>
      </c>
      <c r="AH117" s="11" t="str">
        <f t="shared" si="1"/>
        <v>うち女</v>
      </c>
    </row>
    <row r="118" spans="1:34" s="11" customFormat="1" ht="12.75" customHeight="1">
      <c r="A118" s="38" t="s">
        <v>99</v>
      </c>
      <c r="B118" s="53">
        <v>28900</v>
      </c>
      <c r="C118" s="43">
        <v>738</v>
      </c>
      <c r="D118" s="43">
        <v>1114</v>
      </c>
      <c r="E118" s="43">
        <v>1258</v>
      </c>
      <c r="F118" s="43">
        <v>1290</v>
      </c>
      <c r="G118" s="43">
        <v>803</v>
      </c>
      <c r="H118" s="43">
        <v>985</v>
      </c>
      <c r="I118" s="43">
        <v>1170</v>
      </c>
      <c r="J118" s="43">
        <v>1451</v>
      </c>
      <c r="K118" s="43">
        <v>1574</v>
      </c>
      <c r="L118" s="43">
        <v>1689</v>
      </c>
      <c r="M118" s="43">
        <v>1614</v>
      </c>
      <c r="N118" s="43">
        <v>1839</v>
      </c>
      <c r="O118" s="43">
        <v>2307</v>
      </c>
      <c r="P118" s="43">
        <v>2655</v>
      </c>
      <c r="Q118" s="43">
        <v>2724</v>
      </c>
      <c r="R118" s="43">
        <v>1574</v>
      </c>
      <c r="S118" s="43">
        <v>1555</v>
      </c>
      <c r="T118" s="43">
        <v>2450</v>
      </c>
      <c r="U118" s="43">
        <v>110</v>
      </c>
      <c r="V118" s="43">
        <v>3110</v>
      </c>
      <c r="W118" s="43">
        <v>14722</v>
      </c>
      <c r="X118" s="43">
        <v>10958</v>
      </c>
      <c r="Y118" s="43">
        <v>5579</v>
      </c>
      <c r="Z118" s="43">
        <v>4005</v>
      </c>
      <c r="AA118" s="44">
        <v>10.80236193122612</v>
      </c>
      <c r="AB118" s="44">
        <v>51.13581104550191</v>
      </c>
      <c r="AC118" s="44">
        <v>38.061827023271974</v>
      </c>
      <c r="AD118" s="45">
        <v>19.378256339006601</v>
      </c>
      <c r="AE118" s="40">
        <v>13.911080236193122</v>
      </c>
      <c r="AF118" s="11" t="s">
        <v>99</v>
      </c>
      <c r="AH118" s="11" t="str">
        <f t="shared" si="1"/>
        <v>東白川郡</v>
      </c>
    </row>
    <row r="119" spans="1:34" s="11" customFormat="1" ht="12.75" customHeight="1">
      <c r="A119" s="38" t="s">
        <v>63</v>
      </c>
      <c r="B119" s="54">
        <v>14245</v>
      </c>
      <c r="C119" s="47">
        <v>392</v>
      </c>
      <c r="D119" s="47">
        <v>545</v>
      </c>
      <c r="E119" s="47">
        <v>639</v>
      </c>
      <c r="F119" s="47">
        <v>641</v>
      </c>
      <c r="G119" s="47">
        <v>465</v>
      </c>
      <c r="H119" s="47">
        <v>550</v>
      </c>
      <c r="I119" s="47">
        <v>623</v>
      </c>
      <c r="J119" s="47">
        <v>766</v>
      </c>
      <c r="K119" s="47">
        <v>818</v>
      </c>
      <c r="L119" s="47">
        <v>907</v>
      </c>
      <c r="M119" s="47">
        <v>808</v>
      </c>
      <c r="N119" s="47">
        <v>955</v>
      </c>
      <c r="O119" s="47">
        <v>1177</v>
      </c>
      <c r="P119" s="47">
        <v>1313</v>
      </c>
      <c r="Q119" s="47">
        <v>1416</v>
      </c>
      <c r="R119" s="47">
        <v>753</v>
      </c>
      <c r="S119" s="47">
        <v>661</v>
      </c>
      <c r="T119" s="47">
        <v>753</v>
      </c>
      <c r="U119" s="47">
        <v>63</v>
      </c>
      <c r="V119" s="47">
        <v>1576</v>
      </c>
      <c r="W119" s="47">
        <v>7710</v>
      </c>
      <c r="X119" s="47">
        <v>4896</v>
      </c>
      <c r="Y119" s="47">
        <v>2167</v>
      </c>
      <c r="Z119" s="47">
        <v>1414</v>
      </c>
      <c r="AA119" s="40">
        <v>11.112678042589197</v>
      </c>
      <c r="AB119" s="40">
        <v>54.364687632209844</v>
      </c>
      <c r="AC119" s="40">
        <v>34.522634325200954</v>
      </c>
      <c r="AD119" s="41">
        <v>15.279932308560145</v>
      </c>
      <c r="AE119" s="40">
        <v>9.9703849950641654</v>
      </c>
      <c r="AF119" s="11" t="s">
        <v>63</v>
      </c>
      <c r="AH119" s="11" t="str">
        <f t="shared" si="1"/>
        <v>うち男</v>
      </c>
    </row>
    <row r="120" spans="1:34" s="11" customFormat="1" ht="12.75" customHeight="1">
      <c r="A120" s="38" t="s">
        <v>64</v>
      </c>
      <c r="B120" s="55">
        <v>14655</v>
      </c>
      <c r="C120" s="49">
        <v>346</v>
      </c>
      <c r="D120" s="49">
        <v>569</v>
      </c>
      <c r="E120" s="49">
        <v>619</v>
      </c>
      <c r="F120" s="49">
        <v>649</v>
      </c>
      <c r="G120" s="49">
        <v>338</v>
      </c>
      <c r="H120" s="49">
        <v>435</v>
      </c>
      <c r="I120" s="49">
        <v>547</v>
      </c>
      <c r="J120" s="49">
        <v>685</v>
      </c>
      <c r="K120" s="49">
        <v>756</v>
      </c>
      <c r="L120" s="49">
        <v>782</v>
      </c>
      <c r="M120" s="49">
        <v>806</v>
      </c>
      <c r="N120" s="49">
        <v>884</v>
      </c>
      <c r="O120" s="49">
        <v>1130</v>
      </c>
      <c r="P120" s="49">
        <v>1342</v>
      </c>
      <c r="Q120" s="49">
        <v>1308</v>
      </c>
      <c r="R120" s="49">
        <v>821</v>
      </c>
      <c r="S120" s="49">
        <v>894</v>
      </c>
      <c r="T120" s="49">
        <v>1697</v>
      </c>
      <c r="U120" s="49">
        <v>47</v>
      </c>
      <c r="V120" s="49">
        <v>1534</v>
      </c>
      <c r="W120" s="49">
        <v>7012</v>
      </c>
      <c r="X120" s="49">
        <v>6062</v>
      </c>
      <c r="Y120" s="49">
        <v>3412</v>
      </c>
      <c r="Z120" s="49">
        <v>2591</v>
      </c>
      <c r="AA120" s="50">
        <v>10.501095290251916</v>
      </c>
      <c r="AB120" s="50">
        <v>48.001095290251918</v>
      </c>
      <c r="AC120" s="50">
        <v>41.497809419496164</v>
      </c>
      <c r="AD120" s="51">
        <v>23.357064622124863</v>
      </c>
      <c r="AE120" s="40">
        <v>17.736856516976999</v>
      </c>
      <c r="AF120" s="11" t="s">
        <v>64</v>
      </c>
      <c r="AH120" s="11" t="str">
        <f t="shared" si="1"/>
        <v>うち女</v>
      </c>
    </row>
    <row r="121" spans="1:34" s="11" customFormat="1" ht="12.75" customHeight="1">
      <c r="A121" s="38" t="s">
        <v>100</v>
      </c>
      <c r="B121" s="47">
        <v>12856</v>
      </c>
      <c r="C121" s="47">
        <v>358</v>
      </c>
      <c r="D121" s="47">
        <v>518</v>
      </c>
      <c r="E121" s="47">
        <v>608</v>
      </c>
      <c r="F121" s="47">
        <v>637</v>
      </c>
      <c r="G121" s="47">
        <v>452</v>
      </c>
      <c r="H121" s="47">
        <v>480</v>
      </c>
      <c r="I121" s="47">
        <v>570</v>
      </c>
      <c r="J121" s="47">
        <v>708</v>
      </c>
      <c r="K121" s="47">
        <v>745</v>
      </c>
      <c r="L121" s="47">
        <v>823</v>
      </c>
      <c r="M121" s="47">
        <v>812</v>
      </c>
      <c r="N121" s="47">
        <v>783</v>
      </c>
      <c r="O121" s="47">
        <v>949</v>
      </c>
      <c r="P121" s="47">
        <v>1059</v>
      </c>
      <c r="Q121" s="47">
        <v>1097</v>
      </c>
      <c r="R121" s="47">
        <v>688</v>
      </c>
      <c r="S121" s="47">
        <v>591</v>
      </c>
      <c r="T121" s="47">
        <v>895</v>
      </c>
      <c r="U121" s="47">
        <v>83</v>
      </c>
      <c r="V121" s="47">
        <v>1484</v>
      </c>
      <c r="W121" s="47">
        <v>6959</v>
      </c>
      <c r="X121" s="47">
        <v>4330</v>
      </c>
      <c r="Y121" s="47">
        <v>2174</v>
      </c>
      <c r="Z121" s="47">
        <v>1486</v>
      </c>
      <c r="AA121" s="40">
        <v>11.618257261410788</v>
      </c>
      <c r="AB121" s="40">
        <v>54.482110702262588</v>
      </c>
      <c r="AC121" s="40">
        <v>33.899632036326629</v>
      </c>
      <c r="AD121" s="41">
        <v>17.02027714710718</v>
      </c>
      <c r="AE121" s="40">
        <v>11.63391529006498</v>
      </c>
      <c r="AF121" s="11" t="s">
        <v>100</v>
      </c>
      <c r="AH121" s="11" t="str">
        <f t="shared" si="1"/>
        <v>棚倉町</v>
      </c>
    </row>
    <row r="122" spans="1:34" s="11" customFormat="1" ht="12.75" customHeight="1">
      <c r="A122" s="38" t="s">
        <v>70</v>
      </c>
      <c r="B122" s="47">
        <v>6330</v>
      </c>
      <c r="C122" s="47">
        <v>190</v>
      </c>
      <c r="D122" s="47">
        <v>249</v>
      </c>
      <c r="E122" s="47">
        <v>309</v>
      </c>
      <c r="F122" s="47">
        <v>306</v>
      </c>
      <c r="G122" s="47">
        <v>268</v>
      </c>
      <c r="H122" s="47">
        <v>275</v>
      </c>
      <c r="I122" s="47">
        <v>296</v>
      </c>
      <c r="J122" s="47">
        <v>367</v>
      </c>
      <c r="K122" s="47">
        <v>379</v>
      </c>
      <c r="L122" s="47">
        <v>446</v>
      </c>
      <c r="M122" s="47">
        <v>406</v>
      </c>
      <c r="N122" s="47">
        <v>407</v>
      </c>
      <c r="O122" s="47">
        <v>475</v>
      </c>
      <c r="P122" s="47">
        <v>531</v>
      </c>
      <c r="Q122" s="47">
        <v>543</v>
      </c>
      <c r="R122" s="47">
        <v>322</v>
      </c>
      <c r="S122" s="47">
        <v>252</v>
      </c>
      <c r="T122" s="47">
        <v>264</v>
      </c>
      <c r="U122" s="47">
        <v>45</v>
      </c>
      <c r="V122" s="47">
        <v>748</v>
      </c>
      <c r="W122" s="47">
        <v>3625</v>
      </c>
      <c r="X122" s="47">
        <v>1912</v>
      </c>
      <c r="Y122" s="47">
        <v>838</v>
      </c>
      <c r="Z122" s="47">
        <v>516</v>
      </c>
      <c r="AA122" s="40">
        <v>11.901352426412092</v>
      </c>
      <c r="AB122" s="40">
        <v>57.677008750994432</v>
      </c>
      <c r="AC122" s="40">
        <v>30.421638822593479</v>
      </c>
      <c r="AD122" s="41">
        <v>13.333333333333334</v>
      </c>
      <c r="AE122" s="40">
        <v>8.2100238663484486</v>
      </c>
      <c r="AF122" s="11" t="s">
        <v>70</v>
      </c>
      <c r="AH122" s="11" t="str">
        <f t="shared" si="1"/>
        <v>うち男</v>
      </c>
    </row>
    <row r="123" spans="1:34" s="11" customFormat="1" ht="12.75" customHeight="1">
      <c r="A123" s="38" t="s">
        <v>71</v>
      </c>
      <c r="B123" s="47">
        <v>6526</v>
      </c>
      <c r="C123" s="47">
        <v>168</v>
      </c>
      <c r="D123" s="47">
        <v>269</v>
      </c>
      <c r="E123" s="47">
        <v>299</v>
      </c>
      <c r="F123" s="47">
        <v>331</v>
      </c>
      <c r="G123" s="47">
        <v>184</v>
      </c>
      <c r="H123" s="47">
        <v>205</v>
      </c>
      <c r="I123" s="47">
        <v>274</v>
      </c>
      <c r="J123" s="47">
        <v>341</v>
      </c>
      <c r="K123" s="47">
        <v>366</v>
      </c>
      <c r="L123" s="47">
        <v>377</v>
      </c>
      <c r="M123" s="47">
        <v>406</v>
      </c>
      <c r="N123" s="47">
        <v>376</v>
      </c>
      <c r="O123" s="47">
        <v>474</v>
      </c>
      <c r="P123" s="47">
        <v>528</v>
      </c>
      <c r="Q123" s="47">
        <v>554</v>
      </c>
      <c r="R123" s="47">
        <v>366</v>
      </c>
      <c r="S123" s="47">
        <v>339</v>
      </c>
      <c r="T123" s="47">
        <v>631</v>
      </c>
      <c r="U123" s="47">
        <v>38</v>
      </c>
      <c r="V123" s="47">
        <v>736</v>
      </c>
      <c r="W123" s="47">
        <v>3334</v>
      </c>
      <c r="X123" s="47">
        <v>2418</v>
      </c>
      <c r="Y123" s="47">
        <v>1336</v>
      </c>
      <c r="Z123" s="47">
        <v>970</v>
      </c>
      <c r="AA123" s="40">
        <v>11.344019728729963</v>
      </c>
      <c r="AB123" s="40">
        <v>51.387176325524045</v>
      </c>
      <c r="AC123" s="40">
        <v>37.268803945745994</v>
      </c>
      <c r="AD123" s="41">
        <v>20.591861898890258</v>
      </c>
      <c r="AE123" s="40">
        <v>14.950678175092477</v>
      </c>
      <c r="AF123" s="11" t="s">
        <v>71</v>
      </c>
      <c r="AH123" s="11" t="str">
        <f t="shared" si="1"/>
        <v>うち女</v>
      </c>
    </row>
    <row r="124" spans="1:34" s="11" customFormat="1" ht="12.75" customHeight="1">
      <c r="A124" s="38" t="s">
        <v>101</v>
      </c>
      <c r="B124" s="47">
        <v>5140</v>
      </c>
      <c r="C124" s="47">
        <v>114</v>
      </c>
      <c r="D124" s="47">
        <v>225</v>
      </c>
      <c r="E124" s="47">
        <v>205</v>
      </c>
      <c r="F124" s="47">
        <v>214</v>
      </c>
      <c r="G124" s="47">
        <v>83</v>
      </c>
      <c r="H124" s="47">
        <v>158</v>
      </c>
      <c r="I124" s="47">
        <v>189</v>
      </c>
      <c r="J124" s="47">
        <v>242</v>
      </c>
      <c r="K124" s="47">
        <v>272</v>
      </c>
      <c r="L124" s="47">
        <v>267</v>
      </c>
      <c r="M124" s="47">
        <v>244</v>
      </c>
      <c r="N124" s="47">
        <v>319</v>
      </c>
      <c r="O124" s="47">
        <v>448</v>
      </c>
      <c r="P124" s="47">
        <v>513</v>
      </c>
      <c r="Q124" s="47">
        <v>546</v>
      </c>
      <c r="R124" s="47">
        <v>293</v>
      </c>
      <c r="S124" s="47">
        <v>296</v>
      </c>
      <c r="T124" s="47">
        <v>512</v>
      </c>
      <c r="U124" s="47">
        <v>0</v>
      </c>
      <c r="V124" s="47">
        <v>544</v>
      </c>
      <c r="W124" s="47">
        <v>2436</v>
      </c>
      <c r="X124" s="47">
        <v>2160</v>
      </c>
      <c r="Y124" s="47">
        <v>1101</v>
      </c>
      <c r="Z124" s="47">
        <v>808</v>
      </c>
      <c r="AA124" s="40">
        <v>10.583657587548638</v>
      </c>
      <c r="AB124" s="40">
        <v>47.392996108949411</v>
      </c>
      <c r="AC124" s="40">
        <v>42.023346303501945</v>
      </c>
      <c r="AD124" s="41">
        <v>21.420233463035018</v>
      </c>
      <c r="AE124" s="40">
        <v>15.719844357976653</v>
      </c>
      <c r="AF124" s="11" t="s">
        <v>101</v>
      </c>
      <c r="AH124" s="11" t="str">
        <f t="shared" si="1"/>
        <v>矢祭町</v>
      </c>
    </row>
    <row r="125" spans="1:34" s="11" customFormat="1" ht="12.75" customHeight="1">
      <c r="A125" s="38" t="s">
        <v>70</v>
      </c>
      <c r="B125" s="47">
        <v>2514</v>
      </c>
      <c r="C125" s="47">
        <v>53</v>
      </c>
      <c r="D125" s="47">
        <v>116</v>
      </c>
      <c r="E125" s="47">
        <v>100</v>
      </c>
      <c r="F125" s="47">
        <v>106</v>
      </c>
      <c r="G125" s="47">
        <v>45</v>
      </c>
      <c r="H125" s="47">
        <v>88</v>
      </c>
      <c r="I125" s="47">
        <v>118</v>
      </c>
      <c r="J125" s="47">
        <v>125</v>
      </c>
      <c r="K125" s="47">
        <v>145</v>
      </c>
      <c r="L125" s="47">
        <v>139</v>
      </c>
      <c r="M125" s="47">
        <v>115</v>
      </c>
      <c r="N125" s="47">
        <v>161</v>
      </c>
      <c r="O125" s="47">
        <v>248</v>
      </c>
      <c r="P125" s="47">
        <v>254</v>
      </c>
      <c r="Q125" s="47">
        <v>284</v>
      </c>
      <c r="R125" s="47">
        <v>140</v>
      </c>
      <c r="S125" s="47">
        <v>128</v>
      </c>
      <c r="T125" s="47">
        <v>149</v>
      </c>
      <c r="U125" s="47">
        <v>0</v>
      </c>
      <c r="V125" s="47">
        <v>269</v>
      </c>
      <c r="W125" s="47">
        <v>1290</v>
      </c>
      <c r="X125" s="47">
        <v>955</v>
      </c>
      <c r="Y125" s="47">
        <v>417</v>
      </c>
      <c r="Z125" s="47">
        <v>277</v>
      </c>
      <c r="AA125" s="40">
        <v>10.700079554494829</v>
      </c>
      <c r="AB125" s="40">
        <v>51.312649164677801</v>
      </c>
      <c r="AC125" s="40">
        <v>37.987271280827365</v>
      </c>
      <c r="AD125" s="41">
        <v>16.58711217183771</v>
      </c>
      <c r="AE125" s="40">
        <v>11.01829753381066</v>
      </c>
      <c r="AF125" s="11" t="s">
        <v>70</v>
      </c>
      <c r="AH125" s="11" t="str">
        <f t="shared" si="1"/>
        <v>うち男</v>
      </c>
    </row>
    <row r="126" spans="1:34" s="11" customFormat="1" ht="12.75" customHeight="1">
      <c r="A126" s="38" t="s">
        <v>71</v>
      </c>
      <c r="B126" s="47">
        <v>2626</v>
      </c>
      <c r="C126" s="47">
        <v>61</v>
      </c>
      <c r="D126" s="47">
        <v>109</v>
      </c>
      <c r="E126" s="47">
        <v>105</v>
      </c>
      <c r="F126" s="47">
        <v>108</v>
      </c>
      <c r="G126" s="47">
        <v>38</v>
      </c>
      <c r="H126" s="47">
        <v>70</v>
      </c>
      <c r="I126" s="47">
        <v>71</v>
      </c>
      <c r="J126" s="47">
        <v>117</v>
      </c>
      <c r="K126" s="47">
        <v>127</v>
      </c>
      <c r="L126" s="47">
        <v>128</v>
      </c>
      <c r="M126" s="47">
        <v>129</v>
      </c>
      <c r="N126" s="47">
        <v>158</v>
      </c>
      <c r="O126" s="47">
        <v>200</v>
      </c>
      <c r="P126" s="47">
        <v>259</v>
      </c>
      <c r="Q126" s="47">
        <v>262</v>
      </c>
      <c r="R126" s="47">
        <v>153</v>
      </c>
      <c r="S126" s="47">
        <v>168</v>
      </c>
      <c r="T126" s="47">
        <v>363</v>
      </c>
      <c r="U126" s="47">
        <v>0</v>
      </c>
      <c r="V126" s="47">
        <v>275</v>
      </c>
      <c r="W126" s="47">
        <v>1146</v>
      </c>
      <c r="X126" s="47">
        <v>1205</v>
      </c>
      <c r="Y126" s="47">
        <v>684</v>
      </c>
      <c r="Z126" s="47">
        <v>531</v>
      </c>
      <c r="AA126" s="40">
        <v>10.472201066260473</v>
      </c>
      <c r="AB126" s="40">
        <v>43.640517897943646</v>
      </c>
      <c r="AC126" s="40">
        <v>45.887281035795887</v>
      </c>
      <c r="AD126" s="41">
        <v>26.047220106626046</v>
      </c>
      <c r="AE126" s="40">
        <v>20.220868240670221</v>
      </c>
      <c r="AF126" s="11" t="s">
        <v>71</v>
      </c>
      <c r="AH126" s="11" t="str">
        <f t="shared" si="1"/>
        <v>うち女</v>
      </c>
    </row>
    <row r="127" spans="1:34" s="11" customFormat="1" ht="12.75" customHeight="1">
      <c r="A127" s="38" t="s">
        <v>102</v>
      </c>
      <c r="B127" s="47">
        <v>8050</v>
      </c>
      <c r="C127" s="47">
        <v>202</v>
      </c>
      <c r="D127" s="47">
        <v>284</v>
      </c>
      <c r="E127" s="47">
        <v>321</v>
      </c>
      <c r="F127" s="47">
        <v>322</v>
      </c>
      <c r="G127" s="47">
        <v>211</v>
      </c>
      <c r="H127" s="47">
        <v>265</v>
      </c>
      <c r="I127" s="47">
        <v>311</v>
      </c>
      <c r="J127" s="47">
        <v>373</v>
      </c>
      <c r="K127" s="47">
        <v>406</v>
      </c>
      <c r="L127" s="47">
        <v>451</v>
      </c>
      <c r="M127" s="47">
        <v>439</v>
      </c>
      <c r="N127" s="47">
        <v>538</v>
      </c>
      <c r="O127" s="47">
        <v>645</v>
      </c>
      <c r="P127" s="47">
        <v>763</v>
      </c>
      <c r="Q127" s="47">
        <v>788</v>
      </c>
      <c r="R127" s="47">
        <v>433</v>
      </c>
      <c r="S127" s="47">
        <v>486</v>
      </c>
      <c r="T127" s="47">
        <v>785</v>
      </c>
      <c r="U127" s="47">
        <v>27</v>
      </c>
      <c r="V127" s="47">
        <v>807</v>
      </c>
      <c r="W127" s="47">
        <v>3961</v>
      </c>
      <c r="X127" s="47">
        <v>3255</v>
      </c>
      <c r="Y127" s="47">
        <v>1704</v>
      </c>
      <c r="Z127" s="47">
        <v>1271</v>
      </c>
      <c r="AA127" s="40">
        <v>10.058581577963356</v>
      </c>
      <c r="AB127" s="40">
        <v>49.370559641032031</v>
      </c>
      <c r="AC127" s="40">
        <v>40.57085878100461</v>
      </c>
      <c r="AD127" s="41">
        <v>21.238938053097346</v>
      </c>
      <c r="AE127" s="40">
        <v>15.841954381154183</v>
      </c>
      <c r="AF127" s="11" t="s">
        <v>102</v>
      </c>
      <c r="AH127" s="11" t="str">
        <f t="shared" si="1"/>
        <v>塙町</v>
      </c>
    </row>
    <row r="128" spans="1:34" s="11" customFormat="1" ht="12.75" customHeight="1">
      <c r="A128" s="38" t="s">
        <v>70</v>
      </c>
      <c r="B128" s="47">
        <v>3958</v>
      </c>
      <c r="C128" s="47">
        <v>109</v>
      </c>
      <c r="D128" s="47">
        <v>140</v>
      </c>
      <c r="E128" s="47">
        <v>174</v>
      </c>
      <c r="F128" s="47">
        <v>162</v>
      </c>
      <c r="G128" s="47">
        <v>128</v>
      </c>
      <c r="H128" s="47">
        <v>137</v>
      </c>
      <c r="I128" s="47">
        <v>153</v>
      </c>
      <c r="J128" s="47">
        <v>208</v>
      </c>
      <c r="K128" s="47">
        <v>210</v>
      </c>
      <c r="L128" s="47">
        <v>231</v>
      </c>
      <c r="M128" s="47">
        <v>225</v>
      </c>
      <c r="N128" s="47">
        <v>284</v>
      </c>
      <c r="O128" s="47">
        <v>320</v>
      </c>
      <c r="P128" s="47">
        <v>375</v>
      </c>
      <c r="Q128" s="47">
        <v>421</v>
      </c>
      <c r="R128" s="47">
        <v>218</v>
      </c>
      <c r="S128" s="47">
        <v>196</v>
      </c>
      <c r="T128" s="47">
        <v>249</v>
      </c>
      <c r="U128" s="47">
        <v>18</v>
      </c>
      <c r="V128" s="47">
        <v>423</v>
      </c>
      <c r="W128" s="47">
        <v>2058</v>
      </c>
      <c r="X128" s="47">
        <v>1459</v>
      </c>
      <c r="Y128" s="47">
        <v>663</v>
      </c>
      <c r="Z128" s="47">
        <v>445</v>
      </c>
      <c r="AA128" s="40">
        <v>10.736040609137056</v>
      </c>
      <c r="AB128" s="40">
        <v>52.233502538071065</v>
      </c>
      <c r="AC128" s="40">
        <v>37.030456852791879</v>
      </c>
      <c r="AD128" s="41">
        <v>16.82741116751269</v>
      </c>
      <c r="AE128" s="40">
        <v>11.294416243654823</v>
      </c>
      <c r="AF128" s="11" t="s">
        <v>70</v>
      </c>
      <c r="AH128" s="11" t="str">
        <f t="shared" si="1"/>
        <v>うち男</v>
      </c>
    </row>
    <row r="129" spans="1:34" s="11" customFormat="1" ht="12.75" customHeight="1">
      <c r="A129" s="38" t="s">
        <v>71</v>
      </c>
      <c r="B129" s="47">
        <v>4092</v>
      </c>
      <c r="C129" s="47">
        <v>93</v>
      </c>
      <c r="D129" s="47">
        <v>144</v>
      </c>
      <c r="E129" s="47">
        <v>147</v>
      </c>
      <c r="F129" s="47">
        <v>160</v>
      </c>
      <c r="G129" s="47">
        <v>83</v>
      </c>
      <c r="H129" s="47">
        <v>128</v>
      </c>
      <c r="I129" s="47">
        <v>158</v>
      </c>
      <c r="J129" s="47">
        <v>165</v>
      </c>
      <c r="K129" s="47">
        <v>196</v>
      </c>
      <c r="L129" s="47">
        <v>220</v>
      </c>
      <c r="M129" s="47">
        <v>214</v>
      </c>
      <c r="N129" s="47">
        <v>254</v>
      </c>
      <c r="O129" s="47">
        <v>325</v>
      </c>
      <c r="P129" s="47">
        <v>388</v>
      </c>
      <c r="Q129" s="47">
        <v>367</v>
      </c>
      <c r="R129" s="47">
        <v>215</v>
      </c>
      <c r="S129" s="47">
        <v>290</v>
      </c>
      <c r="T129" s="47">
        <v>536</v>
      </c>
      <c r="U129" s="47">
        <v>9</v>
      </c>
      <c r="V129" s="47">
        <v>384</v>
      </c>
      <c r="W129" s="47">
        <v>1903</v>
      </c>
      <c r="X129" s="47">
        <v>1796</v>
      </c>
      <c r="Y129" s="47">
        <v>1041</v>
      </c>
      <c r="Z129" s="47">
        <v>826</v>
      </c>
      <c r="AA129" s="40">
        <v>9.4048493754592197</v>
      </c>
      <c r="AB129" s="40">
        <v>46.607886358070047</v>
      </c>
      <c r="AC129" s="40">
        <v>43.987264266470731</v>
      </c>
      <c r="AD129" s="41">
        <v>25.495958853783986</v>
      </c>
      <c r="AE129" s="40">
        <v>20.230222875336761</v>
      </c>
      <c r="AF129" s="11" t="s">
        <v>71</v>
      </c>
      <c r="AH129" s="11" t="str">
        <f t="shared" si="1"/>
        <v>うち女</v>
      </c>
    </row>
    <row r="130" spans="1:34" s="11" customFormat="1" ht="12.75" customHeight="1">
      <c r="A130" s="38" t="s">
        <v>103</v>
      </c>
      <c r="B130" s="47">
        <v>2854</v>
      </c>
      <c r="C130" s="47">
        <v>64</v>
      </c>
      <c r="D130" s="47">
        <v>87</v>
      </c>
      <c r="E130" s="47">
        <v>124</v>
      </c>
      <c r="F130" s="47">
        <v>117</v>
      </c>
      <c r="G130" s="47">
        <v>57</v>
      </c>
      <c r="H130" s="47">
        <v>82</v>
      </c>
      <c r="I130" s="47">
        <v>100</v>
      </c>
      <c r="J130" s="47">
        <v>128</v>
      </c>
      <c r="K130" s="47">
        <v>151</v>
      </c>
      <c r="L130" s="47">
        <v>148</v>
      </c>
      <c r="M130" s="47">
        <v>119</v>
      </c>
      <c r="N130" s="47">
        <v>199</v>
      </c>
      <c r="O130" s="47">
        <v>265</v>
      </c>
      <c r="P130" s="47">
        <v>320</v>
      </c>
      <c r="Q130" s="47">
        <v>293</v>
      </c>
      <c r="R130" s="47">
        <v>160</v>
      </c>
      <c r="S130" s="47">
        <v>182</v>
      </c>
      <c r="T130" s="47">
        <v>258</v>
      </c>
      <c r="U130" s="47">
        <v>0</v>
      </c>
      <c r="V130" s="47">
        <v>275</v>
      </c>
      <c r="W130" s="47">
        <v>1366</v>
      </c>
      <c r="X130" s="47">
        <v>1213</v>
      </c>
      <c r="Y130" s="47">
        <v>600</v>
      </c>
      <c r="Z130" s="47">
        <v>440</v>
      </c>
      <c r="AA130" s="40">
        <v>9.6355991590749834</v>
      </c>
      <c r="AB130" s="40">
        <v>47.862648913805181</v>
      </c>
      <c r="AC130" s="40">
        <v>42.501751927119827</v>
      </c>
      <c r="AD130" s="41">
        <v>21.023125437981779</v>
      </c>
      <c r="AE130" s="40">
        <v>15.416958654519972</v>
      </c>
      <c r="AF130" s="11" t="s">
        <v>103</v>
      </c>
      <c r="AH130" s="11" t="str">
        <f t="shared" si="1"/>
        <v>鮫川村</v>
      </c>
    </row>
    <row r="131" spans="1:34" s="11" customFormat="1" ht="12.75" customHeight="1">
      <c r="A131" s="38" t="s">
        <v>70</v>
      </c>
      <c r="B131" s="47">
        <v>1443</v>
      </c>
      <c r="C131" s="47">
        <v>40</v>
      </c>
      <c r="D131" s="47">
        <v>40</v>
      </c>
      <c r="E131" s="47">
        <v>56</v>
      </c>
      <c r="F131" s="47">
        <v>67</v>
      </c>
      <c r="G131" s="47">
        <v>24</v>
      </c>
      <c r="H131" s="47">
        <v>50</v>
      </c>
      <c r="I131" s="47">
        <v>56</v>
      </c>
      <c r="J131" s="47">
        <v>66</v>
      </c>
      <c r="K131" s="47">
        <v>84</v>
      </c>
      <c r="L131" s="47">
        <v>91</v>
      </c>
      <c r="M131" s="47">
        <v>62</v>
      </c>
      <c r="N131" s="47">
        <v>103</v>
      </c>
      <c r="O131" s="47">
        <v>134</v>
      </c>
      <c r="P131" s="47">
        <v>153</v>
      </c>
      <c r="Q131" s="47">
        <v>168</v>
      </c>
      <c r="R131" s="47">
        <v>73</v>
      </c>
      <c r="S131" s="47">
        <v>85</v>
      </c>
      <c r="T131" s="47">
        <v>91</v>
      </c>
      <c r="U131" s="47">
        <v>0</v>
      </c>
      <c r="V131" s="47">
        <v>136</v>
      </c>
      <c r="W131" s="47">
        <v>737</v>
      </c>
      <c r="X131" s="47">
        <v>570</v>
      </c>
      <c r="Y131" s="47">
        <v>249</v>
      </c>
      <c r="Z131" s="47">
        <v>176</v>
      </c>
      <c r="AA131" s="40">
        <v>9.4248094248094247</v>
      </c>
      <c r="AB131" s="40">
        <v>51.074151074151075</v>
      </c>
      <c r="AC131" s="40">
        <v>39.5010395010395</v>
      </c>
      <c r="AD131" s="41">
        <v>17.255717255717258</v>
      </c>
      <c r="AE131" s="40">
        <v>12.196812196812196</v>
      </c>
      <c r="AF131" s="11" t="s">
        <v>70</v>
      </c>
      <c r="AH131" s="11" t="str">
        <f t="shared" si="1"/>
        <v>うち男</v>
      </c>
    </row>
    <row r="132" spans="1:34" s="11" customFormat="1" ht="12.75" customHeight="1">
      <c r="A132" s="56" t="s">
        <v>71</v>
      </c>
      <c r="B132" s="57">
        <v>1411</v>
      </c>
      <c r="C132" s="57">
        <v>24</v>
      </c>
      <c r="D132" s="57">
        <v>47</v>
      </c>
      <c r="E132" s="57">
        <v>68</v>
      </c>
      <c r="F132" s="57">
        <v>50</v>
      </c>
      <c r="G132" s="57">
        <v>33</v>
      </c>
      <c r="H132" s="57">
        <v>32</v>
      </c>
      <c r="I132" s="57">
        <v>44</v>
      </c>
      <c r="J132" s="57">
        <v>62</v>
      </c>
      <c r="K132" s="57">
        <v>67</v>
      </c>
      <c r="L132" s="57">
        <v>57</v>
      </c>
      <c r="M132" s="57">
        <v>57</v>
      </c>
      <c r="N132" s="57">
        <v>96</v>
      </c>
      <c r="O132" s="57">
        <v>131</v>
      </c>
      <c r="P132" s="57">
        <v>167</v>
      </c>
      <c r="Q132" s="57">
        <v>125</v>
      </c>
      <c r="R132" s="57">
        <v>87</v>
      </c>
      <c r="S132" s="57">
        <v>97</v>
      </c>
      <c r="T132" s="57">
        <v>167</v>
      </c>
      <c r="U132" s="57">
        <v>0</v>
      </c>
      <c r="V132" s="57">
        <v>139</v>
      </c>
      <c r="W132" s="57">
        <v>629</v>
      </c>
      <c r="X132" s="57">
        <v>643</v>
      </c>
      <c r="Y132" s="57">
        <v>351</v>
      </c>
      <c r="Z132" s="57">
        <v>264</v>
      </c>
      <c r="AA132" s="58">
        <v>9.8511693834160177</v>
      </c>
      <c r="AB132" s="58">
        <v>44.578313253012048</v>
      </c>
      <c r="AC132" s="58">
        <v>45.570517363571931</v>
      </c>
      <c r="AD132" s="59">
        <v>24.875974486180013</v>
      </c>
      <c r="AE132" s="58">
        <v>18.71013465627215</v>
      </c>
      <c r="AF132" s="60" t="s">
        <v>71</v>
      </c>
      <c r="AH132" s="11" t="str">
        <f t="shared" si="1"/>
        <v>うち女</v>
      </c>
    </row>
    <row r="133" spans="1:34" s="11" customFormat="1" ht="12.75" customHeight="1">
      <c r="A133" s="38" t="s">
        <v>104</v>
      </c>
      <c r="B133" s="47">
        <v>224844</v>
      </c>
      <c r="C133" s="47">
        <v>6630</v>
      </c>
      <c r="D133" s="47">
        <v>8308</v>
      </c>
      <c r="E133" s="47">
        <v>9250</v>
      </c>
      <c r="F133" s="47">
        <v>9781</v>
      </c>
      <c r="G133" s="47">
        <v>7115</v>
      </c>
      <c r="H133" s="47">
        <v>7950</v>
      </c>
      <c r="I133" s="47">
        <v>9663</v>
      </c>
      <c r="J133" s="47">
        <v>11377</v>
      </c>
      <c r="K133" s="47">
        <v>12500</v>
      </c>
      <c r="L133" s="47">
        <v>14210</v>
      </c>
      <c r="M133" s="47">
        <v>13518</v>
      </c>
      <c r="N133" s="47">
        <v>14223</v>
      </c>
      <c r="O133" s="47">
        <v>16707</v>
      </c>
      <c r="P133" s="47">
        <v>18379</v>
      </c>
      <c r="Q133" s="47">
        <v>20044</v>
      </c>
      <c r="R133" s="47">
        <v>12851</v>
      </c>
      <c r="S133" s="47">
        <v>12080</v>
      </c>
      <c r="T133" s="47">
        <v>17787</v>
      </c>
      <c r="U133" s="47">
        <v>2471</v>
      </c>
      <c r="V133" s="47">
        <v>24188</v>
      </c>
      <c r="W133" s="47">
        <v>117044</v>
      </c>
      <c r="X133" s="47">
        <v>81141</v>
      </c>
      <c r="Y133" s="47">
        <v>42718</v>
      </c>
      <c r="Z133" s="47">
        <v>29867</v>
      </c>
      <c r="AA133" s="40">
        <v>10.877219806361383</v>
      </c>
      <c r="AB133" s="40">
        <v>52.634087771447071</v>
      </c>
      <c r="AC133" s="40">
        <v>36.488692422191541</v>
      </c>
      <c r="AD133" s="41">
        <v>19.210065970239192</v>
      </c>
      <c r="AE133" s="40">
        <v>13.431037041367432</v>
      </c>
      <c r="AF133" s="11" t="s">
        <v>104</v>
      </c>
      <c r="AH133" s="11" t="str">
        <f t="shared" si="1"/>
        <v>会津管内</v>
      </c>
    </row>
    <row r="134" spans="1:34" s="11" customFormat="1" ht="12.75" customHeight="1">
      <c r="A134" s="38" t="s">
        <v>60</v>
      </c>
      <c r="B134" s="47">
        <v>108260</v>
      </c>
      <c r="C134" s="47">
        <v>3372</v>
      </c>
      <c r="D134" s="47">
        <v>4246</v>
      </c>
      <c r="E134" s="47">
        <v>4756</v>
      </c>
      <c r="F134" s="47">
        <v>5058</v>
      </c>
      <c r="G134" s="47">
        <v>3902</v>
      </c>
      <c r="H134" s="47">
        <v>4166</v>
      </c>
      <c r="I134" s="47">
        <v>5029</v>
      </c>
      <c r="J134" s="47">
        <v>5892</v>
      </c>
      <c r="K134" s="47">
        <v>6504</v>
      </c>
      <c r="L134" s="47">
        <v>7248</v>
      </c>
      <c r="M134" s="47">
        <v>6762</v>
      </c>
      <c r="N134" s="47">
        <v>7015</v>
      </c>
      <c r="O134" s="47">
        <v>8272</v>
      </c>
      <c r="P134" s="47">
        <v>9146</v>
      </c>
      <c r="Q134" s="47">
        <v>9911</v>
      </c>
      <c r="R134" s="47">
        <v>5902</v>
      </c>
      <c r="S134" s="47">
        <v>4767</v>
      </c>
      <c r="T134" s="47">
        <v>5016</v>
      </c>
      <c r="U134" s="47">
        <v>1296</v>
      </c>
      <c r="V134" s="47">
        <v>12374</v>
      </c>
      <c r="W134" s="47">
        <v>59848</v>
      </c>
      <c r="X134" s="47">
        <v>34742</v>
      </c>
      <c r="Y134" s="47">
        <v>15685</v>
      </c>
      <c r="Z134" s="47">
        <v>9783</v>
      </c>
      <c r="AA134" s="40">
        <v>11.568378145918253</v>
      </c>
      <c r="AB134" s="40">
        <v>55.951535095920121</v>
      </c>
      <c r="AC134" s="40">
        <v>32.480086758161626</v>
      </c>
      <c r="AD134" s="41">
        <v>14.663812123705172</v>
      </c>
      <c r="AE134" s="40">
        <v>9.1460678359074077</v>
      </c>
      <c r="AF134" s="11" t="s">
        <v>60</v>
      </c>
      <c r="AH134" s="11" t="str">
        <f t="shared" si="1"/>
        <v>うち男</v>
      </c>
    </row>
    <row r="135" spans="1:34" s="11" customFormat="1" ht="12.75" customHeight="1">
      <c r="A135" s="48" t="s">
        <v>61</v>
      </c>
      <c r="B135" s="49">
        <v>116584</v>
      </c>
      <c r="C135" s="49">
        <v>3258</v>
      </c>
      <c r="D135" s="49">
        <v>4062</v>
      </c>
      <c r="E135" s="49">
        <v>4494</v>
      </c>
      <c r="F135" s="49">
        <v>4723</v>
      </c>
      <c r="G135" s="49">
        <v>3213</v>
      </c>
      <c r="H135" s="49">
        <v>3784</v>
      </c>
      <c r="I135" s="49">
        <v>4634</v>
      </c>
      <c r="J135" s="49">
        <v>5485</v>
      </c>
      <c r="K135" s="49">
        <v>5996</v>
      </c>
      <c r="L135" s="49">
        <v>6962</v>
      </c>
      <c r="M135" s="49">
        <v>6756</v>
      </c>
      <c r="N135" s="49">
        <v>7208</v>
      </c>
      <c r="O135" s="49">
        <v>8435</v>
      </c>
      <c r="P135" s="49">
        <v>9233</v>
      </c>
      <c r="Q135" s="49">
        <v>10133</v>
      </c>
      <c r="R135" s="49">
        <v>6949</v>
      </c>
      <c r="S135" s="49">
        <v>7313</v>
      </c>
      <c r="T135" s="49">
        <v>12771</v>
      </c>
      <c r="U135" s="49">
        <v>1175</v>
      </c>
      <c r="V135" s="49">
        <v>11814</v>
      </c>
      <c r="W135" s="49">
        <v>57196</v>
      </c>
      <c r="X135" s="49">
        <v>46399</v>
      </c>
      <c r="Y135" s="49">
        <v>27033</v>
      </c>
      <c r="Z135" s="49">
        <v>20084</v>
      </c>
      <c r="AA135" s="50">
        <v>10.236636657453058</v>
      </c>
      <c r="AB135" s="50">
        <v>49.559393114921711</v>
      </c>
      <c r="AC135" s="50">
        <v>40.203970227625227</v>
      </c>
      <c r="AD135" s="51">
        <v>23.423649802008509</v>
      </c>
      <c r="AE135" s="50">
        <v>17.402455614380159</v>
      </c>
      <c r="AF135" s="52" t="s">
        <v>61</v>
      </c>
      <c r="AH135" s="11" t="str">
        <f t="shared" si="1"/>
        <v>うち女</v>
      </c>
    </row>
    <row r="136" spans="1:34" s="11" customFormat="1" ht="12.75" customHeight="1">
      <c r="A136" s="38" t="s">
        <v>105</v>
      </c>
      <c r="B136" s="47">
        <v>114687</v>
      </c>
      <c r="C136" s="47">
        <v>3649</v>
      </c>
      <c r="D136" s="47">
        <v>4402</v>
      </c>
      <c r="E136" s="47">
        <v>4946</v>
      </c>
      <c r="F136" s="47">
        <v>5274</v>
      </c>
      <c r="G136" s="47">
        <v>4434</v>
      </c>
      <c r="H136" s="47">
        <v>4560</v>
      </c>
      <c r="I136" s="47">
        <v>5328</v>
      </c>
      <c r="J136" s="47">
        <v>5996</v>
      </c>
      <c r="K136" s="47">
        <v>6576</v>
      </c>
      <c r="L136" s="47">
        <v>7820</v>
      </c>
      <c r="M136" s="47">
        <v>7517</v>
      </c>
      <c r="N136" s="47">
        <v>7353</v>
      </c>
      <c r="O136" s="47">
        <v>8030</v>
      </c>
      <c r="P136" s="47">
        <v>8472</v>
      </c>
      <c r="Q136" s="47">
        <v>9135</v>
      </c>
      <c r="R136" s="47">
        <v>6301</v>
      </c>
      <c r="S136" s="47">
        <v>5528</v>
      </c>
      <c r="T136" s="47">
        <v>7117</v>
      </c>
      <c r="U136" s="47">
        <v>2249</v>
      </c>
      <c r="V136" s="47">
        <v>12997</v>
      </c>
      <c r="W136" s="47">
        <v>62888</v>
      </c>
      <c r="X136" s="47">
        <v>36553</v>
      </c>
      <c r="Y136" s="47">
        <v>18946</v>
      </c>
      <c r="Z136" s="47">
        <v>12645</v>
      </c>
      <c r="AA136" s="40">
        <v>11.559259325139188</v>
      </c>
      <c r="AB136" s="40">
        <v>55.93126878813213</v>
      </c>
      <c r="AC136" s="40">
        <v>32.509471886728683</v>
      </c>
      <c r="AD136" s="41">
        <v>16.850175207670006</v>
      </c>
      <c r="AE136" s="40">
        <v>11.246197904622992</v>
      </c>
      <c r="AF136" s="11" t="s">
        <v>105</v>
      </c>
      <c r="AH136" s="11" t="str">
        <f t="shared" ref="AH136:AH199" si="2">SUBSTITUTE(AF136,"　","")</f>
        <v>会津若松市</v>
      </c>
    </row>
    <row r="137" spans="1:34" s="11" customFormat="1" ht="12.75" customHeight="1">
      <c r="A137" s="38" t="s">
        <v>63</v>
      </c>
      <c r="B137" s="47">
        <v>54972</v>
      </c>
      <c r="C137" s="47">
        <v>1842</v>
      </c>
      <c r="D137" s="47">
        <v>2235</v>
      </c>
      <c r="E137" s="47">
        <v>2556</v>
      </c>
      <c r="F137" s="47">
        <v>2721</v>
      </c>
      <c r="G137" s="47">
        <v>2429</v>
      </c>
      <c r="H137" s="47">
        <v>2354</v>
      </c>
      <c r="I137" s="47">
        <v>2739</v>
      </c>
      <c r="J137" s="47">
        <v>3061</v>
      </c>
      <c r="K137" s="47">
        <v>3342</v>
      </c>
      <c r="L137" s="47">
        <v>3888</v>
      </c>
      <c r="M137" s="47">
        <v>3705</v>
      </c>
      <c r="N137" s="47">
        <v>3650</v>
      </c>
      <c r="O137" s="47">
        <v>3885</v>
      </c>
      <c r="P137" s="47">
        <v>4108</v>
      </c>
      <c r="Q137" s="47">
        <v>4350</v>
      </c>
      <c r="R137" s="47">
        <v>2801</v>
      </c>
      <c r="S137" s="47">
        <v>2139</v>
      </c>
      <c r="T137" s="47">
        <v>2000</v>
      </c>
      <c r="U137" s="47">
        <v>1167</v>
      </c>
      <c r="V137" s="47">
        <v>6633</v>
      </c>
      <c r="W137" s="47">
        <v>31774</v>
      </c>
      <c r="X137" s="47">
        <v>15398</v>
      </c>
      <c r="Y137" s="47">
        <v>6940</v>
      </c>
      <c r="Z137" s="47">
        <v>4139</v>
      </c>
      <c r="AA137" s="40">
        <v>12.327850571508224</v>
      </c>
      <c r="AB137" s="40">
        <v>59.053991264752348</v>
      </c>
      <c r="AC137" s="40">
        <v>28.618158163739427</v>
      </c>
      <c r="AD137" s="41">
        <v>12.89842951398569</v>
      </c>
      <c r="AE137" s="40">
        <v>7.6925936251277767</v>
      </c>
      <c r="AF137" s="11" t="s">
        <v>63</v>
      </c>
      <c r="AH137" s="11" t="str">
        <f t="shared" si="2"/>
        <v>うち男</v>
      </c>
    </row>
    <row r="138" spans="1:34" s="11" customFormat="1" ht="12.75" customHeight="1">
      <c r="A138" s="38" t="s">
        <v>64</v>
      </c>
      <c r="B138" s="47">
        <v>59715</v>
      </c>
      <c r="C138" s="47">
        <v>1807</v>
      </c>
      <c r="D138" s="47">
        <v>2167</v>
      </c>
      <c r="E138" s="47">
        <v>2390</v>
      </c>
      <c r="F138" s="47">
        <v>2553</v>
      </c>
      <c r="G138" s="47">
        <v>2005</v>
      </c>
      <c r="H138" s="47">
        <v>2206</v>
      </c>
      <c r="I138" s="47">
        <v>2589</v>
      </c>
      <c r="J138" s="47">
        <v>2935</v>
      </c>
      <c r="K138" s="47">
        <v>3234</v>
      </c>
      <c r="L138" s="47">
        <v>3932</v>
      </c>
      <c r="M138" s="47">
        <v>3812</v>
      </c>
      <c r="N138" s="47">
        <v>3703</v>
      </c>
      <c r="O138" s="47">
        <v>4145</v>
      </c>
      <c r="P138" s="47">
        <v>4364</v>
      </c>
      <c r="Q138" s="47">
        <v>4785</v>
      </c>
      <c r="R138" s="47">
        <v>3500</v>
      </c>
      <c r="S138" s="47">
        <v>3389</v>
      </c>
      <c r="T138" s="47">
        <v>5117</v>
      </c>
      <c r="U138" s="47">
        <v>1082</v>
      </c>
      <c r="V138" s="47">
        <v>6364</v>
      </c>
      <c r="W138" s="47">
        <v>31114</v>
      </c>
      <c r="X138" s="47">
        <v>21155</v>
      </c>
      <c r="Y138" s="47">
        <v>12006</v>
      </c>
      <c r="Z138" s="47">
        <v>8506</v>
      </c>
      <c r="AA138" s="40">
        <v>10.85395596336534</v>
      </c>
      <c r="AB138" s="40">
        <v>53.065679736667057</v>
      </c>
      <c r="AC138" s="40">
        <v>36.080364299967592</v>
      </c>
      <c r="AD138" s="41">
        <v>20.476523459485275</v>
      </c>
      <c r="AE138" s="40">
        <v>14.507188784472907</v>
      </c>
      <c r="AF138" s="11" t="s">
        <v>64</v>
      </c>
      <c r="AH138" s="11" t="str">
        <f t="shared" si="2"/>
        <v>うち女</v>
      </c>
    </row>
    <row r="139" spans="1:34" s="11" customFormat="1" ht="12.75" customHeight="1">
      <c r="A139" s="38" t="s">
        <v>106</v>
      </c>
      <c r="B139" s="47">
        <v>43349</v>
      </c>
      <c r="C139" s="47">
        <v>1292</v>
      </c>
      <c r="D139" s="47">
        <v>1641</v>
      </c>
      <c r="E139" s="47">
        <v>1762</v>
      </c>
      <c r="F139" s="47">
        <v>1790</v>
      </c>
      <c r="G139" s="47">
        <v>1123</v>
      </c>
      <c r="H139" s="47">
        <v>1509</v>
      </c>
      <c r="I139" s="47">
        <v>1905</v>
      </c>
      <c r="J139" s="47">
        <v>2229</v>
      </c>
      <c r="K139" s="47">
        <v>2396</v>
      </c>
      <c r="L139" s="47">
        <v>2602</v>
      </c>
      <c r="M139" s="47">
        <v>2455</v>
      </c>
      <c r="N139" s="47">
        <v>2805</v>
      </c>
      <c r="O139" s="47">
        <v>3410</v>
      </c>
      <c r="P139" s="47">
        <v>3556</v>
      </c>
      <c r="Q139" s="47">
        <v>4044</v>
      </c>
      <c r="R139" s="47">
        <v>2472</v>
      </c>
      <c r="S139" s="47">
        <v>2452</v>
      </c>
      <c r="T139" s="47">
        <v>3905</v>
      </c>
      <c r="U139" s="47">
        <v>1</v>
      </c>
      <c r="V139" s="47">
        <v>4695</v>
      </c>
      <c r="W139" s="47">
        <v>22224</v>
      </c>
      <c r="X139" s="47">
        <v>16429</v>
      </c>
      <c r="Y139" s="47">
        <v>8829</v>
      </c>
      <c r="Z139" s="47">
        <v>6357</v>
      </c>
      <c r="AA139" s="40">
        <v>10.83094952477623</v>
      </c>
      <c r="AB139" s="40">
        <v>51.268801328781031</v>
      </c>
      <c r="AC139" s="40">
        <v>37.900249146442746</v>
      </c>
      <c r="AD139" s="41">
        <v>20.367721694195811</v>
      </c>
      <c r="AE139" s="40">
        <v>14.665036449201811</v>
      </c>
      <c r="AF139" s="11" t="s">
        <v>106</v>
      </c>
      <c r="AH139" s="11" t="str">
        <f t="shared" si="2"/>
        <v>喜多方市</v>
      </c>
    </row>
    <row r="140" spans="1:34" s="11" customFormat="1" ht="12.75" customHeight="1">
      <c r="A140" s="38" t="s">
        <v>63</v>
      </c>
      <c r="B140" s="47">
        <v>20878</v>
      </c>
      <c r="C140" s="47">
        <v>663</v>
      </c>
      <c r="D140" s="47">
        <v>824</v>
      </c>
      <c r="E140" s="47">
        <v>898</v>
      </c>
      <c r="F140" s="47">
        <v>939</v>
      </c>
      <c r="G140" s="47">
        <v>613</v>
      </c>
      <c r="H140" s="47">
        <v>797</v>
      </c>
      <c r="I140" s="47">
        <v>995</v>
      </c>
      <c r="J140" s="47">
        <v>1143</v>
      </c>
      <c r="K140" s="47">
        <v>1256</v>
      </c>
      <c r="L140" s="47">
        <v>1365</v>
      </c>
      <c r="M140" s="47">
        <v>1225</v>
      </c>
      <c r="N140" s="47">
        <v>1386</v>
      </c>
      <c r="O140" s="47">
        <v>1734</v>
      </c>
      <c r="P140" s="47">
        <v>1811</v>
      </c>
      <c r="Q140" s="47">
        <v>2023</v>
      </c>
      <c r="R140" s="47">
        <v>1153</v>
      </c>
      <c r="S140" s="47">
        <v>981</v>
      </c>
      <c r="T140" s="47">
        <v>1071</v>
      </c>
      <c r="U140" s="47">
        <v>1</v>
      </c>
      <c r="V140" s="47">
        <v>2385</v>
      </c>
      <c r="W140" s="47">
        <v>11453</v>
      </c>
      <c r="X140" s="47">
        <v>7039</v>
      </c>
      <c r="Y140" s="47">
        <v>3205</v>
      </c>
      <c r="Z140" s="47">
        <v>2052</v>
      </c>
      <c r="AA140" s="40">
        <v>11.424055180342004</v>
      </c>
      <c r="AB140" s="40">
        <v>54.859414666858264</v>
      </c>
      <c r="AC140" s="40">
        <v>33.716530152799734</v>
      </c>
      <c r="AD140" s="41">
        <v>15.351822579872588</v>
      </c>
      <c r="AE140" s="40">
        <v>9.8289984193131197</v>
      </c>
      <c r="AF140" s="11" t="s">
        <v>63</v>
      </c>
      <c r="AH140" s="11" t="str">
        <f t="shared" si="2"/>
        <v>うち男</v>
      </c>
    </row>
    <row r="141" spans="1:34" s="11" customFormat="1" ht="12.75" customHeight="1">
      <c r="A141" s="38" t="s">
        <v>64</v>
      </c>
      <c r="B141" s="47">
        <v>22471</v>
      </c>
      <c r="C141" s="47">
        <v>629</v>
      </c>
      <c r="D141" s="47">
        <v>817</v>
      </c>
      <c r="E141" s="47">
        <v>864</v>
      </c>
      <c r="F141" s="47">
        <v>851</v>
      </c>
      <c r="G141" s="47">
        <v>510</v>
      </c>
      <c r="H141" s="47">
        <v>712</v>
      </c>
      <c r="I141" s="47">
        <v>910</v>
      </c>
      <c r="J141" s="47">
        <v>1086</v>
      </c>
      <c r="K141" s="47">
        <v>1140</v>
      </c>
      <c r="L141" s="47">
        <v>1237</v>
      </c>
      <c r="M141" s="47">
        <v>1230</v>
      </c>
      <c r="N141" s="47">
        <v>1419</v>
      </c>
      <c r="O141" s="47">
        <v>1676</v>
      </c>
      <c r="P141" s="47">
        <v>1745</v>
      </c>
      <c r="Q141" s="47">
        <v>2021</v>
      </c>
      <c r="R141" s="47">
        <v>1319</v>
      </c>
      <c r="S141" s="47">
        <v>1471</v>
      </c>
      <c r="T141" s="47">
        <v>2834</v>
      </c>
      <c r="U141" s="47">
        <v>0</v>
      </c>
      <c r="V141" s="47">
        <v>2310</v>
      </c>
      <c r="W141" s="47">
        <v>10771</v>
      </c>
      <c r="X141" s="47">
        <v>9390</v>
      </c>
      <c r="Y141" s="47">
        <v>5624</v>
      </c>
      <c r="Z141" s="47">
        <v>4305</v>
      </c>
      <c r="AA141" s="40">
        <v>10.279916336611633</v>
      </c>
      <c r="AB141" s="40">
        <v>47.932891282096925</v>
      </c>
      <c r="AC141" s="40">
        <v>41.78719238129144</v>
      </c>
      <c r="AD141" s="41">
        <v>25.027813626451874</v>
      </c>
      <c r="AE141" s="40">
        <v>19.158025900048951</v>
      </c>
      <c r="AF141" s="11" t="s">
        <v>64</v>
      </c>
      <c r="AH141" s="11" t="str">
        <f t="shared" si="2"/>
        <v>うち女</v>
      </c>
    </row>
    <row r="142" spans="1:34" s="11" customFormat="1" ht="12.75" customHeight="1">
      <c r="A142" s="38" t="s">
        <v>107</v>
      </c>
      <c r="B142" s="53">
        <v>24057</v>
      </c>
      <c r="C142" s="43">
        <v>573</v>
      </c>
      <c r="D142" s="43">
        <v>819</v>
      </c>
      <c r="E142" s="43">
        <v>944</v>
      </c>
      <c r="F142" s="43">
        <v>922</v>
      </c>
      <c r="G142" s="43">
        <v>591</v>
      </c>
      <c r="H142" s="43">
        <v>711</v>
      </c>
      <c r="I142" s="43">
        <v>853</v>
      </c>
      <c r="J142" s="43">
        <v>1060</v>
      </c>
      <c r="K142" s="43">
        <v>1263</v>
      </c>
      <c r="L142" s="43">
        <v>1386</v>
      </c>
      <c r="M142" s="43">
        <v>1284</v>
      </c>
      <c r="N142" s="43">
        <v>1457</v>
      </c>
      <c r="O142" s="43">
        <v>1925</v>
      </c>
      <c r="P142" s="43">
        <v>2283</v>
      </c>
      <c r="Q142" s="43">
        <v>2501</v>
      </c>
      <c r="R142" s="43">
        <v>1430</v>
      </c>
      <c r="S142" s="43">
        <v>1555</v>
      </c>
      <c r="T142" s="43">
        <v>2450</v>
      </c>
      <c r="U142" s="43">
        <v>50</v>
      </c>
      <c r="V142" s="43">
        <v>2336</v>
      </c>
      <c r="W142" s="43">
        <v>11452</v>
      </c>
      <c r="X142" s="43">
        <v>10219</v>
      </c>
      <c r="Y142" s="43">
        <v>5435</v>
      </c>
      <c r="Z142" s="43">
        <v>4005</v>
      </c>
      <c r="AA142" s="44">
        <v>9.7304952722122717</v>
      </c>
      <c r="AB142" s="44">
        <v>47.702753363602284</v>
      </c>
      <c r="AC142" s="44">
        <v>42.566751364185443</v>
      </c>
      <c r="AD142" s="45">
        <v>22.639230224517849</v>
      </c>
      <c r="AE142" s="40">
        <v>16.682634231682425</v>
      </c>
      <c r="AF142" s="11" t="s">
        <v>107</v>
      </c>
      <c r="AH142" s="11" t="str">
        <f t="shared" si="2"/>
        <v>耶麻郡</v>
      </c>
    </row>
    <row r="143" spans="1:34" s="11" customFormat="1" ht="12.75" customHeight="1">
      <c r="A143" s="38" t="s">
        <v>63</v>
      </c>
      <c r="B143" s="54">
        <v>11715</v>
      </c>
      <c r="C143" s="47">
        <v>278</v>
      </c>
      <c r="D143" s="47">
        <v>426</v>
      </c>
      <c r="E143" s="47">
        <v>482</v>
      </c>
      <c r="F143" s="47">
        <v>464</v>
      </c>
      <c r="G143" s="47">
        <v>338</v>
      </c>
      <c r="H143" s="47">
        <v>384</v>
      </c>
      <c r="I143" s="47">
        <v>463</v>
      </c>
      <c r="J143" s="47">
        <v>563</v>
      </c>
      <c r="K143" s="47">
        <v>692</v>
      </c>
      <c r="L143" s="47">
        <v>717</v>
      </c>
      <c r="M143" s="47">
        <v>664</v>
      </c>
      <c r="N143" s="47">
        <v>742</v>
      </c>
      <c r="O143" s="47">
        <v>970</v>
      </c>
      <c r="P143" s="47">
        <v>1182</v>
      </c>
      <c r="Q143" s="47">
        <v>1300</v>
      </c>
      <c r="R143" s="47">
        <v>691</v>
      </c>
      <c r="S143" s="47">
        <v>629</v>
      </c>
      <c r="T143" s="47">
        <v>699</v>
      </c>
      <c r="U143" s="47">
        <v>31</v>
      </c>
      <c r="V143" s="47">
        <v>1186</v>
      </c>
      <c r="W143" s="47">
        <v>5997</v>
      </c>
      <c r="X143" s="47">
        <v>4501</v>
      </c>
      <c r="Y143" s="47">
        <v>2019</v>
      </c>
      <c r="Z143" s="47">
        <v>1328</v>
      </c>
      <c r="AA143" s="40">
        <v>10.15063334474495</v>
      </c>
      <c r="AB143" s="40">
        <v>51.326600479287919</v>
      </c>
      <c r="AC143" s="40">
        <v>38.522766175967135</v>
      </c>
      <c r="AD143" s="41">
        <v>17.280041081821292</v>
      </c>
      <c r="AE143" s="40">
        <v>11.365970558028073</v>
      </c>
      <c r="AF143" s="11" t="s">
        <v>63</v>
      </c>
      <c r="AH143" s="11" t="str">
        <f t="shared" si="2"/>
        <v>うち男</v>
      </c>
    </row>
    <row r="144" spans="1:34" s="11" customFormat="1" ht="12.75" customHeight="1">
      <c r="A144" s="38" t="s">
        <v>64</v>
      </c>
      <c r="B144" s="55">
        <v>12342</v>
      </c>
      <c r="C144" s="49">
        <v>295</v>
      </c>
      <c r="D144" s="49">
        <v>393</v>
      </c>
      <c r="E144" s="49">
        <v>462</v>
      </c>
      <c r="F144" s="49">
        <v>458</v>
      </c>
      <c r="G144" s="49">
        <v>253</v>
      </c>
      <c r="H144" s="49">
        <v>327</v>
      </c>
      <c r="I144" s="49">
        <v>390</v>
      </c>
      <c r="J144" s="49">
        <v>497</v>
      </c>
      <c r="K144" s="49">
        <v>571</v>
      </c>
      <c r="L144" s="49">
        <v>669</v>
      </c>
      <c r="M144" s="49">
        <v>620</v>
      </c>
      <c r="N144" s="49">
        <v>715</v>
      </c>
      <c r="O144" s="49">
        <v>955</v>
      </c>
      <c r="P144" s="49">
        <v>1101</v>
      </c>
      <c r="Q144" s="49">
        <v>1201</v>
      </c>
      <c r="R144" s="49">
        <v>739</v>
      </c>
      <c r="S144" s="49">
        <v>926</v>
      </c>
      <c r="T144" s="49">
        <v>1751</v>
      </c>
      <c r="U144" s="49">
        <v>19</v>
      </c>
      <c r="V144" s="49">
        <v>1150</v>
      </c>
      <c r="W144" s="49">
        <v>5455</v>
      </c>
      <c r="X144" s="49">
        <v>5718</v>
      </c>
      <c r="Y144" s="49">
        <v>3416</v>
      </c>
      <c r="Z144" s="49">
        <v>2677</v>
      </c>
      <c r="AA144" s="50">
        <v>9.3321431469609664</v>
      </c>
      <c r="AB144" s="50">
        <v>44.266818144932238</v>
      </c>
      <c r="AC144" s="50">
        <v>46.401038708106789</v>
      </c>
      <c r="AD144" s="51">
        <v>27.720522600016228</v>
      </c>
      <c r="AE144" s="40">
        <v>21.72360626470827</v>
      </c>
      <c r="AF144" s="11" t="s">
        <v>64</v>
      </c>
      <c r="AH144" s="11" t="str">
        <f t="shared" si="2"/>
        <v>うち女</v>
      </c>
    </row>
    <row r="145" spans="1:34" s="11" customFormat="1" ht="12.75" customHeight="1">
      <c r="A145" s="38" t="s">
        <v>108</v>
      </c>
      <c r="B145" s="47">
        <v>2370</v>
      </c>
      <c r="C145" s="47">
        <v>46</v>
      </c>
      <c r="D145" s="47">
        <v>62</v>
      </c>
      <c r="E145" s="47">
        <v>101</v>
      </c>
      <c r="F145" s="47">
        <v>98</v>
      </c>
      <c r="G145" s="47">
        <v>83</v>
      </c>
      <c r="H145" s="47">
        <v>71</v>
      </c>
      <c r="I145" s="47">
        <v>77</v>
      </c>
      <c r="J145" s="47">
        <v>92</v>
      </c>
      <c r="K145" s="47">
        <v>133</v>
      </c>
      <c r="L145" s="47">
        <v>140</v>
      </c>
      <c r="M145" s="47">
        <v>150</v>
      </c>
      <c r="N145" s="47">
        <v>149</v>
      </c>
      <c r="O145" s="47">
        <v>202</v>
      </c>
      <c r="P145" s="47">
        <v>278</v>
      </c>
      <c r="Q145" s="47">
        <v>261</v>
      </c>
      <c r="R145" s="47">
        <v>127</v>
      </c>
      <c r="S145" s="47">
        <v>134</v>
      </c>
      <c r="T145" s="47">
        <v>165</v>
      </c>
      <c r="U145" s="47">
        <v>1</v>
      </c>
      <c r="V145" s="47">
        <v>209</v>
      </c>
      <c r="W145" s="47">
        <v>1195</v>
      </c>
      <c r="X145" s="47">
        <v>965</v>
      </c>
      <c r="Y145" s="47">
        <v>426</v>
      </c>
      <c r="Z145" s="47">
        <v>299</v>
      </c>
      <c r="AA145" s="40">
        <v>8.8222878851836217</v>
      </c>
      <c r="AB145" s="40">
        <v>50.443224989447025</v>
      </c>
      <c r="AC145" s="40">
        <v>40.734487125369355</v>
      </c>
      <c r="AD145" s="41">
        <v>17.98227100042212</v>
      </c>
      <c r="AE145" s="40">
        <v>12.621359223300971</v>
      </c>
      <c r="AF145" s="11" t="s">
        <v>108</v>
      </c>
      <c r="AH145" s="11" t="str">
        <f t="shared" si="2"/>
        <v>北塩原村</v>
      </c>
    </row>
    <row r="146" spans="1:34" s="11" customFormat="1" ht="12.75" customHeight="1">
      <c r="A146" s="38" t="s">
        <v>70</v>
      </c>
      <c r="B146" s="47">
        <v>1191</v>
      </c>
      <c r="C146" s="47">
        <v>15</v>
      </c>
      <c r="D146" s="47">
        <v>37</v>
      </c>
      <c r="E146" s="47">
        <v>52</v>
      </c>
      <c r="F146" s="47">
        <v>58</v>
      </c>
      <c r="G146" s="47">
        <v>47</v>
      </c>
      <c r="H146" s="47">
        <v>33</v>
      </c>
      <c r="I146" s="47">
        <v>45</v>
      </c>
      <c r="J146" s="47">
        <v>51</v>
      </c>
      <c r="K146" s="47">
        <v>71</v>
      </c>
      <c r="L146" s="47">
        <v>70</v>
      </c>
      <c r="M146" s="47">
        <v>81</v>
      </c>
      <c r="N146" s="47">
        <v>77</v>
      </c>
      <c r="O146" s="47">
        <v>110</v>
      </c>
      <c r="P146" s="47">
        <v>148</v>
      </c>
      <c r="Q146" s="47">
        <v>133</v>
      </c>
      <c r="R146" s="47">
        <v>61</v>
      </c>
      <c r="S146" s="47">
        <v>59</v>
      </c>
      <c r="T146" s="47">
        <v>42</v>
      </c>
      <c r="U146" s="47">
        <v>1</v>
      </c>
      <c r="V146" s="47">
        <v>104</v>
      </c>
      <c r="W146" s="47">
        <v>643</v>
      </c>
      <c r="X146" s="47">
        <v>443</v>
      </c>
      <c r="Y146" s="47">
        <v>162</v>
      </c>
      <c r="Z146" s="47">
        <v>101</v>
      </c>
      <c r="AA146" s="40">
        <v>8.7394957983193269</v>
      </c>
      <c r="AB146" s="40">
        <v>54.033613445378151</v>
      </c>
      <c r="AC146" s="40">
        <v>37.226890756302524</v>
      </c>
      <c r="AD146" s="41">
        <v>13.61344537815126</v>
      </c>
      <c r="AE146" s="40">
        <v>8.4873949579831933</v>
      </c>
      <c r="AF146" s="11" t="s">
        <v>70</v>
      </c>
      <c r="AH146" s="11" t="str">
        <f t="shared" si="2"/>
        <v>うち男</v>
      </c>
    </row>
    <row r="147" spans="1:34" s="11" customFormat="1" ht="12.75" customHeight="1">
      <c r="A147" s="38" t="s">
        <v>71</v>
      </c>
      <c r="B147" s="47">
        <v>1179</v>
      </c>
      <c r="C147" s="47">
        <v>31</v>
      </c>
      <c r="D147" s="47">
        <v>25</v>
      </c>
      <c r="E147" s="47">
        <v>49</v>
      </c>
      <c r="F147" s="47">
        <v>40</v>
      </c>
      <c r="G147" s="47">
        <v>36</v>
      </c>
      <c r="H147" s="47">
        <v>38</v>
      </c>
      <c r="I147" s="47">
        <v>32</v>
      </c>
      <c r="J147" s="47">
        <v>41</v>
      </c>
      <c r="K147" s="47">
        <v>62</v>
      </c>
      <c r="L147" s="47">
        <v>70</v>
      </c>
      <c r="M147" s="47">
        <v>69</v>
      </c>
      <c r="N147" s="47">
        <v>72</v>
      </c>
      <c r="O147" s="47">
        <v>92</v>
      </c>
      <c r="P147" s="47">
        <v>130</v>
      </c>
      <c r="Q147" s="47">
        <v>128</v>
      </c>
      <c r="R147" s="47">
        <v>66</v>
      </c>
      <c r="S147" s="47">
        <v>75</v>
      </c>
      <c r="T147" s="47">
        <v>123</v>
      </c>
      <c r="U147" s="47">
        <v>0</v>
      </c>
      <c r="V147" s="47">
        <v>105</v>
      </c>
      <c r="W147" s="47">
        <v>552</v>
      </c>
      <c r="X147" s="47">
        <v>522</v>
      </c>
      <c r="Y147" s="47">
        <v>264</v>
      </c>
      <c r="Z147" s="47">
        <v>198</v>
      </c>
      <c r="AA147" s="40">
        <v>8.9058524173027998</v>
      </c>
      <c r="AB147" s="40">
        <v>46.819338422391859</v>
      </c>
      <c r="AC147" s="40">
        <v>44.274809160305345</v>
      </c>
      <c r="AD147" s="41">
        <v>22.391857506361323</v>
      </c>
      <c r="AE147" s="40">
        <v>16.793893129770993</v>
      </c>
      <c r="AF147" s="11" t="s">
        <v>71</v>
      </c>
      <c r="AH147" s="11" t="str">
        <f t="shared" si="2"/>
        <v>うち女</v>
      </c>
    </row>
    <row r="148" spans="1:34" s="11" customFormat="1" ht="12.75" customHeight="1">
      <c r="A148" s="38" t="s">
        <v>109</v>
      </c>
      <c r="B148" s="47">
        <v>5467</v>
      </c>
      <c r="C148" s="47">
        <v>125</v>
      </c>
      <c r="D148" s="47">
        <v>157</v>
      </c>
      <c r="E148" s="47">
        <v>167</v>
      </c>
      <c r="F148" s="47">
        <v>150</v>
      </c>
      <c r="G148" s="47">
        <v>92</v>
      </c>
      <c r="H148" s="47">
        <v>144</v>
      </c>
      <c r="I148" s="47">
        <v>198</v>
      </c>
      <c r="J148" s="47">
        <v>192</v>
      </c>
      <c r="K148" s="47">
        <v>215</v>
      </c>
      <c r="L148" s="47">
        <v>262</v>
      </c>
      <c r="M148" s="47">
        <v>265</v>
      </c>
      <c r="N148" s="47">
        <v>350</v>
      </c>
      <c r="O148" s="47">
        <v>477</v>
      </c>
      <c r="P148" s="47">
        <v>544</v>
      </c>
      <c r="Q148" s="47">
        <v>606</v>
      </c>
      <c r="R148" s="47">
        <v>376</v>
      </c>
      <c r="S148" s="47">
        <v>438</v>
      </c>
      <c r="T148" s="47">
        <v>707</v>
      </c>
      <c r="U148" s="47">
        <v>2</v>
      </c>
      <c r="V148" s="47">
        <v>449</v>
      </c>
      <c r="W148" s="47">
        <v>2345</v>
      </c>
      <c r="X148" s="47">
        <v>2671</v>
      </c>
      <c r="Y148" s="47">
        <v>1521</v>
      </c>
      <c r="Z148" s="47">
        <v>1145</v>
      </c>
      <c r="AA148" s="40">
        <v>8.215919487648673</v>
      </c>
      <c r="AB148" s="40">
        <v>42.909423604757549</v>
      </c>
      <c r="AC148" s="40">
        <v>48.874656907593774</v>
      </c>
      <c r="AD148" s="41">
        <v>27.831655992680695</v>
      </c>
      <c r="AE148" s="40">
        <v>20.951509606587372</v>
      </c>
      <c r="AF148" s="11" t="s">
        <v>109</v>
      </c>
      <c r="AH148" s="11" t="str">
        <f t="shared" si="2"/>
        <v>西会津町</v>
      </c>
    </row>
    <row r="149" spans="1:34" s="11" customFormat="1" ht="12.75" customHeight="1">
      <c r="A149" s="38" t="s">
        <v>70</v>
      </c>
      <c r="B149" s="47">
        <v>2659</v>
      </c>
      <c r="C149" s="47">
        <v>56</v>
      </c>
      <c r="D149" s="47">
        <v>74</v>
      </c>
      <c r="E149" s="47">
        <v>92</v>
      </c>
      <c r="F149" s="47">
        <v>67</v>
      </c>
      <c r="G149" s="47">
        <v>56</v>
      </c>
      <c r="H149" s="47">
        <v>81</v>
      </c>
      <c r="I149" s="47">
        <v>108</v>
      </c>
      <c r="J149" s="47">
        <v>99</v>
      </c>
      <c r="K149" s="47">
        <v>128</v>
      </c>
      <c r="L149" s="47">
        <v>133</v>
      </c>
      <c r="M149" s="47">
        <v>146</v>
      </c>
      <c r="N149" s="47">
        <v>170</v>
      </c>
      <c r="O149" s="47">
        <v>254</v>
      </c>
      <c r="P149" s="47">
        <v>296</v>
      </c>
      <c r="Q149" s="47">
        <v>326</v>
      </c>
      <c r="R149" s="47">
        <v>182</v>
      </c>
      <c r="S149" s="47">
        <v>185</v>
      </c>
      <c r="T149" s="47">
        <v>204</v>
      </c>
      <c r="U149" s="47">
        <v>2</v>
      </c>
      <c r="V149" s="47">
        <v>222</v>
      </c>
      <c r="W149" s="47">
        <v>1242</v>
      </c>
      <c r="X149" s="47">
        <v>1193</v>
      </c>
      <c r="Y149" s="47">
        <v>571</v>
      </c>
      <c r="Z149" s="47">
        <v>389</v>
      </c>
      <c r="AA149" s="40">
        <v>8.3552879187053062</v>
      </c>
      <c r="AB149" s="40">
        <v>46.744448626270227</v>
      </c>
      <c r="AC149" s="40">
        <v>44.900263455024465</v>
      </c>
      <c r="AD149" s="41">
        <v>21.490402709823108</v>
      </c>
      <c r="AE149" s="40">
        <v>14.640572073767407</v>
      </c>
      <c r="AF149" s="11" t="s">
        <v>70</v>
      </c>
      <c r="AH149" s="11" t="str">
        <f t="shared" si="2"/>
        <v>うち男</v>
      </c>
    </row>
    <row r="150" spans="1:34" s="11" customFormat="1" ht="12.75" customHeight="1">
      <c r="A150" s="38" t="s">
        <v>71</v>
      </c>
      <c r="B150" s="47">
        <v>2808</v>
      </c>
      <c r="C150" s="47">
        <v>69</v>
      </c>
      <c r="D150" s="47">
        <v>83</v>
      </c>
      <c r="E150" s="47">
        <v>75</v>
      </c>
      <c r="F150" s="47">
        <v>83</v>
      </c>
      <c r="G150" s="47">
        <v>36</v>
      </c>
      <c r="H150" s="47">
        <v>63</v>
      </c>
      <c r="I150" s="47">
        <v>90</v>
      </c>
      <c r="J150" s="47">
        <v>93</v>
      </c>
      <c r="K150" s="47">
        <v>87</v>
      </c>
      <c r="L150" s="47">
        <v>129</v>
      </c>
      <c r="M150" s="47">
        <v>119</v>
      </c>
      <c r="N150" s="47">
        <v>180</v>
      </c>
      <c r="O150" s="47">
        <v>223</v>
      </c>
      <c r="P150" s="47">
        <v>248</v>
      </c>
      <c r="Q150" s="47">
        <v>280</v>
      </c>
      <c r="R150" s="47">
        <v>194</v>
      </c>
      <c r="S150" s="47">
        <v>253</v>
      </c>
      <c r="T150" s="47">
        <v>503</v>
      </c>
      <c r="U150" s="47">
        <v>0</v>
      </c>
      <c r="V150" s="47">
        <v>227</v>
      </c>
      <c r="W150" s="47">
        <v>1103</v>
      </c>
      <c r="X150" s="47">
        <v>1478</v>
      </c>
      <c r="Y150" s="47">
        <v>950</v>
      </c>
      <c r="Z150" s="47">
        <v>756</v>
      </c>
      <c r="AA150" s="40">
        <v>8.0840455840455832</v>
      </c>
      <c r="AB150" s="40">
        <v>39.280626780626783</v>
      </c>
      <c r="AC150" s="40">
        <v>52.635327635327634</v>
      </c>
      <c r="AD150" s="41">
        <v>33.831908831908834</v>
      </c>
      <c r="AE150" s="40">
        <v>26.923076923076923</v>
      </c>
      <c r="AF150" s="11" t="s">
        <v>71</v>
      </c>
      <c r="AH150" s="11" t="str">
        <f t="shared" si="2"/>
        <v>うち女</v>
      </c>
    </row>
    <row r="151" spans="1:34" s="11" customFormat="1" ht="12.75" customHeight="1">
      <c r="A151" s="38" t="s">
        <v>110</v>
      </c>
      <c r="B151" s="47">
        <v>3216</v>
      </c>
      <c r="C151" s="47">
        <v>103</v>
      </c>
      <c r="D151" s="47">
        <v>145</v>
      </c>
      <c r="E151" s="47">
        <v>144</v>
      </c>
      <c r="F151" s="47">
        <v>135</v>
      </c>
      <c r="G151" s="47">
        <v>79</v>
      </c>
      <c r="H151" s="47">
        <v>83</v>
      </c>
      <c r="I151" s="47">
        <v>120</v>
      </c>
      <c r="J151" s="47">
        <v>205</v>
      </c>
      <c r="K151" s="47">
        <v>208</v>
      </c>
      <c r="L151" s="47">
        <v>171</v>
      </c>
      <c r="M151" s="47">
        <v>155</v>
      </c>
      <c r="N151" s="47">
        <v>173</v>
      </c>
      <c r="O151" s="47">
        <v>248</v>
      </c>
      <c r="P151" s="47">
        <v>282</v>
      </c>
      <c r="Q151" s="47">
        <v>312</v>
      </c>
      <c r="R151" s="47">
        <v>157</v>
      </c>
      <c r="S151" s="47">
        <v>197</v>
      </c>
      <c r="T151" s="47">
        <v>299</v>
      </c>
      <c r="U151" s="47">
        <v>0</v>
      </c>
      <c r="V151" s="47">
        <v>392</v>
      </c>
      <c r="W151" s="47">
        <v>1577</v>
      </c>
      <c r="X151" s="47">
        <v>1247</v>
      </c>
      <c r="Y151" s="47">
        <v>653</v>
      </c>
      <c r="Z151" s="47">
        <v>496</v>
      </c>
      <c r="AA151" s="40">
        <v>12.189054726368159</v>
      </c>
      <c r="AB151" s="40">
        <v>49.036069651741293</v>
      </c>
      <c r="AC151" s="40">
        <v>38.774875621890544</v>
      </c>
      <c r="AD151" s="41">
        <v>20.304726368159205</v>
      </c>
      <c r="AE151" s="40">
        <v>15.422885572139302</v>
      </c>
      <c r="AF151" s="11" t="s">
        <v>110</v>
      </c>
      <c r="AH151" s="11" t="str">
        <f t="shared" si="2"/>
        <v>磐梯町</v>
      </c>
    </row>
    <row r="152" spans="1:34" s="11" customFormat="1" ht="12.75" customHeight="1">
      <c r="A152" s="38" t="s">
        <v>70</v>
      </c>
      <c r="B152" s="47">
        <v>1563</v>
      </c>
      <c r="C152" s="47">
        <v>48</v>
      </c>
      <c r="D152" s="47">
        <v>72</v>
      </c>
      <c r="E152" s="47">
        <v>73</v>
      </c>
      <c r="F152" s="47">
        <v>68</v>
      </c>
      <c r="G152" s="47">
        <v>42</v>
      </c>
      <c r="H152" s="47">
        <v>41</v>
      </c>
      <c r="I152" s="47">
        <v>65</v>
      </c>
      <c r="J152" s="47">
        <v>104</v>
      </c>
      <c r="K152" s="47">
        <v>120</v>
      </c>
      <c r="L152" s="47">
        <v>92</v>
      </c>
      <c r="M152" s="47">
        <v>71</v>
      </c>
      <c r="N152" s="47">
        <v>96</v>
      </c>
      <c r="O152" s="47">
        <v>136</v>
      </c>
      <c r="P152" s="47">
        <v>130</v>
      </c>
      <c r="Q152" s="47">
        <v>164</v>
      </c>
      <c r="R152" s="47">
        <v>82</v>
      </c>
      <c r="S152" s="47">
        <v>75</v>
      </c>
      <c r="T152" s="47">
        <v>84</v>
      </c>
      <c r="U152" s="47">
        <v>0</v>
      </c>
      <c r="V152" s="47">
        <v>193</v>
      </c>
      <c r="W152" s="47">
        <v>835</v>
      </c>
      <c r="X152" s="47">
        <v>535</v>
      </c>
      <c r="Y152" s="47">
        <v>241</v>
      </c>
      <c r="Z152" s="47">
        <v>159</v>
      </c>
      <c r="AA152" s="40">
        <v>12.34804862444018</v>
      </c>
      <c r="AB152" s="40">
        <v>53.422904670505432</v>
      </c>
      <c r="AC152" s="40">
        <v>34.229046705054387</v>
      </c>
      <c r="AD152" s="41">
        <v>15.419065898912349</v>
      </c>
      <c r="AE152" s="40">
        <v>10.17274472168906</v>
      </c>
      <c r="AF152" s="11" t="s">
        <v>70</v>
      </c>
      <c r="AH152" s="11" t="str">
        <f t="shared" si="2"/>
        <v>うち男</v>
      </c>
    </row>
    <row r="153" spans="1:34" s="11" customFormat="1" ht="12.75" customHeight="1">
      <c r="A153" s="38" t="s">
        <v>71</v>
      </c>
      <c r="B153" s="47">
        <v>1653</v>
      </c>
      <c r="C153" s="47">
        <v>55</v>
      </c>
      <c r="D153" s="47">
        <v>73</v>
      </c>
      <c r="E153" s="47">
        <v>71</v>
      </c>
      <c r="F153" s="47">
        <v>67</v>
      </c>
      <c r="G153" s="47">
        <v>37</v>
      </c>
      <c r="H153" s="47">
        <v>42</v>
      </c>
      <c r="I153" s="47">
        <v>55</v>
      </c>
      <c r="J153" s="47">
        <v>101</v>
      </c>
      <c r="K153" s="47">
        <v>88</v>
      </c>
      <c r="L153" s="47">
        <v>79</v>
      </c>
      <c r="M153" s="47">
        <v>84</v>
      </c>
      <c r="N153" s="47">
        <v>77</v>
      </c>
      <c r="O153" s="47">
        <v>112</v>
      </c>
      <c r="P153" s="47">
        <v>152</v>
      </c>
      <c r="Q153" s="47">
        <v>148</v>
      </c>
      <c r="R153" s="47">
        <v>75</v>
      </c>
      <c r="S153" s="47">
        <v>122</v>
      </c>
      <c r="T153" s="47">
        <v>215</v>
      </c>
      <c r="U153" s="47">
        <v>0</v>
      </c>
      <c r="V153" s="47">
        <v>199</v>
      </c>
      <c r="W153" s="47">
        <v>742</v>
      </c>
      <c r="X153" s="47">
        <v>712</v>
      </c>
      <c r="Y153" s="47">
        <v>412</v>
      </c>
      <c r="Z153" s="47">
        <v>337</v>
      </c>
      <c r="AA153" s="40">
        <v>12.03871748336358</v>
      </c>
      <c r="AB153" s="40">
        <v>44.888082274652149</v>
      </c>
      <c r="AC153" s="40">
        <v>43.073200241984274</v>
      </c>
      <c r="AD153" s="41">
        <v>24.924379915305504</v>
      </c>
      <c r="AE153" s="40">
        <v>20.387174833635811</v>
      </c>
      <c r="AF153" s="11" t="s">
        <v>71</v>
      </c>
      <c r="AH153" s="11" t="str">
        <f t="shared" si="2"/>
        <v>うち女</v>
      </c>
    </row>
    <row r="154" spans="1:34" s="11" customFormat="1" ht="12.75" customHeight="1">
      <c r="A154" s="38" t="s">
        <v>111</v>
      </c>
      <c r="B154" s="47">
        <v>13004</v>
      </c>
      <c r="C154" s="47">
        <v>299</v>
      </c>
      <c r="D154" s="47">
        <v>455</v>
      </c>
      <c r="E154" s="47">
        <v>532</v>
      </c>
      <c r="F154" s="47">
        <v>539</v>
      </c>
      <c r="G154" s="47">
        <v>337</v>
      </c>
      <c r="H154" s="47">
        <v>413</v>
      </c>
      <c r="I154" s="47">
        <v>458</v>
      </c>
      <c r="J154" s="47">
        <v>571</v>
      </c>
      <c r="K154" s="47">
        <v>707</v>
      </c>
      <c r="L154" s="47">
        <v>813</v>
      </c>
      <c r="M154" s="47">
        <v>714</v>
      </c>
      <c r="N154" s="47">
        <v>785</v>
      </c>
      <c r="O154" s="47">
        <v>998</v>
      </c>
      <c r="P154" s="47">
        <v>1179</v>
      </c>
      <c r="Q154" s="47">
        <v>1322</v>
      </c>
      <c r="R154" s="47">
        <v>770</v>
      </c>
      <c r="S154" s="47">
        <v>786</v>
      </c>
      <c r="T154" s="47">
        <v>1279</v>
      </c>
      <c r="U154" s="47">
        <v>47</v>
      </c>
      <c r="V154" s="47">
        <v>1286</v>
      </c>
      <c r="W154" s="47">
        <v>6335</v>
      </c>
      <c r="X154" s="47">
        <v>5336</v>
      </c>
      <c r="Y154" s="47">
        <v>2835</v>
      </c>
      <c r="Z154" s="47">
        <v>2065</v>
      </c>
      <c r="AA154" s="40">
        <v>9.9251369915875589</v>
      </c>
      <c r="AB154" s="40">
        <v>48.892490545651</v>
      </c>
      <c r="AC154" s="40">
        <v>41.182372462761442</v>
      </c>
      <c r="AD154" s="41">
        <v>21.88006482982172</v>
      </c>
      <c r="AE154" s="40">
        <v>15.937331172339276</v>
      </c>
      <c r="AF154" s="11" t="s">
        <v>111</v>
      </c>
      <c r="AH154" s="11" t="str">
        <f t="shared" si="2"/>
        <v>猪苗代町</v>
      </c>
    </row>
    <row r="155" spans="1:34" s="11" customFormat="1" ht="12.75" customHeight="1">
      <c r="A155" s="38" t="s">
        <v>70</v>
      </c>
      <c r="B155" s="47">
        <v>6302</v>
      </c>
      <c r="C155" s="47">
        <v>159</v>
      </c>
      <c r="D155" s="47">
        <v>243</v>
      </c>
      <c r="E155" s="47">
        <v>265</v>
      </c>
      <c r="F155" s="47">
        <v>271</v>
      </c>
      <c r="G155" s="47">
        <v>193</v>
      </c>
      <c r="H155" s="47">
        <v>229</v>
      </c>
      <c r="I155" s="47">
        <v>245</v>
      </c>
      <c r="J155" s="47">
        <v>309</v>
      </c>
      <c r="K155" s="47">
        <v>373</v>
      </c>
      <c r="L155" s="47">
        <v>422</v>
      </c>
      <c r="M155" s="47">
        <v>366</v>
      </c>
      <c r="N155" s="47">
        <v>399</v>
      </c>
      <c r="O155" s="47">
        <v>470</v>
      </c>
      <c r="P155" s="47">
        <v>608</v>
      </c>
      <c r="Q155" s="47">
        <v>677</v>
      </c>
      <c r="R155" s="47">
        <v>366</v>
      </c>
      <c r="S155" s="47">
        <v>310</v>
      </c>
      <c r="T155" s="47">
        <v>369</v>
      </c>
      <c r="U155" s="47">
        <v>28</v>
      </c>
      <c r="V155" s="47">
        <v>667</v>
      </c>
      <c r="W155" s="47">
        <v>3277</v>
      </c>
      <c r="X155" s="47">
        <v>2330</v>
      </c>
      <c r="Y155" s="47">
        <v>1045</v>
      </c>
      <c r="Z155" s="47">
        <v>679</v>
      </c>
      <c r="AA155" s="40">
        <v>10.631176283073</v>
      </c>
      <c r="AB155" s="40">
        <v>52.231431303793428</v>
      </c>
      <c r="AC155" s="40">
        <v>37.137392413133568</v>
      </c>
      <c r="AD155" s="41">
        <v>16.656040803315271</v>
      </c>
      <c r="AE155" s="40">
        <v>10.822441823398151</v>
      </c>
      <c r="AF155" s="11" t="s">
        <v>70</v>
      </c>
      <c r="AH155" s="11" t="str">
        <f t="shared" si="2"/>
        <v>うち男</v>
      </c>
    </row>
    <row r="156" spans="1:34" s="11" customFormat="1" ht="12.75" customHeight="1">
      <c r="A156" s="38" t="s">
        <v>71</v>
      </c>
      <c r="B156" s="47">
        <v>6702</v>
      </c>
      <c r="C156" s="47">
        <v>140</v>
      </c>
      <c r="D156" s="47">
        <v>212</v>
      </c>
      <c r="E156" s="47">
        <v>267</v>
      </c>
      <c r="F156" s="47">
        <v>268</v>
      </c>
      <c r="G156" s="47">
        <v>144</v>
      </c>
      <c r="H156" s="47">
        <v>184</v>
      </c>
      <c r="I156" s="47">
        <v>213</v>
      </c>
      <c r="J156" s="47">
        <v>262</v>
      </c>
      <c r="K156" s="47">
        <v>334</v>
      </c>
      <c r="L156" s="47">
        <v>391</v>
      </c>
      <c r="M156" s="47">
        <v>348</v>
      </c>
      <c r="N156" s="47">
        <v>386</v>
      </c>
      <c r="O156" s="47">
        <v>528</v>
      </c>
      <c r="P156" s="47">
        <v>571</v>
      </c>
      <c r="Q156" s="47">
        <v>645</v>
      </c>
      <c r="R156" s="47">
        <v>404</v>
      </c>
      <c r="S156" s="47">
        <v>476</v>
      </c>
      <c r="T156" s="47">
        <v>910</v>
      </c>
      <c r="U156" s="47">
        <v>19</v>
      </c>
      <c r="V156" s="47">
        <v>619</v>
      </c>
      <c r="W156" s="47">
        <v>3058</v>
      </c>
      <c r="X156" s="47">
        <v>3006</v>
      </c>
      <c r="Y156" s="47">
        <v>1790</v>
      </c>
      <c r="Z156" s="47">
        <v>1386</v>
      </c>
      <c r="AA156" s="40">
        <v>9.2623073469998491</v>
      </c>
      <c r="AB156" s="40">
        <v>45.757893161753707</v>
      </c>
      <c r="AC156" s="40">
        <v>44.979799491246446</v>
      </c>
      <c r="AD156" s="41">
        <v>26.784378273230587</v>
      </c>
      <c r="AE156" s="40">
        <v>20.739188986981894</v>
      </c>
      <c r="AF156" s="11" t="s">
        <v>71</v>
      </c>
      <c r="AH156" s="11" t="str">
        <f t="shared" si="2"/>
        <v>うち女</v>
      </c>
    </row>
    <row r="157" spans="1:34" s="11" customFormat="1" ht="12.75" customHeight="1">
      <c r="A157" s="38" t="s">
        <v>112</v>
      </c>
      <c r="B157" s="53">
        <v>20283</v>
      </c>
      <c r="C157" s="43">
        <v>586</v>
      </c>
      <c r="D157" s="43">
        <v>746</v>
      </c>
      <c r="E157" s="43">
        <v>846</v>
      </c>
      <c r="F157" s="43">
        <v>912</v>
      </c>
      <c r="G157" s="43">
        <v>472</v>
      </c>
      <c r="H157" s="43">
        <v>629</v>
      </c>
      <c r="I157" s="43">
        <v>766</v>
      </c>
      <c r="J157" s="43">
        <v>1012</v>
      </c>
      <c r="K157" s="43">
        <v>1161</v>
      </c>
      <c r="L157" s="43">
        <v>1253</v>
      </c>
      <c r="M157" s="43">
        <v>1144</v>
      </c>
      <c r="N157" s="43">
        <v>1276</v>
      </c>
      <c r="O157" s="43">
        <v>1510</v>
      </c>
      <c r="P157" s="43">
        <v>1857</v>
      </c>
      <c r="Q157" s="43">
        <v>1966</v>
      </c>
      <c r="R157" s="43">
        <v>1183</v>
      </c>
      <c r="S157" s="43">
        <v>1122</v>
      </c>
      <c r="T157" s="43">
        <v>1816</v>
      </c>
      <c r="U157" s="43">
        <v>26</v>
      </c>
      <c r="V157" s="43">
        <v>2178</v>
      </c>
      <c r="W157" s="43">
        <v>10135</v>
      </c>
      <c r="X157" s="43">
        <v>7944</v>
      </c>
      <c r="Y157" s="43">
        <v>4121</v>
      </c>
      <c r="Z157" s="43">
        <v>2938</v>
      </c>
      <c r="AA157" s="44">
        <v>10.751838870513897</v>
      </c>
      <c r="AB157" s="44">
        <v>50.032087673396852</v>
      </c>
      <c r="AC157" s="44">
        <v>39.216073456089248</v>
      </c>
      <c r="AD157" s="45">
        <v>20.343584933603196</v>
      </c>
      <c r="AE157" s="40">
        <v>14.503628375376412</v>
      </c>
      <c r="AF157" s="11" t="s">
        <v>112</v>
      </c>
      <c r="AH157" s="11" t="str">
        <f t="shared" si="2"/>
        <v>河沼郡</v>
      </c>
    </row>
    <row r="158" spans="1:34" s="11" customFormat="1" ht="12.75" customHeight="1">
      <c r="A158" s="38" t="s">
        <v>63</v>
      </c>
      <c r="B158" s="54">
        <v>9826</v>
      </c>
      <c r="C158" s="47">
        <v>321</v>
      </c>
      <c r="D158" s="47">
        <v>395</v>
      </c>
      <c r="E158" s="47">
        <v>439</v>
      </c>
      <c r="F158" s="47">
        <v>472</v>
      </c>
      <c r="G158" s="47">
        <v>244</v>
      </c>
      <c r="H158" s="47">
        <v>326</v>
      </c>
      <c r="I158" s="47">
        <v>406</v>
      </c>
      <c r="J158" s="47">
        <v>551</v>
      </c>
      <c r="K158" s="47">
        <v>597</v>
      </c>
      <c r="L158" s="47">
        <v>680</v>
      </c>
      <c r="M158" s="47">
        <v>584</v>
      </c>
      <c r="N158" s="47">
        <v>603</v>
      </c>
      <c r="O158" s="47">
        <v>759</v>
      </c>
      <c r="P158" s="47">
        <v>914</v>
      </c>
      <c r="Q158" s="47">
        <v>1000</v>
      </c>
      <c r="R158" s="47">
        <v>557</v>
      </c>
      <c r="S158" s="47">
        <v>448</v>
      </c>
      <c r="T158" s="47">
        <v>512</v>
      </c>
      <c r="U158" s="47">
        <v>18</v>
      </c>
      <c r="V158" s="47">
        <v>1155</v>
      </c>
      <c r="W158" s="47">
        <v>5222</v>
      </c>
      <c r="X158" s="47">
        <v>3431</v>
      </c>
      <c r="Y158" s="47">
        <v>1517</v>
      </c>
      <c r="Z158" s="47">
        <v>960</v>
      </c>
      <c r="AA158" s="40">
        <v>11.776101141924959</v>
      </c>
      <c r="AB158" s="40">
        <v>53.242251223491031</v>
      </c>
      <c r="AC158" s="40">
        <v>34.981647634584014</v>
      </c>
      <c r="AD158" s="41">
        <v>15.466965742251224</v>
      </c>
      <c r="AE158" s="40">
        <v>9.7879282218597066</v>
      </c>
      <c r="AF158" s="11" t="s">
        <v>63</v>
      </c>
      <c r="AH158" s="11" t="str">
        <f t="shared" si="2"/>
        <v>うち男</v>
      </c>
    </row>
    <row r="159" spans="1:34" s="11" customFormat="1" ht="12.75" customHeight="1">
      <c r="A159" s="38" t="s">
        <v>64</v>
      </c>
      <c r="B159" s="55">
        <v>10457</v>
      </c>
      <c r="C159" s="49">
        <v>265</v>
      </c>
      <c r="D159" s="49">
        <v>351</v>
      </c>
      <c r="E159" s="49">
        <v>407</v>
      </c>
      <c r="F159" s="49">
        <v>440</v>
      </c>
      <c r="G159" s="49">
        <v>228</v>
      </c>
      <c r="H159" s="49">
        <v>303</v>
      </c>
      <c r="I159" s="49">
        <v>360</v>
      </c>
      <c r="J159" s="49">
        <v>461</v>
      </c>
      <c r="K159" s="49">
        <v>564</v>
      </c>
      <c r="L159" s="49">
        <v>573</v>
      </c>
      <c r="M159" s="49">
        <v>560</v>
      </c>
      <c r="N159" s="49">
        <v>673</v>
      </c>
      <c r="O159" s="49">
        <v>751</v>
      </c>
      <c r="P159" s="49">
        <v>943</v>
      </c>
      <c r="Q159" s="49">
        <v>966</v>
      </c>
      <c r="R159" s="49">
        <v>626</v>
      </c>
      <c r="S159" s="49">
        <v>674</v>
      </c>
      <c r="T159" s="49">
        <v>1304</v>
      </c>
      <c r="U159" s="49">
        <v>8</v>
      </c>
      <c r="V159" s="49">
        <v>1023</v>
      </c>
      <c r="W159" s="49">
        <v>4913</v>
      </c>
      <c r="X159" s="49">
        <v>4513</v>
      </c>
      <c r="Y159" s="49">
        <v>2604</v>
      </c>
      <c r="Z159" s="49">
        <v>1978</v>
      </c>
      <c r="AA159" s="50">
        <v>9.7904105656043647</v>
      </c>
      <c r="AB159" s="50">
        <v>47.018853478801795</v>
      </c>
      <c r="AC159" s="50">
        <v>43.190735955593837</v>
      </c>
      <c r="AD159" s="51">
        <v>24.921045076083836</v>
      </c>
      <c r="AE159" s="40">
        <v>18.930041152263374</v>
      </c>
      <c r="AF159" s="11" t="s">
        <v>64</v>
      </c>
      <c r="AH159" s="11" t="str">
        <f t="shared" si="2"/>
        <v>うち女</v>
      </c>
    </row>
    <row r="160" spans="1:34" s="11" customFormat="1" ht="12.75" customHeight="1">
      <c r="A160" s="38" t="s">
        <v>113</v>
      </c>
      <c r="B160" s="47">
        <v>14392</v>
      </c>
      <c r="C160" s="47">
        <v>404</v>
      </c>
      <c r="D160" s="47">
        <v>510</v>
      </c>
      <c r="E160" s="47">
        <v>590</v>
      </c>
      <c r="F160" s="47">
        <v>636</v>
      </c>
      <c r="G160" s="47">
        <v>355</v>
      </c>
      <c r="H160" s="47">
        <v>481</v>
      </c>
      <c r="I160" s="47">
        <v>564</v>
      </c>
      <c r="J160" s="47">
        <v>734</v>
      </c>
      <c r="K160" s="47">
        <v>849</v>
      </c>
      <c r="L160" s="47">
        <v>904</v>
      </c>
      <c r="M160" s="47">
        <v>804</v>
      </c>
      <c r="N160" s="47">
        <v>929</v>
      </c>
      <c r="O160" s="47">
        <v>1096</v>
      </c>
      <c r="P160" s="47">
        <v>1324</v>
      </c>
      <c r="Q160" s="47">
        <v>1370</v>
      </c>
      <c r="R160" s="47">
        <v>808</v>
      </c>
      <c r="S160" s="47">
        <v>776</v>
      </c>
      <c r="T160" s="47">
        <v>1232</v>
      </c>
      <c r="U160" s="47">
        <v>26</v>
      </c>
      <c r="V160" s="47">
        <v>1504</v>
      </c>
      <c r="W160" s="47">
        <v>7352</v>
      </c>
      <c r="X160" s="47">
        <v>5510</v>
      </c>
      <c r="Y160" s="47">
        <v>2816</v>
      </c>
      <c r="Z160" s="47">
        <v>2008</v>
      </c>
      <c r="AA160" s="40">
        <v>10.469163302241403</v>
      </c>
      <c r="AB160" s="40">
        <v>51.176388695531116</v>
      </c>
      <c r="AC160" s="40">
        <v>38.354448002227478</v>
      </c>
      <c r="AD160" s="41">
        <v>19.601837672281778</v>
      </c>
      <c r="AE160" s="40">
        <v>13.977446749269106</v>
      </c>
      <c r="AF160" s="11" t="s">
        <v>113</v>
      </c>
      <c r="AH160" s="11" t="str">
        <f t="shared" si="2"/>
        <v>会津坂下町</v>
      </c>
    </row>
    <row r="161" spans="1:34" s="11" customFormat="1" ht="12.75" customHeight="1">
      <c r="A161" s="38" t="s">
        <v>70</v>
      </c>
      <c r="B161" s="47">
        <v>6947</v>
      </c>
      <c r="C161" s="47">
        <v>213</v>
      </c>
      <c r="D161" s="47">
        <v>267</v>
      </c>
      <c r="E161" s="47">
        <v>299</v>
      </c>
      <c r="F161" s="47">
        <v>324</v>
      </c>
      <c r="G161" s="47">
        <v>183</v>
      </c>
      <c r="H161" s="47">
        <v>244</v>
      </c>
      <c r="I161" s="47">
        <v>306</v>
      </c>
      <c r="J161" s="47">
        <v>402</v>
      </c>
      <c r="K161" s="47">
        <v>437</v>
      </c>
      <c r="L161" s="47">
        <v>495</v>
      </c>
      <c r="M161" s="47">
        <v>408</v>
      </c>
      <c r="N161" s="47">
        <v>435</v>
      </c>
      <c r="O161" s="47">
        <v>551</v>
      </c>
      <c r="P161" s="47">
        <v>637</v>
      </c>
      <c r="Q161" s="47">
        <v>705</v>
      </c>
      <c r="R161" s="47">
        <v>379</v>
      </c>
      <c r="S161" s="47">
        <v>311</v>
      </c>
      <c r="T161" s="47">
        <v>333</v>
      </c>
      <c r="U161" s="47">
        <v>18</v>
      </c>
      <c r="V161" s="47">
        <v>779</v>
      </c>
      <c r="W161" s="47">
        <v>3785</v>
      </c>
      <c r="X161" s="47">
        <v>2365</v>
      </c>
      <c r="Y161" s="47">
        <v>1023</v>
      </c>
      <c r="Z161" s="47">
        <v>644</v>
      </c>
      <c r="AA161" s="40">
        <v>11.242603550295858</v>
      </c>
      <c r="AB161" s="40">
        <v>54.625487083273192</v>
      </c>
      <c r="AC161" s="40">
        <v>34.131909366430939</v>
      </c>
      <c r="AD161" s="41">
        <v>14.764035214316639</v>
      </c>
      <c r="AE161" s="40">
        <v>9.2942704574974755</v>
      </c>
      <c r="AF161" s="11" t="s">
        <v>70</v>
      </c>
      <c r="AH161" s="11" t="str">
        <f t="shared" si="2"/>
        <v>うち男</v>
      </c>
    </row>
    <row r="162" spans="1:34" s="11" customFormat="1" ht="12.75" customHeight="1">
      <c r="A162" s="38" t="s">
        <v>71</v>
      </c>
      <c r="B162" s="47">
        <v>7445</v>
      </c>
      <c r="C162" s="47">
        <v>191</v>
      </c>
      <c r="D162" s="47">
        <v>243</v>
      </c>
      <c r="E162" s="47">
        <v>291</v>
      </c>
      <c r="F162" s="47">
        <v>312</v>
      </c>
      <c r="G162" s="47">
        <v>172</v>
      </c>
      <c r="H162" s="47">
        <v>237</v>
      </c>
      <c r="I162" s="47">
        <v>258</v>
      </c>
      <c r="J162" s="47">
        <v>332</v>
      </c>
      <c r="K162" s="47">
        <v>412</v>
      </c>
      <c r="L162" s="47">
        <v>409</v>
      </c>
      <c r="M162" s="47">
        <v>396</v>
      </c>
      <c r="N162" s="47">
        <v>494</v>
      </c>
      <c r="O162" s="47">
        <v>545</v>
      </c>
      <c r="P162" s="47">
        <v>687</v>
      </c>
      <c r="Q162" s="47">
        <v>665</v>
      </c>
      <c r="R162" s="47">
        <v>429</v>
      </c>
      <c r="S162" s="47">
        <v>465</v>
      </c>
      <c r="T162" s="47">
        <v>899</v>
      </c>
      <c r="U162" s="47">
        <v>8</v>
      </c>
      <c r="V162" s="47">
        <v>725</v>
      </c>
      <c r="W162" s="47">
        <v>3567</v>
      </c>
      <c r="X162" s="47">
        <v>3145</v>
      </c>
      <c r="Y162" s="47">
        <v>1793</v>
      </c>
      <c r="Z162" s="47">
        <v>1364</v>
      </c>
      <c r="AA162" s="40">
        <v>9.7485545246739278</v>
      </c>
      <c r="AB162" s="40">
        <v>47.962888261395726</v>
      </c>
      <c r="AC162" s="40">
        <v>42.288557213930353</v>
      </c>
      <c r="AD162" s="41">
        <v>24.109183810676349</v>
      </c>
      <c r="AE162" s="40">
        <v>18.340728788489983</v>
      </c>
      <c r="AF162" s="11" t="s">
        <v>71</v>
      </c>
      <c r="AH162" s="11" t="str">
        <f t="shared" si="2"/>
        <v>うち女</v>
      </c>
    </row>
    <row r="163" spans="1:34" s="11" customFormat="1" ht="12.75" customHeight="1">
      <c r="A163" s="38" t="s">
        <v>114</v>
      </c>
      <c r="B163" s="47">
        <v>2989</v>
      </c>
      <c r="C163" s="47">
        <v>119</v>
      </c>
      <c r="D163" s="47">
        <v>135</v>
      </c>
      <c r="E163" s="47">
        <v>144</v>
      </c>
      <c r="F163" s="47">
        <v>160</v>
      </c>
      <c r="G163" s="47">
        <v>69</v>
      </c>
      <c r="H163" s="47">
        <v>92</v>
      </c>
      <c r="I163" s="47">
        <v>106</v>
      </c>
      <c r="J163" s="47">
        <v>153</v>
      </c>
      <c r="K163" s="47">
        <v>180</v>
      </c>
      <c r="L163" s="47">
        <v>205</v>
      </c>
      <c r="M163" s="47">
        <v>182</v>
      </c>
      <c r="N163" s="47">
        <v>176</v>
      </c>
      <c r="O163" s="47">
        <v>205</v>
      </c>
      <c r="P163" s="47">
        <v>262</v>
      </c>
      <c r="Q163" s="47">
        <v>275</v>
      </c>
      <c r="R163" s="47">
        <v>168</v>
      </c>
      <c r="S163" s="47">
        <v>140</v>
      </c>
      <c r="T163" s="47">
        <v>218</v>
      </c>
      <c r="U163" s="47">
        <v>0</v>
      </c>
      <c r="V163" s="47">
        <v>398</v>
      </c>
      <c r="W163" s="47">
        <v>1528</v>
      </c>
      <c r="X163" s="47">
        <v>1063</v>
      </c>
      <c r="Y163" s="47">
        <v>526</v>
      </c>
      <c r="Z163" s="47">
        <v>358</v>
      </c>
      <c r="AA163" s="40">
        <v>13.315490130478421</v>
      </c>
      <c r="AB163" s="40">
        <v>51.120776179324189</v>
      </c>
      <c r="AC163" s="40">
        <v>35.563733690197388</v>
      </c>
      <c r="AD163" s="41">
        <v>17.597858815657411</v>
      </c>
      <c r="AE163" s="40">
        <v>11.977249916359986</v>
      </c>
      <c r="AF163" s="11" t="s">
        <v>114</v>
      </c>
      <c r="AH163" s="11" t="str">
        <f t="shared" si="2"/>
        <v>湯川村</v>
      </c>
    </row>
    <row r="164" spans="1:34" s="11" customFormat="1" ht="12.75" customHeight="1">
      <c r="A164" s="38" t="s">
        <v>70</v>
      </c>
      <c r="B164" s="47">
        <v>1463</v>
      </c>
      <c r="C164" s="47">
        <v>74</v>
      </c>
      <c r="D164" s="47">
        <v>66</v>
      </c>
      <c r="E164" s="47">
        <v>89</v>
      </c>
      <c r="F164" s="47">
        <v>84</v>
      </c>
      <c r="G164" s="47">
        <v>39</v>
      </c>
      <c r="H164" s="47">
        <v>46</v>
      </c>
      <c r="I164" s="47">
        <v>45</v>
      </c>
      <c r="J164" s="47">
        <v>77</v>
      </c>
      <c r="K164" s="47">
        <v>93</v>
      </c>
      <c r="L164" s="47">
        <v>105</v>
      </c>
      <c r="M164" s="47">
        <v>98</v>
      </c>
      <c r="N164" s="47">
        <v>85</v>
      </c>
      <c r="O164" s="47">
        <v>91</v>
      </c>
      <c r="P164" s="47">
        <v>136</v>
      </c>
      <c r="Q164" s="47">
        <v>134</v>
      </c>
      <c r="R164" s="47">
        <v>78</v>
      </c>
      <c r="S164" s="47">
        <v>58</v>
      </c>
      <c r="T164" s="47">
        <v>65</v>
      </c>
      <c r="U164" s="47">
        <v>0</v>
      </c>
      <c r="V164" s="47">
        <v>229</v>
      </c>
      <c r="W164" s="47">
        <v>763</v>
      </c>
      <c r="X164" s="47">
        <v>471</v>
      </c>
      <c r="Y164" s="47">
        <v>201</v>
      </c>
      <c r="Z164" s="47">
        <v>123</v>
      </c>
      <c r="AA164" s="40">
        <v>15.652768284347232</v>
      </c>
      <c r="AB164" s="40">
        <v>52.153110047846887</v>
      </c>
      <c r="AC164" s="40">
        <v>32.194121667805881</v>
      </c>
      <c r="AD164" s="41">
        <v>13.738892686261106</v>
      </c>
      <c r="AE164" s="40">
        <v>8.4073820915926181</v>
      </c>
      <c r="AF164" s="11" t="s">
        <v>70</v>
      </c>
      <c r="AH164" s="11" t="str">
        <f t="shared" si="2"/>
        <v>うち男</v>
      </c>
    </row>
    <row r="165" spans="1:34" s="11" customFormat="1" ht="12.75" customHeight="1">
      <c r="A165" s="38" t="s">
        <v>71</v>
      </c>
      <c r="B165" s="47">
        <v>1526</v>
      </c>
      <c r="C165" s="47">
        <v>45</v>
      </c>
      <c r="D165" s="47">
        <v>69</v>
      </c>
      <c r="E165" s="47">
        <v>55</v>
      </c>
      <c r="F165" s="47">
        <v>76</v>
      </c>
      <c r="G165" s="47">
        <v>30</v>
      </c>
      <c r="H165" s="47">
        <v>46</v>
      </c>
      <c r="I165" s="47">
        <v>61</v>
      </c>
      <c r="J165" s="47">
        <v>76</v>
      </c>
      <c r="K165" s="47">
        <v>87</v>
      </c>
      <c r="L165" s="47">
        <v>100</v>
      </c>
      <c r="M165" s="47">
        <v>84</v>
      </c>
      <c r="N165" s="47">
        <v>91</v>
      </c>
      <c r="O165" s="47">
        <v>114</v>
      </c>
      <c r="P165" s="47">
        <v>126</v>
      </c>
      <c r="Q165" s="47">
        <v>141</v>
      </c>
      <c r="R165" s="47">
        <v>90</v>
      </c>
      <c r="S165" s="47">
        <v>82</v>
      </c>
      <c r="T165" s="47">
        <v>153</v>
      </c>
      <c r="U165" s="47">
        <v>0</v>
      </c>
      <c r="V165" s="47">
        <v>169</v>
      </c>
      <c r="W165" s="47">
        <v>765</v>
      </c>
      <c r="X165" s="47">
        <v>592</v>
      </c>
      <c r="Y165" s="47">
        <v>325</v>
      </c>
      <c r="Z165" s="47">
        <v>235</v>
      </c>
      <c r="AA165" s="40">
        <v>11.074705111402359</v>
      </c>
      <c r="AB165" s="40">
        <v>50.131061598951511</v>
      </c>
      <c r="AC165" s="40">
        <v>38.794233289646137</v>
      </c>
      <c r="AD165" s="41">
        <v>21.297509829619919</v>
      </c>
      <c r="AE165" s="40">
        <v>15.399737876802098</v>
      </c>
      <c r="AF165" s="11" t="s">
        <v>71</v>
      </c>
      <c r="AH165" s="11" t="str">
        <f t="shared" si="2"/>
        <v>うち女</v>
      </c>
    </row>
    <row r="166" spans="1:34" s="11" customFormat="1" ht="12.75" customHeight="1">
      <c r="A166" s="38" t="s">
        <v>115</v>
      </c>
      <c r="B166" s="47">
        <v>2902</v>
      </c>
      <c r="C166" s="47">
        <v>63</v>
      </c>
      <c r="D166" s="47">
        <v>101</v>
      </c>
      <c r="E166" s="47">
        <v>112</v>
      </c>
      <c r="F166" s="47">
        <v>116</v>
      </c>
      <c r="G166" s="47">
        <v>48</v>
      </c>
      <c r="H166" s="47">
        <v>56</v>
      </c>
      <c r="I166" s="47">
        <v>96</v>
      </c>
      <c r="J166" s="47">
        <v>125</v>
      </c>
      <c r="K166" s="47">
        <v>132</v>
      </c>
      <c r="L166" s="47">
        <v>144</v>
      </c>
      <c r="M166" s="47">
        <v>158</v>
      </c>
      <c r="N166" s="47">
        <v>171</v>
      </c>
      <c r="O166" s="47">
        <v>209</v>
      </c>
      <c r="P166" s="47">
        <v>271</v>
      </c>
      <c r="Q166" s="47">
        <v>321</v>
      </c>
      <c r="R166" s="47">
        <v>207</v>
      </c>
      <c r="S166" s="47">
        <v>206</v>
      </c>
      <c r="T166" s="47">
        <v>366</v>
      </c>
      <c r="U166" s="47">
        <v>0</v>
      </c>
      <c r="V166" s="47">
        <v>276</v>
      </c>
      <c r="W166" s="47">
        <v>1255</v>
      </c>
      <c r="X166" s="47">
        <v>1371</v>
      </c>
      <c r="Y166" s="47">
        <v>779</v>
      </c>
      <c r="Z166" s="47">
        <v>572</v>
      </c>
      <c r="AA166" s="40">
        <v>9.510682288077188</v>
      </c>
      <c r="AB166" s="40">
        <v>43.246037215713301</v>
      </c>
      <c r="AC166" s="40">
        <v>47.243280496209508</v>
      </c>
      <c r="AD166" s="41">
        <v>26.843556168159889</v>
      </c>
      <c r="AE166" s="40">
        <v>19.710544452101999</v>
      </c>
      <c r="AF166" s="11" t="s">
        <v>115</v>
      </c>
      <c r="AH166" s="11" t="str">
        <f t="shared" si="2"/>
        <v>柳津町</v>
      </c>
    </row>
    <row r="167" spans="1:34" s="11" customFormat="1" ht="12.75" customHeight="1">
      <c r="A167" s="38" t="s">
        <v>70</v>
      </c>
      <c r="B167" s="47">
        <v>1416</v>
      </c>
      <c r="C167" s="47">
        <v>34</v>
      </c>
      <c r="D167" s="47">
        <v>62</v>
      </c>
      <c r="E167" s="47">
        <v>51</v>
      </c>
      <c r="F167" s="47">
        <v>64</v>
      </c>
      <c r="G167" s="47">
        <v>22</v>
      </c>
      <c r="H167" s="47">
        <v>36</v>
      </c>
      <c r="I167" s="47">
        <v>55</v>
      </c>
      <c r="J167" s="47">
        <v>72</v>
      </c>
      <c r="K167" s="47">
        <v>67</v>
      </c>
      <c r="L167" s="47">
        <v>80</v>
      </c>
      <c r="M167" s="47">
        <v>78</v>
      </c>
      <c r="N167" s="47">
        <v>83</v>
      </c>
      <c r="O167" s="47">
        <v>117</v>
      </c>
      <c r="P167" s="47">
        <v>141</v>
      </c>
      <c r="Q167" s="47">
        <v>161</v>
      </c>
      <c r="R167" s="47">
        <v>100</v>
      </c>
      <c r="S167" s="47">
        <v>79</v>
      </c>
      <c r="T167" s="47">
        <v>114</v>
      </c>
      <c r="U167" s="47">
        <v>0</v>
      </c>
      <c r="V167" s="47">
        <v>147</v>
      </c>
      <c r="W167" s="47">
        <v>674</v>
      </c>
      <c r="X167" s="47">
        <v>595</v>
      </c>
      <c r="Y167" s="47">
        <v>293</v>
      </c>
      <c r="Z167" s="47">
        <v>193</v>
      </c>
      <c r="AA167" s="40">
        <v>10.381355932203389</v>
      </c>
      <c r="AB167" s="40">
        <v>47.598870056497177</v>
      </c>
      <c r="AC167" s="40">
        <v>42.01977401129944</v>
      </c>
      <c r="AD167" s="41">
        <v>20.692090395480225</v>
      </c>
      <c r="AE167" s="40">
        <v>13.62994350282486</v>
      </c>
      <c r="AF167" s="11" t="s">
        <v>70</v>
      </c>
      <c r="AH167" s="11" t="str">
        <f t="shared" si="2"/>
        <v>うち男</v>
      </c>
    </row>
    <row r="168" spans="1:34" s="11" customFormat="1" ht="12.75" customHeight="1">
      <c r="A168" s="38" t="s">
        <v>71</v>
      </c>
      <c r="B168" s="47">
        <v>1486</v>
      </c>
      <c r="C168" s="47">
        <v>29</v>
      </c>
      <c r="D168" s="47">
        <v>39</v>
      </c>
      <c r="E168" s="47">
        <v>61</v>
      </c>
      <c r="F168" s="47">
        <v>52</v>
      </c>
      <c r="G168" s="47">
        <v>26</v>
      </c>
      <c r="H168" s="47">
        <v>20</v>
      </c>
      <c r="I168" s="47">
        <v>41</v>
      </c>
      <c r="J168" s="47">
        <v>53</v>
      </c>
      <c r="K168" s="47">
        <v>65</v>
      </c>
      <c r="L168" s="47">
        <v>64</v>
      </c>
      <c r="M168" s="47">
        <v>80</v>
      </c>
      <c r="N168" s="47">
        <v>88</v>
      </c>
      <c r="O168" s="47">
        <v>92</v>
      </c>
      <c r="P168" s="47">
        <v>130</v>
      </c>
      <c r="Q168" s="47">
        <v>160</v>
      </c>
      <c r="R168" s="47">
        <v>107</v>
      </c>
      <c r="S168" s="47">
        <v>127</v>
      </c>
      <c r="T168" s="47">
        <v>252</v>
      </c>
      <c r="U168" s="47">
        <v>0</v>
      </c>
      <c r="V168" s="47">
        <v>129</v>
      </c>
      <c r="W168" s="47">
        <v>581</v>
      </c>
      <c r="X168" s="47">
        <v>776</v>
      </c>
      <c r="Y168" s="47">
        <v>486</v>
      </c>
      <c r="Z168" s="47">
        <v>379</v>
      </c>
      <c r="AA168" s="40">
        <v>8.6810228802153429</v>
      </c>
      <c r="AB168" s="40">
        <v>39.098250336473754</v>
      </c>
      <c r="AC168" s="40">
        <v>52.220726783310901</v>
      </c>
      <c r="AD168" s="41">
        <v>32.705248990578731</v>
      </c>
      <c r="AE168" s="40">
        <v>25.50471063257066</v>
      </c>
      <c r="AF168" s="11" t="s">
        <v>71</v>
      </c>
      <c r="AH168" s="11" t="str">
        <f t="shared" si="2"/>
        <v>うち女</v>
      </c>
    </row>
    <row r="169" spans="1:34" s="11" customFormat="1" ht="12.75" customHeight="1">
      <c r="A169" s="38" t="s">
        <v>116</v>
      </c>
      <c r="B169" s="53">
        <v>22468</v>
      </c>
      <c r="C169" s="43">
        <v>530</v>
      </c>
      <c r="D169" s="43">
        <v>700</v>
      </c>
      <c r="E169" s="43">
        <v>752</v>
      </c>
      <c r="F169" s="43">
        <v>883</v>
      </c>
      <c r="G169" s="43">
        <v>495</v>
      </c>
      <c r="H169" s="43">
        <v>541</v>
      </c>
      <c r="I169" s="43">
        <v>811</v>
      </c>
      <c r="J169" s="43">
        <v>1080</v>
      </c>
      <c r="K169" s="43">
        <v>1104</v>
      </c>
      <c r="L169" s="43">
        <v>1149</v>
      </c>
      <c r="M169" s="43">
        <v>1118</v>
      </c>
      <c r="N169" s="43">
        <v>1332</v>
      </c>
      <c r="O169" s="43">
        <v>1832</v>
      </c>
      <c r="P169" s="43">
        <v>2211</v>
      </c>
      <c r="Q169" s="43">
        <v>2398</v>
      </c>
      <c r="R169" s="43">
        <v>1465</v>
      </c>
      <c r="S169" s="43">
        <v>1423</v>
      </c>
      <c r="T169" s="43">
        <v>2499</v>
      </c>
      <c r="U169" s="43">
        <v>145</v>
      </c>
      <c r="V169" s="43">
        <v>1982</v>
      </c>
      <c r="W169" s="43">
        <v>10345</v>
      </c>
      <c r="X169" s="43">
        <v>9996</v>
      </c>
      <c r="Y169" s="43">
        <v>5387</v>
      </c>
      <c r="Z169" s="43">
        <v>3922</v>
      </c>
      <c r="AA169" s="44">
        <v>8.8787349370604307</v>
      </c>
      <c r="AB169" s="44">
        <v>46.342337499440042</v>
      </c>
      <c r="AC169" s="44">
        <v>44.778927563499529</v>
      </c>
      <c r="AD169" s="45">
        <v>24.132061102898355</v>
      </c>
      <c r="AE169" s="40">
        <v>17.569323119652378</v>
      </c>
      <c r="AF169" s="11" t="s">
        <v>116</v>
      </c>
      <c r="AH169" s="11" t="str">
        <f t="shared" si="2"/>
        <v>大沼郡</v>
      </c>
    </row>
    <row r="170" spans="1:34" s="11" customFormat="1" ht="12.75" customHeight="1">
      <c r="A170" s="38" t="s">
        <v>63</v>
      </c>
      <c r="B170" s="54">
        <v>10869</v>
      </c>
      <c r="C170" s="47">
        <v>268</v>
      </c>
      <c r="D170" s="47">
        <v>366</v>
      </c>
      <c r="E170" s="47">
        <v>381</v>
      </c>
      <c r="F170" s="47">
        <v>462</v>
      </c>
      <c r="G170" s="47">
        <v>278</v>
      </c>
      <c r="H170" s="47">
        <v>305</v>
      </c>
      <c r="I170" s="47">
        <v>426</v>
      </c>
      <c r="J170" s="47">
        <v>574</v>
      </c>
      <c r="K170" s="47">
        <v>617</v>
      </c>
      <c r="L170" s="47">
        <v>598</v>
      </c>
      <c r="M170" s="47">
        <v>584</v>
      </c>
      <c r="N170" s="47">
        <v>634</v>
      </c>
      <c r="O170" s="47">
        <v>924</v>
      </c>
      <c r="P170" s="47">
        <v>1131</v>
      </c>
      <c r="Q170" s="47">
        <v>1238</v>
      </c>
      <c r="R170" s="47">
        <v>700</v>
      </c>
      <c r="S170" s="47">
        <v>570</v>
      </c>
      <c r="T170" s="47">
        <v>734</v>
      </c>
      <c r="U170" s="47">
        <v>79</v>
      </c>
      <c r="V170" s="47">
        <v>1015</v>
      </c>
      <c r="W170" s="47">
        <v>5402</v>
      </c>
      <c r="X170" s="47">
        <v>4373</v>
      </c>
      <c r="Y170" s="47">
        <v>2004</v>
      </c>
      <c r="Z170" s="47">
        <v>1304</v>
      </c>
      <c r="AA170" s="40">
        <v>9.406858202038924</v>
      </c>
      <c r="AB170" s="40">
        <v>50.06487488415199</v>
      </c>
      <c r="AC170" s="40">
        <v>40.528266913809077</v>
      </c>
      <c r="AD170" s="41">
        <v>18.572752548656162</v>
      </c>
      <c r="AE170" s="40">
        <v>12.085264133456905</v>
      </c>
      <c r="AF170" s="11" t="s">
        <v>63</v>
      </c>
      <c r="AH170" s="11" t="str">
        <f t="shared" si="2"/>
        <v>うち男</v>
      </c>
    </row>
    <row r="171" spans="1:34" s="11" customFormat="1" ht="12.75" customHeight="1">
      <c r="A171" s="38" t="s">
        <v>64</v>
      </c>
      <c r="B171" s="55">
        <v>11599</v>
      </c>
      <c r="C171" s="49">
        <v>262</v>
      </c>
      <c r="D171" s="49">
        <v>334</v>
      </c>
      <c r="E171" s="49">
        <v>371</v>
      </c>
      <c r="F171" s="49">
        <v>421</v>
      </c>
      <c r="G171" s="49">
        <v>217</v>
      </c>
      <c r="H171" s="49">
        <v>236</v>
      </c>
      <c r="I171" s="49">
        <v>385</v>
      </c>
      <c r="J171" s="49">
        <v>506</v>
      </c>
      <c r="K171" s="49">
        <v>487</v>
      </c>
      <c r="L171" s="49">
        <v>551</v>
      </c>
      <c r="M171" s="49">
        <v>534</v>
      </c>
      <c r="N171" s="49">
        <v>698</v>
      </c>
      <c r="O171" s="49">
        <v>908</v>
      </c>
      <c r="P171" s="49">
        <v>1080</v>
      </c>
      <c r="Q171" s="49">
        <v>1160</v>
      </c>
      <c r="R171" s="49">
        <v>765</v>
      </c>
      <c r="S171" s="49">
        <v>853</v>
      </c>
      <c r="T171" s="49">
        <v>1765</v>
      </c>
      <c r="U171" s="49">
        <v>66</v>
      </c>
      <c r="V171" s="49">
        <v>967</v>
      </c>
      <c r="W171" s="49">
        <v>4943</v>
      </c>
      <c r="X171" s="49">
        <v>5623</v>
      </c>
      <c r="Y171" s="49">
        <v>3383</v>
      </c>
      <c r="Z171" s="49">
        <v>2618</v>
      </c>
      <c r="AA171" s="50">
        <v>8.3846353940865335</v>
      </c>
      <c r="AB171" s="50">
        <v>42.859620220237574</v>
      </c>
      <c r="AC171" s="50">
        <v>48.755744385675889</v>
      </c>
      <c r="AD171" s="51">
        <v>29.333217723055583</v>
      </c>
      <c r="AE171" s="40">
        <v>22.700078036937484</v>
      </c>
      <c r="AF171" s="11" t="s">
        <v>64</v>
      </c>
      <c r="AH171" s="11" t="str">
        <f t="shared" si="2"/>
        <v>うち女</v>
      </c>
    </row>
    <row r="172" spans="1:34" s="11" customFormat="1" ht="12.75" customHeight="1">
      <c r="A172" s="38" t="s">
        <v>117</v>
      </c>
      <c r="B172" s="47">
        <v>1335</v>
      </c>
      <c r="C172" s="47">
        <v>22</v>
      </c>
      <c r="D172" s="47">
        <v>36</v>
      </c>
      <c r="E172" s="47">
        <v>27</v>
      </c>
      <c r="F172" s="47">
        <v>42</v>
      </c>
      <c r="G172" s="47">
        <v>29</v>
      </c>
      <c r="H172" s="47">
        <v>26</v>
      </c>
      <c r="I172" s="47">
        <v>41</v>
      </c>
      <c r="J172" s="47">
        <v>50</v>
      </c>
      <c r="K172" s="47">
        <v>62</v>
      </c>
      <c r="L172" s="47">
        <v>50</v>
      </c>
      <c r="M172" s="47">
        <v>57</v>
      </c>
      <c r="N172" s="47">
        <v>68</v>
      </c>
      <c r="O172" s="47">
        <v>85</v>
      </c>
      <c r="P172" s="47">
        <v>129</v>
      </c>
      <c r="Q172" s="47">
        <v>186</v>
      </c>
      <c r="R172" s="47">
        <v>117</v>
      </c>
      <c r="S172" s="47">
        <v>108</v>
      </c>
      <c r="T172" s="47">
        <v>200</v>
      </c>
      <c r="U172" s="47">
        <v>0</v>
      </c>
      <c r="V172" s="47">
        <v>85</v>
      </c>
      <c r="W172" s="47">
        <v>510</v>
      </c>
      <c r="X172" s="47">
        <v>740</v>
      </c>
      <c r="Y172" s="47">
        <v>425</v>
      </c>
      <c r="Z172" s="47">
        <v>308</v>
      </c>
      <c r="AA172" s="40">
        <v>6.3670411985018731</v>
      </c>
      <c r="AB172" s="40">
        <v>38.202247191011232</v>
      </c>
      <c r="AC172" s="40">
        <v>55.430711610486895</v>
      </c>
      <c r="AD172" s="41">
        <v>31.835205992509362</v>
      </c>
      <c r="AE172" s="40">
        <v>23.071161048689138</v>
      </c>
      <c r="AF172" s="11" t="s">
        <v>117</v>
      </c>
      <c r="AH172" s="11" t="str">
        <f t="shared" si="2"/>
        <v>三島町</v>
      </c>
    </row>
    <row r="173" spans="1:34" s="11" customFormat="1" ht="12.75" customHeight="1">
      <c r="A173" s="38" t="s">
        <v>70</v>
      </c>
      <c r="B173" s="47">
        <v>667</v>
      </c>
      <c r="C173" s="47">
        <v>12</v>
      </c>
      <c r="D173" s="47">
        <v>23</v>
      </c>
      <c r="E173" s="47">
        <v>10</v>
      </c>
      <c r="F173" s="47">
        <v>24</v>
      </c>
      <c r="G173" s="47">
        <v>24</v>
      </c>
      <c r="H173" s="47">
        <v>14</v>
      </c>
      <c r="I173" s="47">
        <v>27</v>
      </c>
      <c r="J173" s="47">
        <v>24</v>
      </c>
      <c r="K173" s="47">
        <v>36</v>
      </c>
      <c r="L173" s="47">
        <v>28</v>
      </c>
      <c r="M173" s="47">
        <v>34</v>
      </c>
      <c r="N173" s="47">
        <v>38</v>
      </c>
      <c r="O173" s="47">
        <v>46</v>
      </c>
      <c r="P173" s="47">
        <v>62</v>
      </c>
      <c r="Q173" s="47">
        <v>102</v>
      </c>
      <c r="R173" s="47">
        <v>56</v>
      </c>
      <c r="S173" s="47">
        <v>43</v>
      </c>
      <c r="T173" s="47">
        <v>64</v>
      </c>
      <c r="U173" s="47">
        <v>0</v>
      </c>
      <c r="V173" s="47">
        <v>45</v>
      </c>
      <c r="W173" s="47">
        <v>295</v>
      </c>
      <c r="X173" s="47">
        <v>327</v>
      </c>
      <c r="Y173" s="47">
        <v>163</v>
      </c>
      <c r="Z173" s="47">
        <v>107</v>
      </c>
      <c r="AA173" s="40">
        <v>6.746626686656672</v>
      </c>
      <c r="AB173" s="40">
        <v>44.227886056971514</v>
      </c>
      <c r="AC173" s="40">
        <v>49.025487256371811</v>
      </c>
      <c r="AD173" s="41">
        <v>24.437781109445279</v>
      </c>
      <c r="AE173" s="40">
        <v>16.041979010494753</v>
      </c>
      <c r="AF173" s="11" t="s">
        <v>70</v>
      </c>
      <c r="AH173" s="11" t="str">
        <f t="shared" si="2"/>
        <v>うち男</v>
      </c>
    </row>
    <row r="174" spans="1:34" s="11" customFormat="1" ht="12.75" customHeight="1">
      <c r="A174" s="38" t="s">
        <v>71</v>
      </c>
      <c r="B174" s="47">
        <v>668</v>
      </c>
      <c r="C174" s="47">
        <v>10</v>
      </c>
      <c r="D174" s="47">
        <v>13</v>
      </c>
      <c r="E174" s="47">
        <v>17</v>
      </c>
      <c r="F174" s="47">
        <v>18</v>
      </c>
      <c r="G174" s="47">
        <v>5</v>
      </c>
      <c r="H174" s="47">
        <v>12</v>
      </c>
      <c r="I174" s="47">
        <v>14</v>
      </c>
      <c r="J174" s="47">
        <v>26</v>
      </c>
      <c r="K174" s="47">
        <v>26</v>
      </c>
      <c r="L174" s="47">
        <v>22</v>
      </c>
      <c r="M174" s="47">
        <v>23</v>
      </c>
      <c r="N174" s="47">
        <v>30</v>
      </c>
      <c r="O174" s="47">
        <v>39</v>
      </c>
      <c r="P174" s="47">
        <v>67</v>
      </c>
      <c r="Q174" s="47">
        <v>84</v>
      </c>
      <c r="R174" s="47">
        <v>61</v>
      </c>
      <c r="S174" s="47">
        <v>65</v>
      </c>
      <c r="T174" s="47">
        <v>136</v>
      </c>
      <c r="U174" s="47">
        <v>0</v>
      </c>
      <c r="V174" s="47">
        <v>40</v>
      </c>
      <c r="W174" s="47">
        <v>215</v>
      </c>
      <c r="X174" s="47">
        <v>413</v>
      </c>
      <c r="Y174" s="47">
        <v>262</v>
      </c>
      <c r="Z174" s="47">
        <v>201</v>
      </c>
      <c r="AA174" s="40">
        <v>5.9880239520958085</v>
      </c>
      <c r="AB174" s="40">
        <v>32.185628742514972</v>
      </c>
      <c r="AC174" s="40">
        <v>61.82634730538922</v>
      </c>
      <c r="AD174" s="41">
        <v>39.221556886227546</v>
      </c>
      <c r="AE174" s="40">
        <v>30.08982035928144</v>
      </c>
      <c r="AF174" s="11" t="s">
        <v>71</v>
      </c>
      <c r="AH174" s="11" t="str">
        <f t="shared" si="2"/>
        <v>うち女</v>
      </c>
    </row>
    <row r="175" spans="1:34" s="11" customFormat="1" ht="12.75" customHeight="1">
      <c r="A175" s="38" t="s">
        <v>118</v>
      </c>
      <c r="B175" s="47">
        <v>1742</v>
      </c>
      <c r="C175" s="47">
        <v>28</v>
      </c>
      <c r="D175" s="47">
        <v>22</v>
      </c>
      <c r="E175" s="47">
        <v>25</v>
      </c>
      <c r="F175" s="47">
        <v>71</v>
      </c>
      <c r="G175" s="47">
        <v>24</v>
      </c>
      <c r="H175" s="47">
        <v>21</v>
      </c>
      <c r="I175" s="47">
        <v>47</v>
      </c>
      <c r="J175" s="47">
        <v>48</v>
      </c>
      <c r="K175" s="47">
        <v>47</v>
      </c>
      <c r="L175" s="47">
        <v>56</v>
      </c>
      <c r="M175" s="47">
        <v>71</v>
      </c>
      <c r="N175" s="47">
        <v>91</v>
      </c>
      <c r="O175" s="47">
        <v>117</v>
      </c>
      <c r="P175" s="47">
        <v>168</v>
      </c>
      <c r="Q175" s="47">
        <v>214</v>
      </c>
      <c r="R175" s="47">
        <v>167</v>
      </c>
      <c r="S175" s="47">
        <v>188</v>
      </c>
      <c r="T175" s="47">
        <v>336</v>
      </c>
      <c r="U175" s="47">
        <v>1</v>
      </c>
      <c r="V175" s="47">
        <v>75</v>
      </c>
      <c r="W175" s="47">
        <v>593</v>
      </c>
      <c r="X175" s="47">
        <v>1073</v>
      </c>
      <c r="Y175" s="47">
        <v>691</v>
      </c>
      <c r="Z175" s="47">
        <v>524</v>
      </c>
      <c r="AA175" s="40">
        <v>4.30786904078116</v>
      </c>
      <c r="AB175" s="40">
        <v>34.060884549109701</v>
      </c>
      <c r="AC175" s="40">
        <v>61.631246410109128</v>
      </c>
      <c r="AD175" s="41">
        <v>39.689833429063761</v>
      </c>
      <c r="AE175" s="40">
        <v>30.097645031591043</v>
      </c>
      <c r="AF175" s="11" t="s">
        <v>118</v>
      </c>
      <c r="AH175" s="11" t="str">
        <f t="shared" si="2"/>
        <v>金山町</v>
      </c>
    </row>
    <row r="176" spans="1:34" s="11" customFormat="1" ht="12.75" customHeight="1">
      <c r="A176" s="38" t="s">
        <v>70</v>
      </c>
      <c r="B176" s="47">
        <v>857</v>
      </c>
      <c r="C176" s="47">
        <v>21</v>
      </c>
      <c r="D176" s="47">
        <v>10</v>
      </c>
      <c r="E176" s="47">
        <v>15</v>
      </c>
      <c r="F176" s="47">
        <v>37</v>
      </c>
      <c r="G176" s="47">
        <v>9</v>
      </c>
      <c r="H176" s="47">
        <v>12</v>
      </c>
      <c r="I176" s="47">
        <v>27</v>
      </c>
      <c r="J176" s="47">
        <v>27</v>
      </c>
      <c r="K176" s="47">
        <v>26</v>
      </c>
      <c r="L176" s="47">
        <v>39</v>
      </c>
      <c r="M176" s="47">
        <v>44</v>
      </c>
      <c r="N176" s="47">
        <v>41</v>
      </c>
      <c r="O176" s="47">
        <v>59</v>
      </c>
      <c r="P176" s="47">
        <v>92</v>
      </c>
      <c r="Q176" s="47">
        <v>124</v>
      </c>
      <c r="R176" s="47">
        <v>77</v>
      </c>
      <c r="S176" s="47">
        <v>75</v>
      </c>
      <c r="T176" s="47">
        <v>122</v>
      </c>
      <c r="U176" s="47">
        <v>0</v>
      </c>
      <c r="V176" s="47">
        <v>46</v>
      </c>
      <c r="W176" s="47">
        <v>321</v>
      </c>
      <c r="X176" s="47">
        <v>490</v>
      </c>
      <c r="Y176" s="47">
        <v>274</v>
      </c>
      <c r="Z176" s="47">
        <v>197</v>
      </c>
      <c r="AA176" s="40">
        <v>5.3675612602100351</v>
      </c>
      <c r="AB176" s="40">
        <v>37.456242707117852</v>
      </c>
      <c r="AC176" s="40">
        <v>57.176196032672109</v>
      </c>
      <c r="AD176" s="41">
        <v>31.971995332555426</v>
      </c>
      <c r="AE176" s="40">
        <v>22.987164527421236</v>
      </c>
      <c r="AF176" s="11" t="s">
        <v>70</v>
      </c>
      <c r="AH176" s="11" t="str">
        <f t="shared" si="2"/>
        <v>うち男</v>
      </c>
    </row>
    <row r="177" spans="1:34" s="11" customFormat="1" ht="12.75" customHeight="1">
      <c r="A177" s="38" t="s">
        <v>71</v>
      </c>
      <c r="B177" s="47">
        <v>885</v>
      </c>
      <c r="C177" s="47">
        <v>7</v>
      </c>
      <c r="D177" s="47">
        <v>12</v>
      </c>
      <c r="E177" s="47">
        <v>10</v>
      </c>
      <c r="F177" s="47">
        <v>34</v>
      </c>
      <c r="G177" s="47">
        <v>15</v>
      </c>
      <c r="H177" s="47">
        <v>9</v>
      </c>
      <c r="I177" s="47">
        <v>20</v>
      </c>
      <c r="J177" s="47">
        <v>21</v>
      </c>
      <c r="K177" s="47">
        <v>21</v>
      </c>
      <c r="L177" s="47">
        <v>17</v>
      </c>
      <c r="M177" s="47">
        <v>27</v>
      </c>
      <c r="N177" s="47">
        <v>50</v>
      </c>
      <c r="O177" s="47">
        <v>58</v>
      </c>
      <c r="P177" s="47">
        <v>76</v>
      </c>
      <c r="Q177" s="47">
        <v>90</v>
      </c>
      <c r="R177" s="47">
        <v>90</v>
      </c>
      <c r="S177" s="47">
        <v>113</v>
      </c>
      <c r="T177" s="47">
        <v>214</v>
      </c>
      <c r="U177" s="47">
        <v>1</v>
      </c>
      <c r="V177" s="47">
        <v>29</v>
      </c>
      <c r="W177" s="47">
        <v>272</v>
      </c>
      <c r="X177" s="47">
        <v>583</v>
      </c>
      <c r="Y177" s="47">
        <v>417</v>
      </c>
      <c r="Z177" s="47">
        <v>327</v>
      </c>
      <c r="AA177" s="40">
        <v>3.2805429864253397</v>
      </c>
      <c r="AB177" s="40">
        <v>30.76923076923077</v>
      </c>
      <c r="AC177" s="40">
        <v>65.950226244343895</v>
      </c>
      <c r="AD177" s="41">
        <v>47.171945701357465</v>
      </c>
      <c r="AE177" s="40">
        <v>36.990950226244344</v>
      </c>
      <c r="AF177" s="11" t="s">
        <v>71</v>
      </c>
      <c r="AH177" s="11" t="str">
        <f t="shared" si="2"/>
        <v>うち女</v>
      </c>
    </row>
    <row r="178" spans="1:34" s="11" customFormat="1" ht="12.75" customHeight="1">
      <c r="A178" s="38" t="s">
        <v>119</v>
      </c>
      <c r="B178" s="47">
        <v>1182</v>
      </c>
      <c r="C178" s="47">
        <v>25</v>
      </c>
      <c r="D178" s="47">
        <v>19</v>
      </c>
      <c r="E178" s="47">
        <v>21</v>
      </c>
      <c r="F178" s="47">
        <v>23</v>
      </c>
      <c r="G178" s="47">
        <v>19</v>
      </c>
      <c r="H178" s="47">
        <v>26</v>
      </c>
      <c r="I178" s="47">
        <v>51</v>
      </c>
      <c r="J178" s="47">
        <v>45</v>
      </c>
      <c r="K178" s="47">
        <v>42</v>
      </c>
      <c r="L178" s="47">
        <v>57</v>
      </c>
      <c r="M178" s="47">
        <v>63</v>
      </c>
      <c r="N178" s="47">
        <v>43</v>
      </c>
      <c r="O178" s="47">
        <v>91</v>
      </c>
      <c r="P178" s="47">
        <v>121</v>
      </c>
      <c r="Q178" s="47">
        <v>116</v>
      </c>
      <c r="R178" s="47">
        <v>94</v>
      </c>
      <c r="S178" s="47">
        <v>87</v>
      </c>
      <c r="T178" s="47">
        <v>239</v>
      </c>
      <c r="U178" s="47">
        <v>0</v>
      </c>
      <c r="V178" s="47">
        <v>65</v>
      </c>
      <c r="W178" s="47">
        <v>460</v>
      </c>
      <c r="X178" s="47">
        <v>657</v>
      </c>
      <c r="Y178" s="47">
        <v>420</v>
      </c>
      <c r="Z178" s="47">
        <v>326</v>
      </c>
      <c r="AA178" s="40">
        <v>5.4991539763113373</v>
      </c>
      <c r="AB178" s="40">
        <v>38.917089678510997</v>
      </c>
      <c r="AC178" s="40">
        <v>55.583756345177662</v>
      </c>
      <c r="AD178" s="41">
        <v>35.532994923857871</v>
      </c>
      <c r="AE178" s="40">
        <v>27.580372250423014</v>
      </c>
      <c r="AF178" s="11" t="s">
        <v>119</v>
      </c>
      <c r="AH178" s="11" t="str">
        <f t="shared" si="2"/>
        <v>昭和村</v>
      </c>
    </row>
    <row r="179" spans="1:34" s="11" customFormat="1" ht="12.75" customHeight="1">
      <c r="A179" s="38" t="s">
        <v>70</v>
      </c>
      <c r="B179" s="47">
        <v>585</v>
      </c>
      <c r="C179" s="47">
        <v>11</v>
      </c>
      <c r="D179" s="47">
        <v>8</v>
      </c>
      <c r="E179" s="47">
        <v>12</v>
      </c>
      <c r="F179" s="47">
        <v>11</v>
      </c>
      <c r="G179" s="47">
        <v>11</v>
      </c>
      <c r="H179" s="47">
        <v>19</v>
      </c>
      <c r="I179" s="47">
        <v>25</v>
      </c>
      <c r="J179" s="47">
        <v>26</v>
      </c>
      <c r="K179" s="47">
        <v>23</v>
      </c>
      <c r="L179" s="47">
        <v>31</v>
      </c>
      <c r="M179" s="47">
        <v>36</v>
      </c>
      <c r="N179" s="47">
        <v>23</v>
      </c>
      <c r="O179" s="47">
        <v>56</v>
      </c>
      <c r="P179" s="47">
        <v>70</v>
      </c>
      <c r="Q179" s="47">
        <v>63</v>
      </c>
      <c r="R179" s="47">
        <v>40</v>
      </c>
      <c r="S179" s="47">
        <v>42</v>
      </c>
      <c r="T179" s="47">
        <v>78</v>
      </c>
      <c r="U179" s="47">
        <v>0</v>
      </c>
      <c r="V179" s="47">
        <v>31</v>
      </c>
      <c r="W179" s="47">
        <v>261</v>
      </c>
      <c r="X179" s="47">
        <v>293</v>
      </c>
      <c r="Y179" s="47">
        <v>160</v>
      </c>
      <c r="Z179" s="47">
        <v>120</v>
      </c>
      <c r="AA179" s="40">
        <v>5.299145299145299</v>
      </c>
      <c r="AB179" s="40">
        <v>44.61538461538462</v>
      </c>
      <c r="AC179" s="40">
        <v>50.085470085470085</v>
      </c>
      <c r="AD179" s="41">
        <v>27.350427350427353</v>
      </c>
      <c r="AE179" s="40">
        <v>20.512820512820511</v>
      </c>
      <c r="AF179" s="11" t="s">
        <v>70</v>
      </c>
      <c r="AH179" s="11" t="str">
        <f t="shared" si="2"/>
        <v>うち男</v>
      </c>
    </row>
    <row r="180" spans="1:34" s="11" customFormat="1" ht="12.75" customHeight="1">
      <c r="A180" s="38" t="s">
        <v>71</v>
      </c>
      <c r="B180" s="47">
        <v>597</v>
      </c>
      <c r="C180" s="47">
        <v>14</v>
      </c>
      <c r="D180" s="47">
        <v>11</v>
      </c>
      <c r="E180" s="47">
        <v>9</v>
      </c>
      <c r="F180" s="47">
        <v>12</v>
      </c>
      <c r="G180" s="47">
        <v>8</v>
      </c>
      <c r="H180" s="47">
        <v>7</v>
      </c>
      <c r="I180" s="47">
        <v>26</v>
      </c>
      <c r="J180" s="47">
        <v>19</v>
      </c>
      <c r="K180" s="47">
        <v>19</v>
      </c>
      <c r="L180" s="47">
        <v>26</v>
      </c>
      <c r="M180" s="47">
        <v>27</v>
      </c>
      <c r="N180" s="47">
        <v>20</v>
      </c>
      <c r="O180" s="47">
        <v>35</v>
      </c>
      <c r="P180" s="47">
        <v>51</v>
      </c>
      <c r="Q180" s="47">
        <v>53</v>
      </c>
      <c r="R180" s="47">
        <v>54</v>
      </c>
      <c r="S180" s="47">
        <v>45</v>
      </c>
      <c r="T180" s="47">
        <v>161</v>
      </c>
      <c r="U180" s="47">
        <v>0</v>
      </c>
      <c r="V180" s="47">
        <v>34</v>
      </c>
      <c r="W180" s="47">
        <v>199</v>
      </c>
      <c r="X180" s="47">
        <v>364</v>
      </c>
      <c r="Y180" s="47">
        <v>260</v>
      </c>
      <c r="Z180" s="47">
        <v>206</v>
      </c>
      <c r="AA180" s="40">
        <v>5.6951423785594635</v>
      </c>
      <c r="AB180" s="40">
        <v>33.333333333333329</v>
      </c>
      <c r="AC180" s="40">
        <v>60.971524288107204</v>
      </c>
      <c r="AD180" s="41">
        <v>43.551088777219434</v>
      </c>
      <c r="AE180" s="40">
        <v>34.505862646566165</v>
      </c>
      <c r="AF180" s="11" t="s">
        <v>71</v>
      </c>
      <c r="AH180" s="11" t="str">
        <f t="shared" si="2"/>
        <v>うち女</v>
      </c>
    </row>
    <row r="181" spans="1:34" s="11" customFormat="1" ht="12.75" customHeight="1">
      <c r="A181" s="38" t="s">
        <v>120</v>
      </c>
      <c r="B181" s="47">
        <v>18209</v>
      </c>
      <c r="C181" s="47">
        <v>455</v>
      </c>
      <c r="D181" s="47">
        <v>623</v>
      </c>
      <c r="E181" s="47">
        <v>679</v>
      </c>
      <c r="F181" s="47">
        <v>747</v>
      </c>
      <c r="G181" s="47">
        <v>423</v>
      </c>
      <c r="H181" s="47">
        <v>468</v>
      </c>
      <c r="I181" s="47">
        <v>672</v>
      </c>
      <c r="J181" s="47">
        <v>937</v>
      </c>
      <c r="K181" s="47">
        <v>953</v>
      </c>
      <c r="L181" s="47">
        <v>986</v>
      </c>
      <c r="M181" s="47">
        <v>927</v>
      </c>
      <c r="N181" s="47">
        <v>1130</v>
      </c>
      <c r="O181" s="47">
        <v>1539</v>
      </c>
      <c r="P181" s="47">
        <v>1793</v>
      </c>
      <c r="Q181" s="47">
        <v>1882</v>
      </c>
      <c r="R181" s="47">
        <v>1087</v>
      </c>
      <c r="S181" s="47">
        <v>1040</v>
      </c>
      <c r="T181" s="47">
        <v>1724</v>
      </c>
      <c r="U181" s="47">
        <v>144</v>
      </c>
      <c r="V181" s="47">
        <v>1757</v>
      </c>
      <c r="W181" s="47">
        <v>8782</v>
      </c>
      <c r="X181" s="47">
        <v>7526</v>
      </c>
      <c r="Y181" s="47">
        <v>3851</v>
      </c>
      <c r="Z181" s="47">
        <v>2764</v>
      </c>
      <c r="AA181" s="40">
        <v>9.7259894824245787</v>
      </c>
      <c r="AB181" s="40">
        <v>48.613340714088018</v>
      </c>
      <c r="AC181" s="40">
        <v>41.660669803487401</v>
      </c>
      <c r="AD181" s="41">
        <v>21.317464710766675</v>
      </c>
      <c r="AE181" s="40">
        <v>15.30030445613064</v>
      </c>
      <c r="AF181" s="11" t="s">
        <v>120</v>
      </c>
      <c r="AH181" s="11" t="str">
        <f t="shared" si="2"/>
        <v>会津美里町</v>
      </c>
    </row>
    <row r="182" spans="1:34" s="11" customFormat="1" ht="12.75" customHeight="1">
      <c r="A182" s="38" t="s">
        <v>70</v>
      </c>
      <c r="B182" s="47">
        <v>8760</v>
      </c>
      <c r="C182" s="47">
        <v>224</v>
      </c>
      <c r="D182" s="47">
        <v>325</v>
      </c>
      <c r="E182" s="47">
        <v>344</v>
      </c>
      <c r="F182" s="47">
        <v>390</v>
      </c>
      <c r="G182" s="47">
        <v>234</v>
      </c>
      <c r="H182" s="47">
        <v>260</v>
      </c>
      <c r="I182" s="47">
        <v>347</v>
      </c>
      <c r="J182" s="47">
        <v>497</v>
      </c>
      <c r="K182" s="47">
        <v>532</v>
      </c>
      <c r="L182" s="47">
        <v>500</v>
      </c>
      <c r="M182" s="47">
        <v>470</v>
      </c>
      <c r="N182" s="47">
        <v>532</v>
      </c>
      <c r="O182" s="47">
        <v>763</v>
      </c>
      <c r="P182" s="47">
        <v>907</v>
      </c>
      <c r="Q182" s="47">
        <v>949</v>
      </c>
      <c r="R182" s="47">
        <v>527</v>
      </c>
      <c r="S182" s="47">
        <v>410</v>
      </c>
      <c r="T182" s="47">
        <v>470</v>
      </c>
      <c r="U182" s="47">
        <v>79</v>
      </c>
      <c r="V182" s="47">
        <v>893</v>
      </c>
      <c r="W182" s="47">
        <v>4525</v>
      </c>
      <c r="X182" s="47">
        <v>3263</v>
      </c>
      <c r="Y182" s="47">
        <v>1407</v>
      </c>
      <c r="Z182" s="47">
        <v>880</v>
      </c>
      <c r="AA182" s="40">
        <v>10.286833314134316</v>
      </c>
      <c r="AB182" s="40">
        <v>52.125331183043436</v>
      </c>
      <c r="AC182" s="40">
        <v>37.587835502822251</v>
      </c>
      <c r="AD182" s="41">
        <v>16.207810160119802</v>
      </c>
      <c r="AE182" s="40">
        <v>10.137080981453749</v>
      </c>
      <c r="AF182" s="11" t="s">
        <v>70</v>
      </c>
      <c r="AH182" s="11" t="str">
        <f t="shared" si="2"/>
        <v>うち男</v>
      </c>
    </row>
    <row r="183" spans="1:34" s="11" customFormat="1" ht="12.75" customHeight="1">
      <c r="A183" s="38" t="s">
        <v>71</v>
      </c>
      <c r="B183" s="47">
        <v>9449</v>
      </c>
      <c r="C183" s="47">
        <v>231</v>
      </c>
      <c r="D183" s="47">
        <v>298</v>
      </c>
      <c r="E183" s="47">
        <v>335</v>
      </c>
      <c r="F183" s="47">
        <v>357</v>
      </c>
      <c r="G183" s="47">
        <v>189</v>
      </c>
      <c r="H183" s="47">
        <v>208</v>
      </c>
      <c r="I183" s="47">
        <v>325</v>
      </c>
      <c r="J183" s="47">
        <v>440</v>
      </c>
      <c r="K183" s="47">
        <v>421</v>
      </c>
      <c r="L183" s="47">
        <v>486</v>
      </c>
      <c r="M183" s="47">
        <v>457</v>
      </c>
      <c r="N183" s="47">
        <v>598</v>
      </c>
      <c r="O183" s="47">
        <v>776</v>
      </c>
      <c r="P183" s="47">
        <v>886</v>
      </c>
      <c r="Q183" s="47">
        <v>933</v>
      </c>
      <c r="R183" s="47">
        <v>560</v>
      </c>
      <c r="S183" s="47">
        <v>630</v>
      </c>
      <c r="T183" s="47">
        <v>1254</v>
      </c>
      <c r="U183" s="47">
        <v>65</v>
      </c>
      <c r="V183" s="47">
        <v>864</v>
      </c>
      <c r="W183" s="47">
        <v>4257</v>
      </c>
      <c r="X183" s="47">
        <v>4263</v>
      </c>
      <c r="Y183" s="47">
        <v>2444</v>
      </c>
      <c r="Z183" s="47">
        <v>1884</v>
      </c>
      <c r="AA183" s="40">
        <v>9.2071611253196934</v>
      </c>
      <c r="AB183" s="40">
        <v>45.364450127877234</v>
      </c>
      <c r="AC183" s="40">
        <v>45.428388746803066</v>
      </c>
      <c r="AD183" s="41">
        <v>26.044330775788577</v>
      </c>
      <c r="AE183" s="40">
        <v>20.076726342710998</v>
      </c>
      <c r="AF183" s="11" t="s">
        <v>71</v>
      </c>
      <c r="AH183" s="11" t="str">
        <f t="shared" si="2"/>
        <v>うち女</v>
      </c>
    </row>
    <row r="184" spans="1:34" s="11" customFormat="1" ht="12.75" customHeight="1">
      <c r="A184" s="42" t="s">
        <v>121</v>
      </c>
      <c r="B184" s="43">
        <v>22958</v>
      </c>
      <c r="C184" s="43">
        <v>465</v>
      </c>
      <c r="D184" s="43">
        <v>660</v>
      </c>
      <c r="E184" s="43">
        <v>864</v>
      </c>
      <c r="F184" s="43">
        <v>854</v>
      </c>
      <c r="G184" s="43">
        <v>345</v>
      </c>
      <c r="H184" s="43">
        <v>576</v>
      </c>
      <c r="I184" s="43">
        <v>747</v>
      </c>
      <c r="J184" s="43">
        <v>920</v>
      </c>
      <c r="K184" s="43">
        <v>1050</v>
      </c>
      <c r="L184" s="43">
        <v>1247</v>
      </c>
      <c r="M184" s="43">
        <v>1482</v>
      </c>
      <c r="N184" s="43">
        <v>1522</v>
      </c>
      <c r="O184" s="43">
        <v>1849</v>
      </c>
      <c r="P184" s="43">
        <v>2121</v>
      </c>
      <c r="Q184" s="43">
        <v>2279</v>
      </c>
      <c r="R184" s="43">
        <v>1641</v>
      </c>
      <c r="S184" s="43">
        <v>1626</v>
      </c>
      <c r="T184" s="43">
        <v>2667</v>
      </c>
      <c r="U184" s="43">
        <v>43</v>
      </c>
      <c r="V184" s="43">
        <v>1989</v>
      </c>
      <c r="W184" s="43">
        <v>10592</v>
      </c>
      <c r="X184" s="43">
        <v>10334</v>
      </c>
      <c r="Y184" s="43">
        <v>5934</v>
      </c>
      <c r="Z184" s="43">
        <v>4293</v>
      </c>
      <c r="AA184" s="44">
        <v>8.6799039930176729</v>
      </c>
      <c r="AB184" s="44">
        <v>46.222998036220815</v>
      </c>
      <c r="AC184" s="44">
        <v>45.09709797076151</v>
      </c>
      <c r="AD184" s="45">
        <v>25.895701505564041</v>
      </c>
      <c r="AE184" s="44">
        <v>18.734453414793801</v>
      </c>
      <c r="AF184" s="46" t="s">
        <v>121</v>
      </c>
      <c r="AH184" s="11" t="str">
        <f t="shared" si="2"/>
        <v>南会津管内</v>
      </c>
    </row>
    <row r="185" spans="1:34" s="11" customFormat="1" ht="12.75" customHeight="1">
      <c r="A185" s="38" t="s">
        <v>60</v>
      </c>
      <c r="B185" s="47">
        <v>11371</v>
      </c>
      <c r="C185" s="47">
        <v>249</v>
      </c>
      <c r="D185" s="47">
        <v>309</v>
      </c>
      <c r="E185" s="47">
        <v>449</v>
      </c>
      <c r="F185" s="47">
        <v>458</v>
      </c>
      <c r="G185" s="47">
        <v>221</v>
      </c>
      <c r="H185" s="47">
        <v>353</v>
      </c>
      <c r="I185" s="47">
        <v>425</v>
      </c>
      <c r="J185" s="47">
        <v>465</v>
      </c>
      <c r="K185" s="47">
        <v>561</v>
      </c>
      <c r="L185" s="47">
        <v>673</v>
      </c>
      <c r="M185" s="47">
        <v>788</v>
      </c>
      <c r="N185" s="47">
        <v>821</v>
      </c>
      <c r="O185" s="47">
        <v>963</v>
      </c>
      <c r="P185" s="47">
        <v>1097</v>
      </c>
      <c r="Q185" s="47">
        <v>1208</v>
      </c>
      <c r="R185" s="47">
        <v>770</v>
      </c>
      <c r="S185" s="47">
        <v>650</v>
      </c>
      <c r="T185" s="47">
        <v>877</v>
      </c>
      <c r="U185" s="47">
        <v>34</v>
      </c>
      <c r="V185" s="47">
        <v>1007</v>
      </c>
      <c r="W185" s="47">
        <v>5728</v>
      </c>
      <c r="X185" s="47">
        <v>4602</v>
      </c>
      <c r="Y185" s="47">
        <v>2297</v>
      </c>
      <c r="Z185" s="47">
        <v>1527</v>
      </c>
      <c r="AA185" s="40">
        <v>8.8824203934021355</v>
      </c>
      <c r="AB185" s="40">
        <v>50.524830201993474</v>
      </c>
      <c r="AC185" s="40">
        <v>40.592749404604398</v>
      </c>
      <c r="AD185" s="41">
        <v>20.261091999647174</v>
      </c>
      <c r="AE185" s="40">
        <v>13.469171738555175</v>
      </c>
      <c r="AF185" s="11" t="s">
        <v>60</v>
      </c>
      <c r="AH185" s="11" t="str">
        <f t="shared" si="2"/>
        <v>うち男</v>
      </c>
    </row>
    <row r="186" spans="1:34" s="11" customFormat="1" ht="12.75" customHeight="1">
      <c r="A186" s="48" t="s">
        <v>61</v>
      </c>
      <c r="B186" s="49">
        <v>11587</v>
      </c>
      <c r="C186" s="49">
        <v>216</v>
      </c>
      <c r="D186" s="49">
        <v>351</v>
      </c>
      <c r="E186" s="49">
        <v>415</v>
      </c>
      <c r="F186" s="49">
        <v>396</v>
      </c>
      <c r="G186" s="49">
        <v>124</v>
      </c>
      <c r="H186" s="49">
        <v>223</v>
      </c>
      <c r="I186" s="49">
        <v>322</v>
      </c>
      <c r="J186" s="49">
        <v>455</v>
      </c>
      <c r="K186" s="49">
        <v>489</v>
      </c>
      <c r="L186" s="49">
        <v>574</v>
      </c>
      <c r="M186" s="49">
        <v>694</v>
      </c>
      <c r="N186" s="49">
        <v>701</v>
      </c>
      <c r="O186" s="49">
        <v>886</v>
      </c>
      <c r="P186" s="49">
        <v>1024</v>
      </c>
      <c r="Q186" s="49">
        <v>1071</v>
      </c>
      <c r="R186" s="49">
        <v>871</v>
      </c>
      <c r="S186" s="49">
        <v>976</v>
      </c>
      <c r="T186" s="49">
        <v>1790</v>
      </c>
      <c r="U186" s="49">
        <v>9</v>
      </c>
      <c r="V186" s="49">
        <v>982</v>
      </c>
      <c r="W186" s="49">
        <v>4864</v>
      </c>
      <c r="X186" s="49">
        <v>5732</v>
      </c>
      <c r="Y186" s="49">
        <v>3637</v>
      </c>
      <c r="Z186" s="49">
        <v>2766</v>
      </c>
      <c r="AA186" s="50">
        <v>8.4816030402487481</v>
      </c>
      <c r="AB186" s="50">
        <v>42.010709967179132</v>
      </c>
      <c r="AC186" s="50">
        <v>49.507686992572118</v>
      </c>
      <c r="AD186" s="51">
        <v>31.413024702021076</v>
      </c>
      <c r="AE186" s="50">
        <v>23.890136465710832</v>
      </c>
      <c r="AF186" s="52" t="s">
        <v>61</v>
      </c>
      <c r="AH186" s="11" t="str">
        <f t="shared" si="2"/>
        <v>うち女</v>
      </c>
    </row>
    <row r="187" spans="1:34" s="11" customFormat="1" ht="12.75" customHeight="1">
      <c r="A187" s="38" t="s">
        <v>122</v>
      </c>
      <c r="B187" s="47">
        <v>22958</v>
      </c>
      <c r="C187" s="47">
        <v>465</v>
      </c>
      <c r="D187" s="47">
        <v>660</v>
      </c>
      <c r="E187" s="47">
        <v>864</v>
      </c>
      <c r="F187" s="47">
        <v>854</v>
      </c>
      <c r="G187" s="47">
        <v>345</v>
      </c>
      <c r="H187" s="47">
        <v>576</v>
      </c>
      <c r="I187" s="47">
        <v>747</v>
      </c>
      <c r="J187" s="47">
        <v>920</v>
      </c>
      <c r="K187" s="47">
        <v>1050</v>
      </c>
      <c r="L187" s="47">
        <v>1247</v>
      </c>
      <c r="M187" s="47">
        <v>1482</v>
      </c>
      <c r="N187" s="47">
        <v>1522</v>
      </c>
      <c r="O187" s="47">
        <v>1849</v>
      </c>
      <c r="P187" s="47">
        <v>2121</v>
      </c>
      <c r="Q187" s="47">
        <v>2279</v>
      </c>
      <c r="R187" s="47">
        <v>1641</v>
      </c>
      <c r="S187" s="47">
        <v>1626</v>
      </c>
      <c r="T187" s="47">
        <v>2667</v>
      </c>
      <c r="U187" s="47">
        <v>43</v>
      </c>
      <c r="V187" s="47">
        <v>1989</v>
      </c>
      <c r="W187" s="47">
        <v>10592</v>
      </c>
      <c r="X187" s="47">
        <v>10334</v>
      </c>
      <c r="Y187" s="47">
        <v>5934</v>
      </c>
      <c r="Z187" s="47">
        <v>4293</v>
      </c>
      <c r="AA187" s="40">
        <v>8.6799039930176729</v>
      </c>
      <c r="AB187" s="40">
        <v>46.222998036220815</v>
      </c>
      <c r="AC187" s="40">
        <v>45.09709797076151</v>
      </c>
      <c r="AD187" s="41">
        <v>25.895701505564041</v>
      </c>
      <c r="AE187" s="40">
        <v>18.734453414793801</v>
      </c>
      <c r="AF187" s="11" t="s">
        <v>122</v>
      </c>
      <c r="AH187" s="11" t="str">
        <f t="shared" si="2"/>
        <v>南会津郡</v>
      </c>
    </row>
    <row r="188" spans="1:34" s="11" customFormat="1" ht="12.75" customHeight="1">
      <c r="A188" s="38" t="s">
        <v>63</v>
      </c>
      <c r="B188" s="47">
        <v>11371</v>
      </c>
      <c r="C188" s="47">
        <v>249</v>
      </c>
      <c r="D188" s="47">
        <v>309</v>
      </c>
      <c r="E188" s="47">
        <v>449</v>
      </c>
      <c r="F188" s="47">
        <v>458</v>
      </c>
      <c r="G188" s="47">
        <v>221</v>
      </c>
      <c r="H188" s="47">
        <v>353</v>
      </c>
      <c r="I188" s="47">
        <v>425</v>
      </c>
      <c r="J188" s="47">
        <v>465</v>
      </c>
      <c r="K188" s="47">
        <v>561</v>
      </c>
      <c r="L188" s="47">
        <v>673</v>
      </c>
      <c r="M188" s="47">
        <v>788</v>
      </c>
      <c r="N188" s="47">
        <v>821</v>
      </c>
      <c r="O188" s="47">
        <v>963</v>
      </c>
      <c r="P188" s="47">
        <v>1097</v>
      </c>
      <c r="Q188" s="47">
        <v>1208</v>
      </c>
      <c r="R188" s="47">
        <v>770</v>
      </c>
      <c r="S188" s="47">
        <v>650</v>
      </c>
      <c r="T188" s="47">
        <v>877</v>
      </c>
      <c r="U188" s="47">
        <v>34</v>
      </c>
      <c r="V188" s="47">
        <v>1007</v>
      </c>
      <c r="W188" s="47">
        <v>5728</v>
      </c>
      <c r="X188" s="47">
        <v>4602</v>
      </c>
      <c r="Y188" s="47">
        <v>2297</v>
      </c>
      <c r="Z188" s="47">
        <v>1527</v>
      </c>
      <c r="AA188" s="40">
        <v>8.8824203934021355</v>
      </c>
      <c r="AB188" s="40">
        <v>50.524830201993474</v>
      </c>
      <c r="AC188" s="40">
        <v>40.592749404604398</v>
      </c>
      <c r="AD188" s="41">
        <v>20.261091999647174</v>
      </c>
      <c r="AE188" s="40">
        <v>13.469171738555175</v>
      </c>
      <c r="AF188" s="11" t="s">
        <v>63</v>
      </c>
      <c r="AH188" s="11" t="str">
        <f t="shared" si="2"/>
        <v>うち男</v>
      </c>
    </row>
    <row r="189" spans="1:34" s="11" customFormat="1" ht="12.75" customHeight="1">
      <c r="A189" s="38" t="s">
        <v>64</v>
      </c>
      <c r="B189" s="55">
        <v>11587</v>
      </c>
      <c r="C189" s="49">
        <v>216</v>
      </c>
      <c r="D189" s="49">
        <v>351</v>
      </c>
      <c r="E189" s="49">
        <v>415</v>
      </c>
      <c r="F189" s="49">
        <v>396</v>
      </c>
      <c r="G189" s="49">
        <v>124</v>
      </c>
      <c r="H189" s="49">
        <v>223</v>
      </c>
      <c r="I189" s="49">
        <v>322</v>
      </c>
      <c r="J189" s="49">
        <v>455</v>
      </c>
      <c r="K189" s="49">
        <v>489</v>
      </c>
      <c r="L189" s="49">
        <v>574</v>
      </c>
      <c r="M189" s="49">
        <v>694</v>
      </c>
      <c r="N189" s="49">
        <v>701</v>
      </c>
      <c r="O189" s="49">
        <v>886</v>
      </c>
      <c r="P189" s="49">
        <v>1024</v>
      </c>
      <c r="Q189" s="49">
        <v>1071</v>
      </c>
      <c r="R189" s="49">
        <v>871</v>
      </c>
      <c r="S189" s="49">
        <v>976</v>
      </c>
      <c r="T189" s="49">
        <v>1790</v>
      </c>
      <c r="U189" s="49">
        <v>9</v>
      </c>
      <c r="V189" s="49">
        <v>982</v>
      </c>
      <c r="W189" s="49">
        <v>4864</v>
      </c>
      <c r="X189" s="49">
        <v>5732</v>
      </c>
      <c r="Y189" s="49">
        <v>3637</v>
      </c>
      <c r="Z189" s="49">
        <v>2766</v>
      </c>
      <c r="AA189" s="50">
        <v>8.4816030402487481</v>
      </c>
      <c r="AB189" s="50">
        <v>42.010709967179132</v>
      </c>
      <c r="AC189" s="50">
        <v>49.507686992572118</v>
      </c>
      <c r="AD189" s="51">
        <v>31.413024702021076</v>
      </c>
      <c r="AE189" s="40">
        <v>23.890136465710832</v>
      </c>
      <c r="AF189" s="11" t="s">
        <v>64</v>
      </c>
      <c r="AH189" s="11" t="str">
        <f t="shared" si="2"/>
        <v>うち女</v>
      </c>
    </row>
    <row r="190" spans="1:34" s="11" customFormat="1" ht="12.75" customHeight="1">
      <c r="A190" s="38" t="s">
        <v>123</v>
      </c>
      <c r="B190" s="47">
        <v>4943</v>
      </c>
      <c r="C190" s="47">
        <v>83</v>
      </c>
      <c r="D190" s="47">
        <v>129</v>
      </c>
      <c r="E190" s="47">
        <v>194</v>
      </c>
      <c r="F190" s="47">
        <v>181</v>
      </c>
      <c r="G190" s="47">
        <v>93</v>
      </c>
      <c r="H190" s="47">
        <v>121</v>
      </c>
      <c r="I190" s="47">
        <v>126</v>
      </c>
      <c r="J190" s="47">
        <v>164</v>
      </c>
      <c r="K190" s="47">
        <v>210</v>
      </c>
      <c r="L190" s="47">
        <v>269</v>
      </c>
      <c r="M190" s="47">
        <v>266</v>
      </c>
      <c r="N190" s="47">
        <v>341</v>
      </c>
      <c r="O190" s="47">
        <v>449</v>
      </c>
      <c r="P190" s="47">
        <v>491</v>
      </c>
      <c r="Q190" s="47">
        <v>522</v>
      </c>
      <c r="R190" s="47">
        <v>367</v>
      </c>
      <c r="S190" s="47">
        <v>327</v>
      </c>
      <c r="T190" s="47">
        <v>610</v>
      </c>
      <c r="U190" s="47">
        <v>0</v>
      </c>
      <c r="V190" s="47">
        <v>406</v>
      </c>
      <c r="W190" s="47">
        <v>2220</v>
      </c>
      <c r="X190" s="47">
        <v>2317</v>
      </c>
      <c r="Y190" s="47">
        <v>1304</v>
      </c>
      <c r="Z190" s="47">
        <v>937</v>
      </c>
      <c r="AA190" s="40">
        <v>8.2136354440623105</v>
      </c>
      <c r="AB190" s="40">
        <v>44.911996763099332</v>
      </c>
      <c r="AC190" s="40">
        <v>46.874367792838356</v>
      </c>
      <c r="AD190" s="41">
        <v>26.380740441027719</v>
      </c>
      <c r="AE190" s="40">
        <v>18.956099534695529</v>
      </c>
      <c r="AF190" s="11" t="s">
        <v>123</v>
      </c>
      <c r="AH190" s="11" t="str">
        <f t="shared" si="2"/>
        <v>下郷町</v>
      </c>
    </row>
    <row r="191" spans="1:34" s="11" customFormat="1" ht="12.75" customHeight="1">
      <c r="A191" s="38" t="s">
        <v>70</v>
      </c>
      <c r="B191" s="47">
        <v>2440</v>
      </c>
      <c r="C191" s="47">
        <v>49</v>
      </c>
      <c r="D191" s="47">
        <v>55</v>
      </c>
      <c r="E191" s="47">
        <v>96</v>
      </c>
      <c r="F191" s="47">
        <v>98</v>
      </c>
      <c r="G191" s="47">
        <v>53</v>
      </c>
      <c r="H191" s="47">
        <v>69</v>
      </c>
      <c r="I191" s="47">
        <v>71</v>
      </c>
      <c r="J191" s="47">
        <v>72</v>
      </c>
      <c r="K191" s="47">
        <v>106</v>
      </c>
      <c r="L191" s="47">
        <v>145</v>
      </c>
      <c r="M191" s="47">
        <v>139</v>
      </c>
      <c r="N191" s="47">
        <v>182</v>
      </c>
      <c r="O191" s="47">
        <v>246</v>
      </c>
      <c r="P191" s="47">
        <v>262</v>
      </c>
      <c r="Q191" s="47">
        <v>289</v>
      </c>
      <c r="R191" s="47">
        <v>186</v>
      </c>
      <c r="S191" s="47">
        <v>130</v>
      </c>
      <c r="T191" s="47">
        <v>192</v>
      </c>
      <c r="U191" s="47">
        <v>0</v>
      </c>
      <c r="V191" s="47">
        <v>200</v>
      </c>
      <c r="W191" s="47">
        <v>1181</v>
      </c>
      <c r="X191" s="47">
        <v>1059</v>
      </c>
      <c r="Y191" s="47">
        <v>508</v>
      </c>
      <c r="Z191" s="47">
        <v>322</v>
      </c>
      <c r="AA191" s="40">
        <v>8.1967213114754092</v>
      </c>
      <c r="AB191" s="40">
        <v>48.401639344262293</v>
      </c>
      <c r="AC191" s="40">
        <v>43.401639344262293</v>
      </c>
      <c r="AD191" s="41">
        <v>20.819672131147541</v>
      </c>
      <c r="AE191" s="40">
        <v>13.196721311475409</v>
      </c>
      <c r="AF191" s="11" t="s">
        <v>70</v>
      </c>
      <c r="AH191" s="11" t="str">
        <f t="shared" si="2"/>
        <v>うち男</v>
      </c>
    </row>
    <row r="192" spans="1:34" s="11" customFormat="1" ht="12.75" customHeight="1">
      <c r="A192" s="38" t="s">
        <v>71</v>
      </c>
      <c r="B192" s="47">
        <v>2503</v>
      </c>
      <c r="C192" s="47">
        <v>34</v>
      </c>
      <c r="D192" s="47">
        <v>74</v>
      </c>
      <c r="E192" s="47">
        <v>98</v>
      </c>
      <c r="F192" s="47">
        <v>83</v>
      </c>
      <c r="G192" s="47">
        <v>40</v>
      </c>
      <c r="H192" s="47">
        <v>52</v>
      </c>
      <c r="I192" s="47">
        <v>55</v>
      </c>
      <c r="J192" s="47">
        <v>92</v>
      </c>
      <c r="K192" s="47">
        <v>104</v>
      </c>
      <c r="L192" s="47">
        <v>124</v>
      </c>
      <c r="M192" s="47">
        <v>127</v>
      </c>
      <c r="N192" s="47">
        <v>159</v>
      </c>
      <c r="O192" s="47">
        <v>203</v>
      </c>
      <c r="P192" s="47">
        <v>229</v>
      </c>
      <c r="Q192" s="47">
        <v>233</v>
      </c>
      <c r="R192" s="47">
        <v>181</v>
      </c>
      <c r="S192" s="47">
        <v>197</v>
      </c>
      <c r="T192" s="47">
        <v>418</v>
      </c>
      <c r="U192" s="47">
        <v>0</v>
      </c>
      <c r="V192" s="47">
        <v>206</v>
      </c>
      <c r="W192" s="47">
        <v>1039</v>
      </c>
      <c r="X192" s="47">
        <v>1258</v>
      </c>
      <c r="Y192" s="47">
        <v>796</v>
      </c>
      <c r="Z192" s="47">
        <v>615</v>
      </c>
      <c r="AA192" s="40">
        <v>8.2301238513783463</v>
      </c>
      <c r="AB192" s="40">
        <v>41.510187774670392</v>
      </c>
      <c r="AC192" s="40">
        <v>50.259688373951263</v>
      </c>
      <c r="AD192" s="41">
        <v>31.801837794646424</v>
      </c>
      <c r="AE192" s="40">
        <v>24.570515381542148</v>
      </c>
      <c r="AF192" s="11" t="s">
        <v>71</v>
      </c>
      <c r="AH192" s="11" t="str">
        <f t="shared" si="2"/>
        <v>うち女</v>
      </c>
    </row>
    <row r="193" spans="1:34" s="11" customFormat="1" ht="12.75" customHeight="1">
      <c r="A193" s="38" t="s">
        <v>124</v>
      </c>
      <c r="B193" s="47">
        <v>505</v>
      </c>
      <c r="C193" s="47">
        <v>14</v>
      </c>
      <c r="D193" s="47">
        <v>26</v>
      </c>
      <c r="E193" s="47">
        <v>25</v>
      </c>
      <c r="F193" s="47">
        <v>6</v>
      </c>
      <c r="G193" s="47">
        <v>-2</v>
      </c>
      <c r="H193" s="47">
        <v>10</v>
      </c>
      <c r="I193" s="47">
        <v>29</v>
      </c>
      <c r="J193" s="47">
        <v>29</v>
      </c>
      <c r="K193" s="47">
        <v>22</v>
      </c>
      <c r="L193" s="47">
        <v>33</v>
      </c>
      <c r="M193" s="47">
        <v>40</v>
      </c>
      <c r="N193" s="47">
        <v>29</v>
      </c>
      <c r="O193" s="47">
        <v>41</v>
      </c>
      <c r="P193" s="47">
        <v>53</v>
      </c>
      <c r="Q193" s="47">
        <v>34</v>
      </c>
      <c r="R193" s="47">
        <v>27</v>
      </c>
      <c r="S193" s="47">
        <v>34</v>
      </c>
      <c r="T193" s="47">
        <v>55</v>
      </c>
      <c r="U193" s="47">
        <v>0</v>
      </c>
      <c r="V193" s="47">
        <v>65</v>
      </c>
      <c r="W193" s="47">
        <v>237</v>
      </c>
      <c r="X193" s="47">
        <v>203</v>
      </c>
      <c r="Y193" s="47">
        <v>116</v>
      </c>
      <c r="Z193" s="47">
        <v>89</v>
      </c>
      <c r="AA193" s="40">
        <v>12.871287128712872</v>
      </c>
      <c r="AB193" s="40">
        <v>46.930693069306926</v>
      </c>
      <c r="AC193" s="40">
        <v>40.198019801980202</v>
      </c>
      <c r="AD193" s="41">
        <v>22.970297029702973</v>
      </c>
      <c r="AE193" s="40">
        <v>17.623762376237622</v>
      </c>
      <c r="AF193" s="11" t="s">
        <v>124</v>
      </c>
      <c r="AH193" s="11" t="str">
        <f t="shared" si="2"/>
        <v>檜枝岐村</v>
      </c>
    </row>
    <row r="194" spans="1:34" s="11" customFormat="1" ht="12.75" customHeight="1">
      <c r="A194" s="38" t="s">
        <v>70</v>
      </c>
      <c r="B194" s="47">
        <v>265</v>
      </c>
      <c r="C194" s="47">
        <v>6</v>
      </c>
      <c r="D194" s="47">
        <v>18</v>
      </c>
      <c r="E194" s="47">
        <v>12</v>
      </c>
      <c r="F194" s="47">
        <v>3</v>
      </c>
      <c r="G194" s="47">
        <v>3</v>
      </c>
      <c r="H194" s="47">
        <v>4</v>
      </c>
      <c r="I194" s="47">
        <v>15</v>
      </c>
      <c r="J194" s="47">
        <v>13</v>
      </c>
      <c r="K194" s="47">
        <v>15</v>
      </c>
      <c r="L194" s="47">
        <v>17</v>
      </c>
      <c r="M194" s="47">
        <v>25</v>
      </c>
      <c r="N194" s="47">
        <v>17</v>
      </c>
      <c r="O194" s="47">
        <v>20</v>
      </c>
      <c r="P194" s="47">
        <v>29</v>
      </c>
      <c r="Q194" s="47">
        <v>20</v>
      </c>
      <c r="R194" s="47">
        <v>6</v>
      </c>
      <c r="S194" s="47">
        <v>17</v>
      </c>
      <c r="T194" s="47">
        <v>25</v>
      </c>
      <c r="U194" s="47">
        <v>0</v>
      </c>
      <c r="V194" s="47">
        <v>36</v>
      </c>
      <c r="W194" s="47">
        <v>132</v>
      </c>
      <c r="X194" s="47">
        <v>97</v>
      </c>
      <c r="Y194" s="47">
        <v>48</v>
      </c>
      <c r="Z194" s="47">
        <v>42</v>
      </c>
      <c r="AA194" s="40">
        <v>13.584905660377359</v>
      </c>
      <c r="AB194" s="40">
        <v>49.811320754716981</v>
      </c>
      <c r="AC194" s="40">
        <v>36.60377358490566</v>
      </c>
      <c r="AD194" s="41">
        <v>18.113207547169811</v>
      </c>
      <c r="AE194" s="40">
        <v>15.849056603773585</v>
      </c>
      <c r="AF194" s="11" t="s">
        <v>70</v>
      </c>
      <c r="AH194" s="11" t="str">
        <f t="shared" si="2"/>
        <v>うち男</v>
      </c>
    </row>
    <row r="195" spans="1:34" s="11" customFormat="1" ht="12.75" customHeight="1">
      <c r="A195" s="56" t="s">
        <v>71</v>
      </c>
      <c r="B195" s="57">
        <v>240</v>
      </c>
      <c r="C195" s="57">
        <v>8</v>
      </c>
      <c r="D195" s="57">
        <v>8</v>
      </c>
      <c r="E195" s="57">
        <v>13</v>
      </c>
      <c r="F195" s="57">
        <v>3</v>
      </c>
      <c r="G195" s="57">
        <v>-5</v>
      </c>
      <c r="H195" s="57">
        <v>6</v>
      </c>
      <c r="I195" s="57">
        <v>14</v>
      </c>
      <c r="J195" s="57">
        <v>16</v>
      </c>
      <c r="K195" s="57">
        <v>7</v>
      </c>
      <c r="L195" s="57">
        <v>16</v>
      </c>
      <c r="M195" s="57">
        <v>15</v>
      </c>
      <c r="N195" s="57">
        <v>12</v>
      </c>
      <c r="O195" s="57">
        <v>21</v>
      </c>
      <c r="P195" s="57">
        <v>24</v>
      </c>
      <c r="Q195" s="57">
        <v>14</v>
      </c>
      <c r="R195" s="57">
        <v>21</v>
      </c>
      <c r="S195" s="57">
        <v>17</v>
      </c>
      <c r="T195" s="57">
        <v>30</v>
      </c>
      <c r="U195" s="57">
        <v>0</v>
      </c>
      <c r="V195" s="57">
        <v>29</v>
      </c>
      <c r="W195" s="57">
        <v>105</v>
      </c>
      <c r="X195" s="57">
        <v>106</v>
      </c>
      <c r="Y195" s="57">
        <v>68</v>
      </c>
      <c r="Z195" s="57">
        <v>47</v>
      </c>
      <c r="AA195" s="58">
        <v>12.083333333333334</v>
      </c>
      <c r="AB195" s="58">
        <v>43.75</v>
      </c>
      <c r="AC195" s="58">
        <v>44.166666666666664</v>
      </c>
      <c r="AD195" s="59">
        <v>28.333333333333332</v>
      </c>
      <c r="AE195" s="58">
        <v>19.583333333333332</v>
      </c>
      <c r="AF195" s="60" t="s">
        <v>71</v>
      </c>
      <c r="AH195" s="11" t="str">
        <f t="shared" si="2"/>
        <v>うち女</v>
      </c>
    </row>
    <row r="196" spans="1:34" s="11" customFormat="1" ht="12.75" customHeight="1">
      <c r="A196" s="38" t="s">
        <v>125</v>
      </c>
      <c r="B196" s="47">
        <v>3850</v>
      </c>
      <c r="C196" s="47">
        <v>91</v>
      </c>
      <c r="D196" s="47">
        <v>109</v>
      </c>
      <c r="E196" s="47">
        <v>128</v>
      </c>
      <c r="F196" s="47">
        <v>156</v>
      </c>
      <c r="G196" s="47">
        <v>56</v>
      </c>
      <c r="H196" s="47">
        <v>103</v>
      </c>
      <c r="I196" s="47">
        <v>118</v>
      </c>
      <c r="J196" s="47">
        <v>136</v>
      </c>
      <c r="K196" s="47">
        <v>185</v>
      </c>
      <c r="L196" s="47">
        <v>205</v>
      </c>
      <c r="M196" s="47">
        <v>232</v>
      </c>
      <c r="N196" s="47">
        <v>227</v>
      </c>
      <c r="O196" s="47">
        <v>243</v>
      </c>
      <c r="P196" s="47">
        <v>331</v>
      </c>
      <c r="Q196" s="47">
        <v>390</v>
      </c>
      <c r="R196" s="47">
        <v>278</v>
      </c>
      <c r="S196" s="47">
        <v>319</v>
      </c>
      <c r="T196" s="47">
        <v>542</v>
      </c>
      <c r="U196" s="47">
        <v>1</v>
      </c>
      <c r="V196" s="47">
        <v>328</v>
      </c>
      <c r="W196" s="47">
        <v>1661</v>
      </c>
      <c r="X196" s="47">
        <v>1860</v>
      </c>
      <c r="Y196" s="47">
        <v>1139</v>
      </c>
      <c r="Z196" s="47">
        <v>861</v>
      </c>
      <c r="AA196" s="40">
        <v>8.5216939464796049</v>
      </c>
      <c r="AB196" s="40">
        <v>43.154065991166533</v>
      </c>
      <c r="AC196" s="40">
        <v>48.324240062353859</v>
      </c>
      <c r="AD196" s="41">
        <v>29.592101844634971</v>
      </c>
      <c r="AE196" s="40">
        <v>22.369446609508962</v>
      </c>
      <c r="AF196" s="11" t="s">
        <v>125</v>
      </c>
      <c r="AH196" s="11" t="str">
        <f t="shared" si="2"/>
        <v>只見町</v>
      </c>
    </row>
    <row r="197" spans="1:34" s="11" customFormat="1" ht="12.75" customHeight="1">
      <c r="A197" s="38" t="s">
        <v>70</v>
      </c>
      <c r="B197" s="47">
        <v>1907</v>
      </c>
      <c r="C197" s="47">
        <v>53</v>
      </c>
      <c r="D197" s="47">
        <v>63</v>
      </c>
      <c r="E197" s="47">
        <v>67</v>
      </c>
      <c r="F197" s="47">
        <v>89</v>
      </c>
      <c r="G197" s="47">
        <v>37</v>
      </c>
      <c r="H197" s="47">
        <v>63</v>
      </c>
      <c r="I197" s="47">
        <v>68</v>
      </c>
      <c r="J197" s="47">
        <v>79</v>
      </c>
      <c r="K197" s="47">
        <v>109</v>
      </c>
      <c r="L197" s="47">
        <v>106</v>
      </c>
      <c r="M197" s="47">
        <v>109</v>
      </c>
      <c r="N197" s="47">
        <v>133</v>
      </c>
      <c r="O197" s="47">
        <v>122</v>
      </c>
      <c r="P197" s="47">
        <v>170</v>
      </c>
      <c r="Q197" s="47">
        <v>193</v>
      </c>
      <c r="R197" s="47">
        <v>133</v>
      </c>
      <c r="S197" s="47">
        <v>136</v>
      </c>
      <c r="T197" s="47">
        <v>176</v>
      </c>
      <c r="U197" s="47">
        <v>1</v>
      </c>
      <c r="V197" s="47">
        <v>183</v>
      </c>
      <c r="W197" s="47">
        <v>915</v>
      </c>
      <c r="X197" s="47">
        <v>808</v>
      </c>
      <c r="Y197" s="47">
        <v>445</v>
      </c>
      <c r="Z197" s="47">
        <v>312</v>
      </c>
      <c r="AA197" s="40">
        <v>9.6012591815320043</v>
      </c>
      <c r="AB197" s="40">
        <v>48.006295907660025</v>
      </c>
      <c r="AC197" s="40">
        <v>42.392444910807974</v>
      </c>
      <c r="AD197" s="41">
        <v>23.34732423924449</v>
      </c>
      <c r="AE197" s="40">
        <v>16.369359916054567</v>
      </c>
      <c r="AF197" s="11" t="s">
        <v>70</v>
      </c>
      <c r="AH197" s="11" t="str">
        <f t="shared" si="2"/>
        <v>うち男</v>
      </c>
    </row>
    <row r="198" spans="1:34" s="11" customFormat="1" ht="12.75" customHeight="1">
      <c r="A198" s="38" t="s">
        <v>71</v>
      </c>
      <c r="B198" s="47">
        <v>1943</v>
      </c>
      <c r="C198" s="47">
        <v>38</v>
      </c>
      <c r="D198" s="47">
        <v>46</v>
      </c>
      <c r="E198" s="47">
        <v>61</v>
      </c>
      <c r="F198" s="47">
        <v>67</v>
      </c>
      <c r="G198" s="47">
        <v>19</v>
      </c>
      <c r="H198" s="47">
        <v>40</v>
      </c>
      <c r="I198" s="47">
        <v>50</v>
      </c>
      <c r="J198" s="47">
        <v>57</v>
      </c>
      <c r="K198" s="47">
        <v>76</v>
      </c>
      <c r="L198" s="47">
        <v>99</v>
      </c>
      <c r="M198" s="47">
        <v>123</v>
      </c>
      <c r="N198" s="47">
        <v>94</v>
      </c>
      <c r="O198" s="47">
        <v>121</v>
      </c>
      <c r="P198" s="47">
        <v>161</v>
      </c>
      <c r="Q198" s="47">
        <v>197</v>
      </c>
      <c r="R198" s="47">
        <v>145</v>
      </c>
      <c r="S198" s="47">
        <v>183</v>
      </c>
      <c r="T198" s="47">
        <v>366</v>
      </c>
      <c r="U198" s="47">
        <v>0</v>
      </c>
      <c r="V198" s="47">
        <v>145</v>
      </c>
      <c r="W198" s="47">
        <v>746</v>
      </c>
      <c r="X198" s="47">
        <v>1052</v>
      </c>
      <c r="Y198" s="47">
        <v>694</v>
      </c>
      <c r="Z198" s="47">
        <v>549</v>
      </c>
      <c r="AA198" s="40">
        <v>7.4626865671641784</v>
      </c>
      <c r="AB198" s="40">
        <v>38.394235717961919</v>
      </c>
      <c r="AC198" s="40">
        <v>54.143077714873911</v>
      </c>
      <c r="AD198" s="41">
        <v>35.717961914565102</v>
      </c>
      <c r="AE198" s="40">
        <v>28.255275347400925</v>
      </c>
      <c r="AF198" s="11" t="s">
        <v>71</v>
      </c>
      <c r="AH198" s="11" t="str">
        <f t="shared" si="2"/>
        <v>うち女</v>
      </c>
    </row>
    <row r="199" spans="1:34" s="11" customFormat="1" ht="12.75" customHeight="1">
      <c r="A199" s="38" t="s">
        <v>126</v>
      </c>
      <c r="B199" s="47">
        <v>13660</v>
      </c>
      <c r="C199" s="47">
        <v>277</v>
      </c>
      <c r="D199" s="47">
        <v>396</v>
      </c>
      <c r="E199" s="47">
        <v>517</v>
      </c>
      <c r="F199" s="47">
        <v>511</v>
      </c>
      <c r="G199" s="47">
        <v>198</v>
      </c>
      <c r="H199" s="47">
        <v>342</v>
      </c>
      <c r="I199" s="47">
        <v>474</v>
      </c>
      <c r="J199" s="47">
        <v>591</v>
      </c>
      <c r="K199" s="47">
        <v>633</v>
      </c>
      <c r="L199" s="47">
        <v>740</v>
      </c>
      <c r="M199" s="47">
        <v>944</v>
      </c>
      <c r="N199" s="47">
        <v>925</v>
      </c>
      <c r="O199" s="47">
        <v>1116</v>
      </c>
      <c r="P199" s="47">
        <v>1246</v>
      </c>
      <c r="Q199" s="47">
        <v>1333</v>
      </c>
      <c r="R199" s="47">
        <v>969</v>
      </c>
      <c r="S199" s="47">
        <v>946</v>
      </c>
      <c r="T199" s="47">
        <v>1460</v>
      </c>
      <c r="U199" s="47">
        <v>42</v>
      </c>
      <c r="V199" s="47">
        <v>1190</v>
      </c>
      <c r="W199" s="47">
        <v>6474</v>
      </c>
      <c r="X199" s="47">
        <v>5954</v>
      </c>
      <c r="Y199" s="47">
        <v>3375</v>
      </c>
      <c r="Z199" s="47">
        <v>2406</v>
      </c>
      <c r="AA199" s="40">
        <v>8.7384344250257016</v>
      </c>
      <c r="AB199" s="40">
        <v>47.540020561022175</v>
      </c>
      <c r="AC199" s="40">
        <v>43.721545013952124</v>
      </c>
      <c r="AD199" s="41">
        <v>24.783374944925836</v>
      </c>
      <c r="AE199" s="40">
        <v>17.667792627404904</v>
      </c>
      <c r="AF199" s="61" t="s">
        <v>126</v>
      </c>
      <c r="AH199" s="11" t="str">
        <f t="shared" si="2"/>
        <v>南会津町</v>
      </c>
    </row>
    <row r="200" spans="1:34" s="11" customFormat="1" ht="12.75" customHeight="1">
      <c r="A200" s="38" t="s">
        <v>70</v>
      </c>
      <c r="B200" s="47">
        <v>6759</v>
      </c>
      <c r="C200" s="47">
        <v>141</v>
      </c>
      <c r="D200" s="47">
        <v>173</v>
      </c>
      <c r="E200" s="47">
        <v>274</v>
      </c>
      <c r="F200" s="47">
        <v>268</v>
      </c>
      <c r="G200" s="47">
        <v>128</v>
      </c>
      <c r="H200" s="47">
        <v>217</v>
      </c>
      <c r="I200" s="47">
        <v>271</v>
      </c>
      <c r="J200" s="47">
        <v>301</v>
      </c>
      <c r="K200" s="47">
        <v>331</v>
      </c>
      <c r="L200" s="47">
        <v>405</v>
      </c>
      <c r="M200" s="47">
        <v>515</v>
      </c>
      <c r="N200" s="47">
        <v>489</v>
      </c>
      <c r="O200" s="47">
        <v>575</v>
      </c>
      <c r="P200" s="47">
        <v>636</v>
      </c>
      <c r="Q200" s="47">
        <v>706</v>
      </c>
      <c r="R200" s="47">
        <v>445</v>
      </c>
      <c r="S200" s="47">
        <v>367</v>
      </c>
      <c r="T200" s="47">
        <v>484</v>
      </c>
      <c r="U200" s="47">
        <v>33</v>
      </c>
      <c r="V200" s="47">
        <v>588</v>
      </c>
      <c r="W200" s="47">
        <v>3500</v>
      </c>
      <c r="X200" s="47">
        <v>2638</v>
      </c>
      <c r="Y200" s="47">
        <v>1296</v>
      </c>
      <c r="Z200" s="47">
        <v>851</v>
      </c>
      <c r="AA200" s="40">
        <v>8.7421944692239073</v>
      </c>
      <c r="AB200" s="40">
        <v>52.036871840618495</v>
      </c>
      <c r="AC200" s="40">
        <v>39.220933690157601</v>
      </c>
      <c r="AD200" s="41">
        <v>19.268510258697592</v>
      </c>
      <c r="AE200" s="40">
        <v>12.652393696104669</v>
      </c>
      <c r="AF200" s="11" t="s">
        <v>70</v>
      </c>
      <c r="AH200" s="11" t="str">
        <f t="shared" ref="AH200:AH252" si="3">SUBSTITUTE(AF200,"　","")</f>
        <v>うち男</v>
      </c>
    </row>
    <row r="201" spans="1:34" s="11" customFormat="1" ht="12.75" customHeight="1">
      <c r="A201" s="38" t="s">
        <v>71</v>
      </c>
      <c r="B201" s="47">
        <v>6901</v>
      </c>
      <c r="C201" s="47">
        <v>136</v>
      </c>
      <c r="D201" s="47">
        <v>223</v>
      </c>
      <c r="E201" s="47">
        <v>243</v>
      </c>
      <c r="F201" s="47">
        <v>243</v>
      </c>
      <c r="G201" s="47">
        <v>70</v>
      </c>
      <c r="H201" s="47">
        <v>125</v>
      </c>
      <c r="I201" s="47">
        <v>203</v>
      </c>
      <c r="J201" s="47">
        <v>290</v>
      </c>
      <c r="K201" s="47">
        <v>302</v>
      </c>
      <c r="L201" s="47">
        <v>335</v>
      </c>
      <c r="M201" s="47">
        <v>429</v>
      </c>
      <c r="N201" s="47">
        <v>436</v>
      </c>
      <c r="O201" s="47">
        <v>541</v>
      </c>
      <c r="P201" s="47">
        <v>610</v>
      </c>
      <c r="Q201" s="47">
        <v>627</v>
      </c>
      <c r="R201" s="47">
        <v>524</v>
      </c>
      <c r="S201" s="47">
        <v>579</v>
      </c>
      <c r="T201" s="47">
        <v>976</v>
      </c>
      <c r="U201" s="47">
        <v>9</v>
      </c>
      <c r="V201" s="47">
        <v>602</v>
      </c>
      <c r="W201" s="47">
        <v>2974</v>
      </c>
      <c r="X201" s="47">
        <v>3316</v>
      </c>
      <c r="Y201" s="47">
        <v>2079</v>
      </c>
      <c r="Z201" s="47">
        <v>1555</v>
      </c>
      <c r="AA201" s="40">
        <v>8.7347649448636098</v>
      </c>
      <c r="AB201" s="40">
        <v>43.151479976784678</v>
      </c>
      <c r="AC201" s="40">
        <v>48.113755078351709</v>
      </c>
      <c r="AD201" s="41">
        <v>30.165409170052232</v>
      </c>
      <c r="AE201" s="40">
        <v>22.562391178177595</v>
      </c>
      <c r="AF201" s="11" t="s">
        <v>71</v>
      </c>
      <c r="AH201" s="11" t="str">
        <f t="shared" si="3"/>
        <v>うち女</v>
      </c>
    </row>
    <row r="202" spans="1:34" s="11" customFormat="1" ht="12.75" customHeight="1">
      <c r="A202" s="42" t="s">
        <v>127</v>
      </c>
      <c r="B202" s="43">
        <v>113882</v>
      </c>
      <c r="C202" s="43">
        <v>3376</v>
      </c>
      <c r="D202" s="43">
        <v>3677</v>
      </c>
      <c r="E202" s="43">
        <v>3748</v>
      </c>
      <c r="F202" s="43">
        <v>4157</v>
      </c>
      <c r="G202" s="43">
        <v>2981</v>
      </c>
      <c r="H202" s="43">
        <v>4425</v>
      </c>
      <c r="I202" s="43">
        <v>4855</v>
      </c>
      <c r="J202" s="43">
        <v>5645</v>
      </c>
      <c r="K202" s="43">
        <v>6357</v>
      </c>
      <c r="L202" s="43">
        <v>7652</v>
      </c>
      <c r="M202" s="43">
        <v>7532</v>
      </c>
      <c r="N202" s="43">
        <v>7516</v>
      </c>
      <c r="O202" s="43">
        <v>8649</v>
      </c>
      <c r="P202" s="43">
        <v>9494</v>
      </c>
      <c r="Q202" s="43">
        <v>10893</v>
      </c>
      <c r="R202" s="43">
        <v>6602</v>
      </c>
      <c r="S202" s="43">
        <v>5427</v>
      </c>
      <c r="T202" s="43">
        <v>6744</v>
      </c>
      <c r="U202" s="43">
        <v>4152</v>
      </c>
      <c r="V202" s="43">
        <v>10801</v>
      </c>
      <c r="W202" s="43">
        <v>59769</v>
      </c>
      <c r="X202" s="43">
        <v>39160</v>
      </c>
      <c r="Y202" s="43">
        <v>18773</v>
      </c>
      <c r="Z202" s="43">
        <v>12171</v>
      </c>
      <c r="AA202" s="44">
        <v>9.8432516176068532</v>
      </c>
      <c r="AB202" s="44">
        <v>54.469151553813909</v>
      </c>
      <c r="AC202" s="44">
        <v>35.687596828579238</v>
      </c>
      <c r="AD202" s="45">
        <v>17.108356875968287</v>
      </c>
      <c r="AE202" s="44">
        <v>11.09177070992436</v>
      </c>
      <c r="AF202" s="46" t="s">
        <v>127</v>
      </c>
      <c r="AH202" s="11" t="str">
        <f t="shared" si="3"/>
        <v>相双管内</v>
      </c>
    </row>
    <row r="203" spans="1:34" s="11" customFormat="1" ht="12.75" customHeight="1">
      <c r="A203" s="38" t="s">
        <v>60</v>
      </c>
      <c r="B203" s="47">
        <v>60979</v>
      </c>
      <c r="C203" s="47">
        <v>1719</v>
      </c>
      <c r="D203" s="47">
        <v>1907</v>
      </c>
      <c r="E203" s="47">
        <v>1939</v>
      </c>
      <c r="F203" s="47">
        <v>2114</v>
      </c>
      <c r="G203" s="47">
        <v>1700</v>
      </c>
      <c r="H203" s="47">
        <v>2688</v>
      </c>
      <c r="I203" s="47">
        <v>2868</v>
      </c>
      <c r="J203" s="47">
        <v>3184</v>
      </c>
      <c r="K203" s="47">
        <v>3646</v>
      </c>
      <c r="L203" s="47">
        <v>4446</v>
      </c>
      <c r="M203" s="47">
        <v>4376</v>
      </c>
      <c r="N203" s="47">
        <v>4277</v>
      </c>
      <c r="O203" s="47">
        <v>4675</v>
      </c>
      <c r="P203" s="47">
        <v>5003</v>
      </c>
      <c r="Q203" s="47">
        <v>5490</v>
      </c>
      <c r="R203" s="47">
        <v>3064</v>
      </c>
      <c r="S203" s="47">
        <v>2303</v>
      </c>
      <c r="T203" s="47">
        <v>2061</v>
      </c>
      <c r="U203" s="47">
        <v>3519</v>
      </c>
      <c r="V203" s="47">
        <v>5565</v>
      </c>
      <c r="W203" s="47">
        <v>33974</v>
      </c>
      <c r="X203" s="47">
        <v>17921</v>
      </c>
      <c r="Y203" s="47">
        <v>7428</v>
      </c>
      <c r="Z203" s="47">
        <v>4364</v>
      </c>
      <c r="AA203" s="40">
        <v>9.6849982596588937</v>
      </c>
      <c r="AB203" s="40">
        <v>59.126348764357815</v>
      </c>
      <c r="AC203" s="40">
        <v>31.188652975983295</v>
      </c>
      <c r="AD203" s="41">
        <v>12.927253741733381</v>
      </c>
      <c r="AE203" s="40">
        <v>7.5948485903237035</v>
      </c>
      <c r="AF203" s="11" t="s">
        <v>60</v>
      </c>
      <c r="AH203" s="11" t="str">
        <f t="shared" si="3"/>
        <v>うち男</v>
      </c>
    </row>
    <row r="204" spans="1:34" s="11" customFormat="1" ht="12.75" customHeight="1">
      <c r="A204" s="48" t="s">
        <v>61</v>
      </c>
      <c r="B204" s="49">
        <v>52903</v>
      </c>
      <c r="C204" s="49">
        <v>1657</v>
      </c>
      <c r="D204" s="49">
        <v>1770</v>
      </c>
      <c r="E204" s="49">
        <v>1809</v>
      </c>
      <c r="F204" s="49">
        <v>2043</v>
      </c>
      <c r="G204" s="49">
        <v>1281</v>
      </c>
      <c r="H204" s="49">
        <v>1737</v>
      </c>
      <c r="I204" s="49">
        <v>1987</v>
      </c>
      <c r="J204" s="49">
        <v>2461</v>
      </c>
      <c r="K204" s="49">
        <v>2711</v>
      </c>
      <c r="L204" s="49">
        <v>3206</v>
      </c>
      <c r="M204" s="49">
        <v>3156</v>
      </c>
      <c r="N204" s="49">
        <v>3239</v>
      </c>
      <c r="O204" s="49">
        <v>3974</v>
      </c>
      <c r="P204" s="49">
        <v>4491</v>
      </c>
      <c r="Q204" s="49">
        <v>5403</v>
      </c>
      <c r="R204" s="49">
        <v>3538</v>
      </c>
      <c r="S204" s="49">
        <v>3124</v>
      </c>
      <c r="T204" s="49">
        <v>4683</v>
      </c>
      <c r="U204" s="49">
        <v>633</v>
      </c>
      <c r="V204" s="49">
        <v>5236</v>
      </c>
      <c r="W204" s="49">
        <v>25795</v>
      </c>
      <c r="X204" s="49">
        <v>21239</v>
      </c>
      <c r="Y204" s="49">
        <v>11345</v>
      </c>
      <c r="Z204" s="49">
        <v>7807</v>
      </c>
      <c r="AA204" s="50">
        <v>10.017218289649895</v>
      </c>
      <c r="AB204" s="50">
        <v>49.349531279892865</v>
      </c>
      <c r="AC204" s="50">
        <v>40.633250430457238</v>
      </c>
      <c r="AD204" s="51">
        <v>21.704610675339584</v>
      </c>
      <c r="AE204" s="50">
        <v>14.935909699636502</v>
      </c>
      <c r="AF204" s="52" t="s">
        <v>61</v>
      </c>
      <c r="AH204" s="11" t="str">
        <f t="shared" si="3"/>
        <v>うち女</v>
      </c>
    </row>
    <row r="205" spans="1:34" s="11" customFormat="1" ht="12.75" customHeight="1">
      <c r="A205" s="38" t="s">
        <v>128</v>
      </c>
      <c r="B205" s="47">
        <v>33954</v>
      </c>
      <c r="C205" s="47">
        <v>1040</v>
      </c>
      <c r="D205" s="47">
        <v>1450</v>
      </c>
      <c r="E205" s="47">
        <v>1499</v>
      </c>
      <c r="F205" s="47">
        <v>1548</v>
      </c>
      <c r="G205" s="47">
        <v>1097</v>
      </c>
      <c r="H205" s="47">
        <v>1430</v>
      </c>
      <c r="I205" s="47">
        <v>1545</v>
      </c>
      <c r="J205" s="47">
        <v>1892</v>
      </c>
      <c r="K205" s="47">
        <v>2107</v>
      </c>
      <c r="L205" s="47">
        <v>2307</v>
      </c>
      <c r="M205" s="47">
        <v>2230</v>
      </c>
      <c r="N205" s="47">
        <v>2104</v>
      </c>
      <c r="O205" s="47">
        <v>2279</v>
      </c>
      <c r="P205" s="47">
        <v>2542</v>
      </c>
      <c r="Q205" s="47">
        <v>2962</v>
      </c>
      <c r="R205" s="47">
        <v>1852</v>
      </c>
      <c r="S205" s="47">
        <v>1492</v>
      </c>
      <c r="T205" s="47">
        <v>2045</v>
      </c>
      <c r="U205" s="47">
        <v>533</v>
      </c>
      <c r="V205" s="47">
        <v>3989</v>
      </c>
      <c r="W205" s="47">
        <v>18539</v>
      </c>
      <c r="X205" s="47">
        <v>10893</v>
      </c>
      <c r="Y205" s="47">
        <v>5389</v>
      </c>
      <c r="Z205" s="47">
        <v>3537</v>
      </c>
      <c r="AA205" s="40">
        <v>11.935609347416296</v>
      </c>
      <c r="AB205" s="40">
        <v>55.471110978127527</v>
      </c>
      <c r="AC205" s="40">
        <v>32.593279674456184</v>
      </c>
      <c r="AD205" s="41">
        <v>16.124592322192633</v>
      </c>
      <c r="AE205" s="40">
        <v>10.583166272702792</v>
      </c>
      <c r="AF205" s="11" t="s">
        <v>128</v>
      </c>
      <c r="AH205" s="11" t="str">
        <f t="shared" si="3"/>
        <v>相馬市</v>
      </c>
    </row>
    <row r="206" spans="1:34" s="11" customFormat="1" ht="12.75" customHeight="1">
      <c r="A206" s="38" t="s">
        <v>63</v>
      </c>
      <c r="B206" s="47">
        <v>17073</v>
      </c>
      <c r="C206" s="47">
        <v>523</v>
      </c>
      <c r="D206" s="47">
        <v>768</v>
      </c>
      <c r="E206" s="47">
        <v>772</v>
      </c>
      <c r="F206" s="47">
        <v>803</v>
      </c>
      <c r="G206" s="47">
        <v>596</v>
      </c>
      <c r="H206" s="47">
        <v>789</v>
      </c>
      <c r="I206" s="47">
        <v>874</v>
      </c>
      <c r="J206" s="47">
        <v>1017</v>
      </c>
      <c r="K206" s="47">
        <v>1114</v>
      </c>
      <c r="L206" s="47">
        <v>1252</v>
      </c>
      <c r="M206" s="47">
        <v>1153</v>
      </c>
      <c r="N206" s="47">
        <v>1093</v>
      </c>
      <c r="O206" s="47">
        <v>1130</v>
      </c>
      <c r="P206" s="47">
        <v>1261</v>
      </c>
      <c r="Q206" s="47">
        <v>1465</v>
      </c>
      <c r="R206" s="47">
        <v>854</v>
      </c>
      <c r="S206" s="47">
        <v>609</v>
      </c>
      <c r="T206" s="47">
        <v>621</v>
      </c>
      <c r="U206" s="47">
        <v>379</v>
      </c>
      <c r="V206" s="47">
        <v>2063</v>
      </c>
      <c r="W206" s="47">
        <v>9821</v>
      </c>
      <c r="X206" s="47">
        <v>4810</v>
      </c>
      <c r="Y206" s="47">
        <v>2084</v>
      </c>
      <c r="Z206" s="47">
        <v>1230</v>
      </c>
      <c r="AA206" s="40">
        <v>12.35773331735953</v>
      </c>
      <c r="AB206" s="40">
        <v>58.829519587875879</v>
      </c>
      <c r="AC206" s="40">
        <v>28.812747094764585</v>
      </c>
      <c r="AD206" s="41">
        <v>12.483527015694261</v>
      </c>
      <c r="AE206" s="40">
        <v>7.3679166167485324</v>
      </c>
      <c r="AF206" s="11" t="s">
        <v>63</v>
      </c>
      <c r="AH206" s="11" t="str">
        <f t="shared" si="3"/>
        <v>うち男</v>
      </c>
    </row>
    <row r="207" spans="1:34" s="11" customFormat="1" ht="12.75" customHeight="1">
      <c r="A207" s="38" t="s">
        <v>64</v>
      </c>
      <c r="B207" s="47">
        <v>16881</v>
      </c>
      <c r="C207" s="47">
        <v>517</v>
      </c>
      <c r="D207" s="47">
        <v>682</v>
      </c>
      <c r="E207" s="47">
        <v>727</v>
      </c>
      <c r="F207" s="47">
        <v>745</v>
      </c>
      <c r="G207" s="47">
        <v>501</v>
      </c>
      <c r="H207" s="47">
        <v>641</v>
      </c>
      <c r="I207" s="47">
        <v>671</v>
      </c>
      <c r="J207" s="47">
        <v>875</v>
      </c>
      <c r="K207" s="47">
        <v>993</v>
      </c>
      <c r="L207" s="47">
        <v>1055</v>
      </c>
      <c r="M207" s="47">
        <v>1077</v>
      </c>
      <c r="N207" s="47">
        <v>1011</v>
      </c>
      <c r="O207" s="47">
        <v>1149</v>
      </c>
      <c r="P207" s="47">
        <v>1281</v>
      </c>
      <c r="Q207" s="47">
        <v>1497</v>
      </c>
      <c r="R207" s="47">
        <v>998</v>
      </c>
      <c r="S207" s="47">
        <v>883</v>
      </c>
      <c r="T207" s="47">
        <v>1424</v>
      </c>
      <c r="U207" s="47">
        <v>154</v>
      </c>
      <c r="V207" s="47">
        <v>1926</v>
      </c>
      <c r="W207" s="47">
        <v>8718</v>
      </c>
      <c r="X207" s="47">
        <v>6083</v>
      </c>
      <c r="Y207" s="47">
        <v>3305</v>
      </c>
      <c r="Z207" s="47">
        <v>2307</v>
      </c>
      <c r="AA207" s="40">
        <v>11.514318168231004</v>
      </c>
      <c r="AB207" s="40">
        <v>52.119328032522269</v>
      </c>
      <c r="AC207" s="40">
        <v>36.366353799246724</v>
      </c>
      <c r="AD207" s="41">
        <v>19.758474322950917</v>
      </c>
      <c r="AE207" s="40">
        <v>13.792072696837449</v>
      </c>
      <c r="AF207" s="11" t="s">
        <v>64</v>
      </c>
      <c r="AH207" s="11" t="str">
        <f t="shared" si="3"/>
        <v>うち女</v>
      </c>
    </row>
    <row r="208" spans="1:34" s="11" customFormat="1" ht="12.75" customHeight="1">
      <c r="A208" s="38" t="s">
        <v>129</v>
      </c>
      <c r="B208" s="47">
        <v>57467</v>
      </c>
      <c r="C208" s="47">
        <v>1451</v>
      </c>
      <c r="D208" s="47">
        <v>1717</v>
      </c>
      <c r="E208" s="47">
        <v>1670</v>
      </c>
      <c r="F208" s="47">
        <v>1966</v>
      </c>
      <c r="G208" s="47">
        <v>1453</v>
      </c>
      <c r="H208" s="47">
        <v>2125</v>
      </c>
      <c r="I208" s="47">
        <v>2383</v>
      </c>
      <c r="J208" s="47">
        <v>2658</v>
      </c>
      <c r="K208" s="47">
        <v>3050</v>
      </c>
      <c r="L208" s="47">
        <v>3827</v>
      </c>
      <c r="M208" s="47">
        <v>3690</v>
      </c>
      <c r="N208" s="47">
        <v>3703</v>
      </c>
      <c r="O208" s="47">
        <v>4351</v>
      </c>
      <c r="P208" s="47">
        <v>4706</v>
      </c>
      <c r="Q208" s="47">
        <v>5764</v>
      </c>
      <c r="R208" s="47">
        <v>3531</v>
      </c>
      <c r="S208" s="47">
        <v>2968</v>
      </c>
      <c r="T208" s="47">
        <v>3970</v>
      </c>
      <c r="U208" s="47">
        <v>2484</v>
      </c>
      <c r="V208" s="47">
        <v>4838</v>
      </c>
      <c r="W208" s="47">
        <v>29206</v>
      </c>
      <c r="X208" s="47">
        <v>20939</v>
      </c>
      <c r="Y208" s="47">
        <v>10469</v>
      </c>
      <c r="Z208" s="47">
        <v>6938</v>
      </c>
      <c r="AA208" s="40">
        <v>8.7990833530363926</v>
      </c>
      <c r="AB208" s="40">
        <v>53.118236545841448</v>
      </c>
      <c r="AC208" s="40">
        <v>38.082680101122165</v>
      </c>
      <c r="AD208" s="41">
        <v>19.040430678573379</v>
      </c>
      <c r="AE208" s="40">
        <v>12.618445701398615</v>
      </c>
      <c r="AF208" s="11" t="s">
        <v>129</v>
      </c>
      <c r="AH208" s="11" t="str">
        <f t="shared" si="3"/>
        <v>南相馬市</v>
      </c>
    </row>
    <row r="209" spans="1:34" s="11" customFormat="1" ht="12.75" customHeight="1">
      <c r="A209" s="38" t="s">
        <v>63</v>
      </c>
      <c r="B209" s="47">
        <v>30303</v>
      </c>
      <c r="C209" s="47">
        <v>727</v>
      </c>
      <c r="D209" s="47">
        <v>863</v>
      </c>
      <c r="E209" s="47">
        <v>845</v>
      </c>
      <c r="F209" s="47">
        <v>982</v>
      </c>
      <c r="G209" s="47">
        <v>794</v>
      </c>
      <c r="H209" s="47">
        <v>1237</v>
      </c>
      <c r="I209" s="47">
        <v>1356</v>
      </c>
      <c r="J209" s="47">
        <v>1462</v>
      </c>
      <c r="K209" s="47">
        <v>1738</v>
      </c>
      <c r="L209" s="47">
        <v>2147</v>
      </c>
      <c r="M209" s="47">
        <v>2109</v>
      </c>
      <c r="N209" s="47">
        <v>2059</v>
      </c>
      <c r="O209" s="47">
        <v>2341</v>
      </c>
      <c r="P209" s="47">
        <v>2427</v>
      </c>
      <c r="Q209" s="47">
        <v>2900</v>
      </c>
      <c r="R209" s="47">
        <v>1621</v>
      </c>
      <c r="S209" s="47">
        <v>1270</v>
      </c>
      <c r="T209" s="47">
        <v>1275</v>
      </c>
      <c r="U209" s="47">
        <v>2150</v>
      </c>
      <c r="V209" s="47">
        <v>2435</v>
      </c>
      <c r="W209" s="47">
        <v>16225</v>
      </c>
      <c r="X209" s="47">
        <v>9493</v>
      </c>
      <c r="Y209" s="47">
        <v>4166</v>
      </c>
      <c r="Z209" s="47">
        <v>2545</v>
      </c>
      <c r="AA209" s="40">
        <v>8.6491670514687602</v>
      </c>
      <c r="AB209" s="40">
        <v>57.631513515433518</v>
      </c>
      <c r="AC209" s="40">
        <v>33.719319433097716</v>
      </c>
      <c r="AD209" s="41">
        <v>14.797712499555999</v>
      </c>
      <c r="AE209" s="40">
        <v>9.0398891769971232</v>
      </c>
      <c r="AF209" s="11" t="s">
        <v>63</v>
      </c>
      <c r="AH209" s="11" t="str">
        <f t="shared" si="3"/>
        <v>うち男</v>
      </c>
    </row>
    <row r="210" spans="1:34" s="11" customFormat="1" ht="12.75" customHeight="1">
      <c r="A210" s="38" t="s">
        <v>64</v>
      </c>
      <c r="B210" s="47">
        <v>27164</v>
      </c>
      <c r="C210" s="47">
        <v>724</v>
      </c>
      <c r="D210" s="47">
        <v>854</v>
      </c>
      <c r="E210" s="47">
        <v>825</v>
      </c>
      <c r="F210" s="47">
        <v>984</v>
      </c>
      <c r="G210" s="47">
        <v>659</v>
      </c>
      <c r="H210" s="47">
        <v>888</v>
      </c>
      <c r="I210" s="47">
        <v>1027</v>
      </c>
      <c r="J210" s="47">
        <v>1196</v>
      </c>
      <c r="K210" s="47">
        <v>1312</v>
      </c>
      <c r="L210" s="47">
        <v>1680</v>
      </c>
      <c r="M210" s="47">
        <v>1581</v>
      </c>
      <c r="N210" s="47">
        <v>1644</v>
      </c>
      <c r="O210" s="47">
        <v>2010</v>
      </c>
      <c r="P210" s="47">
        <v>2279</v>
      </c>
      <c r="Q210" s="47">
        <v>2864</v>
      </c>
      <c r="R210" s="47">
        <v>1910</v>
      </c>
      <c r="S210" s="47">
        <v>1698</v>
      </c>
      <c r="T210" s="47">
        <v>2695</v>
      </c>
      <c r="U210" s="47">
        <v>334</v>
      </c>
      <c r="V210" s="47">
        <v>2403</v>
      </c>
      <c r="W210" s="47">
        <v>12981</v>
      </c>
      <c r="X210" s="47">
        <v>11446</v>
      </c>
      <c r="Y210" s="47">
        <v>6303</v>
      </c>
      <c r="Z210" s="47">
        <v>4393</v>
      </c>
      <c r="AA210" s="40">
        <v>8.9563920983973162</v>
      </c>
      <c r="AB210" s="40">
        <v>48.382407752515839</v>
      </c>
      <c r="AC210" s="40">
        <v>42.661200149086845</v>
      </c>
      <c r="AD210" s="41">
        <v>23.492359299291838</v>
      </c>
      <c r="AE210" s="40">
        <v>16.373462541930675</v>
      </c>
      <c r="AF210" s="11" t="s">
        <v>64</v>
      </c>
      <c r="AH210" s="11" t="str">
        <f t="shared" si="3"/>
        <v>うち女</v>
      </c>
    </row>
    <row r="211" spans="1:34" s="11" customFormat="1" ht="12.75" customHeight="1">
      <c r="A211" s="38" t="s">
        <v>130</v>
      </c>
      <c r="B211" s="53">
        <v>13785</v>
      </c>
      <c r="C211" s="43">
        <v>594</v>
      </c>
      <c r="D211" s="43">
        <v>176</v>
      </c>
      <c r="E211" s="43">
        <v>243</v>
      </c>
      <c r="F211" s="43">
        <v>273</v>
      </c>
      <c r="G211" s="43">
        <v>188</v>
      </c>
      <c r="H211" s="43">
        <v>596</v>
      </c>
      <c r="I211" s="43">
        <v>565</v>
      </c>
      <c r="J211" s="43">
        <v>614</v>
      </c>
      <c r="K211" s="43">
        <v>712</v>
      </c>
      <c r="L211" s="43">
        <v>925</v>
      </c>
      <c r="M211" s="43">
        <v>1126</v>
      </c>
      <c r="N211" s="43">
        <v>1260</v>
      </c>
      <c r="O211" s="43">
        <v>1385</v>
      </c>
      <c r="P211" s="43">
        <v>1409</v>
      </c>
      <c r="Q211" s="43">
        <v>1272</v>
      </c>
      <c r="R211" s="43">
        <v>678</v>
      </c>
      <c r="S211" s="43">
        <v>533</v>
      </c>
      <c r="T211" s="43">
        <v>130</v>
      </c>
      <c r="U211" s="43">
        <v>1106</v>
      </c>
      <c r="V211" s="43">
        <v>1013</v>
      </c>
      <c r="W211" s="43">
        <v>7644</v>
      </c>
      <c r="X211" s="43">
        <v>4022</v>
      </c>
      <c r="Y211" s="43">
        <v>1341</v>
      </c>
      <c r="Z211" s="43">
        <v>663</v>
      </c>
      <c r="AA211" s="44">
        <v>7.9895890843126427</v>
      </c>
      <c r="AB211" s="44">
        <v>60.288666298603985</v>
      </c>
      <c r="AC211" s="44">
        <v>31.721744617083363</v>
      </c>
      <c r="AD211" s="45">
        <v>10.576543891474092</v>
      </c>
      <c r="AE211" s="40">
        <v>5.2291190156952441</v>
      </c>
      <c r="AF211" s="11" t="s">
        <v>130</v>
      </c>
      <c r="AH211" s="11" t="str">
        <f t="shared" si="3"/>
        <v>双葉郡</v>
      </c>
    </row>
    <row r="212" spans="1:34" s="11" customFormat="1" ht="12.75" customHeight="1">
      <c r="A212" s="38" t="s">
        <v>63</v>
      </c>
      <c r="B212" s="54">
        <v>9240</v>
      </c>
      <c r="C212" s="47">
        <v>312</v>
      </c>
      <c r="D212" s="47">
        <v>96</v>
      </c>
      <c r="E212" s="47">
        <v>146</v>
      </c>
      <c r="F212" s="47">
        <v>130</v>
      </c>
      <c r="G212" s="47">
        <v>172</v>
      </c>
      <c r="H212" s="47">
        <v>507</v>
      </c>
      <c r="I212" s="47">
        <v>443</v>
      </c>
      <c r="J212" s="47">
        <v>451</v>
      </c>
      <c r="K212" s="47">
        <v>524</v>
      </c>
      <c r="L212" s="47">
        <v>727</v>
      </c>
      <c r="M212" s="47">
        <v>866</v>
      </c>
      <c r="N212" s="47">
        <v>897</v>
      </c>
      <c r="O212" s="47">
        <v>897</v>
      </c>
      <c r="P212" s="47">
        <v>903</v>
      </c>
      <c r="Q212" s="47">
        <v>671</v>
      </c>
      <c r="R212" s="47">
        <v>307</v>
      </c>
      <c r="S212" s="47">
        <v>221</v>
      </c>
      <c r="T212" s="47">
        <v>0</v>
      </c>
      <c r="U212" s="47">
        <v>970</v>
      </c>
      <c r="V212" s="47">
        <v>554</v>
      </c>
      <c r="W212" s="47">
        <v>5614</v>
      </c>
      <c r="X212" s="47">
        <v>2102</v>
      </c>
      <c r="Y212" s="47">
        <v>528</v>
      </c>
      <c r="Z212" s="47">
        <v>221</v>
      </c>
      <c r="AA212" s="40">
        <v>6.698911729141475</v>
      </c>
      <c r="AB212" s="40">
        <v>67.88391777509068</v>
      </c>
      <c r="AC212" s="40">
        <v>25.417170495767838</v>
      </c>
      <c r="AD212" s="41">
        <v>6.3845223700120908</v>
      </c>
      <c r="AE212" s="40">
        <v>2.6723095525997582</v>
      </c>
      <c r="AF212" s="11" t="s">
        <v>63</v>
      </c>
      <c r="AH212" s="11" t="str">
        <f t="shared" si="3"/>
        <v>うち男</v>
      </c>
    </row>
    <row r="213" spans="1:34" s="11" customFormat="1" ht="12.75" customHeight="1">
      <c r="A213" s="38" t="s">
        <v>64</v>
      </c>
      <c r="B213" s="55">
        <v>4545</v>
      </c>
      <c r="C213" s="49">
        <v>282</v>
      </c>
      <c r="D213" s="49">
        <v>80</v>
      </c>
      <c r="E213" s="49">
        <v>97</v>
      </c>
      <c r="F213" s="49">
        <v>143</v>
      </c>
      <c r="G213" s="49">
        <v>16</v>
      </c>
      <c r="H213" s="49">
        <v>89</v>
      </c>
      <c r="I213" s="49">
        <v>122</v>
      </c>
      <c r="J213" s="49">
        <v>163</v>
      </c>
      <c r="K213" s="49">
        <v>188</v>
      </c>
      <c r="L213" s="49">
        <v>198</v>
      </c>
      <c r="M213" s="49">
        <v>260</v>
      </c>
      <c r="N213" s="49">
        <v>363</v>
      </c>
      <c r="O213" s="49">
        <v>488</v>
      </c>
      <c r="P213" s="49">
        <v>506</v>
      </c>
      <c r="Q213" s="49">
        <v>601</v>
      </c>
      <c r="R213" s="49">
        <v>371</v>
      </c>
      <c r="S213" s="49">
        <v>312</v>
      </c>
      <c r="T213" s="49">
        <v>130</v>
      </c>
      <c r="U213" s="49">
        <v>136</v>
      </c>
      <c r="V213" s="49">
        <v>459</v>
      </c>
      <c r="W213" s="49">
        <v>2030</v>
      </c>
      <c r="X213" s="49">
        <v>1920</v>
      </c>
      <c r="Y213" s="49">
        <v>813</v>
      </c>
      <c r="Z213" s="49">
        <v>442</v>
      </c>
      <c r="AA213" s="50">
        <v>10.41052392832842</v>
      </c>
      <c r="AB213" s="50">
        <v>46.042186436833745</v>
      </c>
      <c r="AC213" s="50">
        <v>43.547289634837831</v>
      </c>
      <c r="AD213" s="51">
        <v>18.439555454751645</v>
      </c>
      <c r="AE213" s="40">
        <v>10.024948968019959</v>
      </c>
      <c r="AF213" s="11" t="s">
        <v>64</v>
      </c>
      <c r="AH213" s="11" t="str">
        <f t="shared" si="3"/>
        <v>うち女</v>
      </c>
    </row>
    <row r="214" spans="1:34" s="11" customFormat="1" ht="12.75" customHeight="1">
      <c r="A214" s="38" t="s">
        <v>131</v>
      </c>
      <c r="B214" s="47">
        <v>5339</v>
      </c>
      <c r="C214" s="47">
        <v>95</v>
      </c>
      <c r="D214" s="47">
        <v>102</v>
      </c>
      <c r="E214" s="47">
        <v>208</v>
      </c>
      <c r="F214" s="47">
        <v>265</v>
      </c>
      <c r="G214" s="47">
        <v>179</v>
      </c>
      <c r="H214" s="47">
        <v>199</v>
      </c>
      <c r="I214" s="47">
        <v>192</v>
      </c>
      <c r="J214" s="47">
        <v>229</v>
      </c>
      <c r="K214" s="47">
        <v>252</v>
      </c>
      <c r="L214" s="47">
        <v>321</v>
      </c>
      <c r="M214" s="47">
        <v>350</v>
      </c>
      <c r="N214" s="47">
        <v>392</v>
      </c>
      <c r="O214" s="47">
        <v>440</v>
      </c>
      <c r="P214" s="47">
        <v>478</v>
      </c>
      <c r="Q214" s="47">
        <v>446</v>
      </c>
      <c r="R214" s="47">
        <v>258</v>
      </c>
      <c r="S214" s="47">
        <v>176</v>
      </c>
      <c r="T214" s="47">
        <v>245</v>
      </c>
      <c r="U214" s="47">
        <v>512</v>
      </c>
      <c r="V214" s="47">
        <v>405</v>
      </c>
      <c r="W214" s="47">
        <v>2819</v>
      </c>
      <c r="X214" s="47">
        <v>1603</v>
      </c>
      <c r="Y214" s="47">
        <v>679</v>
      </c>
      <c r="Z214" s="47">
        <v>421</v>
      </c>
      <c r="AA214" s="40">
        <v>8.3903045369794906</v>
      </c>
      <c r="AB214" s="40">
        <v>58.400662937642437</v>
      </c>
      <c r="AC214" s="40">
        <v>33.209032525378078</v>
      </c>
      <c r="AD214" s="41">
        <v>14.066708100269318</v>
      </c>
      <c r="AE214" s="40">
        <v>8.7217733581934951</v>
      </c>
      <c r="AF214" s="11" t="s">
        <v>131</v>
      </c>
      <c r="AH214" s="11" t="str">
        <f t="shared" si="3"/>
        <v>広野町</v>
      </c>
    </row>
    <row r="215" spans="1:34" s="11" customFormat="1" ht="12.75" customHeight="1">
      <c r="A215" s="38" t="s">
        <v>70</v>
      </c>
      <c r="B215" s="47">
        <v>3291</v>
      </c>
      <c r="C215" s="47">
        <v>51</v>
      </c>
      <c r="D215" s="47">
        <v>59</v>
      </c>
      <c r="E215" s="47">
        <v>124</v>
      </c>
      <c r="F215" s="47">
        <v>133</v>
      </c>
      <c r="G215" s="47">
        <v>96</v>
      </c>
      <c r="H215" s="47">
        <v>134</v>
      </c>
      <c r="I215" s="47">
        <v>134</v>
      </c>
      <c r="J215" s="47">
        <v>143</v>
      </c>
      <c r="K215" s="47">
        <v>162</v>
      </c>
      <c r="L215" s="47">
        <v>223</v>
      </c>
      <c r="M215" s="47">
        <v>233</v>
      </c>
      <c r="N215" s="47">
        <v>262</v>
      </c>
      <c r="O215" s="47">
        <v>257</v>
      </c>
      <c r="P215" s="47">
        <v>292</v>
      </c>
      <c r="Q215" s="47">
        <v>215</v>
      </c>
      <c r="R215" s="47">
        <v>127</v>
      </c>
      <c r="S215" s="47">
        <v>78</v>
      </c>
      <c r="T215" s="47">
        <v>73</v>
      </c>
      <c r="U215" s="47">
        <v>495</v>
      </c>
      <c r="V215" s="47">
        <v>234</v>
      </c>
      <c r="W215" s="47">
        <v>1777</v>
      </c>
      <c r="X215" s="47">
        <v>785</v>
      </c>
      <c r="Y215" s="47">
        <v>278</v>
      </c>
      <c r="Z215" s="47">
        <v>151</v>
      </c>
      <c r="AA215" s="40">
        <v>8.3690987124463518</v>
      </c>
      <c r="AB215" s="40">
        <v>63.55507868383404</v>
      </c>
      <c r="AC215" s="40">
        <v>28.075822603719597</v>
      </c>
      <c r="AD215" s="41">
        <v>9.9427753934191703</v>
      </c>
      <c r="AE215" s="40">
        <v>5.4005722460658081</v>
      </c>
      <c r="AF215" s="11" t="s">
        <v>70</v>
      </c>
      <c r="AH215" s="11" t="str">
        <f t="shared" si="3"/>
        <v>うち男</v>
      </c>
    </row>
    <row r="216" spans="1:34" s="11" customFormat="1" ht="12.75" customHeight="1">
      <c r="A216" s="38" t="s">
        <v>71</v>
      </c>
      <c r="B216" s="47">
        <v>2048</v>
      </c>
      <c r="C216" s="47">
        <v>44</v>
      </c>
      <c r="D216" s="47">
        <v>43</v>
      </c>
      <c r="E216" s="47">
        <v>84</v>
      </c>
      <c r="F216" s="47">
        <v>132</v>
      </c>
      <c r="G216" s="47">
        <v>83</v>
      </c>
      <c r="H216" s="47">
        <v>65</v>
      </c>
      <c r="I216" s="47">
        <v>58</v>
      </c>
      <c r="J216" s="47">
        <v>86</v>
      </c>
      <c r="K216" s="47">
        <v>90</v>
      </c>
      <c r="L216" s="47">
        <v>98</v>
      </c>
      <c r="M216" s="47">
        <v>117</v>
      </c>
      <c r="N216" s="47">
        <v>130</v>
      </c>
      <c r="O216" s="47">
        <v>183</v>
      </c>
      <c r="P216" s="47">
        <v>186</v>
      </c>
      <c r="Q216" s="47">
        <v>231</v>
      </c>
      <c r="R216" s="47">
        <v>131</v>
      </c>
      <c r="S216" s="47">
        <v>98</v>
      </c>
      <c r="T216" s="47">
        <v>172</v>
      </c>
      <c r="U216" s="47">
        <v>17</v>
      </c>
      <c r="V216" s="47">
        <v>171</v>
      </c>
      <c r="W216" s="47">
        <v>1042</v>
      </c>
      <c r="X216" s="47">
        <v>818</v>
      </c>
      <c r="Y216" s="47">
        <v>401</v>
      </c>
      <c r="Z216" s="47">
        <v>270</v>
      </c>
      <c r="AA216" s="40">
        <v>8.4194977843426884</v>
      </c>
      <c r="AB216" s="40">
        <v>51.304775972427372</v>
      </c>
      <c r="AC216" s="40">
        <v>40.27572624322994</v>
      </c>
      <c r="AD216" s="41">
        <v>19.743968488429346</v>
      </c>
      <c r="AE216" s="40">
        <v>13.293943870014772</v>
      </c>
      <c r="AF216" s="11" t="s">
        <v>71</v>
      </c>
      <c r="AH216" s="11" t="str">
        <f t="shared" si="3"/>
        <v>うち女</v>
      </c>
    </row>
    <row r="217" spans="1:34" s="11" customFormat="1" ht="12.75" customHeight="1">
      <c r="A217" s="38" t="s">
        <v>132</v>
      </c>
      <c r="B217" s="39">
        <v>3578</v>
      </c>
      <c r="C217" s="39">
        <v>111</v>
      </c>
      <c r="D217" s="39">
        <v>97</v>
      </c>
      <c r="E217" s="39">
        <v>73</v>
      </c>
      <c r="F217" s="39">
        <v>58</v>
      </c>
      <c r="G217" s="39">
        <v>90</v>
      </c>
      <c r="H217" s="39">
        <v>183</v>
      </c>
      <c r="I217" s="39">
        <v>173</v>
      </c>
      <c r="J217" s="39">
        <v>138</v>
      </c>
      <c r="K217" s="39">
        <v>173</v>
      </c>
      <c r="L217" s="39">
        <v>215</v>
      </c>
      <c r="M217" s="39">
        <v>227</v>
      </c>
      <c r="N217" s="39">
        <v>290</v>
      </c>
      <c r="O217" s="39">
        <v>349</v>
      </c>
      <c r="P217" s="39">
        <v>342</v>
      </c>
      <c r="Q217" s="39">
        <v>354</v>
      </c>
      <c r="R217" s="39">
        <v>228</v>
      </c>
      <c r="S217" s="39">
        <v>206</v>
      </c>
      <c r="T217" s="39">
        <v>204</v>
      </c>
      <c r="U217" s="39">
        <v>67</v>
      </c>
      <c r="V217" s="39">
        <v>281</v>
      </c>
      <c r="W217" s="39">
        <v>1896</v>
      </c>
      <c r="X217" s="39">
        <v>1334</v>
      </c>
      <c r="Y217" s="39">
        <v>638</v>
      </c>
      <c r="Z217" s="39">
        <v>410</v>
      </c>
      <c r="AA217" s="40">
        <v>8.0034178296781544</v>
      </c>
      <c r="AB217" s="40">
        <v>54.001708914839078</v>
      </c>
      <c r="AC217" s="40">
        <v>37.994873255482773</v>
      </c>
      <c r="AD217" s="41">
        <v>18.171461122187409</v>
      </c>
      <c r="AE217" s="40">
        <v>11.677584733694104</v>
      </c>
      <c r="AF217" s="11" t="s">
        <v>132</v>
      </c>
      <c r="AH217" s="11" t="str">
        <f t="shared" si="3"/>
        <v>楢葉町</v>
      </c>
    </row>
    <row r="218" spans="1:34" s="11" customFormat="1" ht="12.75" customHeight="1">
      <c r="A218" s="38" t="s">
        <v>70</v>
      </c>
      <c r="B218" s="39">
        <v>2161</v>
      </c>
      <c r="C218" s="39">
        <v>67</v>
      </c>
      <c r="D218" s="39">
        <v>47</v>
      </c>
      <c r="E218" s="39">
        <v>43</v>
      </c>
      <c r="F218" s="39">
        <v>28</v>
      </c>
      <c r="G218" s="39">
        <v>67</v>
      </c>
      <c r="H218" s="39">
        <v>146</v>
      </c>
      <c r="I218" s="39">
        <v>115</v>
      </c>
      <c r="J218" s="39">
        <v>93</v>
      </c>
      <c r="K218" s="39">
        <v>112</v>
      </c>
      <c r="L218" s="39">
        <v>149</v>
      </c>
      <c r="M218" s="39">
        <v>162</v>
      </c>
      <c r="N218" s="39">
        <v>190</v>
      </c>
      <c r="O218" s="39">
        <v>215</v>
      </c>
      <c r="P218" s="39">
        <v>209</v>
      </c>
      <c r="Q218" s="39">
        <v>193</v>
      </c>
      <c r="R218" s="39">
        <v>103</v>
      </c>
      <c r="S218" s="39">
        <v>99</v>
      </c>
      <c r="T218" s="39">
        <v>56</v>
      </c>
      <c r="U218" s="39">
        <v>67</v>
      </c>
      <c r="V218" s="39">
        <v>157</v>
      </c>
      <c r="W218" s="39">
        <v>1277</v>
      </c>
      <c r="X218" s="39">
        <v>660</v>
      </c>
      <c r="Y218" s="39">
        <v>258</v>
      </c>
      <c r="Z218" s="39">
        <v>155</v>
      </c>
      <c r="AA218" s="40">
        <v>7.4976122254059208</v>
      </c>
      <c r="AB218" s="40">
        <v>60.983763132760274</v>
      </c>
      <c r="AC218" s="40">
        <v>31.51862464183381</v>
      </c>
      <c r="AD218" s="41">
        <v>12.320916905444127</v>
      </c>
      <c r="AE218" s="40">
        <v>7.4021012416427894</v>
      </c>
      <c r="AF218" s="11" t="s">
        <v>70</v>
      </c>
      <c r="AH218" s="11" t="str">
        <f t="shared" si="3"/>
        <v>うち男</v>
      </c>
    </row>
    <row r="219" spans="1:34" s="11" customFormat="1" ht="12.75" customHeight="1">
      <c r="A219" s="38" t="s">
        <v>71</v>
      </c>
      <c r="B219" s="39">
        <v>1417</v>
      </c>
      <c r="C219" s="39">
        <v>44</v>
      </c>
      <c r="D219" s="39">
        <v>50</v>
      </c>
      <c r="E219" s="39">
        <v>30</v>
      </c>
      <c r="F219" s="39">
        <v>30</v>
      </c>
      <c r="G219" s="39">
        <v>23</v>
      </c>
      <c r="H219" s="39">
        <v>37</v>
      </c>
      <c r="I219" s="39">
        <v>58</v>
      </c>
      <c r="J219" s="39">
        <v>45</v>
      </c>
      <c r="K219" s="39">
        <v>61</v>
      </c>
      <c r="L219" s="39">
        <v>66</v>
      </c>
      <c r="M219" s="39">
        <v>65</v>
      </c>
      <c r="N219" s="39">
        <v>100</v>
      </c>
      <c r="O219" s="39">
        <v>134</v>
      </c>
      <c r="P219" s="39">
        <v>133</v>
      </c>
      <c r="Q219" s="39">
        <v>161</v>
      </c>
      <c r="R219" s="39">
        <v>125</v>
      </c>
      <c r="S219" s="39">
        <v>107</v>
      </c>
      <c r="T219" s="39">
        <v>148</v>
      </c>
      <c r="U219" s="39">
        <v>0</v>
      </c>
      <c r="V219" s="39">
        <v>124</v>
      </c>
      <c r="W219" s="39">
        <v>619</v>
      </c>
      <c r="X219" s="39">
        <v>674</v>
      </c>
      <c r="Y219" s="39">
        <v>380</v>
      </c>
      <c r="Z219" s="39">
        <v>255</v>
      </c>
      <c r="AA219" s="40">
        <v>8.7508821453775596</v>
      </c>
      <c r="AB219" s="40">
        <v>43.683839096683137</v>
      </c>
      <c r="AC219" s="40">
        <v>47.565278757939311</v>
      </c>
      <c r="AD219" s="41">
        <v>26.817219477769939</v>
      </c>
      <c r="AE219" s="40">
        <v>17.995765702187722</v>
      </c>
      <c r="AF219" s="11" t="s">
        <v>71</v>
      </c>
      <c r="AH219" s="11" t="str">
        <f t="shared" si="3"/>
        <v>うち女</v>
      </c>
    </row>
    <row r="220" spans="1:34" s="11" customFormat="1" ht="12.75" customHeight="1">
      <c r="A220" s="38" t="s">
        <v>133</v>
      </c>
      <c r="B220" s="39">
        <v>1481</v>
      </c>
      <c r="C220" s="39">
        <v>101</v>
      </c>
      <c r="D220" s="39">
        <v>-9</v>
      </c>
      <c r="E220" s="39">
        <v>-16</v>
      </c>
      <c r="F220" s="39">
        <v>-13</v>
      </c>
      <c r="G220" s="39">
        <v>-23</v>
      </c>
      <c r="H220" s="39">
        <v>62</v>
      </c>
      <c r="I220" s="39">
        <v>67</v>
      </c>
      <c r="J220" s="39">
        <v>70</v>
      </c>
      <c r="K220" s="39">
        <v>104</v>
      </c>
      <c r="L220" s="39">
        <v>132</v>
      </c>
      <c r="M220" s="39">
        <v>221</v>
      </c>
      <c r="N220" s="39">
        <v>193</v>
      </c>
      <c r="O220" s="39">
        <v>179</v>
      </c>
      <c r="P220" s="39">
        <v>158</v>
      </c>
      <c r="Q220" s="39">
        <v>80</v>
      </c>
      <c r="R220" s="39">
        <v>34</v>
      </c>
      <c r="S220" s="39">
        <v>32</v>
      </c>
      <c r="T220" s="39">
        <v>-95</v>
      </c>
      <c r="U220" s="39">
        <v>204</v>
      </c>
      <c r="V220" s="39">
        <v>76</v>
      </c>
      <c r="W220" s="39">
        <v>992</v>
      </c>
      <c r="X220" s="39">
        <v>209</v>
      </c>
      <c r="Y220" s="39">
        <v>-29</v>
      </c>
      <c r="Z220" s="39">
        <v>-63</v>
      </c>
      <c r="AA220" s="40">
        <v>5.9514487079091616</v>
      </c>
      <c r="AB220" s="40">
        <v>77.682067345340641</v>
      </c>
      <c r="AC220" s="40">
        <v>16.366483946750197</v>
      </c>
      <c r="AD220" s="41">
        <v>-2.2709475332811273</v>
      </c>
      <c r="AE220" s="40">
        <v>-4.9334377447141735</v>
      </c>
      <c r="AF220" s="11" t="s">
        <v>133</v>
      </c>
      <c r="AH220" s="11" t="str">
        <f t="shared" si="3"/>
        <v>富岡町</v>
      </c>
    </row>
    <row r="221" spans="1:34" s="11" customFormat="1" ht="12.75" customHeight="1">
      <c r="A221" s="38" t="s">
        <v>70</v>
      </c>
      <c r="B221" s="39">
        <v>1250</v>
      </c>
      <c r="C221" s="39">
        <v>53</v>
      </c>
      <c r="D221" s="39">
        <v>-4</v>
      </c>
      <c r="E221" s="39">
        <v>-12</v>
      </c>
      <c r="F221" s="39">
        <v>-5</v>
      </c>
      <c r="G221" s="39">
        <v>-6</v>
      </c>
      <c r="H221" s="39">
        <v>71</v>
      </c>
      <c r="I221" s="39">
        <v>56</v>
      </c>
      <c r="J221" s="39">
        <v>58</v>
      </c>
      <c r="K221" s="39">
        <v>93</v>
      </c>
      <c r="L221" s="39">
        <v>120</v>
      </c>
      <c r="M221" s="39">
        <v>200</v>
      </c>
      <c r="N221" s="39">
        <v>166</v>
      </c>
      <c r="O221" s="39">
        <v>150</v>
      </c>
      <c r="P221" s="39">
        <v>131</v>
      </c>
      <c r="Q221" s="39">
        <v>40</v>
      </c>
      <c r="R221" s="39">
        <v>5</v>
      </c>
      <c r="S221" s="39">
        <v>13</v>
      </c>
      <c r="T221" s="39">
        <v>-50</v>
      </c>
      <c r="U221" s="39">
        <v>171</v>
      </c>
      <c r="V221" s="39">
        <v>37</v>
      </c>
      <c r="W221" s="39">
        <v>903</v>
      </c>
      <c r="X221" s="39">
        <v>139</v>
      </c>
      <c r="Y221" s="39">
        <v>-32</v>
      </c>
      <c r="Z221" s="39">
        <v>-37</v>
      </c>
      <c r="AA221" s="40">
        <v>3.4291010194624651</v>
      </c>
      <c r="AB221" s="40">
        <v>83.68860055607044</v>
      </c>
      <c r="AC221" s="40">
        <v>12.882298424467098</v>
      </c>
      <c r="AD221" s="41">
        <v>-2.9657089898053752</v>
      </c>
      <c r="AE221" s="40">
        <v>-3.4291010194624651</v>
      </c>
      <c r="AF221" s="11" t="s">
        <v>70</v>
      </c>
      <c r="AH221" s="11" t="str">
        <f t="shared" si="3"/>
        <v>うち男</v>
      </c>
    </row>
    <row r="222" spans="1:34" s="11" customFormat="1" ht="12.75" customHeight="1">
      <c r="A222" s="38" t="s">
        <v>71</v>
      </c>
      <c r="B222" s="39">
        <v>231</v>
      </c>
      <c r="C222" s="39">
        <v>48</v>
      </c>
      <c r="D222" s="39">
        <v>-5</v>
      </c>
      <c r="E222" s="39">
        <v>-4</v>
      </c>
      <c r="F222" s="39">
        <v>-8</v>
      </c>
      <c r="G222" s="39">
        <v>-17</v>
      </c>
      <c r="H222" s="39">
        <v>-9</v>
      </c>
      <c r="I222" s="39">
        <v>11</v>
      </c>
      <c r="J222" s="39">
        <v>12</v>
      </c>
      <c r="K222" s="39">
        <v>11</v>
      </c>
      <c r="L222" s="39">
        <v>12</v>
      </c>
      <c r="M222" s="39">
        <v>21</v>
      </c>
      <c r="N222" s="39">
        <v>27</v>
      </c>
      <c r="O222" s="39">
        <v>29</v>
      </c>
      <c r="P222" s="39">
        <v>27</v>
      </c>
      <c r="Q222" s="39">
        <v>40</v>
      </c>
      <c r="R222" s="39">
        <v>29</v>
      </c>
      <c r="S222" s="39">
        <v>19</v>
      </c>
      <c r="T222" s="39">
        <v>-45</v>
      </c>
      <c r="U222" s="39">
        <v>33</v>
      </c>
      <c r="V222" s="39">
        <v>39</v>
      </c>
      <c r="W222" s="39">
        <v>89</v>
      </c>
      <c r="X222" s="39">
        <v>70</v>
      </c>
      <c r="Y222" s="39">
        <v>3</v>
      </c>
      <c r="Z222" s="39">
        <v>-26</v>
      </c>
      <c r="AA222" s="40">
        <v>19.696969696969695</v>
      </c>
      <c r="AB222" s="40">
        <v>44.949494949494948</v>
      </c>
      <c r="AC222" s="40">
        <v>35.353535353535356</v>
      </c>
      <c r="AD222" s="41">
        <v>1.5151515151515151</v>
      </c>
      <c r="AE222" s="40">
        <v>-13.131313131313133</v>
      </c>
      <c r="AF222" s="11" t="s">
        <v>71</v>
      </c>
      <c r="AH222" s="11" t="str">
        <f t="shared" si="3"/>
        <v>うち女</v>
      </c>
    </row>
    <row r="223" spans="1:34" s="11" customFormat="1" ht="12.75" customHeight="1">
      <c r="A223" s="38" t="s">
        <v>134</v>
      </c>
      <c r="B223" s="47">
        <v>1893</v>
      </c>
      <c r="C223" s="47">
        <v>31</v>
      </c>
      <c r="D223" s="47">
        <v>41</v>
      </c>
      <c r="E223" s="47">
        <v>25</v>
      </c>
      <c r="F223" s="47">
        <v>39</v>
      </c>
      <c r="G223" s="47">
        <v>32</v>
      </c>
      <c r="H223" s="47">
        <v>41</v>
      </c>
      <c r="I223" s="47">
        <v>67</v>
      </c>
      <c r="J223" s="47">
        <v>89</v>
      </c>
      <c r="K223" s="47">
        <v>63</v>
      </c>
      <c r="L223" s="47">
        <v>74</v>
      </c>
      <c r="M223" s="47">
        <v>76</v>
      </c>
      <c r="N223" s="47">
        <v>114</v>
      </c>
      <c r="O223" s="47">
        <v>170</v>
      </c>
      <c r="P223" s="47">
        <v>227</v>
      </c>
      <c r="Q223" s="47">
        <v>235</v>
      </c>
      <c r="R223" s="47">
        <v>117</v>
      </c>
      <c r="S223" s="47">
        <v>127</v>
      </c>
      <c r="T223" s="47">
        <v>254</v>
      </c>
      <c r="U223" s="47">
        <v>71</v>
      </c>
      <c r="V223" s="47">
        <v>97</v>
      </c>
      <c r="W223" s="47">
        <v>765</v>
      </c>
      <c r="X223" s="47">
        <v>960</v>
      </c>
      <c r="Y223" s="47">
        <v>498</v>
      </c>
      <c r="Z223" s="47">
        <v>381</v>
      </c>
      <c r="AA223" s="40">
        <v>5.3238199780461031</v>
      </c>
      <c r="AB223" s="40">
        <v>41.986827661909984</v>
      </c>
      <c r="AC223" s="40">
        <v>52.689352360043905</v>
      </c>
      <c r="AD223" s="41">
        <v>27.332601536772778</v>
      </c>
      <c r="AE223" s="40">
        <v>20.911086717892427</v>
      </c>
      <c r="AF223" s="11" t="s">
        <v>134</v>
      </c>
      <c r="AH223" s="11" t="str">
        <f t="shared" si="3"/>
        <v>川内村</v>
      </c>
    </row>
    <row r="224" spans="1:34" s="11" customFormat="1" ht="12.75" customHeight="1">
      <c r="A224" s="38" t="s">
        <v>70</v>
      </c>
      <c r="B224" s="47">
        <v>940</v>
      </c>
      <c r="C224" s="47">
        <v>11</v>
      </c>
      <c r="D224" s="47">
        <v>21</v>
      </c>
      <c r="E224" s="47">
        <v>12</v>
      </c>
      <c r="F224" s="47">
        <v>17</v>
      </c>
      <c r="G224" s="47">
        <v>24</v>
      </c>
      <c r="H224" s="47">
        <v>24</v>
      </c>
      <c r="I224" s="47">
        <v>33</v>
      </c>
      <c r="J224" s="47">
        <v>48</v>
      </c>
      <c r="K224" s="47">
        <v>34</v>
      </c>
      <c r="L224" s="47">
        <v>49</v>
      </c>
      <c r="M224" s="47">
        <v>41</v>
      </c>
      <c r="N224" s="47">
        <v>63</v>
      </c>
      <c r="O224" s="47">
        <v>82</v>
      </c>
      <c r="P224" s="47">
        <v>123</v>
      </c>
      <c r="Q224" s="47">
        <v>130</v>
      </c>
      <c r="R224" s="47">
        <v>60</v>
      </c>
      <c r="S224" s="47">
        <v>53</v>
      </c>
      <c r="T224" s="47">
        <v>80</v>
      </c>
      <c r="U224" s="47">
        <v>35</v>
      </c>
      <c r="V224" s="47">
        <v>44</v>
      </c>
      <c r="W224" s="47">
        <v>415</v>
      </c>
      <c r="X224" s="47">
        <v>446</v>
      </c>
      <c r="Y224" s="47">
        <v>193</v>
      </c>
      <c r="Z224" s="47">
        <v>133</v>
      </c>
      <c r="AA224" s="40">
        <v>4.8618784530386741</v>
      </c>
      <c r="AB224" s="40">
        <v>45.856353591160222</v>
      </c>
      <c r="AC224" s="40">
        <v>49.281767955801101</v>
      </c>
      <c r="AD224" s="41">
        <v>21.325966850828728</v>
      </c>
      <c r="AE224" s="40">
        <v>14.696132596685082</v>
      </c>
      <c r="AF224" s="11" t="s">
        <v>70</v>
      </c>
      <c r="AH224" s="11" t="str">
        <f t="shared" si="3"/>
        <v>うち男</v>
      </c>
    </row>
    <row r="225" spans="1:34" s="11" customFormat="1" ht="12.75" customHeight="1">
      <c r="A225" s="38" t="s">
        <v>71</v>
      </c>
      <c r="B225" s="47">
        <v>953</v>
      </c>
      <c r="C225" s="47">
        <v>20</v>
      </c>
      <c r="D225" s="47">
        <v>20</v>
      </c>
      <c r="E225" s="47">
        <v>13</v>
      </c>
      <c r="F225" s="47">
        <v>22</v>
      </c>
      <c r="G225" s="47">
        <v>8</v>
      </c>
      <c r="H225" s="47">
        <v>17</v>
      </c>
      <c r="I225" s="47">
        <v>34</v>
      </c>
      <c r="J225" s="47">
        <v>41</v>
      </c>
      <c r="K225" s="47">
        <v>29</v>
      </c>
      <c r="L225" s="47">
        <v>25</v>
      </c>
      <c r="M225" s="47">
        <v>35</v>
      </c>
      <c r="N225" s="47">
        <v>51</v>
      </c>
      <c r="O225" s="47">
        <v>88</v>
      </c>
      <c r="P225" s="47">
        <v>104</v>
      </c>
      <c r="Q225" s="47">
        <v>105</v>
      </c>
      <c r="R225" s="47">
        <v>57</v>
      </c>
      <c r="S225" s="47">
        <v>74</v>
      </c>
      <c r="T225" s="47">
        <v>174</v>
      </c>
      <c r="U225" s="47">
        <v>36</v>
      </c>
      <c r="V225" s="47">
        <v>53</v>
      </c>
      <c r="W225" s="47">
        <v>350</v>
      </c>
      <c r="X225" s="47">
        <v>514</v>
      </c>
      <c r="Y225" s="47">
        <v>305</v>
      </c>
      <c r="Z225" s="47">
        <v>248</v>
      </c>
      <c r="AA225" s="40">
        <v>5.7797164667393677</v>
      </c>
      <c r="AB225" s="40">
        <v>38.167938931297712</v>
      </c>
      <c r="AC225" s="40">
        <v>56.052344601962922</v>
      </c>
      <c r="AD225" s="41">
        <v>33.260632497273718</v>
      </c>
      <c r="AE225" s="40">
        <v>27.044711014176663</v>
      </c>
      <c r="AF225" s="11" t="s">
        <v>71</v>
      </c>
      <c r="AH225" s="11" t="str">
        <f t="shared" si="3"/>
        <v>うち女</v>
      </c>
    </row>
    <row r="226" spans="1:34" s="11" customFormat="1" ht="12.75" customHeight="1">
      <c r="A226" s="38" t="s">
        <v>135</v>
      </c>
      <c r="B226" s="39" t="s">
        <v>136</v>
      </c>
      <c r="C226" s="39" t="s">
        <v>136</v>
      </c>
      <c r="D226" s="39" t="s">
        <v>136</v>
      </c>
      <c r="E226" s="39" t="s">
        <v>136</v>
      </c>
      <c r="F226" s="39" t="s">
        <v>136</v>
      </c>
      <c r="G226" s="39" t="s">
        <v>136</v>
      </c>
      <c r="H226" s="39" t="s">
        <v>136</v>
      </c>
      <c r="I226" s="39" t="s">
        <v>136</v>
      </c>
      <c r="J226" s="39" t="s">
        <v>136</v>
      </c>
      <c r="K226" s="39" t="s">
        <v>136</v>
      </c>
      <c r="L226" s="39" t="s">
        <v>136</v>
      </c>
      <c r="M226" s="39" t="s">
        <v>136</v>
      </c>
      <c r="N226" s="39" t="s">
        <v>136</v>
      </c>
      <c r="O226" s="39" t="s">
        <v>136</v>
      </c>
      <c r="P226" s="39" t="s">
        <v>136</v>
      </c>
      <c r="Q226" s="39" t="s">
        <v>136</v>
      </c>
      <c r="R226" s="39" t="s">
        <v>136</v>
      </c>
      <c r="S226" s="39" t="s">
        <v>136</v>
      </c>
      <c r="T226" s="39" t="s">
        <v>136</v>
      </c>
      <c r="U226" s="39" t="s">
        <v>136</v>
      </c>
      <c r="V226" s="39" t="s">
        <v>136</v>
      </c>
      <c r="W226" s="39" t="s">
        <v>136</v>
      </c>
      <c r="X226" s="39" t="s">
        <v>136</v>
      </c>
      <c r="Y226" s="39" t="s">
        <v>136</v>
      </c>
      <c r="Z226" s="39" t="s">
        <v>136</v>
      </c>
      <c r="AA226" s="40" t="s">
        <v>136</v>
      </c>
      <c r="AB226" s="40" t="s">
        <v>136</v>
      </c>
      <c r="AC226" s="40" t="s">
        <v>136</v>
      </c>
      <c r="AD226" s="41" t="s">
        <v>136</v>
      </c>
      <c r="AE226" s="40" t="s">
        <v>137</v>
      </c>
      <c r="AF226" s="11" t="s">
        <v>135</v>
      </c>
      <c r="AH226" s="11" t="str">
        <f t="shared" si="3"/>
        <v>大熊町</v>
      </c>
    </row>
    <row r="227" spans="1:34" s="11" customFormat="1" ht="12.75" customHeight="1">
      <c r="A227" s="38" t="s">
        <v>70</v>
      </c>
      <c r="B227" s="39" t="s">
        <v>136</v>
      </c>
      <c r="C227" s="39" t="s">
        <v>136</v>
      </c>
      <c r="D227" s="39" t="s">
        <v>136</v>
      </c>
      <c r="E227" s="39" t="s">
        <v>136</v>
      </c>
      <c r="F227" s="39" t="s">
        <v>136</v>
      </c>
      <c r="G227" s="39" t="s">
        <v>136</v>
      </c>
      <c r="H227" s="39" t="s">
        <v>136</v>
      </c>
      <c r="I227" s="39" t="s">
        <v>136</v>
      </c>
      <c r="J227" s="39" t="s">
        <v>136</v>
      </c>
      <c r="K227" s="39" t="s">
        <v>136</v>
      </c>
      <c r="L227" s="39" t="s">
        <v>136</v>
      </c>
      <c r="M227" s="39" t="s">
        <v>136</v>
      </c>
      <c r="N227" s="39" t="s">
        <v>136</v>
      </c>
      <c r="O227" s="39" t="s">
        <v>136</v>
      </c>
      <c r="P227" s="39" t="s">
        <v>136</v>
      </c>
      <c r="Q227" s="39" t="s">
        <v>136</v>
      </c>
      <c r="R227" s="39" t="s">
        <v>136</v>
      </c>
      <c r="S227" s="39" t="s">
        <v>136</v>
      </c>
      <c r="T227" s="39" t="s">
        <v>136</v>
      </c>
      <c r="U227" s="39" t="s">
        <v>136</v>
      </c>
      <c r="V227" s="39" t="s">
        <v>136</v>
      </c>
      <c r="W227" s="39" t="s">
        <v>136</v>
      </c>
      <c r="X227" s="39" t="s">
        <v>136</v>
      </c>
      <c r="Y227" s="39" t="s">
        <v>136</v>
      </c>
      <c r="Z227" s="39" t="s">
        <v>136</v>
      </c>
      <c r="AA227" s="40" t="s">
        <v>136</v>
      </c>
      <c r="AB227" s="40" t="s">
        <v>136</v>
      </c>
      <c r="AC227" s="40" t="s">
        <v>136</v>
      </c>
      <c r="AD227" s="41" t="s">
        <v>136</v>
      </c>
      <c r="AE227" s="40" t="s">
        <v>137</v>
      </c>
      <c r="AF227" s="11" t="s">
        <v>70</v>
      </c>
      <c r="AH227" s="11" t="str">
        <f t="shared" si="3"/>
        <v>うち男</v>
      </c>
    </row>
    <row r="228" spans="1:34" s="11" customFormat="1" ht="12.75" customHeight="1">
      <c r="A228" s="38" t="s">
        <v>71</v>
      </c>
      <c r="B228" s="39" t="s">
        <v>136</v>
      </c>
      <c r="C228" s="39" t="s">
        <v>136</v>
      </c>
      <c r="D228" s="39" t="s">
        <v>136</v>
      </c>
      <c r="E228" s="39" t="s">
        <v>136</v>
      </c>
      <c r="F228" s="39" t="s">
        <v>136</v>
      </c>
      <c r="G228" s="39" t="s">
        <v>136</v>
      </c>
      <c r="H228" s="39" t="s">
        <v>136</v>
      </c>
      <c r="I228" s="39" t="s">
        <v>136</v>
      </c>
      <c r="J228" s="39" t="s">
        <v>136</v>
      </c>
      <c r="K228" s="39" t="s">
        <v>136</v>
      </c>
      <c r="L228" s="39" t="s">
        <v>136</v>
      </c>
      <c r="M228" s="39" t="s">
        <v>136</v>
      </c>
      <c r="N228" s="39" t="s">
        <v>136</v>
      </c>
      <c r="O228" s="39" t="s">
        <v>136</v>
      </c>
      <c r="P228" s="39" t="s">
        <v>136</v>
      </c>
      <c r="Q228" s="39" t="s">
        <v>136</v>
      </c>
      <c r="R228" s="39" t="s">
        <v>136</v>
      </c>
      <c r="S228" s="39" t="s">
        <v>136</v>
      </c>
      <c r="T228" s="39" t="s">
        <v>136</v>
      </c>
      <c r="U228" s="39" t="s">
        <v>136</v>
      </c>
      <c r="V228" s="39" t="s">
        <v>136</v>
      </c>
      <c r="W228" s="39" t="s">
        <v>136</v>
      </c>
      <c r="X228" s="39" t="s">
        <v>136</v>
      </c>
      <c r="Y228" s="39" t="s">
        <v>136</v>
      </c>
      <c r="Z228" s="39" t="s">
        <v>136</v>
      </c>
      <c r="AA228" s="40" t="s">
        <v>136</v>
      </c>
      <c r="AB228" s="40" t="s">
        <v>136</v>
      </c>
      <c r="AC228" s="40" t="s">
        <v>136</v>
      </c>
      <c r="AD228" s="41" t="s">
        <v>136</v>
      </c>
      <c r="AE228" s="40" t="s">
        <v>137</v>
      </c>
      <c r="AF228" s="11" t="s">
        <v>71</v>
      </c>
      <c r="AH228" s="11" t="str">
        <f t="shared" si="3"/>
        <v>うち女</v>
      </c>
    </row>
    <row r="229" spans="1:34" s="11" customFormat="1" ht="12.75" customHeight="1">
      <c r="A229" s="38" t="s">
        <v>138</v>
      </c>
      <c r="B229" s="39" t="s">
        <v>136</v>
      </c>
      <c r="C229" s="39" t="s">
        <v>136</v>
      </c>
      <c r="D229" s="39" t="s">
        <v>136</v>
      </c>
      <c r="E229" s="39" t="s">
        <v>136</v>
      </c>
      <c r="F229" s="39" t="s">
        <v>136</v>
      </c>
      <c r="G229" s="39" t="s">
        <v>136</v>
      </c>
      <c r="H229" s="39" t="s">
        <v>136</v>
      </c>
      <c r="I229" s="39" t="s">
        <v>136</v>
      </c>
      <c r="J229" s="39" t="s">
        <v>136</v>
      </c>
      <c r="K229" s="39" t="s">
        <v>136</v>
      </c>
      <c r="L229" s="39" t="s">
        <v>136</v>
      </c>
      <c r="M229" s="39" t="s">
        <v>136</v>
      </c>
      <c r="N229" s="39" t="s">
        <v>136</v>
      </c>
      <c r="O229" s="39" t="s">
        <v>136</v>
      </c>
      <c r="P229" s="39" t="s">
        <v>136</v>
      </c>
      <c r="Q229" s="39" t="s">
        <v>136</v>
      </c>
      <c r="R229" s="39" t="s">
        <v>136</v>
      </c>
      <c r="S229" s="39" t="s">
        <v>136</v>
      </c>
      <c r="T229" s="39" t="s">
        <v>136</v>
      </c>
      <c r="U229" s="39" t="s">
        <v>136</v>
      </c>
      <c r="V229" s="39" t="s">
        <v>136</v>
      </c>
      <c r="W229" s="39" t="s">
        <v>136</v>
      </c>
      <c r="X229" s="39" t="s">
        <v>136</v>
      </c>
      <c r="Y229" s="39" t="s">
        <v>136</v>
      </c>
      <c r="Z229" s="39" t="s">
        <v>136</v>
      </c>
      <c r="AA229" s="40" t="s">
        <v>136</v>
      </c>
      <c r="AB229" s="40" t="s">
        <v>136</v>
      </c>
      <c r="AC229" s="40" t="s">
        <v>136</v>
      </c>
      <c r="AD229" s="41" t="s">
        <v>136</v>
      </c>
      <c r="AE229" s="40" t="s">
        <v>137</v>
      </c>
      <c r="AF229" s="11" t="s">
        <v>138</v>
      </c>
      <c r="AH229" s="11" t="str">
        <f t="shared" si="3"/>
        <v>双葉町</v>
      </c>
    </row>
    <row r="230" spans="1:34" s="11" customFormat="1" ht="12.75" customHeight="1">
      <c r="A230" s="38" t="s">
        <v>70</v>
      </c>
      <c r="B230" s="39" t="s">
        <v>136</v>
      </c>
      <c r="C230" s="39" t="s">
        <v>136</v>
      </c>
      <c r="D230" s="39" t="s">
        <v>136</v>
      </c>
      <c r="E230" s="39" t="s">
        <v>136</v>
      </c>
      <c r="F230" s="39" t="s">
        <v>136</v>
      </c>
      <c r="G230" s="39" t="s">
        <v>136</v>
      </c>
      <c r="H230" s="39" t="s">
        <v>136</v>
      </c>
      <c r="I230" s="39" t="s">
        <v>136</v>
      </c>
      <c r="J230" s="39" t="s">
        <v>136</v>
      </c>
      <c r="K230" s="39" t="s">
        <v>136</v>
      </c>
      <c r="L230" s="39" t="s">
        <v>136</v>
      </c>
      <c r="M230" s="39" t="s">
        <v>136</v>
      </c>
      <c r="N230" s="39" t="s">
        <v>136</v>
      </c>
      <c r="O230" s="39" t="s">
        <v>136</v>
      </c>
      <c r="P230" s="39" t="s">
        <v>136</v>
      </c>
      <c r="Q230" s="39" t="s">
        <v>136</v>
      </c>
      <c r="R230" s="39" t="s">
        <v>136</v>
      </c>
      <c r="S230" s="39" t="s">
        <v>136</v>
      </c>
      <c r="T230" s="39" t="s">
        <v>136</v>
      </c>
      <c r="U230" s="39" t="s">
        <v>136</v>
      </c>
      <c r="V230" s="39" t="s">
        <v>136</v>
      </c>
      <c r="W230" s="39" t="s">
        <v>136</v>
      </c>
      <c r="X230" s="39" t="s">
        <v>136</v>
      </c>
      <c r="Y230" s="39" t="s">
        <v>136</v>
      </c>
      <c r="Z230" s="39" t="s">
        <v>136</v>
      </c>
      <c r="AA230" s="40" t="s">
        <v>136</v>
      </c>
      <c r="AB230" s="40" t="s">
        <v>136</v>
      </c>
      <c r="AC230" s="40" t="s">
        <v>136</v>
      </c>
      <c r="AD230" s="41" t="s">
        <v>136</v>
      </c>
      <c r="AE230" s="40" t="s">
        <v>137</v>
      </c>
      <c r="AF230" s="11" t="s">
        <v>70</v>
      </c>
      <c r="AH230" s="11" t="str">
        <f t="shared" si="3"/>
        <v>うち男</v>
      </c>
    </row>
    <row r="231" spans="1:34" s="11" customFormat="1" ht="12.75" customHeight="1">
      <c r="A231" s="38" t="s">
        <v>71</v>
      </c>
      <c r="B231" s="39" t="s">
        <v>136</v>
      </c>
      <c r="C231" s="39" t="s">
        <v>136</v>
      </c>
      <c r="D231" s="39" t="s">
        <v>136</v>
      </c>
      <c r="E231" s="39" t="s">
        <v>136</v>
      </c>
      <c r="F231" s="39" t="s">
        <v>136</v>
      </c>
      <c r="G231" s="39" t="s">
        <v>136</v>
      </c>
      <c r="H231" s="39" t="s">
        <v>136</v>
      </c>
      <c r="I231" s="39" t="s">
        <v>136</v>
      </c>
      <c r="J231" s="39" t="s">
        <v>136</v>
      </c>
      <c r="K231" s="39" t="s">
        <v>136</v>
      </c>
      <c r="L231" s="39" t="s">
        <v>136</v>
      </c>
      <c r="M231" s="39" t="s">
        <v>136</v>
      </c>
      <c r="N231" s="39" t="s">
        <v>136</v>
      </c>
      <c r="O231" s="39" t="s">
        <v>136</v>
      </c>
      <c r="P231" s="39" t="s">
        <v>136</v>
      </c>
      <c r="Q231" s="39" t="s">
        <v>136</v>
      </c>
      <c r="R231" s="39" t="s">
        <v>136</v>
      </c>
      <c r="S231" s="39" t="s">
        <v>136</v>
      </c>
      <c r="T231" s="39" t="s">
        <v>136</v>
      </c>
      <c r="U231" s="39" t="s">
        <v>136</v>
      </c>
      <c r="V231" s="39" t="s">
        <v>136</v>
      </c>
      <c r="W231" s="39" t="s">
        <v>136</v>
      </c>
      <c r="X231" s="39" t="s">
        <v>136</v>
      </c>
      <c r="Y231" s="39" t="s">
        <v>136</v>
      </c>
      <c r="Z231" s="39" t="s">
        <v>136</v>
      </c>
      <c r="AA231" s="40" t="s">
        <v>136</v>
      </c>
      <c r="AB231" s="40" t="s">
        <v>136</v>
      </c>
      <c r="AC231" s="40" t="s">
        <v>136</v>
      </c>
      <c r="AD231" s="41" t="s">
        <v>136</v>
      </c>
      <c r="AE231" s="40" t="s">
        <v>137</v>
      </c>
      <c r="AF231" s="11" t="s">
        <v>71</v>
      </c>
      <c r="AH231" s="11" t="str">
        <f t="shared" si="3"/>
        <v>うち女</v>
      </c>
    </row>
    <row r="232" spans="1:34" s="11" customFormat="1" ht="12.75" customHeight="1">
      <c r="A232" s="38" t="s">
        <v>139</v>
      </c>
      <c r="B232" s="39" t="s">
        <v>136</v>
      </c>
      <c r="C232" s="39" t="s">
        <v>136</v>
      </c>
      <c r="D232" s="39" t="s">
        <v>136</v>
      </c>
      <c r="E232" s="39" t="s">
        <v>136</v>
      </c>
      <c r="F232" s="39" t="s">
        <v>136</v>
      </c>
      <c r="G232" s="39" t="s">
        <v>136</v>
      </c>
      <c r="H232" s="39" t="s">
        <v>136</v>
      </c>
      <c r="I232" s="39" t="s">
        <v>136</v>
      </c>
      <c r="J232" s="39" t="s">
        <v>136</v>
      </c>
      <c r="K232" s="39" t="s">
        <v>136</v>
      </c>
      <c r="L232" s="39" t="s">
        <v>136</v>
      </c>
      <c r="M232" s="39" t="s">
        <v>136</v>
      </c>
      <c r="N232" s="39" t="s">
        <v>136</v>
      </c>
      <c r="O232" s="39" t="s">
        <v>136</v>
      </c>
      <c r="P232" s="39" t="s">
        <v>136</v>
      </c>
      <c r="Q232" s="39" t="s">
        <v>136</v>
      </c>
      <c r="R232" s="39" t="s">
        <v>136</v>
      </c>
      <c r="S232" s="39" t="s">
        <v>136</v>
      </c>
      <c r="T232" s="39" t="s">
        <v>136</v>
      </c>
      <c r="U232" s="39" t="s">
        <v>136</v>
      </c>
      <c r="V232" s="39" t="s">
        <v>136</v>
      </c>
      <c r="W232" s="39" t="s">
        <v>136</v>
      </c>
      <c r="X232" s="39" t="s">
        <v>136</v>
      </c>
      <c r="Y232" s="39" t="s">
        <v>136</v>
      </c>
      <c r="Z232" s="39" t="s">
        <v>136</v>
      </c>
      <c r="AA232" s="40" t="s">
        <v>136</v>
      </c>
      <c r="AB232" s="40" t="s">
        <v>136</v>
      </c>
      <c r="AC232" s="40" t="s">
        <v>136</v>
      </c>
      <c r="AD232" s="41" t="s">
        <v>136</v>
      </c>
      <c r="AE232" s="40" t="s">
        <v>137</v>
      </c>
      <c r="AF232" s="11" t="s">
        <v>139</v>
      </c>
      <c r="AH232" s="11" t="str">
        <f t="shared" si="3"/>
        <v>浪江町</v>
      </c>
    </row>
    <row r="233" spans="1:34" s="11" customFormat="1" ht="12.75" customHeight="1">
      <c r="A233" s="38" t="s">
        <v>70</v>
      </c>
      <c r="B233" s="39" t="s">
        <v>136</v>
      </c>
      <c r="C233" s="39" t="s">
        <v>136</v>
      </c>
      <c r="D233" s="39" t="s">
        <v>136</v>
      </c>
      <c r="E233" s="39" t="s">
        <v>136</v>
      </c>
      <c r="F233" s="39" t="s">
        <v>136</v>
      </c>
      <c r="G233" s="39" t="s">
        <v>136</v>
      </c>
      <c r="H233" s="39" t="s">
        <v>136</v>
      </c>
      <c r="I233" s="39" t="s">
        <v>136</v>
      </c>
      <c r="J233" s="39" t="s">
        <v>136</v>
      </c>
      <c r="K233" s="39" t="s">
        <v>136</v>
      </c>
      <c r="L233" s="39" t="s">
        <v>136</v>
      </c>
      <c r="M233" s="39" t="s">
        <v>136</v>
      </c>
      <c r="N233" s="39" t="s">
        <v>136</v>
      </c>
      <c r="O233" s="39" t="s">
        <v>136</v>
      </c>
      <c r="P233" s="39" t="s">
        <v>136</v>
      </c>
      <c r="Q233" s="39" t="s">
        <v>136</v>
      </c>
      <c r="R233" s="39" t="s">
        <v>136</v>
      </c>
      <c r="S233" s="39" t="s">
        <v>136</v>
      </c>
      <c r="T233" s="39" t="s">
        <v>136</v>
      </c>
      <c r="U233" s="39" t="s">
        <v>136</v>
      </c>
      <c r="V233" s="39" t="s">
        <v>136</v>
      </c>
      <c r="W233" s="39" t="s">
        <v>136</v>
      </c>
      <c r="X233" s="39" t="s">
        <v>136</v>
      </c>
      <c r="Y233" s="39" t="s">
        <v>136</v>
      </c>
      <c r="Z233" s="39" t="s">
        <v>136</v>
      </c>
      <c r="AA233" s="40" t="s">
        <v>136</v>
      </c>
      <c r="AB233" s="40" t="s">
        <v>136</v>
      </c>
      <c r="AC233" s="40" t="s">
        <v>136</v>
      </c>
      <c r="AD233" s="41" t="s">
        <v>136</v>
      </c>
      <c r="AE233" s="40" t="s">
        <v>137</v>
      </c>
      <c r="AF233" s="11" t="s">
        <v>70</v>
      </c>
      <c r="AH233" s="11" t="str">
        <f t="shared" si="3"/>
        <v>うち男</v>
      </c>
    </row>
    <row r="234" spans="1:34" s="11" customFormat="1" ht="12.75" customHeight="1">
      <c r="A234" s="38" t="s">
        <v>71</v>
      </c>
      <c r="B234" s="39" t="s">
        <v>136</v>
      </c>
      <c r="C234" s="39" t="s">
        <v>136</v>
      </c>
      <c r="D234" s="39" t="s">
        <v>136</v>
      </c>
      <c r="E234" s="39" t="s">
        <v>136</v>
      </c>
      <c r="F234" s="39" t="s">
        <v>136</v>
      </c>
      <c r="G234" s="39" t="s">
        <v>136</v>
      </c>
      <c r="H234" s="39" t="s">
        <v>136</v>
      </c>
      <c r="I234" s="39" t="s">
        <v>136</v>
      </c>
      <c r="J234" s="39" t="s">
        <v>136</v>
      </c>
      <c r="K234" s="39" t="s">
        <v>136</v>
      </c>
      <c r="L234" s="39" t="s">
        <v>136</v>
      </c>
      <c r="M234" s="39" t="s">
        <v>136</v>
      </c>
      <c r="N234" s="39" t="s">
        <v>136</v>
      </c>
      <c r="O234" s="39" t="s">
        <v>136</v>
      </c>
      <c r="P234" s="39" t="s">
        <v>136</v>
      </c>
      <c r="Q234" s="39" t="s">
        <v>136</v>
      </c>
      <c r="R234" s="39" t="s">
        <v>136</v>
      </c>
      <c r="S234" s="39" t="s">
        <v>136</v>
      </c>
      <c r="T234" s="39" t="s">
        <v>136</v>
      </c>
      <c r="U234" s="39" t="s">
        <v>136</v>
      </c>
      <c r="V234" s="39" t="s">
        <v>136</v>
      </c>
      <c r="W234" s="39" t="s">
        <v>136</v>
      </c>
      <c r="X234" s="39" t="s">
        <v>136</v>
      </c>
      <c r="Y234" s="39" t="s">
        <v>136</v>
      </c>
      <c r="Z234" s="39" t="s">
        <v>136</v>
      </c>
      <c r="AA234" s="40" t="s">
        <v>136</v>
      </c>
      <c r="AB234" s="40" t="s">
        <v>136</v>
      </c>
      <c r="AC234" s="40" t="s">
        <v>136</v>
      </c>
      <c r="AD234" s="41" t="s">
        <v>136</v>
      </c>
      <c r="AE234" s="40" t="s">
        <v>137</v>
      </c>
      <c r="AF234" s="11" t="s">
        <v>71</v>
      </c>
      <c r="AH234" s="11" t="str">
        <f t="shared" si="3"/>
        <v>うち女</v>
      </c>
    </row>
    <row r="235" spans="1:34" s="11" customFormat="1" ht="12.75" customHeight="1">
      <c r="A235" s="38" t="s">
        <v>140</v>
      </c>
      <c r="B235" s="39">
        <v>353</v>
      </c>
      <c r="C235" s="39">
        <v>18</v>
      </c>
      <c r="D235" s="39">
        <v>3</v>
      </c>
      <c r="E235" s="39">
        <v>6</v>
      </c>
      <c r="F235" s="39">
        <v>8</v>
      </c>
      <c r="G235" s="39">
        <v>12</v>
      </c>
      <c r="H235" s="39">
        <v>17</v>
      </c>
      <c r="I235" s="39">
        <v>10</v>
      </c>
      <c r="J235" s="39">
        <v>10</v>
      </c>
      <c r="K235" s="39">
        <v>24</v>
      </c>
      <c r="L235" s="39">
        <v>19</v>
      </c>
      <c r="M235" s="39">
        <v>13</v>
      </c>
      <c r="N235" s="39">
        <v>25</v>
      </c>
      <c r="O235" s="39">
        <v>33</v>
      </c>
      <c r="P235" s="39">
        <v>42</v>
      </c>
      <c r="Q235" s="39">
        <v>59</v>
      </c>
      <c r="R235" s="39">
        <v>26</v>
      </c>
      <c r="S235" s="39">
        <v>23</v>
      </c>
      <c r="T235" s="39">
        <v>5</v>
      </c>
      <c r="U235" s="39">
        <v>0</v>
      </c>
      <c r="V235" s="39">
        <v>27</v>
      </c>
      <c r="W235" s="39">
        <v>171</v>
      </c>
      <c r="X235" s="39">
        <v>155</v>
      </c>
      <c r="Y235" s="39">
        <v>54</v>
      </c>
      <c r="Z235" s="39">
        <v>28</v>
      </c>
      <c r="AA235" s="40">
        <v>7.6487252124645897</v>
      </c>
      <c r="AB235" s="40">
        <v>48.441926345609062</v>
      </c>
      <c r="AC235" s="40">
        <v>43.90934844192634</v>
      </c>
      <c r="AD235" s="41">
        <v>15.297450424929179</v>
      </c>
      <c r="AE235" s="40">
        <v>7.9320113314447589</v>
      </c>
      <c r="AF235" s="11" t="s">
        <v>140</v>
      </c>
      <c r="AH235" s="11" t="str">
        <f t="shared" si="3"/>
        <v>葛尾村</v>
      </c>
    </row>
    <row r="236" spans="1:34" s="11" customFormat="1" ht="12.75" customHeight="1">
      <c r="A236" s="38" t="s">
        <v>70</v>
      </c>
      <c r="B236" s="39">
        <v>201</v>
      </c>
      <c r="C236" s="39">
        <v>10</v>
      </c>
      <c r="D236" s="39">
        <v>-2</v>
      </c>
      <c r="E236" s="39">
        <v>2</v>
      </c>
      <c r="F236" s="39">
        <v>5</v>
      </c>
      <c r="G236" s="39">
        <v>6</v>
      </c>
      <c r="H236" s="39">
        <v>13</v>
      </c>
      <c r="I236" s="39">
        <v>9</v>
      </c>
      <c r="J236" s="39">
        <v>8</v>
      </c>
      <c r="K236" s="39">
        <v>11</v>
      </c>
      <c r="L236" s="39">
        <v>14</v>
      </c>
      <c r="M236" s="39">
        <v>7</v>
      </c>
      <c r="N236" s="39">
        <v>13</v>
      </c>
      <c r="O236" s="39">
        <v>19</v>
      </c>
      <c r="P236" s="39">
        <v>24</v>
      </c>
      <c r="Q236" s="39">
        <v>42</v>
      </c>
      <c r="R236" s="39">
        <v>12</v>
      </c>
      <c r="S236" s="39">
        <v>9</v>
      </c>
      <c r="T236" s="39">
        <v>-1</v>
      </c>
      <c r="U236" s="39">
        <v>0</v>
      </c>
      <c r="V236" s="39">
        <v>10</v>
      </c>
      <c r="W236" s="39">
        <v>105</v>
      </c>
      <c r="X236" s="39">
        <v>86</v>
      </c>
      <c r="Y236" s="39">
        <v>20</v>
      </c>
      <c r="Z236" s="39">
        <v>8</v>
      </c>
      <c r="AA236" s="40">
        <v>4.9751243781094532</v>
      </c>
      <c r="AB236" s="40">
        <v>52.238805970149251</v>
      </c>
      <c r="AC236" s="40">
        <v>42.786069651741293</v>
      </c>
      <c r="AD236" s="41">
        <v>9.9502487562189064</v>
      </c>
      <c r="AE236" s="40">
        <v>3.9800995024875623</v>
      </c>
      <c r="AF236" s="11" t="s">
        <v>70</v>
      </c>
      <c r="AH236" s="11" t="str">
        <f t="shared" si="3"/>
        <v>うち男</v>
      </c>
    </row>
    <row r="237" spans="1:34" s="11" customFormat="1" ht="12.75" customHeight="1">
      <c r="A237" s="38" t="s">
        <v>71</v>
      </c>
      <c r="B237" s="39">
        <v>152</v>
      </c>
      <c r="C237" s="39">
        <v>8</v>
      </c>
      <c r="D237" s="39">
        <v>5</v>
      </c>
      <c r="E237" s="39">
        <v>4</v>
      </c>
      <c r="F237" s="39">
        <v>3</v>
      </c>
      <c r="G237" s="39">
        <v>6</v>
      </c>
      <c r="H237" s="39">
        <v>4</v>
      </c>
      <c r="I237" s="39">
        <v>1</v>
      </c>
      <c r="J237" s="39">
        <v>2</v>
      </c>
      <c r="K237" s="39">
        <v>13</v>
      </c>
      <c r="L237" s="39">
        <v>5</v>
      </c>
      <c r="M237" s="39">
        <v>6</v>
      </c>
      <c r="N237" s="39">
        <v>12</v>
      </c>
      <c r="O237" s="39">
        <v>14</v>
      </c>
      <c r="P237" s="39">
        <v>18</v>
      </c>
      <c r="Q237" s="39">
        <v>17</v>
      </c>
      <c r="R237" s="39">
        <v>14</v>
      </c>
      <c r="S237" s="39">
        <v>14</v>
      </c>
      <c r="T237" s="39">
        <v>6</v>
      </c>
      <c r="U237" s="39">
        <v>0</v>
      </c>
      <c r="V237" s="39">
        <v>17</v>
      </c>
      <c r="W237" s="39">
        <v>66</v>
      </c>
      <c r="X237" s="39">
        <v>69</v>
      </c>
      <c r="Y237" s="39">
        <v>34</v>
      </c>
      <c r="Z237" s="39">
        <v>20</v>
      </c>
      <c r="AA237" s="40">
        <v>11.184210526315789</v>
      </c>
      <c r="AB237" s="40">
        <v>43.421052631578952</v>
      </c>
      <c r="AC237" s="40">
        <v>45.394736842105267</v>
      </c>
      <c r="AD237" s="41">
        <v>22.368421052631579</v>
      </c>
      <c r="AE237" s="40">
        <v>13.157894736842104</v>
      </c>
      <c r="AF237" s="11" t="s">
        <v>71</v>
      </c>
      <c r="AH237" s="11" t="str">
        <f t="shared" si="3"/>
        <v>うち女</v>
      </c>
    </row>
    <row r="238" spans="1:34" s="11" customFormat="1" ht="12.75" customHeight="1">
      <c r="A238" s="38" t="s">
        <v>141</v>
      </c>
      <c r="B238" s="53">
        <v>8676</v>
      </c>
      <c r="C238" s="43">
        <v>291</v>
      </c>
      <c r="D238" s="43">
        <v>334</v>
      </c>
      <c r="E238" s="43">
        <v>336</v>
      </c>
      <c r="F238" s="43">
        <v>370</v>
      </c>
      <c r="G238" s="43">
        <v>243</v>
      </c>
      <c r="H238" s="43">
        <v>274</v>
      </c>
      <c r="I238" s="43">
        <v>362</v>
      </c>
      <c r="J238" s="43">
        <v>481</v>
      </c>
      <c r="K238" s="43">
        <v>488</v>
      </c>
      <c r="L238" s="43">
        <v>593</v>
      </c>
      <c r="M238" s="43">
        <v>486</v>
      </c>
      <c r="N238" s="43">
        <v>449</v>
      </c>
      <c r="O238" s="43">
        <v>634</v>
      </c>
      <c r="P238" s="43">
        <v>837</v>
      </c>
      <c r="Q238" s="43">
        <v>895</v>
      </c>
      <c r="R238" s="43">
        <v>541</v>
      </c>
      <c r="S238" s="43">
        <v>434</v>
      </c>
      <c r="T238" s="43">
        <v>599</v>
      </c>
      <c r="U238" s="43">
        <v>29</v>
      </c>
      <c r="V238" s="43">
        <v>961</v>
      </c>
      <c r="W238" s="43">
        <v>4380</v>
      </c>
      <c r="X238" s="43">
        <v>3306</v>
      </c>
      <c r="Y238" s="43">
        <v>1574</v>
      </c>
      <c r="Z238" s="43">
        <v>1033</v>
      </c>
      <c r="AA238" s="44">
        <v>11.113681045449288</v>
      </c>
      <c r="AB238" s="44">
        <v>50.653405805481668</v>
      </c>
      <c r="AC238" s="44">
        <v>38.232913149069041</v>
      </c>
      <c r="AD238" s="45">
        <v>18.202844917312362</v>
      </c>
      <c r="AE238" s="40">
        <v>11.946339771018851</v>
      </c>
      <c r="AF238" s="11" t="s">
        <v>141</v>
      </c>
      <c r="AH238" s="11" t="str">
        <f t="shared" si="3"/>
        <v>相馬郡</v>
      </c>
    </row>
    <row r="239" spans="1:34" s="11" customFormat="1" ht="12.75" customHeight="1">
      <c r="A239" s="38" t="s">
        <v>63</v>
      </c>
      <c r="B239" s="54">
        <v>4363</v>
      </c>
      <c r="C239" s="47">
        <v>157</v>
      </c>
      <c r="D239" s="47">
        <v>180</v>
      </c>
      <c r="E239" s="47">
        <v>176</v>
      </c>
      <c r="F239" s="47">
        <v>199</v>
      </c>
      <c r="G239" s="47">
        <v>138</v>
      </c>
      <c r="H239" s="47">
        <v>155</v>
      </c>
      <c r="I239" s="47">
        <v>195</v>
      </c>
      <c r="J239" s="47">
        <v>254</v>
      </c>
      <c r="K239" s="47">
        <v>270</v>
      </c>
      <c r="L239" s="47">
        <v>320</v>
      </c>
      <c r="M239" s="47">
        <v>248</v>
      </c>
      <c r="N239" s="47">
        <v>228</v>
      </c>
      <c r="O239" s="47">
        <v>307</v>
      </c>
      <c r="P239" s="47">
        <v>412</v>
      </c>
      <c r="Q239" s="47">
        <v>454</v>
      </c>
      <c r="R239" s="47">
        <v>282</v>
      </c>
      <c r="S239" s="47">
        <v>203</v>
      </c>
      <c r="T239" s="47">
        <v>165</v>
      </c>
      <c r="U239" s="47">
        <v>20</v>
      </c>
      <c r="V239" s="47">
        <v>513</v>
      </c>
      <c r="W239" s="47">
        <v>2314</v>
      </c>
      <c r="X239" s="47">
        <v>1516</v>
      </c>
      <c r="Y239" s="47">
        <v>650</v>
      </c>
      <c r="Z239" s="47">
        <v>368</v>
      </c>
      <c r="AA239" s="40">
        <v>11.812111443702509</v>
      </c>
      <c r="AB239" s="40">
        <v>53.281142067695143</v>
      </c>
      <c r="AC239" s="40">
        <v>34.906746488602344</v>
      </c>
      <c r="AD239" s="41">
        <v>14.966612940363804</v>
      </c>
      <c r="AE239" s="40">
        <v>8.4734054800828922</v>
      </c>
      <c r="AF239" s="11" t="s">
        <v>63</v>
      </c>
      <c r="AH239" s="11" t="str">
        <f t="shared" si="3"/>
        <v>うち男</v>
      </c>
    </row>
    <row r="240" spans="1:34" s="11" customFormat="1" ht="12.75" customHeight="1">
      <c r="A240" s="38" t="s">
        <v>64</v>
      </c>
      <c r="B240" s="55">
        <v>4313</v>
      </c>
      <c r="C240" s="49">
        <v>134</v>
      </c>
      <c r="D240" s="49">
        <v>154</v>
      </c>
      <c r="E240" s="49">
        <v>160</v>
      </c>
      <c r="F240" s="49">
        <v>171</v>
      </c>
      <c r="G240" s="49">
        <v>105</v>
      </c>
      <c r="H240" s="49">
        <v>119</v>
      </c>
      <c r="I240" s="49">
        <v>167</v>
      </c>
      <c r="J240" s="49">
        <v>227</v>
      </c>
      <c r="K240" s="49">
        <v>218</v>
      </c>
      <c r="L240" s="49">
        <v>273</v>
      </c>
      <c r="M240" s="49">
        <v>238</v>
      </c>
      <c r="N240" s="49">
        <v>221</v>
      </c>
      <c r="O240" s="49">
        <v>327</v>
      </c>
      <c r="P240" s="49">
        <v>425</v>
      </c>
      <c r="Q240" s="49">
        <v>441</v>
      </c>
      <c r="R240" s="49">
        <v>259</v>
      </c>
      <c r="S240" s="49">
        <v>231</v>
      </c>
      <c r="T240" s="49">
        <v>434</v>
      </c>
      <c r="U240" s="49">
        <v>9</v>
      </c>
      <c r="V240" s="49">
        <v>448</v>
      </c>
      <c r="W240" s="49">
        <v>2066</v>
      </c>
      <c r="X240" s="49">
        <v>1790</v>
      </c>
      <c r="Y240" s="49">
        <v>924</v>
      </c>
      <c r="Z240" s="49">
        <v>665</v>
      </c>
      <c r="AA240" s="50">
        <v>10.408921933085502</v>
      </c>
      <c r="AB240" s="50">
        <v>48.001858736059475</v>
      </c>
      <c r="AC240" s="50">
        <v>41.589219330855023</v>
      </c>
      <c r="AD240" s="51">
        <v>21.468401486988846</v>
      </c>
      <c r="AE240" s="40">
        <v>15.45074349442379</v>
      </c>
      <c r="AF240" s="11" t="s">
        <v>64</v>
      </c>
      <c r="AH240" s="11" t="str">
        <f t="shared" si="3"/>
        <v>うち女</v>
      </c>
    </row>
    <row r="241" spans="1:35" s="11" customFormat="1" ht="12.75" customHeight="1">
      <c r="A241" s="38" t="s">
        <v>142</v>
      </c>
      <c r="B241" s="47">
        <v>7775</v>
      </c>
      <c r="C241" s="47">
        <v>281</v>
      </c>
      <c r="D241" s="47">
        <v>341</v>
      </c>
      <c r="E241" s="47">
        <v>333</v>
      </c>
      <c r="F241" s="47">
        <v>381</v>
      </c>
      <c r="G241" s="47">
        <v>262</v>
      </c>
      <c r="H241" s="47">
        <v>289</v>
      </c>
      <c r="I241" s="47">
        <v>359</v>
      </c>
      <c r="J241" s="47">
        <v>470</v>
      </c>
      <c r="K241" s="47">
        <v>451</v>
      </c>
      <c r="L241" s="47">
        <v>558</v>
      </c>
      <c r="M241" s="47">
        <v>450</v>
      </c>
      <c r="N241" s="47">
        <v>390</v>
      </c>
      <c r="O241" s="47">
        <v>508</v>
      </c>
      <c r="P241" s="47">
        <v>648</v>
      </c>
      <c r="Q241" s="47">
        <v>725</v>
      </c>
      <c r="R241" s="47">
        <v>431</v>
      </c>
      <c r="S241" s="47">
        <v>338</v>
      </c>
      <c r="T241" s="47">
        <v>535</v>
      </c>
      <c r="U241" s="47">
        <v>25</v>
      </c>
      <c r="V241" s="47">
        <v>955</v>
      </c>
      <c r="W241" s="47">
        <v>4118</v>
      </c>
      <c r="X241" s="47">
        <v>2677</v>
      </c>
      <c r="Y241" s="47">
        <v>1304</v>
      </c>
      <c r="Z241" s="47">
        <v>873</v>
      </c>
      <c r="AA241" s="40">
        <v>12.32258064516129</v>
      </c>
      <c r="AB241" s="40">
        <v>53.13548387096774</v>
      </c>
      <c r="AC241" s="40">
        <v>34.541935483870965</v>
      </c>
      <c r="AD241" s="41">
        <v>16.825806451612905</v>
      </c>
      <c r="AE241" s="40">
        <v>11.264516129032257</v>
      </c>
      <c r="AF241" s="11" t="s">
        <v>142</v>
      </c>
      <c r="AH241" s="11" t="str">
        <f t="shared" si="3"/>
        <v>新地町</v>
      </c>
    </row>
    <row r="242" spans="1:35" s="11" customFormat="1" ht="12.75" customHeight="1">
      <c r="A242" s="38" t="s">
        <v>70</v>
      </c>
      <c r="B242" s="47">
        <v>3897</v>
      </c>
      <c r="C242" s="47">
        <v>155</v>
      </c>
      <c r="D242" s="47">
        <v>183</v>
      </c>
      <c r="E242" s="47">
        <v>174</v>
      </c>
      <c r="F242" s="47">
        <v>207</v>
      </c>
      <c r="G242" s="47">
        <v>148</v>
      </c>
      <c r="H242" s="47">
        <v>162</v>
      </c>
      <c r="I242" s="47">
        <v>190</v>
      </c>
      <c r="J242" s="47">
        <v>248</v>
      </c>
      <c r="K242" s="47">
        <v>243</v>
      </c>
      <c r="L242" s="47">
        <v>299</v>
      </c>
      <c r="M242" s="47">
        <v>224</v>
      </c>
      <c r="N242" s="47">
        <v>197</v>
      </c>
      <c r="O242" s="47">
        <v>240</v>
      </c>
      <c r="P242" s="47">
        <v>317</v>
      </c>
      <c r="Q242" s="47">
        <v>351</v>
      </c>
      <c r="R242" s="47">
        <v>226</v>
      </c>
      <c r="S242" s="47">
        <v>160</v>
      </c>
      <c r="T242" s="47">
        <v>155</v>
      </c>
      <c r="U242" s="47">
        <v>18</v>
      </c>
      <c r="V242" s="47">
        <v>512</v>
      </c>
      <c r="W242" s="47">
        <v>2158</v>
      </c>
      <c r="X242" s="47">
        <v>1209</v>
      </c>
      <c r="Y242" s="47">
        <v>541</v>
      </c>
      <c r="Z242" s="47">
        <v>315</v>
      </c>
      <c r="AA242" s="40">
        <v>13.19927816447538</v>
      </c>
      <c r="AB242" s="40">
        <v>55.632895076050524</v>
      </c>
      <c r="AC242" s="40">
        <v>31.167826759474092</v>
      </c>
      <c r="AD242" s="41">
        <v>13.946893529260118</v>
      </c>
      <c r="AE242" s="40">
        <v>8.1206496519721583</v>
      </c>
      <c r="AF242" s="11" t="s">
        <v>70</v>
      </c>
      <c r="AH242" s="11" t="str">
        <f t="shared" si="3"/>
        <v>うち男</v>
      </c>
    </row>
    <row r="243" spans="1:35" s="11" customFormat="1" ht="12.75" customHeight="1">
      <c r="A243" s="38" t="s">
        <v>71</v>
      </c>
      <c r="B243" s="47">
        <v>3878</v>
      </c>
      <c r="C243" s="47">
        <v>126</v>
      </c>
      <c r="D243" s="47">
        <v>158</v>
      </c>
      <c r="E243" s="47">
        <v>159</v>
      </c>
      <c r="F243" s="47">
        <v>174</v>
      </c>
      <c r="G243" s="47">
        <v>114</v>
      </c>
      <c r="H243" s="47">
        <v>127</v>
      </c>
      <c r="I243" s="47">
        <v>169</v>
      </c>
      <c r="J243" s="47">
        <v>222</v>
      </c>
      <c r="K243" s="47">
        <v>208</v>
      </c>
      <c r="L243" s="47">
        <v>259</v>
      </c>
      <c r="M243" s="47">
        <v>226</v>
      </c>
      <c r="N243" s="47">
        <v>193</v>
      </c>
      <c r="O243" s="47">
        <v>268</v>
      </c>
      <c r="P243" s="47">
        <v>331</v>
      </c>
      <c r="Q243" s="47">
        <v>374</v>
      </c>
      <c r="R243" s="47">
        <v>205</v>
      </c>
      <c r="S243" s="47">
        <v>178</v>
      </c>
      <c r="T243" s="47">
        <v>380</v>
      </c>
      <c r="U243" s="47">
        <v>7</v>
      </c>
      <c r="V243" s="47">
        <v>443</v>
      </c>
      <c r="W243" s="47">
        <v>1960</v>
      </c>
      <c r="X243" s="47">
        <v>1468</v>
      </c>
      <c r="Y243" s="47">
        <v>763</v>
      </c>
      <c r="Z243" s="47">
        <v>558</v>
      </c>
      <c r="AA243" s="40">
        <v>11.444071299405838</v>
      </c>
      <c r="AB243" s="40">
        <v>50.632911392405063</v>
      </c>
      <c r="AC243" s="40">
        <v>37.923017308189102</v>
      </c>
      <c r="AD243" s="41">
        <v>19.710669077757686</v>
      </c>
      <c r="AE243" s="40">
        <v>14.414879876001033</v>
      </c>
      <c r="AF243" s="11" t="s">
        <v>71</v>
      </c>
      <c r="AH243" s="11" t="str">
        <f t="shared" si="3"/>
        <v>うち女</v>
      </c>
    </row>
    <row r="244" spans="1:35" s="11" customFormat="1" ht="12.75" customHeight="1">
      <c r="A244" s="38" t="s">
        <v>143</v>
      </c>
      <c r="B244" s="39">
        <v>901</v>
      </c>
      <c r="C244" s="39">
        <v>10</v>
      </c>
      <c r="D244" s="39">
        <v>-7</v>
      </c>
      <c r="E244" s="39">
        <v>3</v>
      </c>
      <c r="F244" s="39">
        <v>-11</v>
      </c>
      <c r="G244" s="39">
        <v>-19</v>
      </c>
      <c r="H244" s="39">
        <v>-15</v>
      </c>
      <c r="I244" s="39">
        <v>3</v>
      </c>
      <c r="J244" s="39">
        <v>11</v>
      </c>
      <c r="K244" s="39">
        <v>37</v>
      </c>
      <c r="L244" s="39">
        <v>35</v>
      </c>
      <c r="M244" s="39">
        <v>36</v>
      </c>
      <c r="N244" s="39">
        <v>59</v>
      </c>
      <c r="O244" s="39">
        <v>126</v>
      </c>
      <c r="P244" s="39">
        <v>189</v>
      </c>
      <c r="Q244" s="39">
        <v>170</v>
      </c>
      <c r="R244" s="39">
        <v>110</v>
      </c>
      <c r="S244" s="39">
        <v>96</v>
      </c>
      <c r="T244" s="39">
        <v>64</v>
      </c>
      <c r="U244" s="39">
        <v>4</v>
      </c>
      <c r="V244" s="39">
        <v>6</v>
      </c>
      <c r="W244" s="39">
        <v>262</v>
      </c>
      <c r="X244" s="39">
        <v>629</v>
      </c>
      <c r="Y244" s="39">
        <v>270</v>
      </c>
      <c r="Z244" s="39">
        <v>160</v>
      </c>
      <c r="AA244" s="40">
        <v>0.66889632107023411</v>
      </c>
      <c r="AB244" s="40">
        <v>29.208472686733554</v>
      </c>
      <c r="AC244" s="40">
        <v>70.122630992196207</v>
      </c>
      <c r="AD244" s="41">
        <v>30.100334448160538</v>
      </c>
      <c r="AE244" s="40">
        <v>17.837235228539576</v>
      </c>
      <c r="AF244" s="11" t="s">
        <v>143</v>
      </c>
      <c r="AH244" s="11" t="str">
        <f t="shared" si="3"/>
        <v>飯舘村</v>
      </c>
    </row>
    <row r="245" spans="1:35" s="11" customFormat="1" ht="12.75" customHeight="1">
      <c r="A245" s="38" t="s">
        <v>70</v>
      </c>
      <c r="B245" s="39">
        <v>466</v>
      </c>
      <c r="C245" s="39">
        <v>2</v>
      </c>
      <c r="D245" s="39">
        <v>-3</v>
      </c>
      <c r="E245" s="39">
        <v>2</v>
      </c>
      <c r="F245" s="39">
        <v>-8</v>
      </c>
      <c r="G245" s="39">
        <v>-10</v>
      </c>
      <c r="H245" s="39">
        <v>-7</v>
      </c>
      <c r="I245" s="39">
        <v>5</v>
      </c>
      <c r="J245" s="39">
        <v>6</v>
      </c>
      <c r="K245" s="39">
        <v>27</v>
      </c>
      <c r="L245" s="39">
        <v>21</v>
      </c>
      <c r="M245" s="39">
        <v>24</v>
      </c>
      <c r="N245" s="39">
        <v>31</v>
      </c>
      <c r="O245" s="39">
        <v>67</v>
      </c>
      <c r="P245" s="39">
        <v>95</v>
      </c>
      <c r="Q245" s="39">
        <v>103</v>
      </c>
      <c r="R245" s="39">
        <v>56</v>
      </c>
      <c r="S245" s="39">
        <v>43</v>
      </c>
      <c r="T245" s="39">
        <v>10</v>
      </c>
      <c r="U245" s="39">
        <v>2</v>
      </c>
      <c r="V245" s="39">
        <v>1</v>
      </c>
      <c r="W245" s="39">
        <v>156</v>
      </c>
      <c r="X245" s="39">
        <v>307</v>
      </c>
      <c r="Y245" s="39">
        <v>109</v>
      </c>
      <c r="Z245" s="39">
        <v>53</v>
      </c>
      <c r="AA245" s="40">
        <v>0.21551724137931033</v>
      </c>
      <c r="AB245" s="40">
        <v>33.620689655172413</v>
      </c>
      <c r="AC245" s="40">
        <v>66.16379310344827</v>
      </c>
      <c r="AD245" s="41">
        <v>23.491379310344829</v>
      </c>
      <c r="AE245" s="40">
        <v>11.422413793103448</v>
      </c>
      <c r="AF245" s="11" t="s">
        <v>70</v>
      </c>
      <c r="AH245" s="11" t="str">
        <f t="shared" si="3"/>
        <v>うち男</v>
      </c>
    </row>
    <row r="246" spans="1:35" s="11" customFormat="1" ht="12.75" customHeight="1">
      <c r="A246" s="48" t="s">
        <v>71</v>
      </c>
      <c r="B246" s="62">
        <v>435</v>
      </c>
      <c r="C246" s="39">
        <v>8</v>
      </c>
      <c r="D246" s="39">
        <v>-4</v>
      </c>
      <c r="E246" s="39">
        <v>1</v>
      </c>
      <c r="F246" s="39">
        <v>-3</v>
      </c>
      <c r="G246" s="39">
        <v>-9</v>
      </c>
      <c r="H246" s="39">
        <v>-8</v>
      </c>
      <c r="I246" s="39">
        <v>-2</v>
      </c>
      <c r="J246" s="39">
        <v>5</v>
      </c>
      <c r="K246" s="39">
        <v>10</v>
      </c>
      <c r="L246" s="39">
        <v>14</v>
      </c>
      <c r="M246" s="39">
        <v>12</v>
      </c>
      <c r="N246" s="39">
        <v>28</v>
      </c>
      <c r="O246" s="39">
        <v>59</v>
      </c>
      <c r="P246" s="39">
        <v>94</v>
      </c>
      <c r="Q246" s="39">
        <v>67</v>
      </c>
      <c r="R246" s="39">
        <v>54</v>
      </c>
      <c r="S246" s="39">
        <v>53</v>
      </c>
      <c r="T246" s="39">
        <v>54</v>
      </c>
      <c r="U246" s="39">
        <v>2</v>
      </c>
      <c r="V246" s="62">
        <v>5</v>
      </c>
      <c r="W246" s="62">
        <v>106</v>
      </c>
      <c r="X246" s="62">
        <v>322</v>
      </c>
      <c r="Y246" s="62">
        <v>161</v>
      </c>
      <c r="Z246" s="62">
        <v>107</v>
      </c>
      <c r="AA246" s="50">
        <v>1.1547344110854503</v>
      </c>
      <c r="AB246" s="50">
        <v>24.480369515011546</v>
      </c>
      <c r="AC246" s="50">
        <v>74.364896073902997</v>
      </c>
      <c r="AD246" s="51">
        <v>37.182448036951499</v>
      </c>
      <c r="AE246" s="50">
        <v>24.711316397228639</v>
      </c>
      <c r="AF246" s="52" t="s">
        <v>71</v>
      </c>
      <c r="AH246" s="11" t="str">
        <f t="shared" si="3"/>
        <v>うち女</v>
      </c>
    </row>
    <row r="247" spans="1:35" s="11" customFormat="1" ht="12.75" customHeight="1">
      <c r="A247" s="42" t="s">
        <v>144</v>
      </c>
      <c r="B247" s="43">
        <v>325737</v>
      </c>
      <c r="C247" s="43">
        <v>10076</v>
      </c>
      <c r="D247" s="43">
        <v>12571</v>
      </c>
      <c r="E247" s="43">
        <v>13104</v>
      </c>
      <c r="F247" s="43">
        <v>14490</v>
      </c>
      <c r="G247" s="43">
        <v>11381</v>
      </c>
      <c r="H247" s="43">
        <v>13339</v>
      </c>
      <c r="I247" s="43">
        <v>14974</v>
      </c>
      <c r="J247" s="43">
        <v>17201</v>
      </c>
      <c r="K247" s="43">
        <v>19306</v>
      </c>
      <c r="L247" s="43">
        <v>22745</v>
      </c>
      <c r="M247" s="43">
        <v>22262</v>
      </c>
      <c r="N247" s="43">
        <v>21056</v>
      </c>
      <c r="O247" s="43">
        <v>22192</v>
      </c>
      <c r="P247" s="43">
        <v>23648</v>
      </c>
      <c r="Q247" s="43">
        <v>27266</v>
      </c>
      <c r="R247" s="43">
        <v>18086</v>
      </c>
      <c r="S247" s="43">
        <v>15480</v>
      </c>
      <c r="T247" s="43">
        <v>18647</v>
      </c>
      <c r="U247" s="43">
        <v>7913</v>
      </c>
      <c r="V247" s="43">
        <v>35751</v>
      </c>
      <c r="W247" s="43">
        <v>178946</v>
      </c>
      <c r="X247" s="43">
        <v>103127</v>
      </c>
      <c r="Y247" s="43">
        <v>52213</v>
      </c>
      <c r="Z247" s="43">
        <v>34127</v>
      </c>
      <c r="AA247" s="44">
        <v>11.248678513894482</v>
      </c>
      <c r="AB247" s="44">
        <v>56.303488723318566</v>
      </c>
      <c r="AC247" s="44">
        <v>32.447832762786952</v>
      </c>
      <c r="AD247" s="45">
        <v>16.42827476842529</v>
      </c>
      <c r="AE247" s="44">
        <v>10.73770388642771</v>
      </c>
      <c r="AF247" s="46" t="s">
        <v>144</v>
      </c>
      <c r="AH247" s="11" t="str">
        <f t="shared" si="3"/>
        <v>いわき管内</v>
      </c>
    </row>
    <row r="248" spans="1:35" s="11" customFormat="1" ht="12.75" customHeight="1">
      <c r="A248" s="38" t="s">
        <v>60</v>
      </c>
      <c r="B248" s="47">
        <v>159928</v>
      </c>
      <c r="C248" s="47">
        <v>5060</v>
      </c>
      <c r="D248" s="47">
        <v>6457</v>
      </c>
      <c r="E248" s="47">
        <v>6779</v>
      </c>
      <c r="F248" s="47">
        <v>7438</v>
      </c>
      <c r="G248" s="47">
        <v>6052</v>
      </c>
      <c r="H248" s="47">
        <v>7150</v>
      </c>
      <c r="I248" s="47">
        <v>7847</v>
      </c>
      <c r="J248" s="47">
        <v>8966</v>
      </c>
      <c r="K248" s="47">
        <v>9971</v>
      </c>
      <c r="L248" s="47">
        <v>11892</v>
      </c>
      <c r="M248" s="47">
        <v>11510</v>
      </c>
      <c r="N248" s="47">
        <v>10645</v>
      </c>
      <c r="O248" s="47">
        <v>11125</v>
      </c>
      <c r="P248" s="47">
        <v>11755</v>
      </c>
      <c r="Q248" s="47">
        <v>13025</v>
      </c>
      <c r="R248" s="47">
        <v>8266</v>
      </c>
      <c r="S248" s="47">
        <v>6356</v>
      </c>
      <c r="T248" s="47">
        <v>5550</v>
      </c>
      <c r="U248" s="47">
        <v>4084</v>
      </c>
      <c r="V248" s="47">
        <v>18296</v>
      </c>
      <c r="W248" s="47">
        <v>92596</v>
      </c>
      <c r="X248" s="47">
        <v>44952</v>
      </c>
      <c r="Y248" s="47">
        <v>20172</v>
      </c>
      <c r="Z248" s="47">
        <v>11906</v>
      </c>
      <c r="AA248" s="40">
        <v>11.739945073278408</v>
      </c>
      <c r="AB248" s="40">
        <v>59.41582608249275</v>
      </c>
      <c r="AC248" s="40">
        <v>28.844228844228841</v>
      </c>
      <c r="AD248" s="41">
        <v>12.943712943712942</v>
      </c>
      <c r="AE248" s="40">
        <v>7.6396909730243063</v>
      </c>
      <c r="AF248" s="11" t="s">
        <v>60</v>
      </c>
      <c r="AH248" s="11" t="str">
        <f t="shared" si="3"/>
        <v>うち男</v>
      </c>
    </row>
    <row r="249" spans="1:35" s="11" customFormat="1" ht="12.75" customHeight="1">
      <c r="A249" s="48" t="s">
        <v>61</v>
      </c>
      <c r="B249" s="49">
        <v>165809</v>
      </c>
      <c r="C249" s="49">
        <v>5016</v>
      </c>
      <c r="D249" s="49">
        <v>6114</v>
      </c>
      <c r="E249" s="49">
        <v>6325</v>
      </c>
      <c r="F249" s="49">
        <v>7052</v>
      </c>
      <c r="G249" s="49">
        <v>5329</v>
      </c>
      <c r="H249" s="49">
        <v>6189</v>
      </c>
      <c r="I249" s="49">
        <v>7127</v>
      </c>
      <c r="J249" s="49">
        <v>8235</v>
      </c>
      <c r="K249" s="49">
        <v>9335</v>
      </c>
      <c r="L249" s="49">
        <v>10853</v>
      </c>
      <c r="M249" s="49">
        <v>10752</v>
      </c>
      <c r="N249" s="49">
        <v>10411</v>
      </c>
      <c r="O249" s="49">
        <v>11067</v>
      </c>
      <c r="P249" s="49">
        <v>11893</v>
      </c>
      <c r="Q249" s="49">
        <v>14241</v>
      </c>
      <c r="R249" s="49">
        <v>9820</v>
      </c>
      <c r="S249" s="49">
        <v>9124</v>
      </c>
      <c r="T249" s="49">
        <v>13097</v>
      </c>
      <c r="U249" s="49">
        <v>3829</v>
      </c>
      <c r="V249" s="49">
        <v>17455</v>
      </c>
      <c r="W249" s="49">
        <v>86350</v>
      </c>
      <c r="X249" s="49">
        <v>58175</v>
      </c>
      <c r="Y249" s="49">
        <v>32041</v>
      </c>
      <c r="Z249" s="49">
        <v>22221</v>
      </c>
      <c r="AA249" s="50">
        <v>10.776021731077909</v>
      </c>
      <c r="AB249" s="50">
        <v>53.309050500061737</v>
      </c>
      <c r="AC249" s="50">
        <v>35.914927768860352</v>
      </c>
      <c r="AD249" s="51">
        <v>19.780837140387703</v>
      </c>
      <c r="AE249" s="50">
        <v>13.718360291393999</v>
      </c>
      <c r="AF249" s="52" t="s">
        <v>61</v>
      </c>
      <c r="AH249" s="11" t="str">
        <f t="shared" si="3"/>
        <v>うち女</v>
      </c>
    </row>
    <row r="250" spans="1:35" s="11" customFormat="1" ht="12.75" customHeight="1">
      <c r="A250" s="38" t="s">
        <v>145</v>
      </c>
      <c r="B250" s="47">
        <v>325737</v>
      </c>
      <c r="C250" s="47">
        <v>10076</v>
      </c>
      <c r="D250" s="47">
        <v>12571</v>
      </c>
      <c r="E250" s="47">
        <v>13104</v>
      </c>
      <c r="F250" s="47">
        <v>14490</v>
      </c>
      <c r="G250" s="47">
        <v>11381</v>
      </c>
      <c r="H250" s="47">
        <v>13339</v>
      </c>
      <c r="I250" s="47">
        <v>14974</v>
      </c>
      <c r="J250" s="47">
        <v>17201</v>
      </c>
      <c r="K250" s="47">
        <v>19306</v>
      </c>
      <c r="L250" s="47">
        <v>22745</v>
      </c>
      <c r="M250" s="47">
        <v>22262</v>
      </c>
      <c r="N250" s="47">
        <v>21056</v>
      </c>
      <c r="O250" s="47">
        <v>22192</v>
      </c>
      <c r="P250" s="47">
        <v>23648</v>
      </c>
      <c r="Q250" s="47">
        <v>27266</v>
      </c>
      <c r="R250" s="47">
        <v>18086</v>
      </c>
      <c r="S250" s="47">
        <v>15480</v>
      </c>
      <c r="T250" s="47">
        <v>18647</v>
      </c>
      <c r="U250" s="47">
        <v>7913</v>
      </c>
      <c r="V250" s="47">
        <v>35751</v>
      </c>
      <c r="W250" s="47">
        <v>178946</v>
      </c>
      <c r="X250" s="47">
        <v>103127</v>
      </c>
      <c r="Y250" s="47">
        <v>52213</v>
      </c>
      <c r="Z250" s="47">
        <v>34127</v>
      </c>
      <c r="AA250" s="40">
        <v>11.248678513894482</v>
      </c>
      <c r="AB250" s="40">
        <v>56.303488723318566</v>
      </c>
      <c r="AC250" s="40">
        <v>32.447832762786952</v>
      </c>
      <c r="AD250" s="41">
        <v>16.42827476842529</v>
      </c>
      <c r="AE250" s="40">
        <v>10.73770388642771</v>
      </c>
      <c r="AF250" s="11" t="s">
        <v>145</v>
      </c>
      <c r="AH250" s="11" t="str">
        <f t="shared" si="3"/>
        <v>いわき市</v>
      </c>
    </row>
    <row r="251" spans="1:35" s="11" customFormat="1" ht="12.75" customHeight="1">
      <c r="A251" s="38" t="s">
        <v>63</v>
      </c>
      <c r="B251" s="47">
        <v>159928</v>
      </c>
      <c r="C251" s="47">
        <v>5060</v>
      </c>
      <c r="D251" s="47">
        <v>6457</v>
      </c>
      <c r="E251" s="47">
        <v>6779</v>
      </c>
      <c r="F251" s="47">
        <v>7438</v>
      </c>
      <c r="G251" s="47">
        <v>6052</v>
      </c>
      <c r="H251" s="47">
        <v>7150</v>
      </c>
      <c r="I251" s="47">
        <v>7847</v>
      </c>
      <c r="J251" s="47">
        <v>8966</v>
      </c>
      <c r="K251" s="47">
        <v>9971</v>
      </c>
      <c r="L251" s="47">
        <v>11892</v>
      </c>
      <c r="M251" s="47">
        <v>11510</v>
      </c>
      <c r="N251" s="47">
        <v>10645</v>
      </c>
      <c r="O251" s="47">
        <v>11125</v>
      </c>
      <c r="P251" s="47">
        <v>11755</v>
      </c>
      <c r="Q251" s="47">
        <v>13025</v>
      </c>
      <c r="R251" s="47">
        <v>8266</v>
      </c>
      <c r="S251" s="47">
        <v>6356</v>
      </c>
      <c r="T251" s="47">
        <v>5550</v>
      </c>
      <c r="U251" s="47">
        <v>4084</v>
      </c>
      <c r="V251" s="47">
        <v>18296</v>
      </c>
      <c r="W251" s="47">
        <v>92596</v>
      </c>
      <c r="X251" s="47">
        <v>44952</v>
      </c>
      <c r="Y251" s="47">
        <v>20172</v>
      </c>
      <c r="Z251" s="47">
        <v>11906</v>
      </c>
      <c r="AA251" s="40">
        <v>11.739945073278408</v>
      </c>
      <c r="AB251" s="40">
        <v>59.41582608249275</v>
      </c>
      <c r="AC251" s="40">
        <v>28.844228844228841</v>
      </c>
      <c r="AD251" s="41">
        <v>12.943712943712942</v>
      </c>
      <c r="AE251" s="40">
        <v>7.6396909730243063</v>
      </c>
      <c r="AF251" s="11" t="s">
        <v>63</v>
      </c>
      <c r="AH251" s="11" t="str">
        <f t="shared" si="3"/>
        <v>うち男</v>
      </c>
    </row>
    <row r="252" spans="1:35" s="11" customFormat="1" ht="12.75" customHeight="1">
      <c r="A252" s="56" t="s">
        <v>64</v>
      </c>
      <c r="B252" s="57">
        <v>165809</v>
      </c>
      <c r="C252" s="57">
        <v>5016</v>
      </c>
      <c r="D252" s="57">
        <v>6114</v>
      </c>
      <c r="E252" s="57">
        <v>6325</v>
      </c>
      <c r="F252" s="57">
        <v>7052</v>
      </c>
      <c r="G252" s="57">
        <v>5329</v>
      </c>
      <c r="H252" s="57">
        <v>6189</v>
      </c>
      <c r="I252" s="57">
        <v>7127</v>
      </c>
      <c r="J252" s="57">
        <v>8235</v>
      </c>
      <c r="K252" s="57">
        <v>9335</v>
      </c>
      <c r="L252" s="57">
        <v>10853</v>
      </c>
      <c r="M252" s="57">
        <v>10752</v>
      </c>
      <c r="N252" s="57">
        <v>10411</v>
      </c>
      <c r="O252" s="57">
        <v>11067</v>
      </c>
      <c r="P252" s="57">
        <v>11893</v>
      </c>
      <c r="Q252" s="57">
        <v>14241</v>
      </c>
      <c r="R252" s="57">
        <v>9820</v>
      </c>
      <c r="S252" s="57">
        <v>9124</v>
      </c>
      <c r="T252" s="57">
        <v>13097</v>
      </c>
      <c r="U252" s="57">
        <v>3829</v>
      </c>
      <c r="V252" s="57">
        <v>17455</v>
      </c>
      <c r="W252" s="57">
        <v>86350</v>
      </c>
      <c r="X252" s="57">
        <v>58175</v>
      </c>
      <c r="Y252" s="57">
        <v>32041</v>
      </c>
      <c r="Z252" s="57">
        <v>22221</v>
      </c>
      <c r="AA252" s="58">
        <v>10.776021731077909</v>
      </c>
      <c r="AB252" s="58">
        <v>53.309050500061737</v>
      </c>
      <c r="AC252" s="58">
        <v>35.914927768860352</v>
      </c>
      <c r="AD252" s="59">
        <v>19.780837140387703</v>
      </c>
      <c r="AE252" s="58">
        <v>13.718360291393999</v>
      </c>
      <c r="AF252" s="60" t="s">
        <v>64</v>
      </c>
      <c r="AH252" s="11" t="str">
        <f t="shared" si="3"/>
        <v>うち女</v>
      </c>
    </row>
    <row r="253" spans="1:35" s="11" customFormat="1" ht="15" customHeight="1">
      <c r="A253" s="63"/>
      <c r="B253" s="63"/>
      <c r="C253" s="63"/>
      <c r="D253" s="63"/>
      <c r="E253" s="63"/>
      <c r="F253" s="63"/>
      <c r="G253" s="63"/>
      <c r="H253" s="63"/>
      <c r="I253" s="63"/>
      <c r="J253" s="63"/>
      <c r="K253" s="63"/>
      <c r="L253" s="63"/>
      <c r="M253" s="63"/>
      <c r="N253" s="63"/>
      <c r="O253" s="63"/>
      <c r="P253" s="64"/>
      <c r="Q253" s="64"/>
      <c r="R253" s="64"/>
      <c r="S253" s="64"/>
      <c r="T253" s="64"/>
      <c r="U253" s="64"/>
      <c r="V253" s="64"/>
      <c r="W253" s="64"/>
      <c r="X253" s="64"/>
      <c r="Y253" s="64"/>
      <c r="Z253" s="64"/>
      <c r="AA253" s="64"/>
      <c r="AB253" s="64"/>
      <c r="AC253" s="64"/>
      <c r="AD253" s="64"/>
      <c r="AE253" s="64"/>
      <c r="AF253" s="64"/>
      <c r="AG253" s="65"/>
      <c r="AH253" s="65"/>
      <c r="AI253" s="65"/>
    </row>
    <row r="254" spans="1:35" s="11" customFormat="1" ht="12" customHeight="1">
      <c r="P254" s="66" t="s">
        <v>146</v>
      </c>
      <c r="Q254" s="67" t="s">
        <v>147</v>
      </c>
      <c r="R254" s="67"/>
      <c r="S254" s="67"/>
      <c r="T254" s="67"/>
      <c r="U254" s="67"/>
      <c r="V254" s="67"/>
      <c r="W254" s="67"/>
      <c r="X254" s="67"/>
      <c r="Y254" s="67"/>
      <c r="Z254" s="67"/>
      <c r="AA254" s="67"/>
      <c r="AB254" s="67"/>
      <c r="AC254" s="67"/>
      <c r="AD254" s="67"/>
      <c r="AE254" s="68"/>
      <c r="AF254" s="64"/>
      <c r="AG254" s="65"/>
      <c r="AH254" s="65"/>
      <c r="AI254" s="65"/>
    </row>
    <row r="255" spans="1:35" s="11" customFormat="1" ht="12" customHeight="1">
      <c r="P255" s="66"/>
      <c r="Q255" s="67"/>
      <c r="R255" s="67"/>
      <c r="S255" s="67"/>
      <c r="T255" s="67"/>
      <c r="U255" s="67"/>
      <c r="V255" s="67"/>
      <c r="W255" s="67"/>
      <c r="X255" s="67"/>
      <c r="Y255" s="67"/>
      <c r="Z255" s="67"/>
      <c r="AA255" s="67"/>
      <c r="AB255" s="67"/>
      <c r="AC255" s="67"/>
      <c r="AD255" s="67"/>
      <c r="AE255" s="68"/>
      <c r="AF255" s="64"/>
      <c r="AG255" s="65"/>
      <c r="AH255" s="65"/>
      <c r="AI255" s="65"/>
    </row>
    <row r="256" spans="1:35" s="11" customFormat="1" ht="12" customHeight="1">
      <c r="P256" s="66" t="s">
        <v>148</v>
      </c>
      <c r="Q256" s="69" t="s">
        <v>149</v>
      </c>
      <c r="R256" s="69"/>
      <c r="S256" s="69"/>
      <c r="T256" s="69"/>
      <c r="U256" s="69"/>
      <c r="V256" s="69"/>
      <c r="W256" s="69"/>
      <c r="X256" s="69"/>
      <c r="Y256" s="69"/>
      <c r="Z256" s="69"/>
      <c r="AA256" s="69"/>
      <c r="AB256" s="69"/>
      <c r="AC256" s="69"/>
      <c r="AD256" s="69"/>
      <c r="AE256" s="70"/>
    </row>
    <row r="257" spans="15:31" s="11" customFormat="1" ht="12" customHeight="1">
      <c r="O257" s="66"/>
      <c r="P257" s="71"/>
      <c r="Q257" s="69"/>
      <c r="R257" s="69"/>
      <c r="S257" s="69"/>
      <c r="T257" s="69"/>
      <c r="U257" s="69"/>
      <c r="V257" s="69"/>
      <c r="W257" s="69"/>
      <c r="X257" s="69"/>
      <c r="Y257" s="69"/>
      <c r="Z257" s="69"/>
      <c r="AA257" s="69"/>
      <c r="AB257" s="69"/>
      <c r="AC257" s="69"/>
      <c r="AD257" s="69"/>
      <c r="AE257" s="70"/>
    </row>
    <row r="258" spans="15:31" s="11" customFormat="1" ht="15" customHeight="1"/>
    <row r="259" spans="15:31" s="11" customFormat="1" ht="15" customHeight="1"/>
    <row r="260" spans="15:31" s="11" customFormat="1" ht="15" customHeight="1"/>
    <row r="277" s="11" customFormat="1" ht="10.8"/>
    <row r="278" s="11" customFormat="1" ht="10.8"/>
    <row r="279" s="11" customFormat="1" ht="10.8"/>
    <row r="280" s="11" customFormat="1" ht="10.8"/>
    <row r="281" s="11" customFormat="1" ht="10.8"/>
    <row r="282" s="11" customFormat="1" ht="10.8"/>
    <row r="283" s="11" customFormat="1" ht="10.8"/>
    <row r="284" s="11" customFormat="1" ht="10.8"/>
    <row r="285" s="11" customFormat="1" ht="10.8"/>
    <row r="286" s="11" customFormat="1" ht="10.8"/>
    <row r="287" s="11" customFormat="1" ht="10.8"/>
    <row r="288" s="11" customFormat="1" ht="10.8"/>
    <row r="289" s="11" customFormat="1" ht="10.8"/>
    <row r="290" s="11" customFormat="1" ht="10.8"/>
    <row r="291" s="11" customFormat="1" ht="10.8"/>
    <row r="292" s="11" customFormat="1" ht="10.8"/>
    <row r="293" s="11" customFormat="1" ht="10.8"/>
    <row r="294" s="11" customFormat="1" ht="10.8"/>
    <row r="295" s="11" customFormat="1" ht="10.8"/>
    <row r="296" s="11" customFormat="1" ht="10.8"/>
    <row r="297" s="11" customFormat="1" ht="10.8"/>
    <row r="298" s="11" customFormat="1" ht="10.8"/>
    <row r="299" s="11" customFormat="1" ht="10.8"/>
    <row r="300" s="11" customFormat="1" ht="10.8"/>
    <row r="301" s="11" customFormat="1" ht="10.8"/>
    <row r="302" s="11" customFormat="1" ht="10.8"/>
    <row r="303" s="11" customFormat="1" ht="10.8"/>
    <row r="304" s="11" customFormat="1" ht="10.8"/>
    <row r="305" s="11" customFormat="1" ht="10.8"/>
    <row r="306" s="11" customFormat="1" ht="10.8"/>
    <row r="307" s="11" customFormat="1" ht="10.8"/>
    <row r="308" s="11" customFormat="1" ht="10.8"/>
    <row r="309" s="11" customFormat="1" ht="10.8"/>
    <row r="310" s="11" customFormat="1" ht="10.8"/>
    <row r="311" s="11" customFormat="1" ht="10.8"/>
  </sheetData>
  <mergeCells count="2">
    <mergeCell ref="Q254:AD255"/>
    <mergeCell ref="Q256:AD257"/>
  </mergeCells>
  <phoneticPr fontId="2"/>
  <pageMargins left="0.70866141732283472" right="0.70866141732283472" top="0.78740157480314965" bottom="0.78740157480314965" header="0.31496062992125984" footer="0.31496062992125984"/>
  <pageSetup paperSize="9" scale="87" firstPageNumber="34" pageOrder="overThenDown" orientation="portrait" horizontalDpi="300" verticalDpi="300"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E5B0-AE1E-43F4-BA0D-C4D84C930E6C}">
  <sheetPr>
    <tabColor theme="5" tint="0.59999389629810485"/>
  </sheetPr>
  <dimension ref="A1:T325"/>
  <sheetViews>
    <sheetView view="pageBreakPreview" zoomScale="115" zoomScaleNormal="100" zoomScaleSheetLayoutView="115" workbookViewId="0">
      <selection activeCell="E8" sqref="E8"/>
    </sheetView>
  </sheetViews>
  <sheetFormatPr defaultColWidth="9.33203125" defaultRowHeight="10.8"/>
  <cols>
    <col min="1" max="1" width="10.6640625" style="74" customWidth="1"/>
    <col min="2" max="2" width="7.44140625" style="74" bestFit="1" customWidth="1"/>
    <col min="3" max="3" width="7.109375" style="74" customWidth="1"/>
    <col min="4" max="5" width="4.77734375" style="74" customWidth="1"/>
    <col min="6" max="6" width="7" style="74" bestFit="1" customWidth="1"/>
    <col min="7" max="8" width="4.77734375" style="74" customWidth="1"/>
    <col min="9" max="9" width="4.33203125" style="74" customWidth="1"/>
    <col min="10" max="11" width="4.77734375" style="74" customWidth="1"/>
    <col min="12" max="12" width="4.33203125" style="74" customWidth="1"/>
    <col min="13" max="13" width="6.88671875" style="74" bestFit="1" customWidth="1"/>
    <col min="14" max="14" width="6.6640625" style="74" customWidth="1"/>
    <col min="15" max="15" width="3.109375" style="74" customWidth="1"/>
    <col min="16" max="16" width="16" style="74" customWidth="1"/>
    <col min="17" max="17" width="9.33203125" style="74" customWidth="1"/>
    <col min="18" max="20" width="13.21875" style="74" customWidth="1"/>
    <col min="21" max="26" width="9.33203125" style="74"/>
    <col min="27" max="28" width="11.21875" style="74" bestFit="1" customWidth="1"/>
    <col min="29" max="29" width="6.109375" style="74" bestFit="1" customWidth="1"/>
    <col min="30" max="31" width="11.21875" style="74" bestFit="1" customWidth="1"/>
    <col min="32" max="32" width="4.88671875" style="74" bestFit="1" customWidth="1"/>
    <col min="33" max="33" width="6.33203125" style="74" bestFit="1" customWidth="1"/>
    <col min="34" max="35" width="7.44140625" style="74" bestFit="1" customWidth="1"/>
    <col min="36" max="36" width="4.88671875" style="74" bestFit="1" customWidth="1"/>
    <col min="37" max="37" width="6.33203125" style="74" bestFit="1" customWidth="1"/>
    <col min="38" max="39" width="7.44140625" style="74" bestFit="1" customWidth="1"/>
    <col min="40" max="40" width="5.77734375" style="74" bestFit="1" customWidth="1"/>
    <col min="41" max="41" width="9.6640625" style="74" bestFit="1" customWidth="1"/>
    <col min="42" max="43" width="7.44140625" style="74" bestFit="1" customWidth="1"/>
    <col min="44" max="44" width="5.77734375" style="74" bestFit="1" customWidth="1"/>
    <col min="45" max="46" width="4.5546875" style="74" bestFit="1" customWidth="1"/>
    <col min="47" max="47" width="6.109375" style="74" bestFit="1" customWidth="1"/>
    <col min="48" max="48" width="7.44140625" style="74" bestFit="1" customWidth="1"/>
    <col min="49" max="49" width="4.5546875" style="74" bestFit="1" customWidth="1"/>
    <col min="50" max="51" width="9.33203125" style="74"/>
    <col min="52" max="53" width="13.21875" style="74" bestFit="1" customWidth="1"/>
    <col min="54" max="248" width="9.33203125" style="74"/>
    <col min="249" max="249" width="10.6640625" style="74" customWidth="1"/>
    <col min="250" max="250" width="7.44140625" style="74" bestFit="1" customWidth="1"/>
    <col min="251" max="251" width="7.109375" style="74" customWidth="1"/>
    <col min="252" max="253" width="4.77734375" style="74" customWidth="1"/>
    <col min="254" max="254" width="7" style="74" bestFit="1" customWidth="1"/>
    <col min="255" max="256" width="4.77734375" style="74" customWidth="1"/>
    <col min="257" max="257" width="4.33203125" style="74" customWidth="1"/>
    <col min="258" max="259" width="4.77734375" style="74" customWidth="1"/>
    <col min="260" max="260" width="4.33203125" style="74" customWidth="1"/>
    <col min="261" max="261" width="6.88671875" style="74" bestFit="1" customWidth="1"/>
    <col min="262" max="262" width="6.6640625" style="74" customWidth="1"/>
    <col min="263" max="263" width="3.109375" style="74" customWidth="1"/>
    <col min="264" max="264" width="16" style="74" customWidth="1"/>
    <col min="265" max="265" width="9.33203125" style="74" customWidth="1"/>
    <col min="266" max="268" width="13.21875" style="74" customWidth="1"/>
    <col min="269" max="269" width="6.77734375" style="74" customWidth="1"/>
    <col min="270" max="270" width="8.44140625" style="74" customWidth="1"/>
    <col min="271" max="272" width="6.77734375" style="74" customWidth="1"/>
    <col min="273" max="273" width="10.6640625" style="74" customWidth="1"/>
    <col min="274" max="274" width="1.6640625" style="74" customWidth="1"/>
    <col min="275" max="275" width="9.33203125" style="74" customWidth="1"/>
    <col min="276" max="504" width="9.33203125" style="74"/>
    <col min="505" max="505" width="10.6640625" style="74" customWidth="1"/>
    <col min="506" max="506" width="7.44140625" style="74" bestFit="1" customWidth="1"/>
    <col min="507" max="507" width="7.109375" style="74" customWidth="1"/>
    <col min="508" max="509" width="4.77734375" style="74" customWidth="1"/>
    <col min="510" max="510" width="7" style="74" bestFit="1" customWidth="1"/>
    <col min="511" max="512" width="4.77734375" style="74" customWidth="1"/>
    <col min="513" max="513" width="4.33203125" style="74" customWidth="1"/>
    <col min="514" max="515" width="4.77734375" style="74" customWidth="1"/>
    <col min="516" max="516" width="4.33203125" style="74" customWidth="1"/>
    <col min="517" max="517" width="6.88671875" style="74" bestFit="1" customWidth="1"/>
    <col min="518" max="518" width="6.6640625" style="74" customWidth="1"/>
    <col min="519" max="519" width="3.109375" style="74" customWidth="1"/>
    <col min="520" max="520" width="16" style="74" customWidth="1"/>
    <col min="521" max="521" width="9.33203125" style="74" customWidth="1"/>
    <col min="522" max="524" width="13.21875" style="74" customWidth="1"/>
    <col min="525" max="525" width="6.77734375" style="74" customWidth="1"/>
    <col min="526" max="526" width="8.44140625" style="74" customWidth="1"/>
    <col min="527" max="528" width="6.77734375" style="74" customWidth="1"/>
    <col min="529" max="529" width="10.6640625" style="74" customWidth="1"/>
    <col min="530" max="530" width="1.6640625" style="74" customWidth="1"/>
    <col min="531" max="531" width="9.33203125" style="74" customWidth="1"/>
    <col min="532" max="760" width="9.33203125" style="74"/>
    <col min="761" max="761" width="10.6640625" style="74" customWidth="1"/>
    <col min="762" max="762" width="7.44140625" style="74" bestFit="1" customWidth="1"/>
    <col min="763" max="763" width="7.109375" style="74" customWidth="1"/>
    <col min="764" max="765" width="4.77734375" style="74" customWidth="1"/>
    <col min="766" max="766" width="7" style="74" bestFit="1" customWidth="1"/>
    <col min="767" max="768" width="4.77734375" style="74" customWidth="1"/>
    <col min="769" max="769" width="4.33203125" style="74" customWidth="1"/>
    <col min="770" max="771" width="4.77734375" style="74" customWidth="1"/>
    <col min="772" max="772" width="4.33203125" style="74" customWidth="1"/>
    <col min="773" max="773" width="6.88671875" style="74" bestFit="1" customWidth="1"/>
    <col min="774" max="774" width="6.6640625" style="74" customWidth="1"/>
    <col min="775" max="775" width="3.109375" style="74" customWidth="1"/>
    <col min="776" max="776" width="16" style="74" customWidth="1"/>
    <col min="777" max="777" width="9.33203125" style="74" customWidth="1"/>
    <col min="778" max="780" width="13.21875" style="74" customWidth="1"/>
    <col min="781" max="781" width="6.77734375" style="74" customWidth="1"/>
    <col min="782" max="782" width="8.44140625" style="74" customWidth="1"/>
    <col min="783" max="784" width="6.77734375" style="74" customWidth="1"/>
    <col min="785" max="785" width="10.6640625" style="74" customWidth="1"/>
    <col min="786" max="786" width="1.6640625" style="74" customWidth="1"/>
    <col min="787" max="787" width="9.33203125" style="74" customWidth="1"/>
    <col min="788" max="1016" width="9.33203125" style="74"/>
    <col min="1017" max="1017" width="10.6640625" style="74" customWidth="1"/>
    <col min="1018" max="1018" width="7.44140625" style="74" bestFit="1" customWidth="1"/>
    <col min="1019" max="1019" width="7.109375" style="74" customWidth="1"/>
    <col min="1020" max="1021" width="4.77734375" style="74" customWidth="1"/>
    <col min="1022" max="1022" width="7" style="74" bestFit="1" customWidth="1"/>
    <col min="1023" max="1024" width="4.77734375" style="74" customWidth="1"/>
    <col min="1025" max="1025" width="4.33203125" style="74" customWidth="1"/>
    <col min="1026" max="1027" width="4.77734375" style="74" customWidth="1"/>
    <col min="1028" max="1028" width="4.33203125" style="74" customWidth="1"/>
    <col min="1029" max="1029" width="6.88671875" style="74" bestFit="1" customWidth="1"/>
    <col min="1030" max="1030" width="6.6640625" style="74" customWidth="1"/>
    <col min="1031" max="1031" width="3.109375" style="74" customWidth="1"/>
    <col min="1032" max="1032" width="16" style="74" customWidth="1"/>
    <col min="1033" max="1033" width="9.33203125" style="74" customWidth="1"/>
    <col min="1034" max="1036" width="13.21875" style="74" customWidth="1"/>
    <col min="1037" max="1037" width="6.77734375" style="74" customWidth="1"/>
    <col min="1038" max="1038" width="8.44140625" style="74" customWidth="1"/>
    <col min="1039" max="1040" width="6.77734375" style="74" customWidth="1"/>
    <col min="1041" max="1041" width="10.6640625" style="74" customWidth="1"/>
    <col min="1042" max="1042" width="1.6640625" style="74" customWidth="1"/>
    <col min="1043" max="1043" width="9.33203125" style="74" customWidth="1"/>
    <col min="1044" max="1272" width="9.33203125" style="74"/>
    <col min="1273" max="1273" width="10.6640625" style="74" customWidth="1"/>
    <col min="1274" max="1274" width="7.44140625" style="74" bestFit="1" customWidth="1"/>
    <col min="1275" max="1275" width="7.109375" style="74" customWidth="1"/>
    <col min="1276" max="1277" width="4.77734375" style="74" customWidth="1"/>
    <col min="1278" max="1278" width="7" style="74" bestFit="1" customWidth="1"/>
    <col min="1279" max="1280" width="4.77734375" style="74" customWidth="1"/>
    <col min="1281" max="1281" width="4.33203125" style="74" customWidth="1"/>
    <col min="1282" max="1283" width="4.77734375" style="74" customWidth="1"/>
    <col min="1284" max="1284" width="4.33203125" style="74" customWidth="1"/>
    <col min="1285" max="1285" width="6.88671875" style="74" bestFit="1" customWidth="1"/>
    <col min="1286" max="1286" width="6.6640625" style="74" customWidth="1"/>
    <col min="1287" max="1287" width="3.109375" style="74" customWidth="1"/>
    <col min="1288" max="1288" width="16" style="74" customWidth="1"/>
    <col min="1289" max="1289" width="9.33203125" style="74" customWidth="1"/>
    <col min="1290" max="1292" width="13.21875" style="74" customWidth="1"/>
    <col min="1293" max="1293" width="6.77734375" style="74" customWidth="1"/>
    <col min="1294" max="1294" width="8.44140625" style="74" customWidth="1"/>
    <col min="1295" max="1296" width="6.77734375" style="74" customWidth="1"/>
    <col min="1297" max="1297" width="10.6640625" style="74" customWidth="1"/>
    <col min="1298" max="1298" width="1.6640625" style="74" customWidth="1"/>
    <col min="1299" max="1299" width="9.33203125" style="74" customWidth="1"/>
    <col min="1300" max="1528" width="9.33203125" style="74"/>
    <col min="1529" max="1529" width="10.6640625" style="74" customWidth="1"/>
    <col min="1530" max="1530" width="7.44140625" style="74" bestFit="1" customWidth="1"/>
    <col min="1531" max="1531" width="7.109375" style="74" customWidth="1"/>
    <col min="1532" max="1533" width="4.77734375" style="74" customWidth="1"/>
    <col min="1534" max="1534" width="7" style="74" bestFit="1" customWidth="1"/>
    <col min="1535" max="1536" width="4.77734375" style="74" customWidth="1"/>
    <col min="1537" max="1537" width="4.33203125" style="74" customWidth="1"/>
    <col min="1538" max="1539" width="4.77734375" style="74" customWidth="1"/>
    <col min="1540" max="1540" width="4.33203125" style="74" customWidth="1"/>
    <col min="1541" max="1541" width="6.88671875" style="74" bestFit="1" customWidth="1"/>
    <col min="1542" max="1542" width="6.6640625" style="74" customWidth="1"/>
    <col min="1543" max="1543" width="3.109375" style="74" customWidth="1"/>
    <col min="1544" max="1544" width="16" style="74" customWidth="1"/>
    <col min="1545" max="1545" width="9.33203125" style="74" customWidth="1"/>
    <col min="1546" max="1548" width="13.21875" style="74" customWidth="1"/>
    <col min="1549" max="1549" width="6.77734375" style="74" customWidth="1"/>
    <col min="1550" max="1550" width="8.44140625" style="74" customWidth="1"/>
    <col min="1551" max="1552" width="6.77734375" style="74" customWidth="1"/>
    <col min="1553" max="1553" width="10.6640625" style="74" customWidth="1"/>
    <col min="1554" max="1554" width="1.6640625" style="74" customWidth="1"/>
    <col min="1555" max="1555" width="9.33203125" style="74" customWidth="1"/>
    <col min="1556" max="1784" width="9.33203125" style="74"/>
    <col min="1785" max="1785" width="10.6640625" style="74" customWidth="1"/>
    <col min="1786" max="1786" width="7.44140625" style="74" bestFit="1" customWidth="1"/>
    <col min="1787" max="1787" width="7.109375" style="74" customWidth="1"/>
    <col min="1788" max="1789" width="4.77734375" style="74" customWidth="1"/>
    <col min="1790" max="1790" width="7" style="74" bestFit="1" customWidth="1"/>
    <col min="1791" max="1792" width="4.77734375" style="74" customWidth="1"/>
    <col min="1793" max="1793" width="4.33203125" style="74" customWidth="1"/>
    <col min="1794" max="1795" width="4.77734375" style="74" customWidth="1"/>
    <col min="1796" max="1796" width="4.33203125" style="74" customWidth="1"/>
    <col min="1797" max="1797" width="6.88671875" style="74" bestFit="1" customWidth="1"/>
    <col min="1798" max="1798" width="6.6640625" style="74" customWidth="1"/>
    <col min="1799" max="1799" width="3.109375" style="74" customWidth="1"/>
    <col min="1800" max="1800" width="16" style="74" customWidth="1"/>
    <col min="1801" max="1801" width="9.33203125" style="74" customWidth="1"/>
    <col min="1802" max="1804" width="13.21875" style="74" customWidth="1"/>
    <col min="1805" max="1805" width="6.77734375" style="74" customWidth="1"/>
    <col min="1806" max="1806" width="8.44140625" style="74" customWidth="1"/>
    <col min="1807" max="1808" width="6.77734375" style="74" customWidth="1"/>
    <col min="1809" max="1809" width="10.6640625" style="74" customWidth="1"/>
    <col min="1810" max="1810" width="1.6640625" style="74" customWidth="1"/>
    <col min="1811" max="1811" width="9.33203125" style="74" customWidth="1"/>
    <col min="1812" max="2040" width="9.33203125" style="74"/>
    <col min="2041" max="2041" width="10.6640625" style="74" customWidth="1"/>
    <col min="2042" max="2042" width="7.44140625" style="74" bestFit="1" customWidth="1"/>
    <col min="2043" max="2043" width="7.109375" style="74" customWidth="1"/>
    <col min="2044" max="2045" width="4.77734375" style="74" customWidth="1"/>
    <col min="2046" max="2046" width="7" style="74" bestFit="1" customWidth="1"/>
    <col min="2047" max="2048" width="4.77734375" style="74" customWidth="1"/>
    <col min="2049" max="2049" width="4.33203125" style="74" customWidth="1"/>
    <col min="2050" max="2051" width="4.77734375" style="74" customWidth="1"/>
    <col min="2052" max="2052" width="4.33203125" style="74" customWidth="1"/>
    <col min="2053" max="2053" width="6.88671875" style="74" bestFit="1" customWidth="1"/>
    <col min="2054" max="2054" width="6.6640625" style="74" customWidth="1"/>
    <col min="2055" max="2055" width="3.109375" style="74" customWidth="1"/>
    <col min="2056" max="2056" width="16" style="74" customWidth="1"/>
    <col min="2057" max="2057" width="9.33203125" style="74" customWidth="1"/>
    <col min="2058" max="2060" width="13.21875" style="74" customWidth="1"/>
    <col min="2061" max="2061" width="6.77734375" style="74" customWidth="1"/>
    <col min="2062" max="2062" width="8.44140625" style="74" customWidth="1"/>
    <col min="2063" max="2064" width="6.77734375" style="74" customWidth="1"/>
    <col min="2065" max="2065" width="10.6640625" style="74" customWidth="1"/>
    <col min="2066" max="2066" width="1.6640625" style="74" customWidth="1"/>
    <col min="2067" max="2067" width="9.33203125" style="74" customWidth="1"/>
    <col min="2068" max="2296" width="9.33203125" style="74"/>
    <col min="2297" max="2297" width="10.6640625" style="74" customWidth="1"/>
    <col min="2298" max="2298" width="7.44140625" style="74" bestFit="1" customWidth="1"/>
    <col min="2299" max="2299" width="7.109375" style="74" customWidth="1"/>
    <col min="2300" max="2301" width="4.77734375" style="74" customWidth="1"/>
    <col min="2302" max="2302" width="7" style="74" bestFit="1" customWidth="1"/>
    <col min="2303" max="2304" width="4.77734375" style="74" customWidth="1"/>
    <col min="2305" max="2305" width="4.33203125" style="74" customWidth="1"/>
    <col min="2306" max="2307" width="4.77734375" style="74" customWidth="1"/>
    <col min="2308" max="2308" width="4.33203125" style="74" customWidth="1"/>
    <col min="2309" max="2309" width="6.88671875" style="74" bestFit="1" customWidth="1"/>
    <col min="2310" max="2310" width="6.6640625" style="74" customWidth="1"/>
    <col min="2311" max="2311" width="3.109375" style="74" customWidth="1"/>
    <col min="2312" max="2312" width="16" style="74" customWidth="1"/>
    <col min="2313" max="2313" width="9.33203125" style="74" customWidth="1"/>
    <col min="2314" max="2316" width="13.21875" style="74" customWidth="1"/>
    <col min="2317" max="2317" width="6.77734375" style="74" customWidth="1"/>
    <col min="2318" max="2318" width="8.44140625" style="74" customWidth="1"/>
    <col min="2319" max="2320" width="6.77734375" style="74" customWidth="1"/>
    <col min="2321" max="2321" width="10.6640625" style="74" customWidth="1"/>
    <col min="2322" max="2322" width="1.6640625" style="74" customWidth="1"/>
    <col min="2323" max="2323" width="9.33203125" style="74" customWidth="1"/>
    <col min="2324" max="2552" width="9.33203125" style="74"/>
    <col min="2553" max="2553" width="10.6640625" style="74" customWidth="1"/>
    <col min="2554" max="2554" width="7.44140625" style="74" bestFit="1" customWidth="1"/>
    <col min="2555" max="2555" width="7.109375" style="74" customWidth="1"/>
    <col min="2556" max="2557" width="4.77734375" style="74" customWidth="1"/>
    <col min="2558" max="2558" width="7" style="74" bestFit="1" customWidth="1"/>
    <col min="2559" max="2560" width="4.77734375" style="74" customWidth="1"/>
    <col min="2561" max="2561" width="4.33203125" style="74" customWidth="1"/>
    <col min="2562" max="2563" width="4.77734375" style="74" customWidth="1"/>
    <col min="2564" max="2564" width="4.33203125" style="74" customWidth="1"/>
    <col min="2565" max="2565" width="6.88671875" style="74" bestFit="1" customWidth="1"/>
    <col min="2566" max="2566" width="6.6640625" style="74" customWidth="1"/>
    <col min="2567" max="2567" width="3.109375" style="74" customWidth="1"/>
    <col min="2568" max="2568" width="16" style="74" customWidth="1"/>
    <col min="2569" max="2569" width="9.33203125" style="74" customWidth="1"/>
    <col min="2570" max="2572" width="13.21875" style="74" customWidth="1"/>
    <col min="2573" max="2573" width="6.77734375" style="74" customWidth="1"/>
    <col min="2574" max="2574" width="8.44140625" style="74" customWidth="1"/>
    <col min="2575" max="2576" width="6.77734375" style="74" customWidth="1"/>
    <col min="2577" max="2577" width="10.6640625" style="74" customWidth="1"/>
    <col min="2578" max="2578" width="1.6640625" style="74" customWidth="1"/>
    <col min="2579" max="2579" width="9.33203125" style="74" customWidth="1"/>
    <col min="2580" max="2808" width="9.33203125" style="74"/>
    <col min="2809" max="2809" width="10.6640625" style="74" customWidth="1"/>
    <col min="2810" max="2810" width="7.44140625" style="74" bestFit="1" customWidth="1"/>
    <col min="2811" max="2811" width="7.109375" style="74" customWidth="1"/>
    <col min="2812" max="2813" width="4.77734375" style="74" customWidth="1"/>
    <col min="2814" max="2814" width="7" style="74" bestFit="1" customWidth="1"/>
    <col min="2815" max="2816" width="4.77734375" style="74" customWidth="1"/>
    <col min="2817" max="2817" width="4.33203125" style="74" customWidth="1"/>
    <col min="2818" max="2819" width="4.77734375" style="74" customWidth="1"/>
    <col min="2820" max="2820" width="4.33203125" style="74" customWidth="1"/>
    <col min="2821" max="2821" width="6.88671875" style="74" bestFit="1" customWidth="1"/>
    <col min="2822" max="2822" width="6.6640625" style="74" customWidth="1"/>
    <col min="2823" max="2823" width="3.109375" style="74" customWidth="1"/>
    <col min="2824" max="2824" width="16" style="74" customWidth="1"/>
    <col min="2825" max="2825" width="9.33203125" style="74" customWidth="1"/>
    <col min="2826" max="2828" width="13.21875" style="74" customWidth="1"/>
    <col min="2829" max="2829" width="6.77734375" style="74" customWidth="1"/>
    <col min="2830" max="2830" width="8.44140625" style="74" customWidth="1"/>
    <col min="2831" max="2832" width="6.77734375" style="74" customWidth="1"/>
    <col min="2833" max="2833" width="10.6640625" style="74" customWidth="1"/>
    <col min="2834" max="2834" width="1.6640625" style="74" customWidth="1"/>
    <col min="2835" max="2835" width="9.33203125" style="74" customWidth="1"/>
    <col min="2836" max="3064" width="9.33203125" style="74"/>
    <col min="3065" max="3065" width="10.6640625" style="74" customWidth="1"/>
    <col min="3066" max="3066" width="7.44140625" style="74" bestFit="1" customWidth="1"/>
    <col min="3067" max="3067" width="7.109375" style="74" customWidth="1"/>
    <col min="3068" max="3069" width="4.77734375" style="74" customWidth="1"/>
    <col min="3070" max="3070" width="7" style="74" bestFit="1" customWidth="1"/>
    <col min="3071" max="3072" width="4.77734375" style="74" customWidth="1"/>
    <col min="3073" max="3073" width="4.33203125" style="74" customWidth="1"/>
    <col min="3074" max="3075" width="4.77734375" style="74" customWidth="1"/>
    <col min="3076" max="3076" width="4.33203125" style="74" customWidth="1"/>
    <col min="3077" max="3077" width="6.88671875" style="74" bestFit="1" customWidth="1"/>
    <col min="3078" max="3078" width="6.6640625" style="74" customWidth="1"/>
    <col min="3079" max="3079" width="3.109375" style="74" customWidth="1"/>
    <col min="3080" max="3080" width="16" style="74" customWidth="1"/>
    <col min="3081" max="3081" width="9.33203125" style="74" customWidth="1"/>
    <col min="3082" max="3084" width="13.21875" style="74" customWidth="1"/>
    <col min="3085" max="3085" width="6.77734375" style="74" customWidth="1"/>
    <col min="3086" max="3086" width="8.44140625" style="74" customWidth="1"/>
    <col min="3087" max="3088" width="6.77734375" style="74" customWidth="1"/>
    <col min="3089" max="3089" width="10.6640625" style="74" customWidth="1"/>
    <col min="3090" max="3090" width="1.6640625" style="74" customWidth="1"/>
    <col min="3091" max="3091" width="9.33203125" style="74" customWidth="1"/>
    <col min="3092" max="3320" width="9.33203125" style="74"/>
    <col min="3321" max="3321" width="10.6640625" style="74" customWidth="1"/>
    <col min="3322" max="3322" width="7.44140625" style="74" bestFit="1" customWidth="1"/>
    <col min="3323" max="3323" width="7.109375" style="74" customWidth="1"/>
    <col min="3324" max="3325" width="4.77734375" style="74" customWidth="1"/>
    <col min="3326" max="3326" width="7" style="74" bestFit="1" customWidth="1"/>
    <col min="3327" max="3328" width="4.77734375" style="74" customWidth="1"/>
    <col min="3329" max="3329" width="4.33203125" style="74" customWidth="1"/>
    <col min="3330" max="3331" width="4.77734375" style="74" customWidth="1"/>
    <col min="3332" max="3332" width="4.33203125" style="74" customWidth="1"/>
    <col min="3333" max="3333" width="6.88671875" style="74" bestFit="1" customWidth="1"/>
    <col min="3334" max="3334" width="6.6640625" style="74" customWidth="1"/>
    <col min="3335" max="3335" width="3.109375" style="74" customWidth="1"/>
    <col min="3336" max="3336" width="16" style="74" customWidth="1"/>
    <col min="3337" max="3337" width="9.33203125" style="74" customWidth="1"/>
    <col min="3338" max="3340" width="13.21875" style="74" customWidth="1"/>
    <col min="3341" max="3341" width="6.77734375" style="74" customWidth="1"/>
    <col min="3342" max="3342" width="8.44140625" style="74" customWidth="1"/>
    <col min="3343" max="3344" width="6.77734375" style="74" customWidth="1"/>
    <col min="3345" max="3345" width="10.6640625" style="74" customWidth="1"/>
    <col min="3346" max="3346" width="1.6640625" style="74" customWidth="1"/>
    <col min="3347" max="3347" width="9.33203125" style="74" customWidth="1"/>
    <col min="3348" max="3576" width="9.33203125" style="74"/>
    <col min="3577" max="3577" width="10.6640625" style="74" customWidth="1"/>
    <col min="3578" max="3578" width="7.44140625" style="74" bestFit="1" customWidth="1"/>
    <col min="3579" max="3579" width="7.109375" style="74" customWidth="1"/>
    <col min="3580" max="3581" width="4.77734375" style="74" customWidth="1"/>
    <col min="3582" max="3582" width="7" style="74" bestFit="1" customWidth="1"/>
    <col min="3583" max="3584" width="4.77734375" style="74" customWidth="1"/>
    <col min="3585" max="3585" width="4.33203125" style="74" customWidth="1"/>
    <col min="3586" max="3587" width="4.77734375" style="74" customWidth="1"/>
    <col min="3588" max="3588" width="4.33203125" style="74" customWidth="1"/>
    <col min="3589" max="3589" width="6.88671875" style="74" bestFit="1" customWidth="1"/>
    <col min="3590" max="3590" width="6.6640625" style="74" customWidth="1"/>
    <col min="3591" max="3591" width="3.109375" style="74" customWidth="1"/>
    <col min="3592" max="3592" width="16" style="74" customWidth="1"/>
    <col min="3593" max="3593" width="9.33203125" style="74" customWidth="1"/>
    <col min="3594" max="3596" width="13.21875" style="74" customWidth="1"/>
    <col min="3597" max="3597" width="6.77734375" style="74" customWidth="1"/>
    <col min="3598" max="3598" width="8.44140625" style="74" customWidth="1"/>
    <col min="3599" max="3600" width="6.77734375" style="74" customWidth="1"/>
    <col min="3601" max="3601" width="10.6640625" style="74" customWidth="1"/>
    <col min="3602" max="3602" width="1.6640625" style="74" customWidth="1"/>
    <col min="3603" max="3603" width="9.33203125" style="74" customWidth="1"/>
    <col min="3604" max="3832" width="9.33203125" style="74"/>
    <col min="3833" max="3833" width="10.6640625" style="74" customWidth="1"/>
    <col min="3834" max="3834" width="7.44140625" style="74" bestFit="1" customWidth="1"/>
    <col min="3835" max="3835" width="7.109375" style="74" customWidth="1"/>
    <col min="3836" max="3837" width="4.77734375" style="74" customWidth="1"/>
    <col min="3838" max="3838" width="7" style="74" bestFit="1" customWidth="1"/>
    <col min="3839" max="3840" width="4.77734375" style="74" customWidth="1"/>
    <col min="3841" max="3841" width="4.33203125" style="74" customWidth="1"/>
    <col min="3842" max="3843" width="4.77734375" style="74" customWidth="1"/>
    <col min="3844" max="3844" width="4.33203125" style="74" customWidth="1"/>
    <col min="3845" max="3845" width="6.88671875" style="74" bestFit="1" customWidth="1"/>
    <col min="3846" max="3846" width="6.6640625" style="74" customWidth="1"/>
    <col min="3847" max="3847" width="3.109375" style="74" customWidth="1"/>
    <col min="3848" max="3848" width="16" style="74" customWidth="1"/>
    <col min="3849" max="3849" width="9.33203125" style="74" customWidth="1"/>
    <col min="3850" max="3852" width="13.21875" style="74" customWidth="1"/>
    <col min="3853" max="3853" width="6.77734375" style="74" customWidth="1"/>
    <col min="3854" max="3854" width="8.44140625" style="74" customWidth="1"/>
    <col min="3855" max="3856" width="6.77734375" style="74" customWidth="1"/>
    <col min="3857" max="3857" width="10.6640625" style="74" customWidth="1"/>
    <col min="3858" max="3858" width="1.6640625" style="74" customWidth="1"/>
    <col min="3859" max="3859" width="9.33203125" style="74" customWidth="1"/>
    <col min="3860" max="4088" width="9.33203125" style="74"/>
    <col min="4089" max="4089" width="10.6640625" style="74" customWidth="1"/>
    <col min="4090" max="4090" width="7.44140625" style="74" bestFit="1" customWidth="1"/>
    <col min="4091" max="4091" width="7.109375" style="74" customWidth="1"/>
    <col min="4092" max="4093" width="4.77734375" style="74" customWidth="1"/>
    <col min="4094" max="4094" width="7" style="74" bestFit="1" customWidth="1"/>
    <col min="4095" max="4096" width="4.77734375" style="74" customWidth="1"/>
    <col min="4097" max="4097" width="4.33203125" style="74" customWidth="1"/>
    <col min="4098" max="4099" width="4.77734375" style="74" customWidth="1"/>
    <col min="4100" max="4100" width="4.33203125" style="74" customWidth="1"/>
    <col min="4101" max="4101" width="6.88671875" style="74" bestFit="1" customWidth="1"/>
    <col min="4102" max="4102" width="6.6640625" style="74" customWidth="1"/>
    <col min="4103" max="4103" width="3.109375" style="74" customWidth="1"/>
    <col min="4104" max="4104" width="16" style="74" customWidth="1"/>
    <col min="4105" max="4105" width="9.33203125" style="74" customWidth="1"/>
    <col min="4106" max="4108" width="13.21875" style="74" customWidth="1"/>
    <col min="4109" max="4109" width="6.77734375" style="74" customWidth="1"/>
    <col min="4110" max="4110" width="8.44140625" style="74" customWidth="1"/>
    <col min="4111" max="4112" width="6.77734375" style="74" customWidth="1"/>
    <col min="4113" max="4113" width="10.6640625" style="74" customWidth="1"/>
    <col min="4114" max="4114" width="1.6640625" style="74" customWidth="1"/>
    <col min="4115" max="4115" width="9.33203125" style="74" customWidth="1"/>
    <col min="4116" max="4344" width="9.33203125" style="74"/>
    <col min="4345" max="4345" width="10.6640625" style="74" customWidth="1"/>
    <col min="4346" max="4346" width="7.44140625" style="74" bestFit="1" customWidth="1"/>
    <col min="4347" max="4347" width="7.109375" style="74" customWidth="1"/>
    <col min="4348" max="4349" width="4.77734375" style="74" customWidth="1"/>
    <col min="4350" max="4350" width="7" style="74" bestFit="1" customWidth="1"/>
    <col min="4351" max="4352" width="4.77734375" style="74" customWidth="1"/>
    <col min="4353" max="4353" width="4.33203125" style="74" customWidth="1"/>
    <col min="4354" max="4355" width="4.77734375" style="74" customWidth="1"/>
    <col min="4356" max="4356" width="4.33203125" style="74" customWidth="1"/>
    <col min="4357" max="4357" width="6.88671875" style="74" bestFit="1" customWidth="1"/>
    <col min="4358" max="4358" width="6.6640625" style="74" customWidth="1"/>
    <col min="4359" max="4359" width="3.109375" style="74" customWidth="1"/>
    <col min="4360" max="4360" width="16" style="74" customWidth="1"/>
    <col min="4361" max="4361" width="9.33203125" style="74" customWidth="1"/>
    <col min="4362" max="4364" width="13.21875" style="74" customWidth="1"/>
    <col min="4365" max="4365" width="6.77734375" style="74" customWidth="1"/>
    <col min="4366" max="4366" width="8.44140625" style="74" customWidth="1"/>
    <col min="4367" max="4368" width="6.77734375" style="74" customWidth="1"/>
    <col min="4369" max="4369" width="10.6640625" style="74" customWidth="1"/>
    <col min="4370" max="4370" width="1.6640625" style="74" customWidth="1"/>
    <col min="4371" max="4371" width="9.33203125" style="74" customWidth="1"/>
    <col min="4372" max="4600" width="9.33203125" style="74"/>
    <col min="4601" max="4601" width="10.6640625" style="74" customWidth="1"/>
    <col min="4602" max="4602" width="7.44140625" style="74" bestFit="1" customWidth="1"/>
    <col min="4603" max="4603" width="7.109375" style="74" customWidth="1"/>
    <col min="4604" max="4605" width="4.77734375" style="74" customWidth="1"/>
    <col min="4606" max="4606" width="7" style="74" bestFit="1" customWidth="1"/>
    <col min="4607" max="4608" width="4.77734375" style="74" customWidth="1"/>
    <col min="4609" max="4609" width="4.33203125" style="74" customWidth="1"/>
    <col min="4610" max="4611" width="4.77734375" style="74" customWidth="1"/>
    <col min="4612" max="4612" width="4.33203125" style="74" customWidth="1"/>
    <col min="4613" max="4613" width="6.88671875" style="74" bestFit="1" customWidth="1"/>
    <col min="4614" max="4614" width="6.6640625" style="74" customWidth="1"/>
    <col min="4615" max="4615" width="3.109375" style="74" customWidth="1"/>
    <col min="4616" max="4616" width="16" style="74" customWidth="1"/>
    <col min="4617" max="4617" width="9.33203125" style="74" customWidth="1"/>
    <col min="4618" max="4620" width="13.21875" style="74" customWidth="1"/>
    <col min="4621" max="4621" width="6.77734375" style="74" customWidth="1"/>
    <col min="4622" max="4622" width="8.44140625" style="74" customWidth="1"/>
    <col min="4623" max="4624" width="6.77734375" style="74" customWidth="1"/>
    <col min="4625" max="4625" width="10.6640625" style="74" customWidth="1"/>
    <col min="4626" max="4626" width="1.6640625" style="74" customWidth="1"/>
    <col min="4627" max="4627" width="9.33203125" style="74" customWidth="1"/>
    <col min="4628" max="4856" width="9.33203125" style="74"/>
    <col min="4857" max="4857" width="10.6640625" style="74" customWidth="1"/>
    <col min="4858" max="4858" width="7.44140625" style="74" bestFit="1" customWidth="1"/>
    <col min="4859" max="4859" width="7.109375" style="74" customWidth="1"/>
    <col min="4860" max="4861" width="4.77734375" style="74" customWidth="1"/>
    <col min="4862" max="4862" width="7" style="74" bestFit="1" customWidth="1"/>
    <col min="4863" max="4864" width="4.77734375" style="74" customWidth="1"/>
    <col min="4865" max="4865" width="4.33203125" style="74" customWidth="1"/>
    <col min="4866" max="4867" width="4.77734375" style="74" customWidth="1"/>
    <col min="4868" max="4868" width="4.33203125" style="74" customWidth="1"/>
    <col min="4869" max="4869" width="6.88671875" style="74" bestFit="1" customWidth="1"/>
    <col min="4870" max="4870" width="6.6640625" style="74" customWidth="1"/>
    <col min="4871" max="4871" width="3.109375" style="74" customWidth="1"/>
    <col min="4872" max="4872" width="16" style="74" customWidth="1"/>
    <col min="4873" max="4873" width="9.33203125" style="74" customWidth="1"/>
    <col min="4874" max="4876" width="13.21875" style="74" customWidth="1"/>
    <col min="4877" max="4877" width="6.77734375" style="74" customWidth="1"/>
    <col min="4878" max="4878" width="8.44140625" style="74" customWidth="1"/>
    <col min="4879" max="4880" width="6.77734375" style="74" customWidth="1"/>
    <col min="4881" max="4881" width="10.6640625" style="74" customWidth="1"/>
    <col min="4882" max="4882" width="1.6640625" style="74" customWidth="1"/>
    <col min="4883" max="4883" width="9.33203125" style="74" customWidth="1"/>
    <col min="4884" max="5112" width="9.33203125" style="74"/>
    <col min="5113" max="5113" width="10.6640625" style="74" customWidth="1"/>
    <col min="5114" max="5114" width="7.44140625" style="74" bestFit="1" customWidth="1"/>
    <col min="5115" max="5115" width="7.109375" style="74" customWidth="1"/>
    <col min="5116" max="5117" width="4.77734375" style="74" customWidth="1"/>
    <col min="5118" max="5118" width="7" style="74" bestFit="1" customWidth="1"/>
    <col min="5119" max="5120" width="4.77734375" style="74" customWidth="1"/>
    <col min="5121" max="5121" width="4.33203125" style="74" customWidth="1"/>
    <col min="5122" max="5123" width="4.77734375" style="74" customWidth="1"/>
    <col min="5124" max="5124" width="4.33203125" style="74" customWidth="1"/>
    <col min="5125" max="5125" width="6.88671875" style="74" bestFit="1" customWidth="1"/>
    <col min="5126" max="5126" width="6.6640625" style="74" customWidth="1"/>
    <col min="5127" max="5127" width="3.109375" style="74" customWidth="1"/>
    <col min="5128" max="5128" width="16" style="74" customWidth="1"/>
    <col min="5129" max="5129" width="9.33203125" style="74" customWidth="1"/>
    <col min="5130" max="5132" width="13.21875" style="74" customWidth="1"/>
    <col min="5133" max="5133" width="6.77734375" style="74" customWidth="1"/>
    <col min="5134" max="5134" width="8.44140625" style="74" customWidth="1"/>
    <col min="5135" max="5136" width="6.77734375" style="74" customWidth="1"/>
    <col min="5137" max="5137" width="10.6640625" style="74" customWidth="1"/>
    <col min="5138" max="5138" width="1.6640625" style="74" customWidth="1"/>
    <col min="5139" max="5139" width="9.33203125" style="74" customWidth="1"/>
    <col min="5140" max="5368" width="9.33203125" style="74"/>
    <col min="5369" max="5369" width="10.6640625" style="74" customWidth="1"/>
    <col min="5370" max="5370" width="7.44140625" style="74" bestFit="1" customWidth="1"/>
    <col min="5371" max="5371" width="7.109375" style="74" customWidth="1"/>
    <col min="5372" max="5373" width="4.77734375" style="74" customWidth="1"/>
    <col min="5374" max="5374" width="7" style="74" bestFit="1" customWidth="1"/>
    <col min="5375" max="5376" width="4.77734375" style="74" customWidth="1"/>
    <col min="5377" max="5377" width="4.33203125" style="74" customWidth="1"/>
    <col min="5378" max="5379" width="4.77734375" style="74" customWidth="1"/>
    <col min="5380" max="5380" width="4.33203125" style="74" customWidth="1"/>
    <col min="5381" max="5381" width="6.88671875" style="74" bestFit="1" customWidth="1"/>
    <col min="5382" max="5382" width="6.6640625" style="74" customWidth="1"/>
    <col min="5383" max="5383" width="3.109375" style="74" customWidth="1"/>
    <col min="5384" max="5384" width="16" style="74" customWidth="1"/>
    <col min="5385" max="5385" width="9.33203125" style="74" customWidth="1"/>
    <col min="5386" max="5388" width="13.21875" style="74" customWidth="1"/>
    <col min="5389" max="5389" width="6.77734375" style="74" customWidth="1"/>
    <col min="5390" max="5390" width="8.44140625" style="74" customWidth="1"/>
    <col min="5391" max="5392" width="6.77734375" style="74" customWidth="1"/>
    <col min="5393" max="5393" width="10.6640625" style="74" customWidth="1"/>
    <col min="5394" max="5394" width="1.6640625" style="74" customWidth="1"/>
    <col min="5395" max="5395" width="9.33203125" style="74" customWidth="1"/>
    <col min="5396" max="5624" width="9.33203125" style="74"/>
    <col min="5625" max="5625" width="10.6640625" style="74" customWidth="1"/>
    <col min="5626" max="5626" width="7.44140625" style="74" bestFit="1" customWidth="1"/>
    <col min="5627" max="5627" width="7.109375" style="74" customWidth="1"/>
    <col min="5628" max="5629" width="4.77734375" style="74" customWidth="1"/>
    <col min="5630" max="5630" width="7" style="74" bestFit="1" customWidth="1"/>
    <col min="5631" max="5632" width="4.77734375" style="74" customWidth="1"/>
    <col min="5633" max="5633" width="4.33203125" style="74" customWidth="1"/>
    <col min="5634" max="5635" width="4.77734375" style="74" customWidth="1"/>
    <col min="5636" max="5636" width="4.33203125" style="74" customWidth="1"/>
    <col min="5637" max="5637" width="6.88671875" style="74" bestFit="1" customWidth="1"/>
    <col min="5638" max="5638" width="6.6640625" style="74" customWidth="1"/>
    <col min="5639" max="5639" width="3.109375" style="74" customWidth="1"/>
    <col min="5640" max="5640" width="16" style="74" customWidth="1"/>
    <col min="5641" max="5641" width="9.33203125" style="74" customWidth="1"/>
    <col min="5642" max="5644" width="13.21875" style="74" customWidth="1"/>
    <col min="5645" max="5645" width="6.77734375" style="74" customWidth="1"/>
    <col min="5646" max="5646" width="8.44140625" style="74" customWidth="1"/>
    <col min="5647" max="5648" width="6.77734375" style="74" customWidth="1"/>
    <col min="5649" max="5649" width="10.6640625" style="74" customWidth="1"/>
    <col min="5650" max="5650" width="1.6640625" style="74" customWidth="1"/>
    <col min="5651" max="5651" width="9.33203125" style="74" customWidth="1"/>
    <col min="5652" max="5880" width="9.33203125" style="74"/>
    <col min="5881" max="5881" width="10.6640625" style="74" customWidth="1"/>
    <col min="5882" max="5882" width="7.44140625" style="74" bestFit="1" customWidth="1"/>
    <col min="5883" max="5883" width="7.109375" style="74" customWidth="1"/>
    <col min="5884" max="5885" width="4.77734375" style="74" customWidth="1"/>
    <col min="5886" max="5886" width="7" style="74" bestFit="1" customWidth="1"/>
    <col min="5887" max="5888" width="4.77734375" style="74" customWidth="1"/>
    <col min="5889" max="5889" width="4.33203125" style="74" customWidth="1"/>
    <col min="5890" max="5891" width="4.77734375" style="74" customWidth="1"/>
    <col min="5892" max="5892" width="4.33203125" style="74" customWidth="1"/>
    <col min="5893" max="5893" width="6.88671875" style="74" bestFit="1" customWidth="1"/>
    <col min="5894" max="5894" width="6.6640625" style="74" customWidth="1"/>
    <col min="5895" max="5895" width="3.109375" style="74" customWidth="1"/>
    <col min="5896" max="5896" width="16" style="74" customWidth="1"/>
    <col min="5897" max="5897" width="9.33203125" style="74" customWidth="1"/>
    <col min="5898" max="5900" width="13.21875" style="74" customWidth="1"/>
    <col min="5901" max="5901" width="6.77734375" style="74" customWidth="1"/>
    <col min="5902" max="5902" width="8.44140625" style="74" customWidth="1"/>
    <col min="5903" max="5904" width="6.77734375" style="74" customWidth="1"/>
    <col min="5905" max="5905" width="10.6640625" style="74" customWidth="1"/>
    <col min="5906" max="5906" width="1.6640625" style="74" customWidth="1"/>
    <col min="5907" max="5907" width="9.33203125" style="74" customWidth="1"/>
    <col min="5908" max="6136" width="9.33203125" style="74"/>
    <col min="6137" max="6137" width="10.6640625" style="74" customWidth="1"/>
    <col min="6138" max="6138" width="7.44140625" style="74" bestFit="1" customWidth="1"/>
    <col min="6139" max="6139" width="7.109375" style="74" customWidth="1"/>
    <col min="6140" max="6141" width="4.77734375" style="74" customWidth="1"/>
    <col min="6142" max="6142" width="7" style="74" bestFit="1" customWidth="1"/>
    <col min="6143" max="6144" width="4.77734375" style="74" customWidth="1"/>
    <col min="6145" max="6145" width="4.33203125" style="74" customWidth="1"/>
    <col min="6146" max="6147" width="4.77734375" style="74" customWidth="1"/>
    <col min="6148" max="6148" width="4.33203125" style="74" customWidth="1"/>
    <col min="6149" max="6149" width="6.88671875" style="74" bestFit="1" customWidth="1"/>
    <col min="6150" max="6150" width="6.6640625" style="74" customWidth="1"/>
    <col min="6151" max="6151" width="3.109375" style="74" customWidth="1"/>
    <col min="6152" max="6152" width="16" style="74" customWidth="1"/>
    <col min="6153" max="6153" width="9.33203125" style="74" customWidth="1"/>
    <col min="6154" max="6156" width="13.21875" style="74" customWidth="1"/>
    <col min="6157" max="6157" width="6.77734375" style="74" customWidth="1"/>
    <col min="6158" max="6158" width="8.44140625" style="74" customWidth="1"/>
    <col min="6159" max="6160" width="6.77734375" style="74" customWidth="1"/>
    <col min="6161" max="6161" width="10.6640625" style="74" customWidth="1"/>
    <col min="6162" max="6162" width="1.6640625" style="74" customWidth="1"/>
    <col min="6163" max="6163" width="9.33203125" style="74" customWidth="1"/>
    <col min="6164" max="6392" width="9.33203125" style="74"/>
    <col min="6393" max="6393" width="10.6640625" style="74" customWidth="1"/>
    <col min="6394" max="6394" width="7.44140625" style="74" bestFit="1" customWidth="1"/>
    <col min="6395" max="6395" width="7.109375" style="74" customWidth="1"/>
    <col min="6396" max="6397" width="4.77734375" style="74" customWidth="1"/>
    <col min="6398" max="6398" width="7" style="74" bestFit="1" customWidth="1"/>
    <col min="6399" max="6400" width="4.77734375" style="74" customWidth="1"/>
    <col min="6401" max="6401" width="4.33203125" style="74" customWidth="1"/>
    <col min="6402" max="6403" width="4.77734375" style="74" customWidth="1"/>
    <col min="6404" max="6404" width="4.33203125" style="74" customWidth="1"/>
    <col min="6405" max="6405" width="6.88671875" style="74" bestFit="1" customWidth="1"/>
    <col min="6406" max="6406" width="6.6640625" style="74" customWidth="1"/>
    <col min="6407" max="6407" width="3.109375" style="74" customWidth="1"/>
    <col min="6408" max="6408" width="16" style="74" customWidth="1"/>
    <col min="6409" max="6409" width="9.33203125" style="74" customWidth="1"/>
    <col min="6410" max="6412" width="13.21875" style="74" customWidth="1"/>
    <col min="6413" max="6413" width="6.77734375" style="74" customWidth="1"/>
    <col min="6414" max="6414" width="8.44140625" style="74" customWidth="1"/>
    <col min="6415" max="6416" width="6.77734375" style="74" customWidth="1"/>
    <col min="6417" max="6417" width="10.6640625" style="74" customWidth="1"/>
    <col min="6418" max="6418" width="1.6640625" style="74" customWidth="1"/>
    <col min="6419" max="6419" width="9.33203125" style="74" customWidth="1"/>
    <col min="6420" max="6648" width="9.33203125" style="74"/>
    <col min="6649" max="6649" width="10.6640625" style="74" customWidth="1"/>
    <col min="6650" max="6650" width="7.44140625" style="74" bestFit="1" customWidth="1"/>
    <col min="6651" max="6651" width="7.109375" style="74" customWidth="1"/>
    <col min="6652" max="6653" width="4.77734375" style="74" customWidth="1"/>
    <col min="6654" max="6654" width="7" style="74" bestFit="1" customWidth="1"/>
    <col min="6655" max="6656" width="4.77734375" style="74" customWidth="1"/>
    <col min="6657" max="6657" width="4.33203125" style="74" customWidth="1"/>
    <col min="6658" max="6659" width="4.77734375" style="74" customWidth="1"/>
    <col min="6660" max="6660" width="4.33203125" style="74" customWidth="1"/>
    <col min="6661" max="6661" width="6.88671875" style="74" bestFit="1" customWidth="1"/>
    <col min="6662" max="6662" width="6.6640625" style="74" customWidth="1"/>
    <col min="6663" max="6663" width="3.109375" style="74" customWidth="1"/>
    <col min="6664" max="6664" width="16" style="74" customWidth="1"/>
    <col min="6665" max="6665" width="9.33203125" style="74" customWidth="1"/>
    <col min="6666" max="6668" width="13.21875" style="74" customWidth="1"/>
    <col min="6669" max="6669" width="6.77734375" style="74" customWidth="1"/>
    <col min="6670" max="6670" width="8.44140625" style="74" customWidth="1"/>
    <col min="6671" max="6672" width="6.77734375" style="74" customWidth="1"/>
    <col min="6673" max="6673" width="10.6640625" style="74" customWidth="1"/>
    <col min="6674" max="6674" width="1.6640625" style="74" customWidth="1"/>
    <col min="6675" max="6675" width="9.33203125" style="74" customWidth="1"/>
    <col min="6676" max="6904" width="9.33203125" style="74"/>
    <col min="6905" max="6905" width="10.6640625" style="74" customWidth="1"/>
    <col min="6906" max="6906" width="7.44140625" style="74" bestFit="1" customWidth="1"/>
    <col min="6907" max="6907" width="7.109375" style="74" customWidth="1"/>
    <col min="6908" max="6909" width="4.77734375" style="74" customWidth="1"/>
    <col min="6910" max="6910" width="7" style="74" bestFit="1" customWidth="1"/>
    <col min="6911" max="6912" width="4.77734375" style="74" customWidth="1"/>
    <col min="6913" max="6913" width="4.33203125" style="74" customWidth="1"/>
    <col min="6914" max="6915" width="4.77734375" style="74" customWidth="1"/>
    <col min="6916" max="6916" width="4.33203125" style="74" customWidth="1"/>
    <col min="6917" max="6917" width="6.88671875" style="74" bestFit="1" customWidth="1"/>
    <col min="6918" max="6918" width="6.6640625" style="74" customWidth="1"/>
    <col min="6919" max="6919" width="3.109375" style="74" customWidth="1"/>
    <col min="6920" max="6920" width="16" style="74" customWidth="1"/>
    <col min="6921" max="6921" width="9.33203125" style="74" customWidth="1"/>
    <col min="6922" max="6924" width="13.21875" style="74" customWidth="1"/>
    <col min="6925" max="6925" width="6.77734375" style="74" customWidth="1"/>
    <col min="6926" max="6926" width="8.44140625" style="74" customWidth="1"/>
    <col min="6927" max="6928" width="6.77734375" style="74" customWidth="1"/>
    <col min="6929" max="6929" width="10.6640625" style="74" customWidth="1"/>
    <col min="6930" max="6930" width="1.6640625" style="74" customWidth="1"/>
    <col min="6931" max="6931" width="9.33203125" style="74" customWidth="1"/>
    <col min="6932" max="7160" width="9.33203125" style="74"/>
    <col min="7161" max="7161" width="10.6640625" style="74" customWidth="1"/>
    <col min="7162" max="7162" width="7.44140625" style="74" bestFit="1" customWidth="1"/>
    <col min="7163" max="7163" width="7.109375" style="74" customWidth="1"/>
    <col min="7164" max="7165" width="4.77734375" style="74" customWidth="1"/>
    <col min="7166" max="7166" width="7" style="74" bestFit="1" customWidth="1"/>
    <col min="7167" max="7168" width="4.77734375" style="74" customWidth="1"/>
    <col min="7169" max="7169" width="4.33203125" style="74" customWidth="1"/>
    <col min="7170" max="7171" width="4.77734375" style="74" customWidth="1"/>
    <col min="7172" max="7172" width="4.33203125" style="74" customWidth="1"/>
    <col min="7173" max="7173" width="6.88671875" style="74" bestFit="1" customWidth="1"/>
    <col min="7174" max="7174" width="6.6640625" style="74" customWidth="1"/>
    <col min="7175" max="7175" width="3.109375" style="74" customWidth="1"/>
    <col min="7176" max="7176" width="16" style="74" customWidth="1"/>
    <col min="7177" max="7177" width="9.33203125" style="74" customWidth="1"/>
    <col min="7178" max="7180" width="13.21875" style="74" customWidth="1"/>
    <col min="7181" max="7181" width="6.77734375" style="74" customWidth="1"/>
    <col min="7182" max="7182" width="8.44140625" style="74" customWidth="1"/>
    <col min="7183" max="7184" width="6.77734375" style="74" customWidth="1"/>
    <col min="7185" max="7185" width="10.6640625" style="74" customWidth="1"/>
    <col min="7186" max="7186" width="1.6640625" style="74" customWidth="1"/>
    <col min="7187" max="7187" width="9.33203125" style="74" customWidth="1"/>
    <col min="7188" max="7416" width="9.33203125" style="74"/>
    <col min="7417" max="7417" width="10.6640625" style="74" customWidth="1"/>
    <col min="7418" max="7418" width="7.44140625" style="74" bestFit="1" customWidth="1"/>
    <col min="7419" max="7419" width="7.109375" style="74" customWidth="1"/>
    <col min="7420" max="7421" width="4.77734375" style="74" customWidth="1"/>
    <col min="7422" max="7422" width="7" style="74" bestFit="1" customWidth="1"/>
    <col min="7423" max="7424" width="4.77734375" style="74" customWidth="1"/>
    <col min="7425" max="7425" width="4.33203125" style="74" customWidth="1"/>
    <col min="7426" max="7427" width="4.77734375" style="74" customWidth="1"/>
    <col min="7428" max="7428" width="4.33203125" style="74" customWidth="1"/>
    <col min="7429" max="7429" width="6.88671875" style="74" bestFit="1" customWidth="1"/>
    <col min="7430" max="7430" width="6.6640625" style="74" customWidth="1"/>
    <col min="7431" max="7431" width="3.109375" style="74" customWidth="1"/>
    <col min="7432" max="7432" width="16" style="74" customWidth="1"/>
    <col min="7433" max="7433" width="9.33203125" style="74" customWidth="1"/>
    <col min="7434" max="7436" width="13.21875" style="74" customWidth="1"/>
    <col min="7437" max="7437" width="6.77734375" style="74" customWidth="1"/>
    <col min="7438" max="7438" width="8.44140625" style="74" customWidth="1"/>
    <col min="7439" max="7440" width="6.77734375" style="74" customWidth="1"/>
    <col min="7441" max="7441" width="10.6640625" style="74" customWidth="1"/>
    <col min="7442" max="7442" width="1.6640625" style="74" customWidth="1"/>
    <col min="7443" max="7443" width="9.33203125" style="74" customWidth="1"/>
    <col min="7444" max="7672" width="9.33203125" style="74"/>
    <col min="7673" max="7673" width="10.6640625" style="74" customWidth="1"/>
    <col min="7674" max="7674" width="7.44140625" style="74" bestFit="1" customWidth="1"/>
    <col min="7675" max="7675" width="7.109375" style="74" customWidth="1"/>
    <col min="7676" max="7677" width="4.77734375" style="74" customWidth="1"/>
    <col min="7678" max="7678" width="7" style="74" bestFit="1" customWidth="1"/>
    <col min="7679" max="7680" width="4.77734375" style="74" customWidth="1"/>
    <col min="7681" max="7681" width="4.33203125" style="74" customWidth="1"/>
    <col min="7682" max="7683" width="4.77734375" style="74" customWidth="1"/>
    <col min="7684" max="7684" width="4.33203125" style="74" customWidth="1"/>
    <col min="7685" max="7685" width="6.88671875" style="74" bestFit="1" customWidth="1"/>
    <col min="7686" max="7686" width="6.6640625" style="74" customWidth="1"/>
    <col min="7687" max="7687" width="3.109375" style="74" customWidth="1"/>
    <col min="7688" max="7688" width="16" style="74" customWidth="1"/>
    <col min="7689" max="7689" width="9.33203125" style="74" customWidth="1"/>
    <col min="7690" max="7692" width="13.21875" style="74" customWidth="1"/>
    <col min="7693" max="7693" width="6.77734375" style="74" customWidth="1"/>
    <col min="7694" max="7694" width="8.44140625" style="74" customWidth="1"/>
    <col min="7695" max="7696" width="6.77734375" style="74" customWidth="1"/>
    <col min="7697" max="7697" width="10.6640625" style="74" customWidth="1"/>
    <col min="7698" max="7698" width="1.6640625" style="74" customWidth="1"/>
    <col min="7699" max="7699" width="9.33203125" style="74" customWidth="1"/>
    <col min="7700" max="7928" width="9.33203125" style="74"/>
    <col min="7929" max="7929" width="10.6640625" style="74" customWidth="1"/>
    <col min="7930" max="7930" width="7.44140625" style="74" bestFit="1" customWidth="1"/>
    <col min="7931" max="7931" width="7.109375" style="74" customWidth="1"/>
    <col min="7932" max="7933" width="4.77734375" style="74" customWidth="1"/>
    <col min="7934" max="7934" width="7" style="74" bestFit="1" customWidth="1"/>
    <col min="7935" max="7936" width="4.77734375" style="74" customWidth="1"/>
    <col min="7937" max="7937" width="4.33203125" style="74" customWidth="1"/>
    <col min="7938" max="7939" width="4.77734375" style="74" customWidth="1"/>
    <col min="7940" max="7940" width="4.33203125" style="74" customWidth="1"/>
    <col min="7941" max="7941" width="6.88671875" style="74" bestFit="1" customWidth="1"/>
    <col min="7942" max="7942" width="6.6640625" style="74" customWidth="1"/>
    <col min="7943" max="7943" width="3.109375" style="74" customWidth="1"/>
    <col min="7944" max="7944" width="16" style="74" customWidth="1"/>
    <col min="7945" max="7945" width="9.33203125" style="74" customWidth="1"/>
    <col min="7946" max="7948" width="13.21875" style="74" customWidth="1"/>
    <col min="7949" max="7949" width="6.77734375" style="74" customWidth="1"/>
    <col min="7950" max="7950" width="8.44140625" style="74" customWidth="1"/>
    <col min="7951" max="7952" width="6.77734375" style="74" customWidth="1"/>
    <col min="7953" max="7953" width="10.6640625" style="74" customWidth="1"/>
    <col min="7954" max="7954" width="1.6640625" style="74" customWidth="1"/>
    <col min="7955" max="7955" width="9.33203125" style="74" customWidth="1"/>
    <col min="7956" max="8184" width="9.33203125" style="74"/>
    <col min="8185" max="8185" width="10.6640625" style="74" customWidth="1"/>
    <col min="8186" max="8186" width="7.44140625" style="74" bestFit="1" customWidth="1"/>
    <col min="8187" max="8187" width="7.109375" style="74" customWidth="1"/>
    <col min="8188" max="8189" width="4.77734375" style="74" customWidth="1"/>
    <col min="8190" max="8190" width="7" style="74" bestFit="1" customWidth="1"/>
    <col min="8191" max="8192" width="4.77734375" style="74" customWidth="1"/>
    <col min="8193" max="8193" width="4.33203125" style="74" customWidth="1"/>
    <col min="8194" max="8195" width="4.77734375" style="74" customWidth="1"/>
    <col min="8196" max="8196" width="4.33203125" style="74" customWidth="1"/>
    <col min="8197" max="8197" width="6.88671875" style="74" bestFit="1" customWidth="1"/>
    <col min="8198" max="8198" width="6.6640625" style="74" customWidth="1"/>
    <col min="8199" max="8199" width="3.109375" style="74" customWidth="1"/>
    <col min="8200" max="8200" width="16" style="74" customWidth="1"/>
    <col min="8201" max="8201" width="9.33203125" style="74" customWidth="1"/>
    <col min="8202" max="8204" width="13.21875" style="74" customWidth="1"/>
    <col min="8205" max="8205" width="6.77734375" style="74" customWidth="1"/>
    <col min="8206" max="8206" width="8.44140625" style="74" customWidth="1"/>
    <col min="8207" max="8208" width="6.77734375" style="74" customWidth="1"/>
    <col min="8209" max="8209" width="10.6640625" style="74" customWidth="1"/>
    <col min="8210" max="8210" width="1.6640625" style="74" customWidth="1"/>
    <col min="8211" max="8211" width="9.33203125" style="74" customWidth="1"/>
    <col min="8212" max="8440" width="9.33203125" style="74"/>
    <col min="8441" max="8441" width="10.6640625" style="74" customWidth="1"/>
    <col min="8442" max="8442" width="7.44140625" style="74" bestFit="1" customWidth="1"/>
    <col min="8443" max="8443" width="7.109375" style="74" customWidth="1"/>
    <col min="8444" max="8445" width="4.77734375" style="74" customWidth="1"/>
    <col min="8446" max="8446" width="7" style="74" bestFit="1" customWidth="1"/>
    <col min="8447" max="8448" width="4.77734375" style="74" customWidth="1"/>
    <col min="8449" max="8449" width="4.33203125" style="74" customWidth="1"/>
    <col min="8450" max="8451" width="4.77734375" style="74" customWidth="1"/>
    <col min="8452" max="8452" width="4.33203125" style="74" customWidth="1"/>
    <col min="8453" max="8453" width="6.88671875" style="74" bestFit="1" customWidth="1"/>
    <col min="8454" max="8454" width="6.6640625" style="74" customWidth="1"/>
    <col min="8455" max="8455" width="3.109375" style="74" customWidth="1"/>
    <col min="8456" max="8456" width="16" style="74" customWidth="1"/>
    <col min="8457" max="8457" width="9.33203125" style="74" customWidth="1"/>
    <col min="8458" max="8460" width="13.21875" style="74" customWidth="1"/>
    <col min="8461" max="8461" width="6.77734375" style="74" customWidth="1"/>
    <col min="8462" max="8462" width="8.44140625" style="74" customWidth="1"/>
    <col min="8463" max="8464" width="6.77734375" style="74" customWidth="1"/>
    <col min="8465" max="8465" width="10.6640625" style="74" customWidth="1"/>
    <col min="8466" max="8466" width="1.6640625" style="74" customWidth="1"/>
    <col min="8467" max="8467" width="9.33203125" style="74" customWidth="1"/>
    <col min="8468" max="8696" width="9.33203125" style="74"/>
    <col min="8697" max="8697" width="10.6640625" style="74" customWidth="1"/>
    <col min="8698" max="8698" width="7.44140625" style="74" bestFit="1" customWidth="1"/>
    <col min="8699" max="8699" width="7.109375" style="74" customWidth="1"/>
    <col min="8700" max="8701" width="4.77734375" style="74" customWidth="1"/>
    <col min="8702" max="8702" width="7" style="74" bestFit="1" customWidth="1"/>
    <col min="8703" max="8704" width="4.77734375" style="74" customWidth="1"/>
    <col min="8705" max="8705" width="4.33203125" style="74" customWidth="1"/>
    <col min="8706" max="8707" width="4.77734375" style="74" customWidth="1"/>
    <col min="8708" max="8708" width="4.33203125" style="74" customWidth="1"/>
    <col min="8709" max="8709" width="6.88671875" style="74" bestFit="1" customWidth="1"/>
    <col min="8710" max="8710" width="6.6640625" style="74" customWidth="1"/>
    <col min="8711" max="8711" width="3.109375" style="74" customWidth="1"/>
    <col min="8712" max="8712" width="16" style="74" customWidth="1"/>
    <col min="8713" max="8713" width="9.33203125" style="74" customWidth="1"/>
    <col min="8714" max="8716" width="13.21875" style="74" customWidth="1"/>
    <col min="8717" max="8717" width="6.77734375" style="74" customWidth="1"/>
    <col min="8718" max="8718" width="8.44140625" style="74" customWidth="1"/>
    <col min="8719" max="8720" width="6.77734375" style="74" customWidth="1"/>
    <col min="8721" max="8721" width="10.6640625" style="74" customWidth="1"/>
    <col min="8722" max="8722" width="1.6640625" style="74" customWidth="1"/>
    <col min="8723" max="8723" width="9.33203125" style="74" customWidth="1"/>
    <col min="8724" max="8952" width="9.33203125" style="74"/>
    <col min="8953" max="8953" width="10.6640625" style="74" customWidth="1"/>
    <col min="8954" max="8954" width="7.44140625" style="74" bestFit="1" customWidth="1"/>
    <col min="8955" max="8955" width="7.109375" style="74" customWidth="1"/>
    <col min="8956" max="8957" width="4.77734375" style="74" customWidth="1"/>
    <col min="8958" max="8958" width="7" style="74" bestFit="1" customWidth="1"/>
    <col min="8959" max="8960" width="4.77734375" style="74" customWidth="1"/>
    <col min="8961" max="8961" width="4.33203125" style="74" customWidth="1"/>
    <col min="8962" max="8963" width="4.77734375" style="74" customWidth="1"/>
    <col min="8964" max="8964" width="4.33203125" style="74" customWidth="1"/>
    <col min="8965" max="8965" width="6.88671875" style="74" bestFit="1" customWidth="1"/>
    <col min="8966" max="8966" width="6.6640625" style="74" customWidth="1"/>
    <col min="8967" max="8967" width="3.109375" style="74" customWidth="1"/>
    <col min="8968" max="8968" width="16" style="74" customWidth="1"/>
    <col min="8969" max="8969" width="9.33203125" style="74" customWidth="1"/>
    <col min="8970" max="8972" width="13.21875" style="74" customWidth="1"/>
    <col min="8973" max="8973" width="6.77734375" style="74" customWidth="1"/>
    <col min="8974" max="8974" width="8.44140625" style="74" customWidth="1"/>
    <col min="8975" max="8976" width="6.77734375" style="74" customWidth="1"/>
    <col min="8977" max="8977" width="10.6640625" style="74" customWidth="1"/>
    <col min="8978" max="8978" width="1.6640625" style="74" customWidth="1"/>
    <col min="8979" max="8979" width="9.33203125" style="74" customWidth="1"/>
    <col min="8980" max="9208" width="9.33203125" style="74"/>
    <col min="9209" max="9209" width="10.6640625" style="74" customWidth="1"/>
    <col min="9210" max="9210" width="7.44140625" style="74" bestFit="1" customWidth="1"/>
    <col min="9211" max="9211" width="7.109375" style="74" customWidth="1"/>
    <col min="9212" max="9213" width="4.77734375" style="74" customWidth="1"/>
    <col min="9214" max="9214" width="7" style="74" bestFit="1" customWidth="1"/>
    <col min="9215" max="9216" width="4.77734375" style="74" customWidth="1"/>
    <col min="9217" max="9217" width="4.33203125" style="74" customWidth="1"/>
    <col min="9218" max="9219" width="4.77734375" style="74" customWidth="1"/>
    <col min="9220" max="9220" width="4.33203125" style="74" customWidth="1"/>
    <col min="9221" max="9221" width="6.88671875" style="74" bestFit="1" customWidth="1"/>
    <col min="9222" max="9222" width="6.6640625" style="74" customWidth="1"/>
    <col min="9223" max="9223" width="3.109375" style="74" customWidth="1"/>
    <col min="9224" max="9224" width="16" style="74" customWidth="1"/>
    <col min="9225" max="9225" width="9.33203125" style="74" customWidth="1"/>
    <col min="9226" max="9228" width="13.21875" style="74" customWidth="1"/>
    <col min="9229" max="9229" width="6.77734375" style="74" customWidth="1"/>
    <col min="9230" max="9230" width="8.44140625" style="74" customWidth="1"/>
    <col min="9231" max="9232" width="6.77734375" style="74" customWidth="1"/>
    <col min="9233" max="9233" width="10.6640625" style="74" customWidth="1"/>
    <col min="9234" max="9234" width="1.6640625" style="74" customWidth="1"/>
    <col min="9235" max="9235" width="9.33203125" style="74" customWidth="1"/>
    <col min="9236" max="9464" width="9.33203125" style="74"/>
    <col min="9465" max="9465" width="10.6640625" style="74" customWidth="1"/>
    <col min="9466" max="9466" width="7.44140625" style="74" bestFit="1" customWidth="1"/>
    <col min="9467" max="9467" width="7.109375" style="74" customWidth="1"/>
    <col min="9468" max="9469" width="4.77734375" style="74" customWidth="1"/>
    <col min="9470" max="9470" width="7" style="74" bestFit="1" customWidth="1"/>
    <col min="9471" max="9472" width="4.77734375" style="74" customWidth="1"/>
    <col min="9473" max="9473" width="4.33203125" style="74" customWidth="1"/>
    <col min="9474" max="9475" width="4.77734375" style="74" customWidth="1"/>
    <col min="9476" max="9476" width="4.33203125" style="74" customWidth="1"/>
    <col min="9477" max="9477" width="6.88671875" style="74" bestFit="1" customWidth="1"/>
    <col min="9478" max="9478" width="6.6640625" style="74" customWidth="1"/>
    <col min="9479" max="9479" width="3.109375" style="74" customWidth="1"/>
    <col min="9480" max="9480" width="16" style="74" customWidth="1"/>
    <col min="9481" max="9481" width="9.33203125" style="74" customWidth="1"/>
    <col min="9482" max="9484" width="13.21875" style="74" customWidth="1"/>
    <col min="9485" max="9485" width="6.77734375" style="74" customWidth="1"/>
    <col min="9486" max="9486" width="8.44140625" style="74" customWidth="1"/>
    <col min="9487" max="9488" width="6.77734375" style="74" customWidth="1"/>
    <col min="9489" max="9489" width="10.6640625" style="74" customWidth="1"/>
    <col min="9490" max="9490" width="1.6640625" style="74" customWidth="1"/>
    <col min="9491" max="9491" width="9.33203125" style="74" customWidth="1"/>
    <col min="9492" max="9720" width="9.33203125" style="74"/>
    <col min="9721" max="9721" width="10.6640625" style="74" customWidth="1"/>
    <col min="9722" max="9722" width="7.44140625" style="74" bestFit="1" customWidth="1"/>
    <col min="9723" max="9723" width="7.109375" style="74" customWidth="1"/>
    <col min="9724" max="9725" width="4.77734375" style="74" customWidth="1"/>
    <col min="9726" max="9726" width="7" style="74" bestFit="1" customWidth="1"/>
    <col min="9727" max="9728" width="4.77734375" style="74" customWidth="1"/>
    <col min="9729" max="9729" width="4.33203125" style="74" customWidth="1"/>
    <col min="9730" max="9731" width="4.77734375" style="74" customWidth="1"/>
    <col min="9732" max="9732" width="4.33203125" style="74" customWidth="1"/>
    <col min="9733" max="9733" width="6.88671875" style="74" bestFit="1" customWidth="1"/>
    <col min="9734" max="9734" width="6.6640625" style="74" customWidth="1"/>
    <col min="9735" max="9735" width="3.109375" style="74" customWidth="1"/>
    <col min="9736" max="9736" width="16" style="74" customWidth="1"/>
    <col min="9737" max="9737" width="9.33203125" style="74" customWidth="1"/>
    <col min="9738" max="9740" width="13.21875" style="74" customWidth="1"/>
    <col min="9741" max="9741" width="6.77734375" style="74" customWidth="1"/>
    <col min="9742" max="9742" width="8.44140625" style="74" customWidth="1"/>
    <col min="9743" max="9744" width="6.77734375" style="74" customWidth="1"/>
    <col min="9745" max="9745" width="10.6640625" style="74" customWidth="1"/>
    <col min="9746" max="9746" width="1.6640625" style="74" customWidth="1"/>
    <col min="9747" max="9747" width="9.33203125" style="74" customWidth="1"/>
    <col min="9748" max="9976" width="9.33203125" style="74"/>
    <col min="9977" max="9977" width="10.6640625" style="74" customWidth="1"/>
    <col min="9978" max="9978" width="7.44140625" style="74" bestFit="1" customWidth="1"/>
    <col min="9979" max="9979" width="7.109375" style="74" customWidth="1"/>
    <col min="9980" max="9981" width="4.77734375" style="74" customWidth="1"/>
    <col min="9982" max="9982" width="7" style="74" bestFit="1" customWidth="1"/>
    <col min="9983" max="9984" width="4.77734375" style="74" customWidth="1"/>
    <col min="9985" max="9985" width="4.33203125" style="74" customWidth="1"/>
    <col min="9986" max="9987" width="4.77734375" style="74" customWidth="1"/>
    <col min="9988" max="9988" width="4.33203125" style="74" customWidth="1"/>
    <col min="9989" max="9989" width="6.88671875" style="74" bestFit="1" customWidth="1"/>
    <col min="9990" max="9990" width="6.6640625" style="74" customWidth="1"/>
    <col min="9991" max="9991" width="3.109375" style="74" customWidth="1"/>
    <col min="9992" max="9992" width="16" style="74" customWidth="1"/>
    <col min="9993" max="9993" width="9.33203125" style="74" customWidth="1"/>
    <col min="9994" max="9996" width="13.21875" style="74" customWidth="1"/>
    <col min="9997" max="9997" width="6.77734375" style="74" customWidth="1"/>
    <col min="9998" max="9998" width="8.44140625" style="74" customWidth="1"/>
    <col min="9999" max="10000" width="6.77734375" style="74" customWidth="1"/>
    <col min="10001" max="10001" width="10.6640625" style="74" customWidth="1"/>
    <col min="10002" max="10002" width="1.6640625" style="74" customWidth="1"/>
    <col min="10003" max="10003" width="9.33203125" style="74" customWidth="1"/>
    <col min="10004" max="10232" width="9.33203125" style="74"/>
    <col min="10233" max="10233" width="10.6640625" style="74" customWidth="1"/>
    <col min="10234" max="10234" width="7.44140625" style="74" bestFit="1" customWidth="1"/>
    <col min="10235" max="10235" width="7.109375" style="74" customWidth="1"/>
    <col min="10236" max="10237" width="4.77734375" style="74" customWidth="1"/>
    <col min="10238" max="10238" width="7" style="74" bestFit="1" customWidth="1"/>
    <col min="10239" max="10240" width="4.77734375" style="74" customWidth="1"/>
    <col min="10241" max="10241" width="4.33203125" style="74" customWidth="1"/>
    <col min="10242" max="10243" width="4.77734375" style="74" customWidth="1"/>
    <col min="10244" max="10244" width="4.33203125" style="74" customWidth="1"/>
    <col min="10245" max="10245" width="6.88671875" style="74" bestFit="1" customWidth="1"/>
    <col min="10246" max="10246" width="6.6640625" style="74" customWidth="1"/>
    <col min="10247" max="10247" width="3.109375" style="74" customWidth="1"/>
    <col min="10248" max="10248" width="16" style="74" customWidth="1"/>
    <col min="10249" max="10249" width="9.33203125" style="74" customWidth="1"/>
    <col min="10250" max="10252" width="13.21875" style="74" customWidth="1"/>
    <col min="10253" max="10253" width="6.77734375" style="74" customWidth="1"/>
    <col min="10254" max="10254" width="8.44140625" style="74" customWidth="1"/>
    <col min="10255" max="10256" width="6.77734375" style="74" customWidth="1"/>
    <col min="10257" max="10257" width="10.6640625" style="74" customWidth="1"/>
    <col min="10258" max="10258" width="1.6640625" style="74" customWidth="1"/>
    <col min="10259" max="10259" width="9.33203125" style="74" customWidth="1"/>
    <col min="10260" max="10488" width="9.33203125" style="74"/>
    <col min="10489" max="10489" width="10.6640625" style="74" customWidth="1"/>
    <col min="10490" max="10490" width="7.44140625" style="74" bestFit="1" customWidth="1"/>
    <col min="10491" max="10491" width="7.109375" style="74" customWidth="1"/>
    <col min="10492" max="10493" width="4.77734375" style="74" customWidth="1"/>
    <col min="10494" max="10494" width="7" style="74" bestFit="1" customWidth="1"/>
    <col min="10495" max="10496" width="4.77734375" style="74" customWidth="1"/>
    <col min="10497" max="10497" width="4.33203125" style="74" customWidth="1"/>
    <col min="10498" max="10499" width="4.77734375" style="74" customWidth="1"/>
    <col min="10500" max="10500" width="4.33203125" style="74" customWidth="1"/>
    <col min="10501" max="10501" width="6.88671875" style="74" bestFit="1" customWidth="1"/>
    <col min="10502" max="10502" width="6.6640625" style="74" customWidth="1"/>
    <col min="10503" max="10503" width="3.109375" style="74" customWidth="1"/>
    <col min="10504" max="10504" width="16" style="74" customWidth="1"/>
    <col min="10505" max="10505" width="9.33203125" style="74" customWidth="1"/>
    <col min="10506" max="10508" width="13.21875" style="74" customWidth="1"/>
    <col min="10509" max="10509" width="6.77734375" style="74" customWidth="1"/>
    <col min="10510" max="10510" width="8.44140625" style="74" customWidth="1"/>
    <col min="10511" max="10512" width="6.77734375" style="74" customWidth="1"/>
    <col min="10513" max="10513" width="10.6640625" style="74" customWidth="1"/>
    <col min="10514" max="10514" width="1.6640625" style="74" customWidth="1"/>
    <col min="10515" max="10515" width="9.33203125" style="74" customWidth="1"/>
    <col min="10516" max="10744" width="9.33203125" style="74"/>
    <col min="10745" max="10745" width="10.6640625" style="74" customWidth="1"/>
    <col min="10746" max="10746" width="7.44140625" style="74" bestFit="1" customWidth="1"/>
    <col min="10747" max="10747" width="7.109375" style="74" customWidth="1"/>
    <col min="10748" max="10749" width="4.77734375" style="74" customWidth="1"/>
    <col min="10750" max="10750" width="7" style="74" bestFit="1" customWidth="1"/>
    <col min="10751" max="10752" width="4.77734375" style="74" customWidth="1"/>
    <col min="10753" max="10753" width="4.33203125" style="74" customWidth="1"/>
    <col min="10754" max="10755" width="4.77734375" style="74" customWidth="1"/>
    <col min="10756" max="10756" width="4.33203125" style="74" customWidth="1"/>
    <col min="10757" max="10757" width="6.88671875" style="74" bestFit="1" customWidth="1"/>
    <col min="10758" max="10758" width="6.6640625" style="74" customWidth="1"/>
    <col min="10759" max="10759" width="3.109375" style="74" customWidth="1"/>
    <col min="10760" max="10760" width="16" style="74" customWidth="1"/>
    <col min="10761" max="10761" width="9.33203125" style="74" customWidth="1"/>
    <col min="10762" max="10764" width="13.21875" style="74" customWidth="1"/>
    <col min="10765" max="10765" width="6.77734375" style="74" customWidth="1"/>
    <col min="10766" max="10766" width="8.44140625" style="74" customWidth="1"/>
    <col min="10767" max="10768" width="6.77734375" style="74" customWidth="1"/>
    <col min="10769" max="10769" width="10.6640625" style="74" customWidth="1"/>
    <col min="10770" max="10770" width="1.6640625" style="74" customWidth="1"/>
    <col min="10771" max="10771" width="9.33203125" style="74" customWidth="1"/>
    <col min="10772" max="11000" width="9.33203125" style="74"/>
    <col min="11001" max="11001" width="10.6640625" style="74" customWidth="1"/>
    <col min="11002" max="11002" width="7.44140625" style="74" bestFit="1" customWidth="1"/>
    <col min="11003" max="11003" width="7.109375" style="74" customWidth="1"/>
    <col min="11004" max="11005" width="4.77734375" style="74" customWidth="1"/>
    <col min="11006" max="11006" width="7" style="74" bestFit="1" customWidth="1"/>
    <col min="11007" max="11008" width="4.77734375" style="74" customWidth="1"/>
    <col min="11009" max="11009" width="4.33203125" style="74" customWidth="1"/>
    <col min="11010" max="11011" width="4.77734375" style="74" customWidth="1"/>
    <col min="11012" max="11012" width="4.33203125" style="74" customWidth="1"/>
    <col min="11013" max="11013" width="6.88671875" style="74" bestFit="1" customWidth="1"/>
    <col min="11014" max="11014" width="6.6640625" style="74" customWidth="1"/>
    <col min="11015" max="11015" width="3.109375" style="74" customWidth="1"/>
    <col min="11016" max="11016" width="16" style="74" customWidth="1"/>
    <col min="11017" max="11017" width="9.33203125" style="74" customWidth="1"/>
    <col min="11018" max="11020" width="13.21875" style="74" customWidth="1"/>
    <col min="11021" max="11021" width="6.77734375" style="74" customWidth="1"/>
    <col min="11022" max="11022" width="8.44140625" style="74" customWidth="1"/>
    <col min="11023" max="11024" width="6.77734375" style="74" customWidth="1"/>
    <col min="11025" max="11025" width="10.6640625" style="74" customWidth="1"/>
    <col min="11026" max="11026" width="1.6640625" style="74" customWidth="1"/>
    <col min="11027" max="11027" width="9.33203125" style="74" customWidth="1"/>
    <col min="11028" max="11256" width="9.33203125" style="74"/>
    <col min="11257" max="11257" width="10.6640625" style="74" customWidth="1"/>
    <col min="11258" max="11258" width="7.44140625" style="74" bestFit="1" customWidth="1"/>
    <col min="11259" max="11259" width="7.109375" style="74" customWidth="1"/>
    <col min="11260" max="11261" width="4.77734375" style="74" customWidth="1"/>
    <col min="11262" max="11262" width="7" style="74" bestFit="1" customWidth="1"/>
    <col min="11263" max="11264" width="4.77734375" style="74" customWidth="1"/>
    <col min="11265" max="11265" width="4.33203125" style="74" customWidth="1"/>
    <col min="11266" max="11267" width="4.77734375" style="74" customWidth="1"/>
    <col min="11268" max="11268" width="4.33203125" style="74" customWidth="1"/>
    <col min="11269" max="11269" width="6.88671875" style="74" bestFit="1" customWidth="1"/>
    <col min="11270" max="11270" width="6.6640625" style="74" customWidth="1"/>
    <col min="11271" max="11271" width="3.109375" style="74" customWidth="1"/>
    <col min="11272" max="11272" width="16" style="74" customWidth="1"/>
    <col min="11273" max="11273" width="9.33203125" style="74" customWidth="1"/>
    <col min="11274" max="11276" width="13.21875" style="74" customWidth="1"/>
    <col min="11277" max="11277" width="6.77734375" style="74" customWidth="1"/>
    <col min="11278" max="11278" width="8.44140625" style="74" customWidth="1"/>
    <col min="11279" max="11280" width="6.77734375" style="74" customWidth="1"/>
    <col min="11281" max="11281" width="10.6640625" style="74" customWidth="1"/>
    <col min="11282" max="11282" width="1.6640625" style="74" customWidth="1"/>
    <col min="11283" max="11283" width="9.33203125" style="74" customWidth="1"/>
    <col min="11284" max="11512" width="9.33203125" style="74"/>
    <col min="11513" max="11513" width="10.6640625" style="74" customWidth="1"/>
    <col min="11514" max="11514" width="7.44140625" style="74" bestFit="1" customWidth="1"/>
    <col min="11515" max="11515" width="7.109375" style="74" customWidth="1"/>
    <col min="11516" max="11517" width="4.77734375" style="74" customWidth="1"/>
    <col min="11518" max="11518" width="7" style="74" bestFit="1" customWidth="1"/>
    <col min="11519" max="11520" width="4.77734375" style="74" customWidth="1"/>
    <col min="11521" max="11521" width="4.33203125" style="74" customWidth="1"/>
    <col min="11522" max="11523" width="4.77734375" style="74" customWidth="1"/>
    <col min="11524" max="11524" width="4.33203125" style="74" customWidth="1"/>
    <col min="11525" max="11525" width="6.88671875" style="74" bestFit="1" customWidth="1"/>
    <col min="11526" max="11526" width="6.6640625" style="74" customWidth="1"/>
    <col min="11527" max="11527" width="3.109375" style="74" customWidth="1"/>
    <col min="11528" max="11528" width="16" style="74" customWidth="1"/>
    <col min="11529" max="11529" width="9.33203125" style="74" customWidth="1"/>
    <col min="11530" max="11532" width="13.21875" style="74" customWidth="1"/>
    <col min="11533" max="11533" width="6.77734375" style="74" customWidth="1"/>
    <col min="11534" max="11534" width="8.44140625" style="74" customWidth="1"/>
    <col min="11535" max="11536" width="6.77734375" style="74" customWidth="1"/>
    <col min="11537" max="11537" width="10.6640625" style="74" customWidth="1"/>
    <col min="11538" max="11538" width="1.6640625" style="74" customWidth="1"/>
    <col min="11539" max="11539" width="9.33203125" style="74" customWidth="1"/>
    <col min="11540" max="11768" width="9.33203125" style="74"/>
    <col min="11769" max="11769" width="10.6640625" style="74" customWidth="1"/>
    <col min="11770" max="11770" width="7.44140625" style="74" bestFit="1" customWidth="1"/>
    <col min="11771" max="11771" width="7.109375" style="74" customWidth="1"/>
    <col min="11772" max="11773" width="4.77734375" style="74" customWidth="1"/>
    <col min="11774" max="11774" width="7" style="74" bestFit="1" customWidth="1"/>
    <col min="11775" max="11776" width="4.77734375" style="74" customWidth="1"/>
    <col min="11777" max="11777" width="4.33203125" style="74" customWidth="1"/>
    <col min="11778" max="11779" width="4.77734375" style="74" customWidth="1"/>
    <col min="11780" max="11780" width="4.33203125" style="74" customWidth="1"/>
    <col min="11781" max="11781" width="6.88671875" style="74" bestFit="1" customWidth="1"/>
    <col min="11782" max="11782" width="6.6640625" style="74" customWidth="1"/>
    <col min="11783" max="11783" width="3.109375" style="74" customWidth="1"/>
    <col min="11784" max="11784" width="16" style="74" customWidth="1"/>
    <col min="11785" max="11785" width="9.33203125" style="74" customWidth="1"/>
    <col min="11786" max="11788" width="13.21875" style="74" customWidth="1"/>
    <col min="11789" max="11789" width="6.77734375" style="74" customWidth="1"/>
    <col min="11790" max="11790" width="8.44140625" style="74" customWidth="1"/>
    <col min="11791" max="11792" width="6.77734375" style="74" customWidth="1"/>
    <col min="11793" max="11793" width="10.6640625" style="74" customWidth="1"/>
    <col min="11794" max="11794" width="1.6640625" style="74" customWidth="1"/>
    <col min="11795" max="11795" width="9.33203125" style="74" customWidth="1"/>
    <col min="11796" max="12024" width="9.33203125" style="74"/>
    <col min="12025" max="12025" width="10.6640625" style="74" customWidth="1"/>
    <col min="12026" max="12026" width="7.44140625" style="74" bestFit="1" customWidth="1"/>
    <col min="12027" max="12027" width="7.109375" style="74" customWidth="1"/>
    <col min="12028" max="12029" width="4.77734375" style="74" customWidth="1"/>
    <col min="12030" max="12030" width="7" style="74" bestFit="1" customWidth="1"/>
    <col min="12031" max="12032" width="4.77734375" style="74" customWidth="1"/>
    <col min="12033" max="12033" width="4.33203125" style="74" customWidth="1"/>
    <col min="12034" max="12035" width="4.77734375" style="74" customWidth="1"/>
    <col min="12036" max="12036" width="4.33203125" style="74" customWidth="1"/>
    <col min="12037" max="12037" width="6.88671875" style="74" bestFit="1" customWidth="1"/>
    <col min="12038" max="12038" width="6.6640625" style="74" customWidth="1"/>
    <col min="12039" max="12039" width="3.109375" style="74" customWidth="1"/>
    <col min="12040" max="12040" width="16" style="74" customWidth="1"/>
    <col min="12041" max="12041" width="9.33203125" style="74" customWidth="1"/>
    <col min="12042" max="12044" width="13.21875" style="74" customWidth="1"/>
    <col min="12045" max="12045" width="6.77734375" style="74" customWidth="1"/>
    <col min="12046" max="12046" width="8.44140625" style="74" customWidth="1"/>
    <col min="12047" max="12048" width="6.77734375" style="74" customWidth="1"/>
    <col min="12049" max="12049" width="10.6640625" style="74" customWidth="1"/>
    <col min="12050" max="12050" width="1.6640625" style="74" customWidth="1"/>
    <col min="12051" max="12051" width="9.33203125" style="74" customWidth="1"/>
    <col min="12052" max="12280" width="9.33203125" style="74"/>
    <col min="12281" max="12281" width="10.6640625" style="74" customWidth="1"/>
    <col min="12282" max="12282" width="7.44140625" style="74" bestFit="1" customWidth="1"/>
    <col min="12283" max="12283" width="7.109375" style="74" customWidth="1"/>
    <col min="12284" max="12285" width="4.77734375" style="74" customWidth="1"/>
    <col min="12286" max="12286" width="7" style="74" bestFit="1" customWidth="1"/>
    <col min="12287" max="12288" width="4.77734375" style="74" customWidth="1"/>
    <col min="12289" max="12289" width="4.33203125" style="74" customWidth="1"/>
    <col min="12290" max="12291" width="4.77734375" style="74" customWidth="1"/>
    <col min="12292" max="12292" width="4.33203125" style="74" customWidth="1"/>
    <col min="12293" max="12293" width="6.88671875" style="74" bestFit="1" customWidth="1"/>
    <col min="12294" max="12294" width="6.6640625" style="74" customWidth="1"/>
    <col min="12295" max="12295" width="3.109375" style="74" customWidth="1"/>
    <col min="12296" max="12296" width="16" style="74" customWidth="1"/>
    <col min="12297" max="12297" width="9.33203125" style="74" customWidth="1"/>
    <col min="12298" max="12300" width="13.21875" style="74" customWidth="1"/>
    <col min="12301" max="12301" width="6.77734375" style="74" customWidth="1"/>
    <col min="12302" max="12302" width="8.44140625" style="74" customWidth="1"/>
    <col min="12303" max="12304" width="6.77734375" style="74" customWidth="1"/>
    <col min="12305" max="12305" width="10.6640625" style="74" customWidth="1"/>
    <col min="12306" max="12306" width="1.6640625" style="74" customWidth="1"/>
    <col min="12307" max="12307" width="9.33203125" style="74" customWidth="1"/>
    <col min="12308" max="12536" width="9.33203125" style="74"/>
    <col min="12537" max="12537" width="10.6640625" style="74" customWidth="1"/>
    <col min="12538" max="12538" width="7.44140625" style="74" bestFit="1" customWidth="1"/>
    <col min="12539" max="12539" width="7.109375" style="74" customWidth="1"/>
    <col min="12540" max="12541" width="4.77734375" style="74" customWidth="1"/>
    <col min="12542" max="12542" width="7" style="74" bestFit="1" customWidth="1"/>
    <col min="12543" max="12544" width="4.77734375" style="74" customWidth="1"/>
    <col min="12545" max="12545" width="4.33203125" style="74" customWidth="1"/>
    <col min="12546" max="12547" width="4.77734375" style="74" customWidth="1"/>
    <col min="12548" max="12548" width="4.33203125" style="74" customWidth="1"/>
    <col min="12549" max="12549" width="6.88671875" style="74" bestFit="1" customWidth="1"/>
    <col min="12550" max="12550" width="6.6640625" style="74" customWidth="1"/>
    <col min="12551" max="12551" width="3.109375" style="74" customWidth="1"/>
    <col min="12552" max="12552" width="16" style="74" customWidth="1"/>
    <col min="12553" max="12553" width="9.33203125" style="74" customWidth="1"/>
    <col min="12554" max="12556" width="13.21875" style="74" customWidth="1"/>
    <col min="12557" max="12557" width="6.77734375" style="74" customWidth="1"/>
    <col min="12558" max="12558" width="8.44140625" style="74" customWidth="1"/>
    <col min="12559" max="12560" width="6.77734375" style="74" customWidth="1"/>
    <col min="12561" max="12561" width="10.6640625" style="74" customWidth="1"/>
    <col min="12562" max="12562" width="1.6640625" style="74" customWidth="1"/>
    <col min="12563" max="12563" width="9.33203125" style="74" customWidth="1"/>
    <col min="12564" max="12792" width="9.33203125" style="74"/>
    <col min="12793" max="12793" width="10.6640625" style="74" customWidth="1"/>
    <col min="12794" max="12794" width="7.44140625" style="74" bestFit="1" customWidth="1"/>
    <col min="12795" max="12795" width="7.109375" style="74" customWidth="1"/>
    <col min="12796" max="12797" width="4.77734375" style="74" customWidth="1"/>
    <col min="12798" max="12798" width="7" style="74" bestFit="1" customWidth="1"/>
    <col min="12799" max="12800" width="4.77734375" style="74" customWidth="1"/>
    <col min="12801" max="12801" width="4.33203125" style="74" customWidth="1"/>
    <col min="12802" max="12803" width="4.77734375" style="74" customWidth="1"/>
    <col min="12804" max="12804" width="4.33203125" style="74" customWidth="1"/>
    <col min="12805" max="12805" width="6.88671875" style="74" bestFit="1" customWidth="1"/>
    <col min="12806" max="12806" width="6.6640625" style="74" customWidth="1"/>
    <col min="12807" max="12807" width="3.109375" style="74" customWidth="1"/>
    <col min="12808" max="12808" width="16" style="74" customWidth="1"/>
    <col min="12809" max="12809" width="9.33203125" style="74" customWidth="1"/>
    <col min="12810" max="12812" width="13.21875" style="74" customWidth="1"/>
    <col min="12813" max="12813" width="6.77734375" style="74" customWidth="1"/>
    <col min="12814" max="12814" width="8.44140625" style="74" customWidth="1"/>
    <col min="12815" max="12816" width="6.77734375" style="74" customWidth="1"/>
    <col min="12817" max="12817" width="10.6640625" style="74" customWidth="1"/>
    <col min="12818" max="12818" width="1.6640625" style="74" customWidth="1"/>
    <col min="12819" max="12819" width="9.33203125" style="74" customWidth="1"/>
    <col min="12820" max="13048" width="9.33203125" style="74"/>
    <col min="13049" max="13049" width="10.6640625" style="74" customWidth="1"/>
    <col min="13050" max="13050" width="7.44140625" style="74" bestFit="1" customWidth="1"/>
    <col min="13051" max="13051" width="7.109375" style="74" customWidth="1"/>
    <col min="13052" max="13053" width="4.77734375" style="74" customWidth="1"/>
    <col min="13054" max="13054" width="7" style="74" bestFit="1" customWidth="1"/>
    <col min="13055" max="13056" width="4.77734375" style="74" customWidth="1"/>
    <col min="13057" max="13057" width="4.33203125" style="74" customWidth="1"/>
    <col min="13058" max="13059" width="4.77734375" style="74" customWidth="1"/>
    <col min="13060" max="13060" width="4.33203125" style="74" customWidth="1"/>
    <col min="13061" max="13061" width="6.88671875" style="74" bestFit="1" customWidth="1"/>
    <col min="13062" max="13062" width="6.6640625" style="74" customWidth="1"/>
    <col min="13063" max="13063" width="3.109375" style="74" customWidth="1"/>
    <col min="13064" max="13064" width="16" style="74" customWidth="1"/>
    <col min="13065" max="13065" width="9.33203125" style="74" customWidth="1"/>
    <col min="13066" max="13068" width="13.21875" style="74" customWidth="1"/>
    <col min="13069" max="13069" width="6.77734375" style="74" customWidth="1"/>
    <col min="13070" max="13070" width="8.44140625" style="74" customWidth="1"/>
    <col min="13071" max="13072" width="6.77734375" style="74" customWidth="1"/>
    <col min="13073" max="13073" width="10.6640625" style="74" customWidth="1"/>
    <col min="13074" max="13074" width="1.6640625" style="74" customWidth="1"/>
    <col min="13075" max="13075" width="9.33203125" style="74" customWidth="1"/>
    <col min="13076" max="13304" width="9.33203125" style="74"/>
    <col min="13305" max="13305" width="10.6640625" style="74" customWidth="1"/>
    <col min="13306" max="13306" width="7.44140625" style="74" bestFit="1" customWidth="1"/>
    <col min="13307" max="13307" width="7.109375" style="74" customWidth="1"/>
    <col min="13308" max="13309" width="4.77734375" style="74" customWidth="1"/>
    <col min="13310" max="13310" width="7" style="74" bestFit="1" customWidth="1"/>
    <col min="13311" max="13312" width="4.77734375" style="74" customWidth="1"/>
    <col min="13313" max="13313" width="4.33203125" style="74" customWidth="1"/>
    <col min="13314" max="13315" width="4.77734375" style="74" customWidth="1"/>
    <col min="13316" max="13316" width="4.33203125" style="74" customWidth="1"/>
    <col min="13317" max="13317" width="6.88671875" style="74" bestFit="1" customWidth="1"/>
    <col min="13318" max="13318" width="6.6640625" style="74" customWidth="1"/>
    <col min="13319" max="13319" width="3.109375" style="74" customWidth="1"/>
    <col min="13320" max="13320" width="16" style="74" customWidth="1"/>
    <col min="13321" max="13321" width="9.33203125" style="74" customWidth="1"/>
    <col min="13322" max="13324" width="13.21875" style="74" customWidth="1"/>
    <col min="13325" max="13325" width="6.77734375" style="74" customWidth="1"/>
    <col min="13326" max="13326" width="8.44140625" style="74" customWidth="1"/>
    <col min="13327" max="13328" width="6.77734375" style="74" customWidth="1"/>
    <col min="13329" max="13329" width="10.6640625" style="74" customWidth="1"/>
    <col min="13330" max="13330" width="1.6640625" style="74" customWidth="1"/>
    <col min="13331" max="13331" width="9.33203125" style="74" customWidth="1"/>
    <col min="13332" max="13560" width="9.33203125" style="74"/>
    <col min="13561" max="13561" width="10.6640625" style="74" customWidth="1"/>
    <col min="13562" max="13562" width="7.44140625" style="74" bestFit="1" customWidth="1"/>
    <col min="13563" max="13563" width="7.109375" style="74" customWidth="1"/>
    <col min="13564" max="13565" width="4.77734375" style="74" customWidth="1"/>
    <col min="13566" max="13566" width="7" style="74" bestFit="1" customWidth="1"/>
    <col min="13567" max="13568" width="4.77734375" style="74" customWidth="1"/>
    <col min="13569" max="13569" width="4.33203125" style="74" customWidth="1"/>
    <col min="13570" max="13571" width="4.77734375" style="74" customWidth="1"/>
    <col min="13572" max="13572" width="4.33203125" style="74" customWidth="1"/>
    <col min="13573" max="13573" width="6.88671875" style="74" bestFit="1" customWidth="1"/>
    <col min="13574" max="13574" width="6.6640625" style="74" customWidth="1"/>
    <col min="13575" max="13575" width="3.109375" style="74" customWidth="1"/>
    <col min="13576" max="13576" width="16" style="74" customWidth="1"/>
    <col min="13577" max="13577" width="9.33203125" style="74" customWidth="1"/>
    <col min="13578" max="13580" width="13.21875" style="74" customWidth="1"/>
    <col min="13581" max="13581" width="6.77734375" style="74" customWidth="1"/>
    <col min="13582" max="13582" width="8.44140625" style="74" customWidth="1"/>
    <col min="13583" max="13584" width="6.77734375" style="74" customWidth="1"/>
    <col min="13585" max="13585" width="10.6640625" style="74" customWidth="1"/>
    <col min="13586" max="13586" width="1.6640625" style="74" customWidth="1"/>
    <col min="13587" max="13587" width="9.33203125" style="74" customWidth="1"/>
    <col min="13588" max="13816" width="9.33203125" style="74"/>
    <col min="13817" max="13817" width="10.6640625" style="74" customWidth="1"/>
    <col min="13818" max="13818" width="7.44140625" style="74" bestFit="1" customWidth="1"/>
    <col min="13819" max="13819" width="7.109375" style="74" customWidth="1"/>
    <col min="13820" max="13821" width="4.77734375" style="74" customWidth="1"/>
    <col min="13822" max="13822" width="7" style="74" bestFit="1" customWidth="1"/>
    <col min="13823" max="13824" width="4.77734375" style="74" customWidth="1"/>
    <col min="13825" max="13825" width="4.33203125" style="74" customWidth="1"/>
    <col min="13826" max="13827" width="4.77734375" style="74" customWidth="1"/>
    <col min="13828" max="13828" width="4.33203125" style="74" customWidth="1"/>
    <col min="13829" max="13829" width="6.88671875" style="74" bestFit="1" customWidth="1"/>
    <col min="13830" max="13830" width="6.6640625" style="74" customWidth="1"/>
    <col min="13831" max="13831" width="3.109375" style="74" customWidth="1"/>
    <col min="13832" max="13832" width="16" style="74" customWidth="1"/>
    <col min="13833" max="13833" width="9.33203125" style="74" customWidth="1"/>
    <col min="13834" max="13836" width="13.21875" style="74" customWidth="1"/>
    <col min="13837" max="13837" width="6.77734375" style="74" customWidth="1"/>
    <col min="13838" max="13838" width="8.44140625" style="74" customWidth="1"/>
    <col min="13839" max="13840" width="6.77734375" style="74" customWidth="1"/>
    <col min="13841" max="13841" width="10.6640625" style="74" customWidth="1"/>
    <col min="13842" max="13842" width="1.6640625" style="74" customWidth="1"/>
    <col min="13843" max="13843" width="9.33203125" style="74" customWidth="1"/>
    <col min="13844" max="14072" width="9.33203125" style="74"/>
    <col min="14073" max="14073" width="10.6640625" style="74" customWidth="1"/>
    <col min="14074" max="14074" width="7.44140625" style="74" bestFit="1" customWidth="1"/>
    <col min="14075" max="14075" width="7.109375" style="74" customWidth="1"/>
    <col min="14076" max="14077" width="4.77734375" style="74" customWidth="1"/>
    <col min="14078" max="14078" width="7" style="74" bestFit="1" customWidth="1"/>
    <col min="14079" max="14080" width="4.77734375" style="74" customWidth="1"/>
    <col min="14081" max="14081" width="4.33203125" style="74" customWidth="1"/>
    <col min="14082" max="14083" width="4.77734375" style="74" customWidth="1"/>
    <col min="14084" max="14084" width="4.33203125" style="74" customWidth="1"/>
    <col min="14085" max="14085" width="6.88671875" style="74" bestFit="1" customWidth="1"/>
    <col min="14086" max="14086" width="6.6640625" style="74" customWidth="1"/>
    <col min="14087" max="14087" width="3.109375" style="74" customWidth="1"/>
    <col min="14088" max="14088" width="16" style="74" customWidth="1"/>
    <col min="14089" max="14089" width="9.33203125" style="74" customWidth="1"/>
    <col min="14090" max="14092" width="13.21875" style="74" customWidth="1"/>
    <col min="14093" max="14093" width="6.77734375" style="74" customWidth="1"/>
    <col min="14094" max="14094" width="8.44140625" style="74" customWidth="1"/>
    <col min="14095" max="14096" width="6.77734375" style="74" customWidth="1"/>
    <col min="14097" max="14097" width="10.6640625" style="74" customWidth="1"/>
    <col min="14098" max="14098" width="1.6640625" style="74" customWidth="1"/>
    <col min="14099" max="14099" width="9.33203125" style="74" customWidth="1"/>
    <col min="14100" max="14328" width="9.33203125" style="74"/>
    <col min="14329" max="14329" width="10.6640625" style="74" customWidth="1"/>
    <col min="14330" max="14330" width="7.44140625" style="74" bestFit="1" customWidth="1"/>
    <col min="14331" max="14331" width="7.109375" style="74" customWidth="1"/>
    <col min="14332" max="14333" width="4.77734375" style="74" customWidth="1"/>
    <col min="14334" max="14334" width="7" style="74" bestFit="1" customWidth="1"/>
    <col min="14335" max="14336" width="4.77734375" style="74" customWidth="1"/>
    <col min="14337" max="14337" width="4.33203125" style="74" customWidth="1"/>
    <col min="14338" max="14339" width="4.77734375" style="74" customWidth="1"/>
    <col min="14340" max="14340" width="4.33203125" style="74" customWidth="1"/>
    <col min="14341" max="14341" width="6.88671875" style="74" bestFit="1" customWidth="1"/>
    <col min="14342" max="14342" width="6.6640625" style="74" customWidth="1"/>
    <col min="14343" max="14343" width="3.109375" style="74" customWidth="1"/>
    <col min="14344" max="14344" width="16" style="74" customWidth="1"/>
    <col min="14345" max="14345" width="9.33203125" style="74" customWidth="1"/>
    <col min="14346" max="14348" width="13.21875" style="74" customWidth="1"/>
    <col min="14349" max="14349" width="6.77734375" style="74" customWidth="1"/>
    <col min="14350" max="14350" width="8.44140625" style="74" customWidth="1"/>
    <col min="14351" max="14352" width="6.77734375" style="74" customWidth="1"/>
    <col min="14353" max="14353" width="10.6640625" style="74" customWidth="1"/>
    <col min="14354" max="14354" width="1.6640625" style="74" customWidth="1"/>
    <col min="14355" max="14355" width="9.33203125" style="74" customWidth="1"/>
    <col min="14356" max="14584" width="9.33203125" style="74"/>
    <col min="14585" max="14585" width="10.6640625" style="74" customWidth="1"/>
    <col min="14586" max="14586" width="7.44140625" style="74" bestFit="1" customWidth="1"/>
    <col min="14587" max="14587" width="7.109375" style="74" customWidth="1"/>
    <col min="14588" max="14589" width="4.77734375" style="74" customWidth="1"/>
    <col min="14590" max="14590" width="7" style="74" bestFit="1" customWidth="1"/>
    <col min="14591" max="14592" width="4.77734375" style="74" customWidth="1"/>
    <col min="14593" max="14593" width="4.33203125" style="74" customWidth="1"/>
    <col min="14594" max="14595" width="4.77734375" style="74" customWidth="1"/>
    <col min="14596" max="14596" width="4.33203125" style="74" customWidth="1"/>
    <col min="14597" max="14597" width="6.88671875" style="74" bestFit="1" customWidth="1"/>
    <col min="14598" max="14598" width="6.6640625" style="74" customWidth="1"/>
    <col min="14599" max="14599" width="3.109375" style="74" customWidth="1"/>
    <col min="14600" max="14600" width="16" style="74" customWidth="1"/>
    <col min="14601" max="14601" width="9.33203125" style="74" customWidth="1"/>
    <col min="14602" max="14604" width="13.21875" style="74" customWidth="1"/>
    <col min="14605" max="14605" width="6.77734375" style="74" customWidth="1"/>
    <col min="14606" max="14606" width="8.44140625" style="74" customWidth="1"/>
    <col min="14607" max="14608" width="6.77734375" style="74" customWidth="1"/>
    <col min="14609" max="14609" width="10.6640625" style="74" customWidth="1"/>
    <col min="14610" max="14610" width="1.6640625" style="74" customWidth="1"/>
    <col min="14611" max="14611" width="9.33203125" style="74" customWidth="1"/>
    <col min="14612" max="14840" width="9.33203125" style="74"/>
    <col min="14841" max="14841" width="10.6640625" style="74" customWidth="1"/>
    <col min="14842" max="14842" width="7.44140625" style="74" bestFit="1" customWidth="1"/>
    <col min="14843" max="14843" width="7.109375" style="74" customWidth="1"/>
    <col min="14844" max="14845" width="4.77734375" style="74" customWidth="1"/>
    <col min="14846" max="14846" width="7" style="74" bestFit="1" customWidth="1"/>
    <col min="14847" max="14848" width="4.77734375" style="74" customWidth="1"/>
    <col min="14849" max="14849" width="4.33203125" style="74" customWidth="1"/>
    <col min="14850" max="14851" width="4.77734375" style="74" customWidth="1"/>
    <col min="14852" max="14852" width="4.33203125" style="74" customWidth="1"/>
    <col min="14853" max="14853" width="6.88671875" style="74" bestFit="1" customWidth="1"/>
    <col min="14854" max="14854" width="6.6640625" style="74" customWidth="1"/>
    <col min="14855" max="14855" width="3.109375" style="74" customWidth="1"/>
    <col min="14856" max="14856" width="16" style="74" customWidth="1"/>
    <col min="14857" max="14857" width="9.33203125" style="74" customWidth="1"/>
    <col min="14858" max="14860" width="13.21875" style="74" customWidth="1"/>
    <col min="14861" max="14861" width="6.77734375" style="74" customWidth="1"/>
    <col min="14862" max="14862" width="8.44140625" style="74" customWidth="1"/>
    <col min="14863" max="14864" width="6.77734375" style="74" customWidth="1"/>
    <col min="14865" max="14865" width="10.6640625" style="74" customWidth="1"/>
    <col min="14866" max="14866" width="1.6640625" style="74" customWidth="1"/>
    <col min="14867" max="14867" width="9.33203125" style="74" customWidth="1"/>
    <col min="14868" max="15096" width="9.33203125" style="74"/>
    <col min="15097" max="15097" width="10.6640625" style="74" customWidth="1"/>
    <col min="15098" max="15098" width="7.44140625" style="74" bestFit="1" customWidth="1"/>
    <col min="15099" max="15099" width="7.109375" style="74" customWidth="1"/>
    <col min="15100" max="15101" width="4.77734375" style="74" customWidth="1"/>
    <col min="15102" max="15102" width="7" style="74" bestFit="1" customWidth="1"/>
    <col min="15103" max="15104" width="4.77734375" style="74" customWidth="1"/>
    <col min="15105" max="15105" width="4.33203125" style="74" customWidth="1"/>
    <col min="15106" max="15107" width="4.77734375" style="74" customWidth="1"/>
    <col min="15108" max="15108" width="4.33203125" style="74" customWidth="1"/>
    <col min="15109" max="15109" width="6.88671875" style="74" bestFit="1" customWidth="1"/>
    <col min="15110" max="15110" width="6.6640625" style="74" customWidth="1"/>
    <col min="15111" max="15111" width="3.109375" style="74" customWidth="1"/>
    <col min="15112" max="15112" width="16" style="74" customWidth="1"/>
    <col min="15113" max="15113" width="9.33203125" style="74" customWidth="1"/>
    <col min="15114" max="15116" width="13.21875" style="74" customWidth="1"/>
    <col min="15117" max="15117" width="6.77734375" style="74" customWidth="1"/>
    <col min="15118" max="15118" width="8.44140625" style="74" customWidth="1"/>
    <col min="15119" max="15120" width="6.77734375" style="74" customWidth="1"/>
    <col min="15121" max="15121" width="10.6640625" style="74" customWidth="1"/>
    <col min="15122" max="15122" width="1.6640625" style="74" customWidth="1"/>
    <col min="15123" max="15123" width="9.33203125" style="74" customWidth="1"/>
    <col min="15124" max="15352" width="9.33203125" style="74"/>
    <col min="15353" max="15353" width="10.6640625" style="74" customWidth="1"/>
    <col min="15354" max="15354" width="7.44140625" style="74" bestFit="1" customWidth="1"/>
    <col min="15355" max="15355" width="7.109375" style="74" customWidth="1"/>
    <col min="15356" max="15357" width="4.77734375" style="74" customWidth="1"/>
    <col min="15358" max="15358" width="7" style="74" bestFit="1" customWidth="1"/>
    <col min="15359" max="15360" width="4.77734375" style="74" customWidth="1"/>
    <col min="15361" max="15361" width="4.33203125" style="74" customWidth="1"/>
    <col min="15362" max="15363" width="4.77734375" style="74" customWidth="1"/>
    <col min="15364" max="15364" width="4.33203125" style="74" customWidth="1"/>
    <col min="15365" max="15365" width="6.88671875" style="74" bestFit="1" customWidth="1"/>
    <col min="15366" max="15366" width="6.6640625" style="74" customWidth="1"/>
    <col min="15367" max="15367" width="3.109375" style="74" customWidth="1"/>
    <col min="15368" max="15368" width="16" style="74" customWidth="1"/>
    <col min="15369" max="15369" width="9.33203125" style="74" customWidth="1"/>
    <col min="15370" max="15372" width="13.21875" style="74" customWidth="1"/>
    <col min="15373" max="15373" width="6.77734375" style="74" customWidth="1"/>
    <col min="15374" max="15374" width="8.44140625" style="74" customWidth="1"/>
    <col min="15375" max="15376" width="6.77734375" style="74" customWidth="1"/>
    <col min="15377" max="15377" width="10.6640625" style="74" customWidth="1"/>
    <col min="15378" max="15378" width="1.6640625" style="74" customWidth="1"/>
    <col min="15379" max="15379" width="9.33203125" style="74" customWidth="1"/>
    <col min="15380" max="15608" width="9.33203125" style="74"/>
    <col min="15609" max="15609" width="10.6640625" style="74" customWidth="1"/>
    <col min="15610" max="15610" width="7.44140625" style="74" bestFit="1" customWidth="1"/>
    <col min="15611" max="15611" width="7.109375" style="74" customWidth="1"/>
    <col min="15612" max="15613" width="4.77734375" style="74" customWidth="1"/>
    <col min="15614" max="15614" width="7" style="74" bestFit="1" customWidth="1"/>
    <col min="15615" max="15616" width="4.77734375" style="74" customWidth="1"/>
    <col min="15617" max="15617" width="4.33203125" style="74" customWidth="1"/>
    <col min="15618" max="15619" width="4.77734375" style="74" customWidth="1"/>
    <col min="15620" max="15620" width="4.33203125" style="74" customWidth="1"/>
    <col min="15621" max="15621" width="6.88671875" style="74" bestFit="1" customWidth="1"/>
    <col min="15622" max="15622" width="6.6640625" style="74" customWidth="1"/>
    <col min="15623" max="15623" width="3.109375" style="74" customWidth="1"/>
    <col min="15624" max="15624" width="16" style="74" customWidth="1"/>
    <col min="15625" max="15625" width="9.33203125" style="74" customWidth="1"/>
    <col min="15626" max="15628" width="13.21875" style="74" customWidth="1"/>
    <col min="15629" max="15629" width="6.77734375" style="74" customWidth="1"/>
    <col min="15630" max="15630" width="8.44140625" style="74" customWidth="1"/>
    <col min="15631" max="15632" width="6.77734375" style="74" customWidth="1"/>
    <col min="15633" max="15633" width="10.6640625" style="74" customWidth="1"/>
    <col min="15634" max="15634" width="1.6640625" style="74" customWidth="1"/>
    <col min="15635" max="15635" width="9.33203125" style="74" customWidth="1"/>
    <col min="15636" max="15864" width="9.33203125" style="74"/>
    <col min="15865" max="15865" width="10.6640625" style="74" customWidth="1"/>
    <col min="15866" max="15866" width="7.44140625" style="74" bestFit="1" customWidth="1"/>
    <col min="15867" max="15867" width="7.109375" style="74" customWidth="1"/>
    <col min="15868" max="15869" width="4.77734375" style="74" customWidth="1"/>
    <col min="15870" max="15870" width="7" style="74" bestFit="1" customWidth="1"/>
    <col min="15871" max="15872" width="4.77734375" style="74" customWidth="1"/>
    <col min="15873" max="15873" width="4.33203125" style="74" customWidth="1"/>
    <col min="15874" max="15875" width="4.77734375" style="74" customWidth="1"/>
    <col min="15876" max="15876" width="4.33203125" style="74" customWidth="1"/>
    <col min="15877" max="15877" width="6.88671875" style="74" bestFit="1" customWidth="1"/>
    <col min="15878" max="15878" width="6.6640625" style="74" customWidth="1"/>
    <col min="15879" max="15879" width="3.109375" style="74" customWidth="1"/>
    <col min="15880" max="15880" width="16" style="74" customWidth="1"/>
    <col min="15881" max="15881" width="9.33203125" style="74" customWidth="1"/>
    <col min="15882" max="15884" width="13.21875" style="74" customWidth="1"/>
    <col min="15885" max="15885" width="6.77734375" style="74" customWidth="1"/>
    <col min="15886" max="15886" width="8.44140625" style="74" customWidth="1"/>
    <col min="15887" max="15888" width="6.77734375" style="74" customWidth="1"/>
    <col min="15889" max="15889" width="10.6640625" style="74" customWidth="1"/>
    <col min="15890" max="15890" width="1.6640625" style="74" customWidth="1"/>
    <col min="15891" max="15891" width="9.33203125" style="74" customWidth="1"/>
    <col min="15892" max="16120" width="9.33203125" style="74"/>
    <col min="16121" max="16121" width="10.6640625" style="74" customWidth="1"/>
    <col min="16122" max="16122" width="7.44140625" style="74" bestFit="1" customWidth="1"/>
    <col min="16123" max="16123" width="7.109375" style="74" customWidth="1"/>
    <col min="16124" max="16125" width="4.77734375" style="74" customWidth="1"/>
    <col min="16126" max="16126" width="7" style="74" bestFit="1" customWidth="1"/>
    <col min="16127" max="16128" width="4.77734375" style="74" customWidth="1"/>
    <col min="16129" max="16129" width="4.33203125" style="74" customWidth="1"/>
    <col min="16130" max="16131" width="4.77734375" style="74" customWidth="1"/>
    <col min="16132" max="16132" width="4.33203125" style="74" customWidth="1"/>
    <col min="16133" max="16133" width="6.88671875" style="74" bestFit="1" customWidth="1"/>
    <col min="16134" max="16134" width="6.6640625" style="74" customWidth="1"/>
    <col min="16135" max="16135" width="3.109375" style="74" customWidth="1"/>
    <col min="16136" max="16136" width="16" style="74" customWidth="1"/>
    <col min="16137" max="16137" width="9.33203125" style="74" customWidth="1"/>
    <col min="16138" max="16140" width="13.21875" style="74" customWidth="1"/>
    <col min="16141" max="16141" width="6.77734375" style="74" customWidth="1"/>
    <col min="16142" max="16142" width="8.44140625" style="74" customWidth="1"/>
    <col min="16143" max="16144" width="6.77734375" style="74" customWidth="1"/>
    <col min="16145" max="16145" width="10.6640625" style="74" customWidth="1"/>
    <col min="16146" max="16146" width="1.6640625" style="74" customWidth="1"/>
    <col min="16147" max="16147" width="9.33203125" style="74" customWidth="1"/>
    <col min="16148" max="16384" width="9.33203125" style="74"/>
  </cols>
  <sheetData>
    <row r="1" spans="1:20" ht="12" customHeight="1">
      <c r="A1" s="73" t="str">
        <f>"第２表　市町村、男女別人口動態（出生・死亡者数、転入・転出者数）（"&amp;現住前年&amp;"）"</f>
        <v>第２表　市町村、男女別人口動態（出生・死亡者数、転入・転出者数）（令和4年）</v>
      </c>
      <c r="D1" s="75"/>
      <c r="P1" s="76"/>
      <c r="Q1" s="76"/>
      <c r="R1" s="76"/>
      <c r="S1" s="76"/>
      <c r="T1" s="76"/>
    </row>
    <row r="2" spans="1:20" ht="11.25" customHeight="1">
      <c r="A2" s="77"/>
      <c r="B2" s="77"/>
      <c r="C2" s="77"/>
      <c r="D2" s="78" t="str">
        <f>"人口動態（"&amp;TEXT([1]文章ﾏｽﾀ!B4,"ge.m.d～")&amp;TEXT(DATE(YEAR([1]文章ﾏｽﾀ!B4),12,31),"ge.m.d）")</f>
        <v>人口動態（R4.1.1～R4.12.31)</v>
      </c>
      <c r="E2" s="78"/>
      <c r="F2" s="79"/>
      <c r="G2" s="78"/>
      <c r="H2" s="78"/>
      <c r="I2" s="78"/>
      <c r="J2" s="78"/>
      <c r="K2" s="78"/>
      <c r="L2" s="78"/>
      <c r="M2" s="78"/>
      <c r="N2" s="79" t="s">
        <v>150</v>
      </c>
    </row>
    <row r="3" spans="1:20" ht="11.25" customHeight="1">
      <c r="A3" s="80" t="s">
        <v>151</v>
      </c>
      <c r="B3" s="80" t="s">
        <v>152</v>
      </c>
      <c r="C3" s="80" t="s">
        <v>152</v>
      </c>
      <c r="D3" s="78" t="s">
        <v>153</v>
      </c>
      <c r="E3" s="78"/>
      <c r="F3" s="79"/>
      <c r="G3" s="81" t="s">
        <v>154</v>
      </c>
      <c r="H3" s="81"/>
      <c r="I3" s="81"/>
      <c r="J3" s="81"/>
      <c r="K3" s="81"/>
      <c r="L3" s="81"/>
      <c r="M3" s="82"/>
      <c r="N3" s="80" t="s">
        <v>155</v>
      </c>
      <c r="R3" s="83" t="s">
        <v>156</v>
      </c>
      <c r="S3" s="83" t="str">
        <f>IF(SUM(R6:T251)=0,"○","エラー")</f>
        <v>○</v>
      </c>
      <c r="T3" s="83"/>
    </row>
    <row r="4" spans="1:20" ht="11.25" customHeight="1">
      <c r="A4" s="84"/>
      <c r="B4" s="85" t="s">
        <v>157</v>
      </c>
      <c r="C4" s="85" t="s">
        <v>158</v>
      </c>
      <c r="D4" s="80" t="s">
        <v>159</v>
      </c>
      <c r="E4" s="80" t="s">
        <v>160</v>
      </c>
      <c r="F4" s="80" t="s">
        <v>161</v>
      </c>
      <c r="G4" s="81" t="s">
        <v>162</v>
      </c>
      <c r="H4" s="81"/>
      <c r="I4" s="82"/>
      <c r="J4" s="81" t="s">
        <v>163</v>
      </c>
      <c r="K4" s="81"/>
      <c r="L4" s="82"/>
      <c r="M4" s="80" t="s">
        <v>161</v>
      </c>
      <c r="N4" s="84"/>
      <c r="R4" s="74" t="s">
        <v>164</v>
      </c>
      <c r="S4" s="74" t="s">
        <v>165</v>
      </c>
      <c r="T4" s="74" t="s">
        <v>166</v>
      </c>
    </row>
    <row r="5" spans="1:20" ht="11.25" customHeight="1">
      <c r="A5" s="86"/>
      <c r="B5" s="86"/>
      <c r="C5" s="86"/>
      <c r="D5" s="86"/>
      <c r="E5" s="86"/>
      <c r="F5" s="86"/>
      <c r="G5" s="87" t="s">
        <v>167</v>
      </c>
      <c r="H5" s="87" t="s">
        <v>168</v>
      </c>
      <c r="I5" s="88" t="s">
        <v>169</v>
      </c>
      <c r="J5" s="87" t="s">
        <v>167</v>
      </c>
      <c r="K5" s="87" t="s">
        <v>168</v>
      </c>
      <c r="L5" s="88" t="s">
        <v>169</v>
      </c>
      <c r="M5" s="86"/>
      <c r="N5" s="86"/>
      <c r="P5" s="83"/>
    </row>
    <row r="6" spans="1:20" ht="11.1" customHeight="1">
      <c r="A6" s="84" t="s">
        <v>170</v>
      </c>
      <c r="B6" s="89">
        <v>1807599</v>
      </c>
      <c r="C6" s="89">
        <v>1784930</v>
      </c>
      <c r="D6" s="89">
        <v>9804</v>
      </c>
      <c r="E6" s="89">
        <v>27351</v>
      </c>
      <c r="F6" s="89">
        <v>-17547</v>
      </c>
      <c r="G6" s="89">
        <v>24409</v>
      </c>
      <c r="H6" s="89">
        <v>28835</v>
      </c>
      <c r="I6" s="89">
        <v>314</v>
      </c>
      <c r="J6" s="89">
        <v>24409</v>
      </c>
      <c r="K6" s="89">
        <v>34024</v>
      </c>
      <c r="L6" s="89">
        <v>247</v>
      </c>
      <c r="M6" s="89">
        <v>-5122</v>
      </c>
      <c r="N6" s="89">
        <v>-22669</v>
      </c>
      <c r="O6" s="90">
        <v>1</v>
      </c>
      <c r="P6" s="91"/>
      <c r="Q6" s="74" t="str">
        <f t="shared" ref="Q6:Q69" si="0">TRIM(A6)</f>
        <v>福　島　県</v>
      </c>
      <c r="R6" s="92">
        <f>IFERROR(C6-(B6+N6),0)</f>
        <v>0</v>
      </c>
      <c r="S6" s="92">
        <f t="shared" ref="S6:S69" si="1">(D6-E6+G6+H6+I6-J6-K6-L6)-N6</f>
        <v>0</v>
      </c>
      <c r="T6" s="92">
        <f t="shared" ref="T6:T69" si="2">+F6+M6-N6</f>
        <v>0</v>
      </c>
    </row>
    <row r="7" spans="1:20" ht="11.1" customHeight="1">
      <c r="A7" s="84" t="s">
        <v>55</v>
      </c>
      <c r="B7" s="89">
        <v>891724</v>
      </c>
      <c r="C7" s="89">
        <v>881338</v>
      </c>
      <c r="D7" s="89">
        <v>5072</v>
      </c>
      <c r="E7" s="89">
        <v>13497</v>
      </c>
      <c r="F7" s="89">
        <v>-8425</v>
      </c>
      <c r="G7" s="89">
        <v>12932</v>
      </c>
      <c r="H7" s="89">
        <v>17057</v>
      </c>
      <c r="I7" s="89">
        <v>216</v>
      </c>
      <c r="J7" s="89">
        <v>12932</v>
      </c>
      <c r="K7" s="89">
        <v>19055</v>
      </c>
      <c r="L7" s="89">
        <v>179</v>
      </c>
      <c r="M7" s="89">
        <v>-1961</v>
      </c>
      <c r="N7" s="89">
        <v>-10386</v>
      </c>
      <c r="P7" s="91"/>
      <c r="Q7" s="74" t="str">
        <f t="shared" si="0"/>
        <v>うち男</v>
      </c>
      <c r="R7" s="92">
        <f t="shared" ref="R7:R70" si="3">IFERROR(C7-(B7+N7),0)</f>
        <v>0</v>
      </c>
      <c r="S7" s="92">
        <f t="shared" si="1"/>
        <v>0</v>
      </c>
      <c r="T7" s="92">
        <f t="shared" si="2"/>
        <v>0</v>
      </c>
    </row>
    <row r="8" spans="1:20" ht="11.1" customHeight="1">
      <c r="A8" s="93" t="s">
        <v>56</v>
      </c>
      <c r="B8" s="94">
        <v>915875</v>
      </c>
      <c r="C8" s="94">
        <v>903592</v>
      </c>
      <c r="D8" s="94">
        <v>4732</v>
      </c>
      <c r="E8" s="94">
        <v>13854</v>
      </c>
      <c r="F8" s="94">
        <v>-9122</v>
      </c>
      <c r="G8" s="94">
        <v>11477</v>
      </c>
      <c r="H8" s="94">
        <v>11778</v>
      </c>
      <c r="I8" s="94">
        <v>98</v>
      </c>
      <c r="J8" s="94">
        <v>11477</v>
      </c>
      <c r="K8" s="94">
        <v>14969</v>
      </c>
      <c r="L8" s="94">
        <v>68</v>
      </c>
      <c r="M8" s="94">
        <v>-3161</v>
      </c>
      <c r="N8" s="94">
        <v>-12283</v>
      </c>
      <c r="P8" s="91"/>
      <c r="Q8" s="74" t="str">
        <f t="shared" si="0"/>
        <v>うち女</v>
      </c>
      <c r="R8" s="92">
        <f t="shared" si="3"/>
        <v>0</v>
      </c>
      <c r="S8" s="92">
        <f t="shared" si="1"/>
        <v>0</v>
      </c>
      <c r="T8" s="92">
        <f t="shared" si="2"/>
        <v>0</v>
      </c>
    </row>
    <row r="9" spans="1:20" ht="11.1" customHeight="1">
      <c r="A9" s="84" t="s">
        <v>171</v>
      </c>
      <c r="B9" s="89">
        <v>1493838</v>
      </c>
      <c r="C9" s="89">
        <v>1477855</v>
      </c>
      <c r="D9" s="89">
        <v>8257</v>
      </c>
      <c r="E9" s="89">
        <v>20876</v>
      </c>
      <c r="F9" s="89">
        <v>-12619</v>
      </c>
      <c r="G9" s="89">
        <v>18665</v>
      </c>
      <c r="H9" s="89">
        <v>24113</v>
      </c>
      <c r="I9" s="89">
        <v>299</v>
      </c>
      <c r="J9" s="89">
        <v>17799</v>
      </c>
      <c r="K9" s="89">
        <v>28428</v>
      </c>
      <c r="L9" s="89">
        <v>214</v>
      </c>
      <c r="M9" s="89">
        <v>-3364</v>
      </c>
      <c r="N9" s="89">
        <v>-15983</v>
      </c>
      <c r="O9" s="90">
        <v>1</v>
      </c>
      <c r="P9" s="91"/>
      <c r="Q9" s="74" t="str">
        <f t="shared" si="0"/>
        <v>市　部</v>
      </c>
      <c r="R9" s="92">
        <f t="shared" si="3"/>
        <v>0</v>
      </c>
      <c r="S9" s="92">
        <f t="shared" si="1"/>
        <v>0</v>
      </c>
      <c r="T9" s="92">
        <f t="shared" si="2"/>
        <v>0</v>
      </c>
    </row>
    <row r="10" spans="1:20" ht="11.1" customHeight="1">
      <c r="A10" s="84" t="s">
        <v>55</v>
      </c>
      <c r="B10" s="89">
        <v>734601</v>
      </c>
      <c r="C10" s="89">
        <v>727081</v>
      </c>
      <c r="D10" s="89">
        <v>4276</v>
      </c>
      <c r="E10" s="89">
        <v>10366</v>
      </c>
      <c r="F10" s="89">
        <v>-6090</v>
      </c>
      <c r="G10" s="89">
        <v>9904</v>
      </c>
      <c r="H10" s="89">
        <v>14245</v>
      </c>
      <c r="I10" s="89">
        <v>206</v>
      </c>
      <c r="J10" s="89">
        <v>9623</v>
      </c>
      <c r="K10" s="89">
        <v>16005</v>
      </c>
      <c r="L10" s="89">
        <v>157</v>
      </c>
      <c r="M10" s="89">
        <v>-1430</v>
      </c>
      <c r="N10" s="89">
        <v>-7520</v>
      </c>
      <c r="P10" s="91"/>
      <c r="Q10" s="74" t="str">
        <f t="shared" si="0"/>
        <v>うち男</v>
      </c>
      <c r="R10" s="92">
        <f t="shared" si="3"/>
        <v>0</v>
      </c>
      <c r="S10" s="92">
        <f t="shared" si="1"/>
        <v>0</v>
      </c>
      <c r="T10" s="92">
        <f t="shared" si="2"/>
        <v>0</v>
      </c>
    </row>
    <row r="11" spans="1:20" ht="11.1" customHeight="1">
      <c r="A11" s="84" t="s">
        <v>56</v>
      </c>
      <c r="B11" s="89">
        <v>759237</v>
      </c>
      <c r="C11" s="89">
        <v>750774</v>
      </c>
      <c r="D11" s="89">
        <v>3981</v>
      </c>
      <c r="E11" s="89">
        <v>10510</v>
      </c>
      <c r="F11" s="89">
        <v>-6529</v>
      </c>
      <c r="G11" s="89">
        <v>8761</v>
      </c>
      <c r="H11" s="89">
        <v>9868</v>
      </c>
      <c r="I11" s="89">
        <v>93</v>
      </c>
      <c r="J11" s="89">
        <v>8176</v>
      </c>
      <c r="K11" s="89">
        <v>12423</v>
      </c>
      <c r="L11" s="89">
        <v>57</v>
      </c>
      <c r="M11" s="89">
        <v>-1934</v>
      </c>
      <c r="N11" s="89">
        <v>-8463</v>
      </c>
      <c r="P11" s="91"/>
      <c r="Q11" s="74" t="str">
        <f t="shared" si="0"/>
        <v>うち女</v>
      </c>
      <c r="R11" s="92">
        <f t="shared" si="3"/>
        <v>0</v>
      </c>
      <c r="S11" s="92">
        <f t="shared" si="1"/>
        <v>0</v>
      </c>
      <c r="T11" s="92">
        <f t="shared" si="2"/>
        <v>0</v>
      </c>
    </row>
    <row r="12" spans="1:20" ht="11.1" customHeight="1">
      <c r="A12" s="95" t="s">
        <v>172</v>
      </c>
      <c r="B12" s="96">
        <v>313761</v>
      </c>
      <c r="C12" s="96">
        <v>307075</v>
      </c>
      <c r="D12" s="96">
        <v>1547</v>
      </c>
      <c r="E12" s="96">
        <v>6475</v>
      </c>
      <c r="F12" s="96">
        <v>-4928</v>
      </c>
      <c r="G12" s="96">
        <v>5744</v>
      </c>
      <c r="H12" s="96">
        <v>4722</v>
      </c>
      <c r="I12" s="96">
        <v>15</v>
      </c>
      <c r="J12" s="96">
        <v>6610</v>
      </c>
      <c r="K12" s="96">
        <v>5596</v>
      </c>
      <c r="L12" s="96">
        <v>33</v>
      </c>
      <c r="M12" s="96">
        <v>-1758</v>
      </c>
      <c r="N12" s="96">
        <v>-6686</v>
      </c>
      <c r="O12" s="90">
        <v>1</v>
      </c>
      <c r="P12" s="91"/>
      <c r="Q12" s="74" t="str">
        <f t="shared" si="0"/>
        <v>郡　部</v>
      </c>
      <c r="R12" s="92">
        <f t="shared" si="3"/>
        <v>0</v>
      </c>
      <c r="S12" s="92">
        <f t="shared" si="1"/>
        <v>0</v>
      </c>
      <c r="T12" s="92">
        <f t="shared" si="2"/>
        <v>0</v>
      </c>
    </row>
    <row r="13" spans="1:20" ht="11.1" customHeight="1">
      <c r="A13" s="84" t="s">
        <v>55</v>
      </c>
      <c r="B13" s="89">
        <v>157123</v>
      </c>
      <c r="C13" s="89">
        <v>154257</v>
      </c>
      <c r="D13" s="89">
        <v>796</v>
      </c>
      <c r="E13" s="89">
        <v>3131</v>
      </c>
      <c r="F13" s="89">
        <v>-2335</v>
      </c>
      <c r="G13" s="89">
        <v>3028</v>
      </c>
      <c r="H13" s="89">
        <v>2812</v>
      </c>
      <c r="I13" s="89">
        <v>10</v>
      </c>
      <c r="J13" s="89">
        <v>3309</v>
      </c>
      <c r="K13" s="89">
        <v>3050</v>
      </c>
      <c r="L13" s="89">
        <v>22</v>
      </c>
      <c r="M13" s="89">
        <v>-531</v>
      </c>
      <c r="N13" s="89">
        <v>-2866</v>
      </c>
      <c r="P13" s="91"/>
      <c r="Q13" s="74" t="str">
        <f t="shared" si="0"/>
        <v>うち男</v>
      </c>
      <c r="R13" s="92">
        <f t="shared" si="3"/>
        <v>0</v>
      </c>
      <c r="S13" s="92">
        <f t="shared" si="1"/>
        <v>0</v>
      </c>
      <c r="T13" s="92">
        <f t="shared" si="2"/>
        <v>0</v>
      </c>
    </row>
    <row r="14" spans="1:20" ht="11.1" customHeight="1">
      <c r="A14" s="93" t="s">
        <v>56</v>
      </c>
      <c r="B14" s="94">
        <v>156638</v>
      </c>
      <c r="C14" s="94">
        <v>152818</v>
      </c>
      <c r="D14" s="94">
        <v>751</v>
      </c>
      <c r="E14" s="94">
        <v>3344</v>
      </c>
      <c r="F14" s="94">
        <v>-2593</v>
      </c>
      <c r="G14" s="94">
        <v>2716</v>
      </c>
      <c r="H14" s="94">
        <v>1910</v>
      </c>
      <c r="I14" s="94">
        <v>5</v>
      </c>
      <c r="J14" s="94">
        <v>3301</v>
      </c>
      <c r="K14" s="94">
        <v>2546</v>
      </c>
      <c r="L14" s="94">
        <v>11</v>
      </c>
      <c r="M14" s="94">
        <v>-1227</v>
      </c>
      <c r="N14" s="94">
        <v>-3820</v>
      </c>
      <c r="P14" s="91"/>
      <c r="Q14" s="74" t="str">
        <f t="shared" si="0"/>
        <v>うち女</v>
      </c>
      <c r="R14" s="92">
        <f t="shared" si="3"/>
        <v>0</v>
      </c>
      <c r="S14" s="92">
        <f t="shared" si="1"/>
        <v>0</v>
      </c>
      <c r="T14" s="92">
        <f t="shared" si="2"/>
        <v>0</v>
      </c>
    </row>
    <row r="15" spans="1:20" ht="11.1" customHeight="1">
      <c r="A15" s="95" t="s">
        <v>59</v>
      </c>
      <c r="B15" s="96">
        <v>460341</v>
      </c>
      <c r="C15" s="96">
        <v>455402</v>
      </c>
      <c r="D15" s="96">
        <v>2451</v>
      </c>
      <c r="E15" s="96">
        <v>6774</v>
      </c>
      <c r="F15" s="96">
        <v>-4323</v>
      </c>
      <c r="G15" s="96">
        <v>6736</v>
      </c>
      <c r="H15" s="96">
        <v>6832</v>
      </c>
      <c r="I15" s="96">
        <v>157</v>
      </c>
      <c r="J15" s="96">
        <v>6412</v>
      </c>
      <c r="K15" s="96">
        <v>7857</v>
      </c>
      <c r="L15" s="96">
        <v>72</v>
      </c>
      <c r="M15" s="96">
        <v>-616</v>
      </c>
      <c r="N15" s="89">
        <v>-4939</v>
      </c>
      <c r="O15" s="90">
        <v>1</v>
      </c>
      <c r="P15" s="91"/>
      <c r="Q15" s="74" t="str">
        <f t="shared" si="0"/>
        <v>県北管内</v>
      </c>
      <c r="R15" s="92">
        <f t="shared" si="3"/>
        <v>0</v>
      </c>
      <c r="S15" s="92">
        <f t="shared" si="1"/>
        <v>0</v>
      </c>
      <c r="T15" s="92">
        <f t="shared" si="2"/>
        <v>0</v>
      </c>
    </row>
    <row r="16" spans="1:20" ht="11.1" customHeight="1">
      <c r="A16" s="84" t="s">
        <v>60</v>
      </c>
      <c r="B16" s="89">
        <v>225019</v>
      </c>
      <c r="C16" s="89">
        <v>222737</v>
      </c>
      <c r="D16" s="89">
        <v>1311</v>
      </c>
      <c r="E16" s="89">
        <v>3287</v>
      </c>
      <c r="F16" s="89">
        <v>-1976</v>
      </c>
      <c r="G16" s="89">
        <v>3540</v>
      </c>
      <c r="H16" s="89">
        <v>3954</v>
      </c>
      <c r="I16" s="89">
        <v>102</v>
      </c>
      <c r="J16" s="89">
        <v>3408</v>
      </c>
      <c r="K16" s="89">
        <v>4450</v>
      </c>
      <c r="L16" s="89">
        <v>44</v>
      </c>
      <c r="M16" s="89">
        <v>-306</v>
      </c>
      <c r="N16" s="89">
        <v>-2282</v>
      </c>
      <c r="P16" s="91"/>
      <c r="Q16" s="74" t="str">
        <f t="shared" si="0"/>
        <v>うち男</v>
      </c>
      <c r="R16" s="92">
        <f t="shared" si="3"/>
        <v>0</v>
      </c>
      <c r="S16" s="92">
        <f t="shared" si="1"/>
        <v>0</v>
      </c>
      <c r="T16" s="92">
        <f t="shared" si="2"/>
        <v>0</v>
      </c>
    </row>
    <row r="17" spans="1:20" ht="11.1" customHeight="1">
      <c r="A17" s="93" t="s">
        <v>61</v>
      </c>
      <c r="B17" s="94">
        <v>235322</v>
      </c>
      <c r="C17" s="94">
        <v>232665</v>
      </c>
      <c r="D17" s="94">
        <v>1140</v>
      </c>
      <c r="E17" s="94">
        <v>3487</v>
      </c>
      <c r="F17" s="94">
        <v>-2347</v>
      </c>
      <c r="G17" s="94">
        <v>3196</v>
      </c>
      <c r="H17" s="94">
        <v>2878</v>
      </c>
      <c r="I17" s="94">
        <v>55</v>
      </c>
      <c r="J17" s="94">
        <v>3004</v>
      </c>
      <c r="K17" s="94">
        <v>3407</v>
      </c>
      <c r="L17" s="94">
        <v>28</v>
      </c>
      <c r="M17" s="94">
        <v>-310</v>
      </c>
      <c r="N17" s="94">
        <v>-2657</v>
      </c>
      <c r="P17" s="91"/>
      <c r="Q17" s="74" t="str">
        <f t="shared" si="0"/>
        <v>うち女</v>
      </c>
      <c r="R17" s="92">
        <f t="shared" si="3"/>
        <v>0</v>
      </c>
      <c r="S17" s="92">
        <f t="shared" si="1"/>
        <v>0</v>
      </c>
      <c r="T17" s="92">
        <f t="shared" si="2"/>
        <v>0</v>
      </c>
    </row>
    <row r="18" spans="1:20" ht="11.1" customHeight="1">
      <c r="A18" s="84" t="s">
        <v>173</v>
      </c>
      <c r="B18" s="89">
        <v>280116</v>
      </c>
      <c r="C18" s="89">
        <v>277512</v>
      </c>
      <c r="D18" s="89">
        <v>1576</v>
      </c>
      <c r="E18" s="89">
        <v>3770</v>
      </c>
      <c r="F18" s="89">
        <v>-2194</v>
      </c>
      <c r="G18" s="89">
        <v>3755</v>
      </c>
      <c r="H18" s="89">
        <v>4902</v>
      </c>
      <c r="I18" s="89">
        <v>145</v>
      </c>
      <c r="J18" s="89">
        <v>3505</v>
      </c>
      <c r="K18" s="89">
        <v>5655</v>
      </c>
      <c r="L18" s="89">
        <v>52</v>
      </c>
      <c r="M18" s="89">
        <v>-410</v>
      </c>
      <c r="N18" s="89">
        <v>-2604</v>
      </c>
      <c r="O18" s="90">
        <v>1</v>
      </c>
      <c r="P18" s="91"/>
      <c r="Q18" s="74" t="str">
        <f t="shared" si="0"/>
        <v>福島市</v>
      </c>
      <c r="R18" s="92">
        <f t="shared" si="3"/>
        <v>0</v>
      </c>
      <c r="S18" s="92">
        <f t="shared" si="1"/>
        <v>0</v>
      </c>
      <c r="T18" s="92">
        <f t="shared" si="2"/>
        <v>0</v>
      </c>
    </row>
    <row r="19" spans="1:20" ht="11.1" customHeight="1">
      <c r="A19" s="84" t="s">
        <v>63</v>
      </c>
      <c r="B19" s="89">
        <v>136746</v>
      </c>
      <c r="C19" s="89">
        <v>135437</v>
      </c>
      <c r="D19" s="89">
        <v>864</v>
      </c>
      <c r="E19" s="89">
        <v>1852</v>
      </c>
      <c r="F19" s="89">
        <v>-988</v>
      </c>
      <c r="G19" s="89">
        <v>2031</v>
      </c>
      <c r="H19" s="89">
        <v>2858</v>
      </c>
      <c r="I19" s="89">
        <v>93</v>
      </c>
      <c r="J19" s="89">
        <v>2014</v>
      </c>
      <c r="K19" s="89">
        <v>3257</v>
      </c>
      <c r="L19" s="89">
        <v>32</v>
      </c>
      <c r="M19" s="89">
        <v>-321</v>
      </c>
      <c r="N19" s="89">
        <v>-1309</v>
      </c>
      <c r="P19" s="91"/>
      <c r="Q19" s="74" t="str">
        <f t="shared" si="0"/>
        <v>うち男</v>
      </c>
      <c r="R19" s="92">
        <f t="shared" si="3"/>
        <v>0</v>
      </c>
      <c r="S19" s="92">
        <f t="shared" si="1"/>
        <v>0</v>
      </c>
      <c r="T19" s="92">
        <f t="shared" si="2"/>
        <v>0</v>
      </c>
    </row>
    <row r="20" spans="1:20" ht="11.1" customHeight="1">
      <c r="A20" s="84" t="s">
        <v>64</v>
      </c>
      <c r="B20" s="89">
        <v>143370</v>
      </c>
      <c r="C20" s="89">
        <v>142075</v>
      </c>
      <c r="D20" s="89">
        <v>712</v>
      </c>
      <c r="E20" s="89">
        <v>1918</v>
      </c>
      <c r="F20" s="89">
        <v>-1206</v>
      </c>
      <c r="G20" s="89">
        <v>1724</v>
      </c>
      <c r="H20" s="89">
        <v>2044</v>
      </c>
      <c r="I20" s="89">
        <v>52</v>
      </c>
      <c r="J20" s="89">
        <v>1491</v>
      </c>
      <c r="K20" s="89">
        <v>2398</v>
      </c>
      <c r="L20" s="89">
        <v>20</v>
      </c>
      <c r="M20" s="89">
        <v>-89</v>
      </c>
      <c r="N20" s="89">
        <v>-1295</v>
      </c>
      <c r="P20" s="91"/>
      <c r="Q20" s="74" t="str">
        <f t="shared" si="0"/>
        <v>うち女</v>
      </c>
      <c r="R20" s="92">
        <f t="shared" si="3"/>
        <v>0</v>
      </c>
      <c r="S20" s="92">
        <f t="shared" si="1"/>
        <v>0</v>
      </c>
      <c r="T20" s="92">
        <f t="shared" si="2"/>
        <v>0</v>
      </c>
    </row>
    <row r="21" spans="1:20" ht="11.1" customHeight="1">
      <c r="A21" s="84" t="s">
        <v>65</v>
      </c>
      <c r="B21" s="89">
        <v>52651</v>
      </c>
      <c r="C21" s="89">
        <v>51917</v>
      </c>
      <c r="D21" s="89">
        <v>275</v>
      </c>
      <c r="E21" s="89">
        <v>899</v>
      </c>
      <c r="F21" s="89">
        <v>-624</v>
      </c>
      <c r="G21" s="89">
        <v>778</v>
      </c>
      <c r="H21" s="89">
        <v>614</v>
      </c>
      <c r="I21" s="89">
        <v>4</v>
      </c>
      <c r="J21" s="89">
        <v>878</v>
      </c>
      <c r="K21" s="89">
        <v>618</v>
      </c>
      <c r="L21" s="89">
        <v>10</v>
      </c>
      <c r="M21" s="89">
        <v>-110</v>
      </c>
      <c r="N21" s="89">
        <v>-734</v>
      </c>
      <c r="O21" s="90">
        <v>1</v>
      </c>
      <c r="P21" s="91"/>
      <c r="Q21" s="74" t="str">
        <f t="shared" si="0"/>
        <v>二本松市</v>
      </c>
      <c r="R21" s="92">
        <f t="shared" si="3"/>
        <v>0</v>
      </c>
      <c r="S21" s="92">
        <f t="shared" si="1"/>
        <v>0</v>
      </c>
      <c r="T21" s="92">
        <f t="shared" si="2"/>
        <v>0</v>
      </c>
    </row>
    <row r="22" spans="1:20" ht="11.1" customHeight="1">
      <c r="A22" s="84" t="s">
        <v>63</v>
      </c>
      <c r="B22" s="89">
        <v>25858</v>
      </c>
      <c r="C22" s="89">
        <v>25625</v>
      </c>
      <c r="D22" s="89">
        <v>144</v>
      </c>
      <c r="E22" s="89">
        <v>422</v>
      </c>
      <c r="F22" s="89">
        <v>-278</v>
      </c>
      <c r="G22" s="89">
        <v>422</v>
      </c>
      <c r="H22" s="89">
        <v>394</v>
      </c>
      <c r="I22" s="89">
        <v>3</v>
      </c>
      <c r="J22" s="89">
        <v>421</v>
      </c>
      <c r="K22" s="89">
        <v>346</v>
      </c>
      <c r="L22" s="89">
        <v>7</v>
      </c>
      <c r="M22" s="89">
        <v>45</v>
      </c>
      <c r="N22" s="89">
        <v>-233</v>
      </c>
      <c r="P22" s="91"/>
      <c r="Q22" s="74" t="str">
        <f t="shared" si="0"/>
        <v>うち男</v>
      </c>
      <c r="R22" s="92">
        <f t="shared" si="3"/>
        <v>0</v>
      </c>
      <c r="S22" s="92">
        <f t="shared" si="1"/>
        <v>0</v>
      </c>
      <c r="T22" s="92">
        <f t="shared" si="2"/>
        <v>0</v>
      </c>
    </row>
    <row r="23" spans="1:20" ht="11.1" customHeight="1">
      <c r="A23" s="84" t="s">
        <v>64</v>
      </c>
      <c r="B23" s="89">
        <v>26793</v>
      </c>
      <c r="C23" s="89">
        <v>26292</v>
      </c>
      <c r="D23" s="89">
        <v>131</v>
      </c>
      <c r="E23" s="89">
        <v>477</v>
      </c>
      <c r="F23" s="89">
        <v>-346</v>
      </c>
      <c r="G23" s="89">
        <v>356</v>
      </c>
      <c r="H23" s="89">
        <v>220</v>
      </c>
      <c r="I23" s="89">
        <v>1</v>
      </c>
      <c r="J23" s="89">
        <v>457</v>
      </c>
      <c r="K23" s="89">
        <v>272</v>
      </c>
      <c r="L23" s="89">
        <v>3</v>
      </c>
      <c r="M23" s="89">
        <v>-155</v>
      </c>
      <c r="N23" s="89">
        <v>-501</v>
      </c>
      <c r="P23" s="91"/>
      <c r="Q23" s="74" t="str">
        <f t="shared" si="0"/>
        <v>うち女</v>
      </c>
      <c r="R23" s="92">
        <f t="shared" si="3"/>
        <v>0</v>
      </c>
      <c r="S23" s="92">
        <f t="shared" si="1"/>
        <v>0</v>
      </c>
      <c r="T23" s="92">
        <f t="shared" si="2"/>
        <v>0</v>
      </c>
    </row>
    <row r="24" spans="1:20" ht="11.1" customHeight="1">
      <c r="A24" s="84" t="s">
        <v>66</v>
      </c>
      <c r="B24" s="97">
        <v>57104</v>
      </c>
      <c r="C24" s="89">
        <v>56334</v>
      </c>
      <c r="D24" s="89">
        <v>231</v>
      </c>
      <c r="E24" s="89">
        <v>987</v>
      </c>
      <c r="F24" s="89">
        <v>-756</v>
      </c>
      <c r="G24" s="89">
        <v>807</v>
      </c>
      <c r="H24" s="89">
        <v>591</v>
      </c>
      <c r="I24" s="89">
        <v>4</v>
      </c>
      <c r="J24" s="89">
        <v>729</v>
      </c>
      <c r="K24" s="89">
        <v>682</v>
      </c>
      <c r="L24" s="89">
        <v>5</v>
      </c>
      <c r="M24" s="89">
        <v>-14</v>
      </c>
      <c r="N24" s="89">
        <v>-770</v>
      </c>
      <c r="O24" s="90">
        <v>1</v>
      </c>
      <c r="P24" s="91"/>
      <c r="Q24" s="74" t="str">
        <f t="shared" si="0"/>
        <v>伊達市</v>
      </c>
      <c r="R24" s="92">
        <f t="shared" si="3"/>
        <v>0</v>
      </c>
      <c r="S24" s="92">
        <f t="shared" si="1"/>
        <v>0</v>
      </c>
      <c r="T24" s="92">
        <f t="shared" si="2"/>
        <v>0</v>
      </c>
    </row>
    <row r="25" spans="1:20" ht="11.1" customHeight="1">
      <c r="A25" s="84" t="s">
        <v>63</v>
      </c>
      <c r="B25" s="97">
        <v>27811</v>
      </c>
      <c r="C25" s="89">
        <v>27403</v>
      </c>
      <c r="D25" s="89">
        <v>114</v>
      </c>
      <c r="E25" s="89">
        <v>481</v>
      </c>
      <c r="F25" s="89">
        <v>-367</v>
      </c>
      <c r="G25" s="89">
        <v>398</v>
      </c>
      <c r="H25" s="89">
        <v>286</v>
      </c>
      <c r="I25" s="89">
        <v>2</v>
      </c>
      <c r="J25" s="89">
        <v>369</v>
      </c>
      <c r="K25" s="89">
        <v>356</v>
      </c>
      <c r="L25" s="89">
        <v>2</v>
      </c>
      <c r="M25" s="89">
        <v>-41</v>
      </c>
      <c r="N25" s="89">
        <v>-408</v>
      </c>
      <c r="P25" s="91"/>
      <c r="Q25" s="74" t="str">
        <f t="shared" si="0"/>
        <v>うち男</v>
      </c>
      <c r="R25" s="92">
        <f t="shared" si="3"/>
        <v>0</v>
      </c>
      <c r="S25" s="92">
        <f t="shared" si="1"/>
        <v>0</v>
      </c>
      <c r="T25" s="92">
        <f t="shared" si="2"/>
        <v>0</v>
      </c>
    </row>
    <row r="26" spans="1:20" ht="11.1" customHeight="1">
      <c r="A26" s="84" t="s">
        <v>64</v>
      </c>
      <c r="B26" s="97">
        <v>29293</v>
      </c>
      <c r="C26" s="89">
        <v>28931</v>
      </c>
      <c r="D26" s="89">
        <v>117</v>
      </c>
      <c r="E26" s="89">
        <v>506</v>
      </c>
      <c r="F26" s="89">
        <v>-389</v>
      </c>
      <c r="G26" s="89">
        <v>409</v>
      </c>
      <c r="H26" s="89">
        <v>305</v>
      </c>
      <c r="I26" s="89">
        <v>2</v>
      </c>
      <c r="J26" s="89">
        <v>360</v>
      </c>
      <c r="K26" s="89">
        <v>326</v>
      </c>
      <c r="L26" s="89">
        <v>3</v>
      </c>
      <c r="M26" s="89">
        <v>27</v>
      </c>
      <c r="N26" s="89">
        <v>-362</v>
      </c>
      <c r="P26" s="91"/>
      <c r="Q26" s="74" t="str">
        <f t="shared" si="0"/>
        <v>うち女</v>
      </c>
      <c r="R26" s="92">
        <f t="shared" si="3"/>
        <v>0</v>
      </c>
      <c r="S26" s="92">
        <f t="shared" si="1"/>
        <v>0</v>
      </c>
      <c r="T26" s="92">
        <f t="shared" si="2"/>
        <v>0</v>
      </c>
    </row>
    <row r="27" spans="1:20" ht="11.1" customHeight="1">
      <c r="A27" s="84" t="s">
        <v>67</v>
      </c>
      <c r="B27" s="89">
        <v>30119</v>
      </c>
      <c r="C27" s="89">
        <v>30043</v>
      </c>
      <c r="D27" s="89">
        <v>190</v>
      </c>
      <c r="E27" s="89">
        <v>362</v>
      </c>
      <c r="F27" s="89">
        <v>-172</v>
      </c>
      <c r="G27" s="89">
        <v>696</v>
      </c>
      <c r="H27" s="89">
        <v>356</v>
      </c>
      <c r="I27" s="89">
        <v>2</v>
      </c>
      <c r="J27" s="89">
        <v>549</v>
      </c>
      <c r="K27" s="89">
        <v>407</v>
      </c>
      <c r="L27" s="89">
        <v>2</v>
      </c>
      <c r="M27" s="89">
        <v>96</v>
      </c>
      <c r="N27" s="89">
        <v>-76</v>
      </c>
      <c r="O27" s="90">
        <v>1</v>
      </c>
      <c r="P27" s="91"/>
      <c r="Q27" s="74" t="str">
        <f t="shared" si="0"/>
        <v>本宮市</v>
      </c>
      <c r="R27" s="92">
        <f t="shared" si="3"/>
        <v>0</v>
      </c>
      <c r="S27" s="92">
        <f t="shared" si="1"/>
        <v>0</v>
      </c>
      <c r="T27" s="92">
        <f t="shared" si="2"/>
        <v>0</v>
      </c>
    </row>
    <row r="28" spans="1:20" ht="11.1" customHeight="1">
      <c r="A28" s="84" t="s">
        <v>63</v>
      </c>
      <c r="B28" s="89">
        <v>14962</v>
      </c>
      <c r="C28" s="89">
        <v>14938</v>
      </c>
      <c r="D28" s="89">
        <v>93</v>
      </c>
      <c r="E28" s="89">
        <v>166</v>
      </c>
      <c r="F28" s="89">
        <v>-73</v>
      </c>
      <c r="G28" s="89">
        <v>343</v>
      </c>
      <c r="H28" s="89">
        <v>208</v>
      </c>
      <c r="I28" s="89">
        <v>2</v>
      </c>
      <c r="J28" s="89">
        <v>266</v>
      </c>
      <c r="K28" s="89">
        <v>237</v>
      </c>
      <c r="L28" s="89">
        <v>1</v>
      </c>
      <c r="M28" s="89">
        <v>49</v>
      </c>
      <c r="N28" s="89">
        <v>-24</v>
      </c>
      <c r="P28" s="91"/>
      <c r="Q28" s="74" t="str">
        <f t="shared" si="0"/>
        <v>うち男</v>
      </c>
      <c r="R28" s="92">
        <f t="shared" si="3"/>
        <v>0</v>
      </c>
      <c r="S28" s="92">
        <f t="shared" si="1"/>
        <v>0</v>
      </c>
      <c r="T28" s="92">
        <f t="shared" si="2"/>
        <v>0</v>
      </c>
    </row>
    <row r="29" spans="1:20" ht="11.1" customHeight="1">
      <c r="A29" s="84" t="s">
        <v>64</v>
      </c>
      <c r="B29" s="89">
        <v>15157</v>
      </c>
      <c r="C29" s="89">
        <v>15105</v>
      </c>
      <c r="D29" s="89">
        <v>97</v>
      </c>
      <c r="E29" s="89">
        <v>196</v>
      </c>
      <c r="F29" s="89">
        <v>-99</v>
      </c>
      <c r="G29" s="89">
        <v>353</v>
      </c>
      <c r="H29" s="89">
        <v>148</v>
      </c>
      <c r="I29" s="89">
        <v>0</v>
      </c>
      <c r="J29" s="89">
        <v>283</v>
      </c>
      <c r="K29" s="89">
        <v>170</v>
      </c>
      <c r="L29" s="89">
        <v>1</v>
      </c>
      <c r="M29" s="89">
        <v>47</v>
      </c>
      <c r="N29" s="89">
        <v>-52</v>
      </c>
      <c r="P29" s="91"/>
      <c r="Q29" s="74" t="str">
        <f t="shared" si="0"/>
        <v>うち女</v>
      </c>
      <c r="R29" s="92">
        <f t="shared" si="3"/>
        <v>0</v>
      </c>
      <c r="S29" s="92">
        <f t="shared" si="1"/>
        <v>0</v>
      </c>
      <c r="T29" s="92">
        <f t="shared" si="2"/>
        <v>0</v>
      </c>
    </row>
    <row r="30" spans="1:20" ht="11.1" customHeight="1">
      <c r="A30" s="84" t="s">
        <v>68</v>
      </c>
      <c r="B30" s="98">
        <v>31487</v>
      </c>
      <c r="C30" s="96">
        <v>30706</v>
      </c>
      <c r="D30" s="96">
        <v>102</v>
      </c>
      <c r="E30" s="96">
        <v>649</v>
      </c>
      <c r="F30" s="96">
        <v>-547</v>
      </c>
      <c r="G30" s="96">
        <v>454</v>
      </c>
      <c r="H30" s="96">
        <v>300</v>
      </c>
      <c r="I30" s="96">
        <v>1</v>
      </c>
      <c r="J30" s="96">
        <v>583</v>
      </c>
      <c r="K30" s="96">
        <v>404</v>
      </c>
      <c r="L30" s="96">
        <v>2</v>
      </c>
      <c r="M30" s="96">
        <v>-234</v>
      </c>
      <c r="N30" s="96">
        <v>-781</v>
      </c>
      <c r="O30" s="90">
        <v>1</v>
      </c>
      <c r="P30" s="91"/>
      <c r="Q30" s="74" t="str">
        <f t="shared" si="0"/>
        <v>伊達郡</v>
      </c>
      <c r="R30" s="92">
        <f t="shared" si="3"/>
        <v>0</v>
      </c>
      <c r="S30" s="92">
        <f t="shared" si="1"/>
        <v>0</v>
      </c>
      <c r="T30" s="92">
        <f t="shared" si="2"/>
        <v>0</v>
      </c>
    </row>
    <row r="31" spans="1:20" ht="11.1" customHeight="1">
      <c r="A31" s="84" t="s">
        <v>63</v>
      </c>
      <c r="B31" s="97">
        <v>15245</v>
      </c>
      <c r="C31" s="89">
        <v>14932</v>
      </c>
      <c r="D31" s="89">
        <v>59</v>
      </c>
      <c r="E31" s="89">
        <v>316</v>
      </c>
      <c r="F31" s="89">
        <v>-257</v>
      </c>
      <c r="G31" s="89">
        <v>231</v>
      </c>
      <c r="H31" s="89">
        <v>168</v>
      </c>
      <c r="I31" s="89">
        <v>1</v>
      </c>
      <c r="J31" s="89">
        <v>257</v>
      </c>
      <c r="K31" s="89">
        <v>198</v>
      </c>
      <c r="L31" s="89">
        <v>1</v>
      </c>
      <c r="M31" s="89">
        <v>-56</v>
      </c>
      <c r="N31" s="89">
        <v>-313</v>
      </c>
      <c r="P31" s="91"/>
      <c r="Q31" s="74" t="str">
        <f t="shared" si="0"/>
        <v>うち男</v>
      </c>
      <c r="R31" s="92">
        <f t="shared" si="3"/>
        <v>0</v>
      </c>
      <c r="S31" s="92">
        <f t="shared" si="1"/>
        <v>0</v>
      </c>
      <c r="T31" s="92">
        <f t="shared" si="2"/>
        <v>0</v>
      </c>
    </row>
    <row r="32" spans="1:20" ht="11.1" customHeight="1">
      <c r="A32" s="84" t="s">
        <v>64</v>
      </c>
      <c r="B32" s="99">
        <v>16242</v>
      </c>
      <c r="C32" s="94">
        <v>15774</v>
      </c>
      <c r="D32" s="94">
        <v>43</v>
      </c>
      <c r="E32" s="94">
        <v>333</v>
      </c>
      <c r="F32" s="94">
        <v>-290</v>
      </c>
      <c r="G32" s="94">
        <v>223</v>
      </c>
      <c r="H32" s="94">
        <v>132</v>
      </c>
      <c r="I32" s="94">
        <v>0</v>
      </c>
      <c r="J32" s="94">
        <v>326</v>
      </c>
      <c r="K32" s="94">
        <v>206</v>
      </c>
      <c r="L32" s="94">
        <v>1</v>
      </c>
      <c r="M32" s="94">
        <v>-178</v>
      </c>
      <c r="N32" s="94">
        <v>-468</v>
      </c>
      <c r="P32" s="91"/>
      <c r="Q32" s="74" t="str">
        <f t="shared" si="0"/>
        <v>うち女</v>
      </c>
      <c r="R32" s="92">
        <f t="shared" si="3"/>
        <v>0</v>
      </c>
      <c r="S32" s="92">
        <f t="shared" si="1"/>
        <v>0</v>
      </c>
      <c r="T32" s="92">
        <f t="shared" si="2"/>
        <v>0</v>
      </c>
    </row>
    <row r="33" spans="1:20" ht="11.1" customHeight="1">
      <c r="A33" s="84" t="s">
        <v>69</v>
      </c>
      <c r="B33" s="89">
        <v>11285</v>
      </c>
      <c r="C33" s="89">
        <v>11090</v>
      </c>
      <c r="D33" s="89">
        <v>56</v>
      </c>
      <c r="E33" s="89">
        <v>255</v>
      </c>
      <c r="F33" s="89">
        <v>-199</v>
      </c>
      <c r="G33" s="89">
        <v>225</v>
      </c>
      <c r="H33" s="89">
        <v>97</v>
      </c>
      <c r="I33" s="89">
        <v>0</v>
      </c>
      <c r="J33" s="89">
        <v>175</v>
      </c>
      <c r="K33" s="89">
        <v>141</v>
      </c>
      <c r="L33" s="89">
        <v>2</v>
      </c>
      <c r="M33" s="89">
        <v>4</v>
      </c>
      <c r="N33" s="89">
        <v>-195</v>
      </c>
      <c r="O33" s="90">
        <v>1</v>
      </c>
      <c r="P33" s="91"/>
      <c r="Q33" s="74" t="str">
        <f t="shared" si="0"/>
        <v>桑折町</v>
      </c>
      <c r="R33" s="92">
        <f t="shared" si="3"/>
        <v>0</v>
      </c>
      <c r="S33" s="92">
        <f t="shared" si="1"/>
        <v>0</v>
      </c>
      <c r="T33" s="92">
        <f t="shared" si="2"/>
        <v>0</v>
      </c>
    </row>
    <row r="34" spans="1:20" ht="11.1" customHeight="1">
      <c r="A34" s="84" t="s">
        <v>70</v>
      </c>
      <c r="B34" s="89">
        <v>5447</v>
      </c>
      <c r="C34" s="89">
        <v>5392</v>
      </c>
      <c r="D34" s="89">
        <v>31</v>
      </c>
      <c r="E34" s="89">
        <v>113</v>
      </c>
      <c r="F34" s="89">
        <v>-82</v>
      </c>
      <c r="G34" s="89">
        <v>119</v>
      </c>
      <c r="H34" s="89">
        <v>52</v>
      </c>
      <c r="I34" s="89">
        <v>0</v>
      </c>
      <c r="J34" s="89">
        <v>77</v>
      </c>
      <c r="K34" s="89">
        <v>66</v>
      </c>
      <c r="L34" s="89">
        <v>1</v>
      </c>
      <c r="M34" s="89">
        <v>27</v>
      </c>
      <c r="N34" s="89">
        <v>-55</v>
      </c>
      <c r="P34" s="91"/>
      <c r="Q34" s="74" t="str">
        <f t="shared" si="0"/>
        <v>うち男</v>
      </c>
      <c r="R34" s="92">
        <f t="shared" si="3"/>
        <v>0</v>
      </c>
      <c r="S34" s="92">
        <f t="shared" si="1"/>
        <v>0</v>
      </c>
      <c r="T34" s="92">
        <f t="shared" si="2"/>
        <v>0</v>
      </c>
    </row>
    <row r="35" spans="1:20" ht="11.1" customHeight="1">
      <c r="A35" s="84" t="s">
        <v>71</v>
      </c>
      <c r="B35" s="89">
        <v>5838</v>
      </c>
      <c r="C35" s="89">
        <v>5698</v>
      </c>
      <c r="D35" s="89">
        <v>25</v>
      </c>
      <c r="E35" s="89">
        <v>142</v>
      </c>
      <c r="F35" s="89">
        <v>-117</v>
      </c>
      <c r="G35" s="89">
        <v>106</v>
      </c>
      <c r="H35" s="89">
        <v>45</v>
      </c>
      <c r="I35" s="89">
        <v>0</v>
      </c>
      <c r="J35" s="89">
        <v>98</v>
      </c>
      <c r="K35" s="89">
        <v>75</v>
      </c>
      <c r="L35" s="89">
        <v>1</v>
      </c>
      <c r="M35" s="89">
        <v>-23</v>
      </c>
      <c r="N35" s="89">
        <v>-140</v>
      </c>
      <c r="P35" s="91"/>
      <c r="Q35" s="74" t="str">
        <f t="shared" si="0"/>
        <v>うち女</v>
      </c>
      <c r="R35" s="92">
        <f t="shared" si="3"/>
        <v>0</v>
      </c>
      <c r="S35" s="92">
        <f t="shared" si="1"/>
        <v>0</v>
      </c>
      <c r="T35" s="92">
        <f t="shared" si="2"/>
        <v>0</v>
      </c>
    </row>
    <row r="36" spans="1:20" ht="11.1" customHeight="1">
      <c r="A36" s="84" t="s">
        <v>72</v>
      </c>
      <c r="B36" s="89">
        <v>8398</v>
      </c>
      <c r="C36" s="89">
        <v>8194</v>
      </c>
      <c r="D36" s="89">
        <v>22</v>
      </c>
      <c r="E36" s="89">
        <v>139</v>
      </c>
      <c r="F36" s="89">
        <v>-117</v>
      </c>
      <c r="G36" s="89">
        <v>88</v>
      </c>
      <c r="H36" s="89">
        <v>73</v>
      </c>
      <c r="I36" s="89">
        <v>0</v>
      </c>
      <c r="J36" s="89">
        <v>159</v>
      </c>
      <c r="K36" s="89">
        <v>89</v>
      </c>
      <c r="L36" s="89">
        <v>0</v>
      </c>
      <c r="M36" s="89">
        <v>-87</v>
      </c>
      <c r="N36" s="89">
        <v>-204</v>
      </c>
      <c r="O36" s="90">
        <v>1</v>
      </c>
      <c r="P36" s="91"/>
      <c r="Q36" s="74" t="str">
        <f t="shared" si="0"/>
        <v>国見町</v>
      </c>
      <c r="R36" s="92">
        <f t="shared" si="3"/>
        <v>0</v>
      </c>
      <c r="S36" s="92">
        <f t="shared" si="1"/>
        <v>0</v>
      </c>
      <c r="T36" s="92">
        <f t="shared" si="2"/>
        <v>0</v>
      </c>
    </row>
    <row r="37" spans="1:20" ht="11.1" customHeight="1">
      <c r="A37" s="84" t="s">
        <v>70</v>
      </c>
      <c r="B37" s="89">
        <v>3995</v>
      </c>
      <c r="C37" s="89">
        <v>3905</v>
      </c>
      <c r="D37" s="89">
        <v>14</v>
      </c>
      <c r="E37" s="89">
        <v>81</v>
      </c>
      <c r="F37" s="89">
        <v>-67</v>
      </c>
      <c r="G37" s="89">
        <v>43</v>
      </c>
      <c r="H37" s="89">
        <v>36</v>
      </c>
      <c r="I37" s="89">
        <v>0</v>
      </c>
      <c r="J37" s="89">
        <v>65</v>
      </c>
      <c r="K37" s="89">
        <v>37</v>
      </c>
      <c r="L37" s="89">
        <v>0</v>
      </c>
      <c r="M37" s="89">
        <v>-23</v>
      </c>
      <c r="N37" s="89">
        <v>-90</v>
      </c>
      <c r="P37" s="91"/>
      <c r="Q37" s="74" t="str">
        <f t="shared" si="0"/>
        <v>うち男</v>
      </c>
      <c r="R37" s="92">
        <f t="shared" si="3"/>
        <v>0</v>
      </c>
      <c r="S37" s="92">
        <f t="shared" si="1"/>
        <v>0</v>
      </c>
      <c r="T37" s="92">
        <f t="shared" si="2"/>
        <v>0</v>
      </c>
    </row>
    <row r="38" spans="1:20" ht="11.1" customHeight="1">
      <c r="A38" s="84" t="s">
        <v>71</v>
      </c>
      <c r="B38" s="89">
        <v>4403</v>
      </c>
      <c r="C38" s="89">
        <v>4289</v>
      </c>
      <c r="D38" s="89">
        <v>8</v>
      </c>
      <c r="E38" s="89">
        <v>58</v>
      </c>
      <c r="F38" s="89">
        <v>-50</v>
      </c>
      <c r="G38" s="89">
        <v>45</v>
      </c>
      <c r="H38" s="89">
        <v>37</v>
      </c>
      <c r="I38" s="89">
        <v>0</v>
      </c>
      <c r="J38" s="89">
        <v>94</v>
      </c>
      <c r="K38" s="89">
        <v>52</v>
      </c>
      <c r="L38" s="89">
        <v>0</v>
      </c>
      <c r="M38" s="89">
        <v>-64</v>
      </c>
      <c r="N38" s="89">
        <v>-114</v>
      </c>
      <c r="P38" s="91"/>
      <c r="Q38" s="74" t="str">
        <f t="shared" si="0"/>
        <v>うち女</v>
      </c>
      <c r="R38" s="92">
        <f t="shared" si="3"/>
        <v>0</v>
      </c>
      <c r="S38" s="92">
        <f t="shared" si="1"/>
        <v>0</v>
      </c>
      <c r="T38" s="92">
        <f t="shared" si="2"/>
        <v>0</v>
      </c>
    </row>
    <row r="39" spans="1:20" ht="11.1" customHeight="1">
      <c r="A39" s="84" t="s">
        <v>73</v>
      </c>
      <c r="B39" s="89">
        <v>11804</v>
      </c>
      <c r="C39" s="89">
        <v>11422</v>
      </c>
      <c r="D39" s="89">
        <v>24</v>
      </c>
      <c r="E39" s="89">
        <v>255</v>
      </c>
      <c r="F39" s="89">
        <v>-231</v>
      </c>
      <c r="G39" s="89">
        <v>141</v>
      </c>
      <c r="H39" s="89">
        <v>130</v>
      </c>
      <c r="I39" s="89">
        <v>1</v>
      </c>
      <c r="J39" s="89">
        <v>249</v>
      </c>
      <c r="K39" s="89">
        <v>174</v>
      </c>
      <c r="L39" s="89">
        <v>0</v>
      </c>
      <c r="M39" s="89">
        <v>-151</v>
      </c>
      <c r="N39" s="89">
        <v>-382</v>
      </c>
      <c r="O39" s="90">
        <v>1</v>
      </c>
      <c r="P39" s="91"/>
      <c r="Q39" s="74" t="str">
        <f t="shared" si="0"/>
        <v>川俣町</v>
      </c>
      <c r="R39" s="92">
        <f t="shared" si="3"/>
        <v>0</v>
      </c>
      <c r="S39" s="92">
        <f t="shared" si="1"/>
        <v>0</v>
      </c>
      <c r="T39" s="92">
        <f t="shared" si="2"/>
        <v>0</v>
      </c>
    </row>
    <row r="40" spans="1:20" ht="11.1" customHeight="1">
      <c r="A40" s="84" t="s">
        <v>70</v>
      </c>
      <c r="B40" s="89">
        <v>5803</v>
      </c>
      <c r="C40" s="89">
        <v>5635</v>
      </c>
      <c r="D40" s="89">
        <v>14</v>
      </c>
      <c r="E40" s="89">
        <v>122</v>
      </c>
      <c r="F40" s="89">
        <v>-108</v>
      </c>
      <c r="G40" s="89">
        <v>69</v>
      </c>
      <c r="H40" s="89">
        <v>80</v>
      </c>
      <c r="I40" s="89">
        <v>1</v>
      </c>
      <c r="J40" s="89">
        <v>115</v>
      </c>
      <c r="K40" s="89">
        <v>95</v>
      </c>
      <c r="L40" s="89">
        <v>0</v>
      </c>
      <c r="M40" s="89">
        <v>-60</v>
      </c>
      <c r="N40" s="89">
        <v>-168</v>
      </c>
      <c r="P40" s="91"/>
      <c r="Q40" s="74" t="str">
        <f t="shared" si="0"/>
        <v>うち男</v>
      </c>
      <c r="R40" s="92">
        <f t="shared" si="3"/>
        <v>0</v>
      </c>
      <c r="S40" s="92">
        <f t="shared" si="1"/>
        <v>0</v>
      </c>
      <c r="T40" s="92">
        <f t="shared" si="2"/>
        <v>0</v>
      </c>
    </row>
    <row r="41" spans="1:20" ht="11.1" customHeight="1">
      <c r="A41" s="84" t="s">
        <v>71</v>
      </c>
      <c r="B41" s="89">
        <v>6001</v>
      </c>
      <c r="C41" s="89">
        <v>5787</v>
      </c>
      <c r="D41" s="89">
        <v>10</v>
      </c>
      <c r="E41" s="89">
        <v>133</v>
      </c>
      <c r="F41" s="89">
        <v>-123</v>
      </c>
      <c r="G41" s="89">
        <v>72</v>
      </c>
      <c r="H41" s="89">
        <v>50</v>
      </c>
      <c r="I41" s="89">
        <v>0</v>
      </c>
      <c r="J41" s="89">
        <v>134</v>
      </c>
      <c r="K41" s="89">
        <v>79</v>
      </c>
      <c r="L41" s="89">
        <v>0</v>
      </c>
      <c r="M41" s="89">
        <v>-91</v>
      </c>
      <c r="N41" s="94">
        <v>-214</v>
      </c>
      <c r="P41" s="91"/>
      <c r="Q41" s="74" t="str">
        <f t="shared" si="0"/>
        <v>うち女</v>
      </c>
      <c r="R41" s="92">
        <f t="shared" si="3"/>
        <v>0</v>
      </c>
      <c r="S41" s="92">
        <f t="shared" si="1"/>
        <v>0</v>
      </c>
      <c r="T41" s="92">
        <f t="shared" si="2"/>
        <v>0</v>
      </c>
    </row>
    <row r="42" spans="1:20" ht="11.1" customHeight="1">
      <c r="A42" s="84" t="s">
        <v>74</v>
      </c>
      <c r="B42" s="98">
        <v>8864</v>
      </c>
      <c r="C42" s="96">
        <v>8890</v>
      </c>
      <c r="D42" s="96">
        <v>77</v>
      </c>
      <c r="E42" s="96">
        <v>107</v>
      </c>
      <c r="F42" s="96">
        <v>-30</v>
      </c>
      <c r="G42" s="96">
        <v>246</v>
      </c>
      <c r="H42" s="96">
        <v>69</v>
      </c>
      <c r="I42" s="96">
        <v>1</v>
      </c>
      <c r="J42" s="96">
        <v>168</v>
      </c>
      <c r="K42" s="96">
        <v>91</v>
      </c>
      <c r="L42" s="96">
        <v>1</v>
      </c>
      <c r="M42" s="96">
        <v>56</v>
      </c>
      <c r="N42" s="89">
        <v>26</v>
      </c>
      <c r="O42" s="90">
        <v>1</v>
      </c>
      <c r="P42" s="91"/>
      <c r="Q42" s="74" t="str">
        <f t="shared" si="0"/>
        <v>安達郡</v>
      </c>
      <c r="R42" s="92">
        <f t="shared" si="3"/>
        <v>0</v>
      </c>
      <c r="S42" s="92">
        <f t="shared" si="1"/>
        <v>0</v>
      </c>
      <c r="T42" s="92">
        <f t="shared" si="2"/>
        <v>0</v>
      </c>
    </row>
    <row r="43" spans="1:20" ht="11.1" customHeight="1">
      <c r="A43" s="84" t="s">
        <v>63</v>
      </c>
      <c r="B43" s="97">
        <v>4397</v>
      </c>
      <c r="C43" s="89">
        <v>4402</v>
      </c>
      <c r="D43" s="89">
        <v>37</v>
      </c>
      <c r="E43" s="89">
        <v>50</v>
      </c>
      <c r="F43" s="89">
        <v>-13</v>
      </c>
      <c r="G43" s="89">
        <v>115</v>
      </c>
      <c r="H43" s="89">
        <v>40</v>
      </c>
      <c r="I43" s="89">
        <v>1</v>
      </c>
      <c r="J43" s="89">
        <v>81</v>
      </c>
      <c r="K43" s="89">
        <v>56</v>
      </c>
      <c r="L43" s="89">
        <v>1</v>
      </c>
      <c r="M43" s="89">
        <v>18</v>
      </c>
      <c r="N43" s="89">
        <v>5</v>
      </c>
      <c r="P43" s="91"/>
      <c r="Q43" s="74" t="str">
        <f t="shared" si="0"/>
        <v>うち男</v>
      </c>
      <c r="R43" s="92">
        <f t="shared" si="3"/>
        <v>0</v>
      </c>
      <c r="S43" s="92">
        <f t="shared" si="1"/>
        <v>0</v>
      </c>
      <c r="T43" s="92">
        <f t="shared" si="2"/>
        <v>0</v>
      </c>
    </row>
    <row r="44" spans="1:20" ht="11.1" customHeight="1">
      <c r="A44" s="84" t="s">
        <v>64</v>
      </c>
      <c r="B44" s="99">
        <v>4467</v>
      </c>
      <c r="C44" s="94">
        <v>4488</v>
      </c>
      <c r="D44" s="94">
        <v>40</v>
      </c>
      <c r="E44" s="94">
        <v>57</v>
      </c>
      <c r="F44" s="94">
        <v>-17</v>
      </c>
      <c r="G44" s="94">
        <v>131</v>
      </c>
      <c r="H44" s="94">
        <v>29</v>
      </c>
      <c r="I44" s="94">
        <v>0</v>
      </c>
      <c r="J44" s="94">
        <v>87</v>
      </c>
      <c r="K44" s="94">
        <v>35</v>
      </c>
      <c r="L44" s="94">
        <v>0</v>
      </c>
      <c r="M44" s="94">
        <v>38</v>
      </c>
      <c r="N44" s="94">
        <v>21</v>
      </c>
      <c r="P44" s="91"/>
      <c r="Q44" s="74" t="str">
        <f t="shared" si="0"/>
        <v>うち女</v>
      </c>
      <c r="R44" s="92">
        <f t="shared" si="3"/>
        <v>0</v>
      </c>
      <c r="S44" s="92">
        <f t="shared" si="1"/>
        <v>0</v>
      </c>
      <c r="T44" s="92">
        <f t="shared" si="2"/>
        <v>0</v>
      </c>
    </row>
    <row r="45" spans="1:20" ht="11.1" customHeight="1">
      <c r="A45" s="84" t="s">
        <v>75</v>
      </c>
      <c r="B45" s="89">
        <v>8864</v>
      </c>
      <c r="C45" s="89">
        <v>8890</v>
      </c>
      <c r="D45" s="89">
        <v>77</v>
      </c>
      <c r="E45" s="89">
        <v>107</v>
      </c>
      <c r="F45" s="89">
        <v>-30</v>
      </c>
      <c r="G45" s="89">
        <v>246</v>
      </c>
      <c r="H45" s="89">
        <v>69</v>
      </c>
      <c r="I45" s="89">
        <v>1</v>
      </c>
      <c r="J45" s="89">
        <v>168</v>
      </c>
      <c r="K45" s="89">
        <v>91</v>
      </c>
      <c r="L45" s="89">
        <v>1</v>
      </c>
      <c r="M45" s="89">
        <v>56</v>
      </c>
      <c r="N45" s="89">
        <v>26</v>
      </c>
      <c r="O45" s="90">
        <v>1</v>
      </c>
      <c r="P45" s="91"/>
      <c r="Q45" s="74" t="str">
        <f t="shared" si="0"/>
        <v>大玉村</v>
      </c>
      <c r="R45" s="92">
        <f t="shared" si="3"/>
        <v>0</v>
      </c>
      <c r="S45" s="92">
        <f t="shared" si="1"/>
        <v>0</v>
      </c>
      <c r="T45" s="92">
        <f t="shared" si="2"/>
        <v>0</v>
      </c>
    </row>
    <row r="46" spans="1:20" ht="11.1" customHeight="1">
      <c r="A46" s="84" t="s">
        <v>70</v>
      </c>
      <c r="B46" s="89">
        <v>4397</v>
      </c>
      <c r="C46" s="89">
        <v>4402</v>
      </c>
      <c r="D46" s="89">
        <v>37</v>
      </c>
      <c r="E46" s="89">
        <v>50</v>
      </c>
      <c r="F46" s="89">
        <v>-13</v>
      </c>
      <c r="G46" s="89">
        <v>115</v>
      </c>
      <c r="H46" s="89">
        <v>40</v>
      </c>
      <c r="I46" s="89">
        <v>1</v>
      </c>
      <c r="J46" s="89">
        <v>81</v>
      </c>
      <c r="K46" s="89">
        <v>56</v>
      </c>
      <c r="L46" s="89">
        <v>1</v>
      </c>
      <c r="M46" s="89">
        <v>18</v>
      </c>
      <c r="N46" s="89">
        <v>5</v>
      </c>
      <c r="P46" s="91"/>
      <c r="Q46" s="74" t="str">
        <f t="shared" si="0"/>
        <v>うち男</v>
      </c>
      <c r="R46" s="92">
        <f t="shared" si="3"/>
        <v>0</v>
      </c>
      <c r="S46" s="92">
        <f t="shared" si="1"/>
        <v>0</v>
      </c>
      <c r="T46" s="92">
        <f t="shared" si="2"/>
        <v>0</v>
      </c>
    </row>
    <row r="47" spans="1:20" ht="11.1" customHeight="1">
      <c r="A47" s="84" t="s">
        <v>71</v>
      </c>
      <c r="B47" s="89">
        <v>4467</v>
      </c>
      <c r="C47" s="89">
        <v>4488</v>
      </c>
      <c r="D47" s="89">
        <v>40</v>
      </c>
      <c r="E47" s="89">
        <v>57</v>
      </c>
      <c r="F47" s="89">
        <v>-17</v>
      </c>
      <c r="G47" s="89">
        <v>131</v>
      </c>
      <c r="H47" s="89">
        <v>29</v>
      </c>
      <c r="I47" s="89">
        <v>0</v>
      </c>
      <c r="J47" s="89">
        <v>87</v>
      </c>
      <c r="K47" s="89">
        <v>35</v>
      </c>
      <c r="L47" s="89">
        <v>0</v>
      </c>
      <c r="M47" s="89">
        <v>38</v>
      </c>
      <c r="N47" s="89">
        <v>21</v>
      </c>
      <c r="P47" s="91"/>
      <c r="Q47" s="74" t="str">
        <f t="shared" si="0"/>
        <v>うち女</v>
      </c>
      <c r="R47" s="92">
        <f t="shared" si="3"/>
        <v>0</v>
      </c>
      <c r="S47" s="92">
        <f t="shared" si="1"/>
        <v>0</v>
      </c>
      <c r="T47" s="92">
        <f t="shared" si="2"/>
        <v>0</v>
      </c>
    </row>
    <row r="48" spans="1:20" ht="11.1" customHeight="1">
      <c r="A48" s="95" t="s">
        <v>76</v>
      </c>
      <c r="B48" s="96">
        <v>514164</v>
      </c>
      <c r="C48" s="96">
        <v>509427</v>
      </c>
      <c r="D48" s="96">
        <v>2872</v>
      </c>
      <c r="E48" s="96">
        <v>6695</v>
      </c>
      <c r="F48" s="96">
        <v>-3823</v>
      </c>
      <c r="G48" s="96">
        <v>7269</v>
      </c>
      <c r="H48" s="96">
        <v>8475</v>
      </c>
      <c r="I48" s="96">
        <v>59</v>
      </c>
      <c r="J48" s="96">
        <v>6930</v>
      </c>
      <c r="K48" s="96">
        <v>9699</v>
      </c>
      <c r="L48" s="96">
        <v>88</v>
      </c>
      <c r="M48" s="96">
        <v>-914</v>
      </c>
      <c r="N48" s="96">
        <v>-4737</v>
      </c>
      <c r="O48" s="90">
        <v>1</v>
      </c>
      <c r="P48" s="91"/>
      <c r="Q48" s="74" t="str">
        <f t="shared" si="0"/>
        <v>県中管内</v>
      </c>
      <c r="R48" s="92">
        <f t="shared" si="3"/>
        <v>0</v>
      </c>
      <c r="S48" s="92">
        <f t="shared" si="1"/>
        <v>0</v>
      </c>
      <c r="T48" s="92">
        <f t="shared" si="2"/>
        <v>0</v>
      </c>
    </row>
    <row r="49" spans="1:20" ht="11.1" customHeight="1">
      <c r="A49" s="84" t="s">
        <v>60</v>
      </c>
      <c r="B49" s="89">
        <v>253893</v>
      </c>
      <c r="C49" s="89">
        <v>251714</v>
      </c>
      <c r="D49" s="89">
        <v>1484</v>
      </c>
      <c r="E49" s="89">
        <v>3333</v>
      </c>
      <c r="F49" s="89">
        <v>-1849</v>
      </c>
      <c r="G49" s="89">
        <v>3718</v>
      </c>
      <c r="H49" s="89">
        <v>4969</v>
      </c>
      <c r="I49" s="89">
        <v>42</v>
      </c>
      <c r="J49" s="89">
        <v>3619</v>
      </c>
      <c r="K49" s="89">
        <v>5373</v>
      </c>
      <c r="L49" s="89">
        <v>67</v>
      </c>
      <c r="M49" s="89">
        <v>-330</v>
      </c>
      <c r="N49" s="89">
        <v>-2179</v>
      </c>
      <c r="P49" s="91"/>
      <c r="Q49" s="74" t="str">
        <f t="shared" si="0"/>
        <v>うち男</v>
      </c>
      <c r="R49" s="92">
        <f t="shared" si="3"/>
        <v>0</v>
      </c>
      <c r="S49" s="92">
        <f t="shared" si="1"/>
        <v>0</v>
      </c>
      <c r="T49" s="92">
        <f t="shared" si="2"/>
        <v>0</v>
      </c>
    </row>
    <row r="50" spans="1:20" ht="11.1" customHeight="1">
      <c r="A50" s="93" t="s">
        <v>61</v>
      </c>
      <c r="B50" s="94">
        <v>260271</v>
      </c>
      <c r="C50" s="94">
        <v>257713</v>
      </c>
      <c r="D50" s="94">
        <v>1388</v>
      </c>
      <c r="E50" s="94">
        <v>3362</v>
      </c>
      <c r="F50" s="94">
        <v>-1974</v>
      </c>
      <c r="G50" s="94">
        <v>3551</v>
      </c>
      <c r="H50" s="94">
        <v>3506</v>
      </c>
      <c r="I50" s="94">
        <v>17</v>
      </c>
      <c r="J50" s="94">
        <v>3311</v>
      </c>
      <c r="K50" s="94">
        <v>4326</v>
      </c>
      <c r="L50" s="94">
        <v>21</v>
      </c>
      <c r="M50" s="94">
        <v>-584</v>
      </c>
      <c r="N50" s="94">
        <v>-2558</v>
      </c>
      <c r="P50" s="91"/>
      <c r="Q50" s="74" t="str">
        <f t="shared" si="0"/>
        <v>うち女</v>
      </c>
      <c r="R50" s="92">
        <f t="shared" si="3"/>
        <v>0</v>
      </c>
      <c r="S50" s="92">
        <f t="shared" si="1"/>
        <v>0</v>
      </c>
      <c r="T50" s="92">
        <f t="shared" si="2"/>
        <v>0</v>
      </c>
    </row>
    <row r="51" spans="1:20" ht="11.1" customHeight="1">
      <c r="A51" s="84" t="s">
        <v>77</v>
      </c>
      <c r="B51" s="89">
        <v>325752</v>
      </c>
      <c r="C51" s="89">
        <v>323545</v>
      </c>
      <c r="D51" s="89">
        <v>1978</v>
      </c>
      <c r="E51" s="89">
        <v>3708</v>
      </c>
      <c r="F51" s="89">
        <v>-1730</v>
      </c>
      <c r="G51" s="89">
        <v>4374</v>
      </c>
      <c r="H51" s="89">
        <v>6326</v>
      </c>
      <c r="I51" s="89">
        <v>47</v>
      </c>
      <c r="J51" s="89">
        <v>3914</v>
      </c>
      <c r="K51" s="89">
        <v>7233</v>
      </c>
      <c r="L51" s="89">
        <v>77</v>
      </c>
      <c r="M51" s="89">
        <v>-477</v>
      </c>
      <c r="N51" s="89">
        <v>-2207</v>
      </c>
      <c r="O51" s="90">
        <v>1</v>
      </c>
      <c r="P51" s="91"/>
      <c r="Q51" s="74" t="str">
        <f t="shared" si="0"/>
        <v>郡山市</v>
      </c>
      <c r="R51" s="92">
        <f t="shared" si="3"/>
        <v>0</v>
      </c>
      <c r="S51" s="92">
        <f t="shared" si="1"/>
        <v>0</v>
      </c>
      <c r="T51" s="92">
        <f t="shared" si="2"/>
        <v>0</v>
      </c>
    </row>
    <row r="52" spans="1:20" ht="11.1" customHeight="1">
      <c r="A52" s="84" t="s">
        <v>63</v>
      </c>
      <c r="B52" s="89">
        <v>160834</v>
      </c>
      <c r="C52" s="89">
        <v>159767</v>
      </c>
      <c r="D52" s="89">
        <v>1023</v>
      </c>
      <c r="E52" s="89">
        <v>1866</v>
      </c>
      <c r="F52" s="89">
        <v>-843</v>
      </c>
      <c r="G52" s="89">
        <v>2240</v>
      </c>
      <c r="H52" s="89">
        <v>3810</v>
      </c>
      <c r="I52" s="89">
        <v>35</v>
      </c>
      <c r="J52" s="89">
        <v>2137</v>
      </c>
      <c r="K52" s="89">
        <v>4109</v>
      </c>
      <c r="L52" s="89">
        <v>63</v>
      </c>
      <c r="M52" s="89">
        <v>-224</v>
      </c>
      <c r="N52" s="89">
        <v>-1067</v>
      </c>
      <c r="P52" s="91"/>
      <c r="Q52" s="74" t="str">
        <f t="shared" si="0"/>
        <v>うち男</v>
      </c>
      <c r="R52" s="92">
        <f t="shared" si="3"/>
        <v>0</v>
      </c>
      <c r="S52" s="92">
        <f t="shared" si="1"/>
        <v>0</v>
      </c>
      <c r="T52" s="92">
        <f t="shared" si="2"/>
        <v>0</v>
      </c>
    </row>
    <row r="53" spans="1:20" ht="11.1" customHeight="1">
      <c r="A53" s="84" t="s">
        <v>64</v>
      </c>
      <c r="B53" s="89">
        <v>164918</v>
      </c>
      <c r="C53" s="89">
        <v>163778</v>
      </c>
      <c r="D53" s="89">
        <v>955</v>
      </c>
      <c r="E53" s="89">
        <v>1842</v>
      </c>
      <c r="F53" s="89">
        <v>-887</v>
      </c>
      <c r="G53" s="89">
        <v>2134</v>
      </c>
      <c r="H53" s="89">
        <v>2516</v>
      </c>
      <c r="I53" s="89">
        <v>12</v>
      </c>
      <c r="J53" s="89">
        <v>1777</v>
      </c>
      <c r="K53" s="89">
        <v>3124</v>
      </c>
      <c r="L53" s="89">
        <v>14</v>
      </c>
      <c r="M53" s="89">
        <v>-253</v>
      </c>
      <c r="N53" s="89">
        <v>-1140</v>
      </c>
      <c r="P53" s="91"/>
      <c r="Q53" s="74" t="str">
        <f t="shared" si="0"/>
        <v>うち女</v>
      </c>
      <c r="R53" s="92">
        <f t="shared" si="3"/>
        <v>0</v>
      </c>
      <c r="S53" s="92">
        <f t="shared" si="1"/>
        <v>0</v>
      </c>
      <c r="T53" s="92">
        <f t="shared" si="2"/>
        <v>0</v>
      </c>
    </row>
    <row r="54" spans="1:20" ht="11.1" customHeight="1">
      <c r="A54" s="84" t="s">
        <v>78</v>
      </c>
      <c r="B54" s="89">
        <v>74161</v>
      </c>
      <c r="C54" s="89">
        <v>73683</v>
      </c>
      <c r="D54" s="89">
        <v>457</v>
      </c>
      <c r="E54" s="89">
        <v>963</v>
      </c>
      <c r="F54" s="89">
        <v>-506</v>
      </c>
      <c r="G54" s="89">
        <v>1270</v>
      </c>
      <c r="H54" s="89">
        <v>925</v>
      </c>
      <c r="I54" s="89">
        <v>6</v>
      </c>
      <c r="J54" s="89">
        <v>1072</v>
      </c>
      <c r="K54" s="89">
        <v>1099</v>
      </c>
      <c r="L54" s="89">
        <v>2</v>
      </c>
      <c r="M54" s="89">
        <v>28</v>
      </c>
      <c r="N54" s="89">
        <v>-478</v>
      </c>
      <c r="O54" s="90">
        <v>1</v>
      </c>
      <c r="P54" s="91"/>
      <c r="Q54" s="74" t="str">
        <f t="shared" si="0"/>
        <v>須賀川市</v>
      </c>
      <c r="R54" s="92">
        <f t="shared" si="3"/>
        <v>0</v>
      </c>
      <c r="S54" s="92">
        <f t="shared" si="1"/>
        <v>0</v>
      </c>
      <c r="T54" s="92">
        <f t="shared" si="2"/>
        <v>0</v>
      </c>
    </row>
    <row r="55" spans="1:20" ht="11.1" customHeight="1">
      <c r="A55" s="84" t="s">
        <v>63</v>
      </c>
      <c r="B55" s="89">
        <v>36389</v>
      </c>
      <c r="C55" s="89">
        <v>36191</v>
      </c>
      <c r="D55" s="89">
        <v>243</v>
      </c>
      <c r="E55" s="89">
        <v>477</v>
      </c>
      <c r="F55" s="89">
        <v>-234</v>
      </c>
      <c r="G55" s="89">
        <v>663</v>
      </c>
      <c r="H55" s="89">
        <v>444</v>
      </c>
      <c r="I55" s="89">
        <v>4</v>
      </c>
      <c r="J55" s="89">
        <v>540</v>
      </c>
      <c r="K55" s="89">
        <v>534</v>
      </c>
      <c r="L55" s="89">
        <v>1</v>
      </c>
      <c r="M55" s="89">
        <v>36</v>
      </c>
      <c r="N55" s="89">
        <v>-198</v>
      </c>
      <c r="P55" s="91"/>
      <c r="Q55" s="74" t="str">
        <f t="shared" si="0"/>
        <v>うち男</v>
      </c>
      <c r="R55" s="92">
        <f t="shared" si="3"/>
        <v>0</v>
      </c>
      <c r="S55" s="92">
        <f t="shared" si="1"/>
        <v>0</v>
      </c>
      <c r="T55" s="92">
        <f t="shared" si="2"/>
        <v>0</v>
      </c>
    </row>
    <row r="56" spans="1:20" ht="11.1" customHeight="1">
      <c r="A56" s="84" t="s">
        <v>64</v>
      </c>
      <c r="B56" s="89">
        <v>37772</v>
      </c>
      <c r="C56" s="89">
        <v>37492</v>
      </c>
      <c r="D56" s="89">
        <v>214</v>
      </c>
      <c r="E56" s="89">
        <v>486</v>
      </c>
      <c r="F56" s="89">
        <v>-272</v>
      </c>
      <c r="G56" s="89">
        <v>607</v>
      </c>
      <c r="H56" s="89">
        <v>481</v>
      </c>
      <c r="I56" s="89">
        <v>2</v>
      </c>
      <c r="J56" s="89">
        <v>532</v>
      </c>
      <c r="K56" s="89">
        <v>565</v>
      </c>
      <c r="L56" s="89">
        <v>1</v>
      </c>
      <c r="M56" s="89">
        <v>-8</v>
      </c>
      <c r="N56" s="89">
        <v>-280</v>
      </c>
      <c r="P56" s="91"/>
      <c r="Q56" s="74" t="str">
        <f t="shared" si="0"/>
        <v>うち女</v>
      </c>
      <c r="R56" s="92">
        <f t="shared" si="3"/>
        <v>0</v>
      </c>
      <c r="S56" s="92">
        <f t="shared" si="1"/>
        <v>0</v>
      </c>
      <c r="T56" s="92">
        <f t="shared" si="2"/>
        <v>0</v>
      </c>
    </row>
    <row r="57" spans="1:20" ht="11.1" customHeight="1">
      <c r="A57" s="84" t="s">
        <v>79</v>
      </c>
      <c r="B57" s="89">
        <v>34277</v>
      </c>
      <c r="C57" s="89">
        <v>33591</v>
      </c>
      <c r="D57" s="89">
        <v>115</v>
      </c>
      <c r="E57" s="89">
        <v>653</v>
      </c>
      <c r="F57" s="89">
        <v>-538</v>
      </c>
      <c r="G57" s="89">
        <v>369</v>
      </c>
      <c r="H57" s="89">
        <v>347</v>
      </c>
      <c r="I57" s="89">
        <v>0</v>
      </c>
      <c r="J57" s="89">
        <v>497</v>
      </c>
      <c r="K57" s="89">
        <v>364</v>
      </c>
      <c r="L57" s="89">
        <v>3</v>
      </c>
      <c r="M57" s="89">
        <v>-148</v>
      </c>
      <c r="N57" s="89">
        <v>-686</v>
      </c>
      <c r="O57" s="90">
        <v>1</v>
      </c>
      <c r="P57" s="91"/>
      <c r="Q57" s="74" t="str">
        <f t="shared" si="0"/>
        <v>田村市</v>
      </c>
      <c r="R57" s="92">
        <f t="shared" si="3"/>
        <v>0</v>
      </c>
      <c r="S57" s="92">
        <f t="shared" si="1"/>
        <v>0</v>
      </c>
      <c r="T57" s="92">
        <f t="shared" si="2"/>
        <v>0</v>
      </c>
    </row>
    <row r="58" spans="1:20" ht="11.1" customHeight="1">
      <c r="A58" s="84" t="s">
        <v>63</v>
      </c>
      <c r="B58" s="97">
        <v>16898</v>
      </c>
      <c r="C58" s="89">
        <v>16577</v>
      </c>
      <c r="D58" s="89">
        <v>58</v>
      </c>
      <c r="E58" s="89">
        <v>344</v>
      </c>
      <c r="F58" s="89">
        <v>-286</v>
      </c>
      <c r="G58" s="89">
        <v>194</v>
      </c>
      <c r="H58" s="89">
        <v>204</v>
      </c>
      <c r="I58" s="89">
        <v>0</v>
      </c>
      <c r="J58" s="89">
        <v>243</v>
      </c>
      <c r="K58" s="89">
        <v>188</v>
      </c>
      <c r="L58" s="89">
        <v>2</v>
      </c>
      <c r="M58" s="89">
        <v>-35</v>
      </c>
      <c r="N58" s="89">
        <v>-321</v>
      </c>
      <c r="P58" s="91"/>
      <c r="Q58" s="74" t="str">
        <f t="shared" si="0"/>
        <v>うち男</v>
      </c>
      <c r="R58" s="92">
        <f t="shared" si="3"/>
        <v>0</v>
      </c>
      <c r="S58" s="92">
        <f t="shared" si="1"/>
        <v>0</v>
      </c>
      <c r="T58" s="92">
        <f t="shared" si="2"/>
        <v>0</v>
      </c>
    </row>
    <row r="59" spans="1:20" ht="11.1" customHeight="1">
      <c r="A59" s="84" t="s">
        <v>64</v>
      </c>
      <c r="B59" s="97">
        <v>17379</v>
      </c>
      <c r="C59" s="89">
        <v>17014</v>
      </c>
      <c r="D59" s="89">
        <v>57</v>
      </c>
      <c r="E59" s="89">
        <v>309</v>
      </c>
      <c r="F59" s="89">
        <v>-252</v>
      </c>
      <c r="G59" s="89">
        <v>175</v>
      </c>
      <c r="H59" s="89">
        <v>143</v>
      </c>
      <c r="I59" s="89">
        <v>0</v>
      </c>
      <c r="J59" s="89">
        <v>254</v>
      </c>
      <c r="K59" s="89">
        <v>176</v>
      </c>
      <c r="L59" s="89">
        <v>1</v>
      </c>
      <c r="M59" s="89">
        <v>-113</v>
      </c>
      <c r="N59" s="89">
        <v>-365</v>
      </c>
      <c r="P59" s="91"/>
      <c r="Q59" s="74" t="str">
        <f t="shared" si="0"/>
        <v>うち女</v>
      </c>
      <c r="R59" s="92">
        <f t="shared" si="3"/>
        <v>0</v>
      </c>
      <c r="S59" s="92">
        <f t="shared" si="1"/>
        <v>0</v>
      </c>
      <c r="T59" s="92">
        <f t="shared" si="2"/>
        <v>0</v>
      </c>
    </row>
    <row r="60" spans="1:20" ht="11.1" customHeight="1">
      <c r="A60" s="84" t="s">
        <v>80</v>
      </c>
      <c r="B60" s="98">
        <v>17325</v>
      </c>
      <c r="C60" s="96">
        <v>17139</v>
      </c>
      <c r="D60" s="96">
        <v>83</v>
      </c>
      <c r="E60" s="96">
        <v>265</v>
      </c>
      <c r="F60" s="96">
        <v>-182</v>
      </c>
      <c r="G60" s="96">
        <v>378</v>
      </c>
      <c r="H60" s="96">
        <v>229</v>
      </c>
      <c r="I60" s="96">
        <v>0</v>
      </c>
      <c r="J60" s="96">
        <v>344</v>
      </c>
      <c r="K60" s="96">
        <v>266</v>
      </c>
      <c r="L60" s="96">
        <v>1</v>
      </c>
      <c r="M60" s="96">
        <v>-4</v>
      </c>
      <c r="N60" s="96">
        <v>-186</v>
      </c>
      <c r="O60" s="90">
        <v>1</v>
      </c>
      <c r="P60" s="91"/>
      <c r="Q60" s="74" t="str">
        <f t="shared" si="0"/>
        <v>岩瀬郡</v>
      </c>
      <c r="R60" s="92">
        <f t="shared" si="3"/>
        <v>0</v>
      </c>
      <c r="S60" s="92">
        <f t="shared" si="1"/>
        <v>0</v>
      </c>
      <c r="T60" s="92">
        <f t="shared" si="2"/>
        <v>0</v>
      </c>
    </row>
    <row r="61" spans="1:20" ht="11.1" customHeight="1">
      <c r="A61" s="84" t="s">
        <v>63</v>
      </c>
      <c r="B61" s="97">
        <v>8533</v>
      </c>
      <c r="C61" s="89">
        <v>8457</v>
      </c>
      <c r="D61" s="89">
        <v>45</v>
      </c>
      <c r="E61" s="89">
        <v>121</v>
      </c>
      <c r="F61" s="89">
        <v>-76</v>
      </c>
      <c r="G61" s="89">
        <v>183</v>
      </c>
      <c r="H61" s="89">
        <v>127</v>
      </c>
      <c r="I61" s="89">
        <v>0</v>
      </c>
      <c r="J61" s="89">
        <v>171</v>
      </c>
      <c r="K61" s="89">
        <v>139</v>
      </c>
      <c r="L61" s="89">
        <v>0</v>
      </c>
      <c r="M61" s="89">
        <v>0</v>
      </c>
      <c r="N61" s="89">
        <v>-76</v>
      </c>
      <c r="P61" s="91"/>
      <c r="Q61" s="74" t="str">
        <f t="shared" si="0"/>
        <v>うち男</v>
      </c>
      <c r="R61" s="92">
        <f t="shared" si="3"/>
        <v>0</v>
      </c>
      <c r="S61" s="92">
        <f t="shared" si="1"/>
        <v>0</v>
      </c>
      <c r="T61" s="92">
        <f t="shared" si="2"/>
        <v>0</v>
      </c>
    </row>
    <row r="62" spans="1:20" ht="11.1" customHeight="1">
      <c r="A62" s="84" t="s">
        <v>64</v>
      </c>
      <c r="B62" s="99">
        <v>8792</v>
      </c>
      <c r="C62" s="94">
        <v>8682</v>
      </c>
      <c r="D62" s="94">
        <v>38</v>
      </c>
      <c r="E62" s="94">
        <v>144</v>
      </c>
      <c r="F62" s="94">
        <v>-106</v>
      </c>
      <c r="G62" s="94">
        <v>195</v>
      </c>
      <c r="H62" s="94">
        <v>102</v>
      </c>
      <c r="I62" s="94">
        <v>0</v>
      </c>
      <c r="J62" s="94">
        <v>173</v>
      </c>
      <c r="K62" s="94">
        <v>127</v>
      </c>
      <c r="L62" s="94">
        <v>1</v>
      </c>
      <c r="M62" s="94">
        <v>-4</v>
      </c>
      <c r="N62" s="94">
        <v>-110</v>
      </c>
      <c r="P62" s="91"/>
      <c r="Q62" s="74" t="str">
        <f t="shared" si="0"/>
        <v>うち女</v>
      </c>
      <c r="R62" s="92">
        <f t="shared" si="3"/>
        <v>0</v>
      </c>
      <c r="S62" s="92">
        <f t="shared" si="1"/>
        <v>0</v>
      </c>
      <c r="T62" s="92">
        <f t="shared" si="2"/>
        <v>0</v>
      </c>
    </row>
    <row r="63" spans="1:20" ht="11.1" customHeight="1">
      <c r="A63" s="84" t="s">
        <v>81</v>
      </c>
      <c r="B63" s="89">
        <v>12261</v>
      </c>
      <c r="C63" s="89">
        <v>12174</v>
      </c>
      <c r="D63" s="89">
        <v>63</v>
      </c>
      <c r="E63" s="89">
        <v>146</v>
      </c>
      <c r="F63" s="89">
        <v>-83</v>
      </c>
      <c r="G63" s="89">
        <v>299</v>
      </c>
      <c r="H63" s="89">
        <v>109</v>
      </c>
      <c r="I63" s="89">
        <v>0</v>
      </c>
      <c r="J63" s="89">
        <v>251</v>
      </c>
      <c r="K63" s="89">
        <v>160</v>
      </c>
      <c r="L63" s="89">
        <v>1</v>
      </c>
      <c r="M63" s="89">
        <v>-4</v>
      </c>
      <c r="N63" s="89">
        <v>-87</v>
      </c>
      <c r="O63" s="90">
        <v>1</v>
      </c>
      <c r="P63" s="91"/>
      <c r="Q63" s="74" t="str">
        <f t="shared" si="0"/>
        <v>鏡石町</v>
      </c>
      <c r="R63" s="92">
        <f t="shared" si="3"/>
        <v>0</v>
      </c>
      <c r="S63" s="92">
        <f t="shared" si="1"/>
        <v>0</v>
      </c>
      <c r="T63" s="92">
        <f t="shared" si="2"/>
        <v>0</v>
      </c>
    </row>
    <row r="64" spans="1:20" ht="11.1" customHeight="1">
      <c r="A64" s="84" t="s">
        <v>70</v>
      </c>
      <c r="B64" s="89">
        <v>6032</v>
      </c>
      <c r="C64" s="89">
        <v>5985</v>
      </c>
      <c r="D64" s="89">
        <v>35</v>
      </c>
      <c r="E64" s="89">
        <v>77</v>
      </c>
      <c r="F64" s="89">
        <v>-42</v>
      </c>
      <c r="G64" s="89">
        <v>140</v>
      </c>
      <c r="H64" s="89">
        <v>58</v>
      </c>
      <c r="I64" s="89">
        <v>0</v>
      </c>
      <c r="J64" s="89">
        <v>126</v>
      </c>
      <c r="K64" s="89">
        <v>77</v>
      </c>
      <c r="L64" s="89">
        <v>0</v>
      </c>
      <c r="M64" s="89">
        <v>-5</v>
      </c>
      <c r="N64" s="89">
        <v>-47</v>
      </c>
      <c r="P64" s="91"/>
      <c r="Q64" s="74" t="str">
        <f t="shared" si="0"/>
        <v>うち男</v>
      </c>
      <c r="R64" s="92">
        <f t="shared" si="3"/>
        <v>0</v>
      </c>
      <c r="S64" s="92">
        <f t="shared" si="1"/>
        <v>0</v>
      </c>
      <c r="T64" s="92">
        <f t="shared" si="2"/>
        <v>0</v>
      </c>
    </row>
    <row r="65" spans="1:20" ht="11.1" customHeight="1">
      <c r="A65" s="84" t="s">
        <v>71</v>
      </c>
      <c r="B65" s="89">
        <v>6229</v>
      </c>
      <c r="C65" s="89">
        <v>6189</v>
      </c>
      <c r="D65" s="89">
        <v>28</v>
      </c>
      <c r="E65" s="89">
        <v>69</v>
      </c>
      <c r="F65" s="89">
        <v>-41</v>
      </c>
      <c r="G65" s="89">
        <v>159</v>
      </c>
      <c r="H65" s="89">
        <v>51</v>
      </c>
      <c r="I65" s="89">
        <v>0</v>
      </c>
      <c r="J65" s="89">
        <v>125</v>
      </c>
      <c r="K65" s="89">
        <v>83</v>
      </c>
      <c r="L65" s="89">
        <v>1</v>
      </c>
      <c r="M65" s="89">
        <v>1</v>
      </c>
      <c r="N65" s="89">
        <v>-40</v>
      </c>
      <c r="P65" s="91"/>
      <c r="Q65" s="74" t="str">
        <f t="shared" si="0"/>
        <v>うち女</v>
      </c>
      <c r="R65" s="92">
        <f t="shared" si="3"/>
        <v>0</v>
      </c>
      <c r="S65" s="92">
        <f t="shared" si="1"/>
        <v>0</v>
      </c>
      <c r="T65" s="92">
        <f t="shared" si="2"/>
        <v>0</v>
      </c>
    </row>
    <row r="66" spans="1:20" ht="11.1" customHeight="1">
      <c r="A66" s="84" t="s">
        <v>82</v>
      </c>
      <c r="B66" s="89">
        <v>5064</v>
      </c>
      <c r="C66" s="89">
        <v>4965</v>
      </c>
      <c r="D66" s="89">
        <v>20</v>
      </c>
      <c r="E66" s="89">
        <v>119</v>
      </c>
      <c r="F66" s="89">
        <v>-99</v>
      </c>
      <c r="G66" s="89">
        <v>79</v>
      </c>
      <c r="H66" s="89">
        <v>120</v>
      </c>
      <c r="I66" s="89">
        <v>0</v>
      </c>
      <c r="J66" s="89">
        <v>93</v>
      </c>
      <c r="K66" s="89">
        <v>106</v>
      </c>
      <c r="L66" s="89">
        <v>0</v>
      </c>
      <c r="M66" s="89">
        <v>0</v>
      </c>
      <c r="N66" s="89">
        <v>-99</v>
      </c>
      <c r="O66" s="90">
        <v>1</v>
      </c>
      <c r="P66" s="91"/>
      <c r="Q66" s="74" t="str">
        <f t="shared" si="0"/>
        <v>天栄村</v>
      </c>
      <c r="R66" s="92">
        <f t="shared" si="3"/>
        <v>0</v>
      </c>
      <c r="S66" s="92">
        <f t="shared" si="1"/>
        <v>0</v>
      </c>
      <c r="T66" s="92">
        <f t="shared" si="2"/>
        <v>0</v>
      </c>
    </row>
    <row r="67" spans="1:20" ht="11.1" customHeight="1">
      <c r="A67" s="84" t="s">
        <v>70</v>
      </c>
      <c r="B67" s="89">
        <v>2501</v>
      </c>
      <c r="C67" s="89">
        <v>2472</v>
      </c>
      <c r="D67" s="89">
        <v>10</v>
      </c>
      <c r="E67" s="89">
        <v>44</v>
      </c>
      <c r="F67" s="89">
        <v>-34</v>
      </c>
      <c r="G67" s="89">
        <v>43</v>
      </c>
      <c r="H67" s="89">
        <v>69</v>
      </c>
      <c r="I67" s="89">
        <v>0</v>
      </c>
      <c r="J67" s="89">
        <v>45</v>
      </c>
      <c r="K67" s="89">
        <v>62</v>
      </c>
      <c r="L67" s="89">
        <v>0</v>
      </c>
      <c r="M67" s="89">
        <v>5</v>
      </c>
      <c r="N67" s="89">
        <v>-29</v>
      </c>
      <c r="P67" s="91"/>
      <c r="Q67" s="74" t="str">
        <f t="shared" si="0"/>
        <v>うち男</v>
      </c>
      <c r="R67" s="92">
        <f t="shared" si="3"/>
        <v>0</v>
      </c>
      <c r="S67" s="92">
        <f t="shared" si="1"/>
        <v>0</v>
      </c>
      <c r="T67" s="92">
        <f t="shared" si="2"/>
        <v>0</v>
      </c>
    </row>
    <row r="68" spans="1:20" ht="11.1" customHeight="1">
      <c r="A68" s="86" t="s">
        <v>71</v>
      </c>
      <c r="B68" s="100">
        <v>2563</v>
      </c>
      <c r="C68" s="100">
        <v>2493</v>
      </c>
      <c r="D68" s="100">
        <v>10</v>
      </c>
      <c r="E68" s="100">
        <v>75</v>
      </c>
      <c r="F68" s="100">
        <v>-65</v>
      </c>
      <c r="G68" s="100">
        <v>36</v>
      </c>
      <c r="H68" s="100">
        <v>51</v>
      </c>
      <c r="I68" s="100">
        <v>0</v>
      </c>
      <c r="J68" s="100">
        <v>48</v>
      </c>
      <c r="K68" s="100">
        <v>44</v>
      </c>
      <c r="L68" s="100">
        <v>0</v>
      </c>
      <c r="M68" s="100">
        <v>-5</v>
      </c>
      <c r="N68" s="100">
        <v>-70</v>
      </c>
      <c r="P68" s="91"/>
      <c r="Q68" s="74" t="str">
        <f t="shared" si="0"/>
        <v>うち女</v>
      </c>
      <c r="R68" s="92">
        <f t="shared" si="3"/>
        <v>0</v>
      </c>
      <c r="S68" s="92">
        <f t="shared" si="1"/>
        <v>0</v>
      </c>
      <c r="T68" s="92">
        <f t="shared" si="2"/>
        <v>0</v>
      </c>
    </row>
    <row r="69" spans="1:20" ht="11.1" customHeight="1">
      <c r="A69" s="84" t="s">
        <v>83</v>
      </c>
      <c r="B69" s="97">
        <v>36644</v>
      </c>
      <c r="C69" s="89">
        <v>35872</v>
      </c>
      <c r="D69" s="89">
        <v>133</v>
      </c>
      <c r="E69" s="89">
        <v>655</v>
      </c>
      <c r="F69" s="89">
        <v>-522</v>
      </c>
      <c r="G69" s="89">
        <v>435</v>
      </c>
      <c r="H69" s="89">
        <v>462</v>
      </c>
      <c r="I69" s="89">
        <v>4</v>
      </c>
      <c r="J69" s="89">
        <v>702</v>
      </c>
      <c r="K69" s="89">
        <v>445</v>
      </c>
      <c r="L69" s="89">
        <v>4</v>
      </c>
      <c r="M69" s="89">
        <v>-250</v>
      </c>
      <c r="N69" s="89">
        <v>-772</v>
      </c>
      <c r="O69" s="90">
        <v>1</v>
      </c>
      <c r="P69" s="91"/>
      <c r="Q69" s="74" t="str">
        <f t="shared" si="0"/>
        <v>石川郡</v>
      </c>
      <c r="R69" s="92">
        <f t="shared" si="3"/>
        <v>0</v>
      </c>
      <c r="S69" s="92">
        <f t="shared" si="1"/>
        <v>0</v>
      </c>
      <c r="T69" s="92">
        <f t="shared" si="2"/>
        <v>0</v>
      </c>
    </row>
    <row r="70" spans="1:20" ht="11.1" customHeight="1">
      <c r="A70" s="84" t="s">
        <v>63</v>
      </c>
      <c r="B70" s="97">
        <v>18312</v>
      </c>
      <c r="C70" s="89">
        <v>17978</v>
      </c>
      <c r="D70" s="89">
        <v>65</v>
      </c>
      <c r="E70" s="89">
        <v>313</v>
      </c>
      <c r="F70" s="89">
        <v>-248</v>
      </c>
      <c r="G70" s="89">
        <v>214</v>
      </c>
      <c r="H70" s="89">
        <v>275</v>
      </c>
      <c r="I70" s="89">
        <v>1</v>
      </c>
      <c r="J70" s="89">
        <v>337</v>
      </c>
      <c r="K70" s="89">
        <v>239</v>
      </c>
      <c r="L70" s="89">
        <v>0</v>
      </c>
      <c r="M70" s="89">
        <v>-86</v>
      </c>
      <c r="N70" s="89">
        <v>-334</v>
      </c>
      <c r="P70" s="91"/>
      <c r="Q70" s="74" t="str">
        <f t="shared" ref="Q70:Q133" si="4">TRIM(A70)</f>
        <v>うち男</v>
      </c>
      <c r="R70" s="92">
        <f t="shared" si="3"/>
        <v>0</v>
      </c>
      <c r="S70" s="92">
        <f t="shared" ref="S70:S133" si="5">(D70-E70+G70+H70+I70-J70-K70-L70)-N70</f>
        <v>0</v>
      </c>
      <c r="T70" s="92">
        <f t="shared" ref="T70:T133" si="6">+F70+M70-N70</f>
        <v>0</v>
      </c>
    </row>
    <row r="71" spans="1:20" ht="11.1" customHeight="1">
      <c r="A71" s="84" t="s">
        <v>64</v>
      </c>
      <c r="B71" s="99">
        <v>18332</v>
      </c>
      <c r="C71" s="94">
        <v>17894</v>
      </c>
      <c r="D71" s="94">
        <v>68</v>
      </c>
      <c r="E71" s="94">
        <v>342</v>
      </c>
      <c r="F71" s="94">
        <v>-274</v>
      </c>
      <c r="G71" s="94">
        <v>221</v>
      </c>
      <c r="H71" s="94">
        <v>187</v>
      </c>
      <c r="I71" s="94">
        <v>3</v>
      </c>
      <c r="J71" s="94">
        <v>365</v>
      </c>
      <c r="K71" s="94">
        <v>206</v>
      </c>
      <c r="L71" s="94">
        <v>4</v>
      </c>
      <c r="M71" s="94">
        <v>-164</v>
      </c>
      <c r="N71" s="94">
        <v>-438</v>
      </c>
      <c r="P71" s="91"/>
      <c r="Q71" s="74" t="str">
        <f t="shared" si="4"/>
        <v>うち女</v>
      </c>
      <c r="R71" s="92">
        <f t="shared" ref="R71:R134" si="7">IFERROR(C71-(B71+N71),0)</f>
        <v>0</v>
      </c>
      <c r="S71" s="92">
        <f t="shared" si="5"/>
        <v>0</v>
      </c>
      <c r="T71" s="92">
        <f t="shared" si="6"/>
        <v>0</v>
      </c>
    </row>
    <row r="72" spans="1:20" ht="11.1" customHeight="1">
      <c r="A72" s="84" t="s">
        <v>84</v>
      </c>
      <c r="B72" s="89">
        <v>14217</v>
      </c>
      <c r="C72" s="89">
        <v>13945</v>
      </c>
      <c r="D72" s="89">
        <v>50</v>
      </c>
      <c r="E72" s="89">
        <v>253</v>
      </c>
      <c r="F72" s="89">
        <v>-203</v>
      </c>
      <c r="G72" s="89">
        <v>174</v>
      </c>
      <c r="H72" s="89">
        <v>189</v>
      </c>
      <c r="I72" s="89">
        <v>0</v>
      </c>
      <c r="J72" s="89">
        <v>266</v>
      </c>
      <c r="K72" s="89">
        <v>165</v>
      </c>
      <c r="L72" s="89">
        <v>1</v>
      </c>
      <c r="M72" s="89">
        <v>-69</v>
      </c>
      <c r="N72" s="89">
        <v>-272</v>
      </c>
      <c r="O72" s="90">
        <v>1</v>
      </c>
      <c r="P72" s="91"/>
      <c r="Q72" s="74" t="str">
        <f t="shared" si="4"/>
        <v>石川町</v>
      </c>
      <c r="R72" s="92">
        <f t="shared" si="7"/>
        <v>0</v>
      </c>
      <c r="S72" s="92">
        <f t="shared" si="5"/>
        <v>0</v>
      </c>
      <c r="T72" s="92">
        <f t="shared" si="6"/>
        <v>0</v>
      </c>
    </row>
    <row r="73" spans="1:20" ht="11.1" customHeight="1">
      <c r="A73" s="84" t="s">
        <v>70</v>
      </c>
      <c r="B73" s="89">
        <v>7152</v>
      </c>
      <c r="C73" s="89">
        <v>7071</v>
      </c>
      <c r="D73" s="89">
        <v>24</v>
      </c>
      <c r="E73" s="89">
        <v>108</v>
      </c>
      <c r="F73" s="89">
        <v>-84</v>
      </c>
      <c r="G73" s="89">
        <v>92</v>
      </c>
      <c r="H73" s="89">
        <v>129</v>
      </c>
      <c r="I73" s="89">
        <v>0</v>
      </c>
      <c r="J73" s="89">
        <v>135</v>
      </c>
      <c r="K73" s="89">
        <v>83</v>
      </c>
      <c r="L73" s="89">
        <v>0</v>
      </c>
      <c r="M73" s="89">
        <v>3</v>
      </c>
      <c r="N73" s="89">
        <v>-81</v>
      </c>
      <c r="P73" s="91"/>
      <c r="Q73" s="74" t="str">
        <f t="shared" si="4"/>
        <v>うち男</v>
      </c>
      <c r="R73" s="92">
        <f t="shared" si="7"/>
        <v>0</v>
      </c>
      <c r="S73" s="92">
        <f t="shared" si="5"/>
        <v>0</v>
      </c>
      <c r="T73" s="92">
        <f t="shared" si="6"/>
        <v>0</v>
      </c>
    </row>
    <row r="74" spans="1:20" ht="11.1" customHeight="1">
      <c r="A74" s="84" t="s">
        <v>71</v>
      </c>
      <c r="B74" s="89">
        <v>7065</v>
      </c>
      <c r="C74" s="89">
        <v>6874</v>
      </c>
      <c r="D74" s="89">
        <v>26</v>
      </c>
      <c r="E74" s="89">
        <v>145</v>
      </c>
      <c r="F74" s="89">
        <v>-119</v>
      </c>
      <c r="G74" s="89">
        <v>82</v>
      </c>
      <c r="H74" s="89">
        <v>60</v>
      </c>
      <c r="I74" s="89">
        <v>0</v>
      </c>
      <c r="J74" s="89">
        <v>131</v>
      </c>
      <c r="K74" s="89">
        <v>82</v>
      </c>
      <c r="L74" s="89">
        <v>1</v>
      </c>
      <c r="M74" s="89">
        <v>-72</v>
      </c>
      <c r="N74" s="89">
        <v>-191</v>
      </c>
      <c r="P74" s="91"/>
      <c r="Q74" s="74" t="str">
        <f t="shared" si="4"/>
        <v>うち女</v>
      </c>
      <c r="R74" s="92">
        <f t="shared" si="7"/>
        <v>0</v>
      </c>
      <c r="S74" s="92">
        <f t="shared" si="5"/>
        <v>0</v>
      </c>
      <c r="T74" s="92">
        <f t="shared" si="6"/>
        <v>0</v>
      </c>
    </row>
    <row r="75" spans="1:20" ht="11.1" customHeight="1">
      <c r="A75" s="84" t="s">
        <v>85</v>
      </c>
      <c r="B75" s="89">
        <v>6228</v>
      </c>
      <c r="C75" s="89">
        <v>6116</v>
      </c>
      <c r="D75" s="89">
        <v>33</v>
      </c>
      <c r="E75" s="89">
        <v>107</v>
      </c>
      <c r="F75" s="89">
        <v>-74</v>
      </c>
      <c r="G75" s="89">
        <v>76</v>
      </c>
      <c r="H75" s="89">
        <v>63</v>
      </c>
      <c r="I75" s="89">
        <v>0</v>
      </c>
      <c r="J75" s="89">
        <v>118</v>
      </c>
      <c r="K75" s="89">
        <v>59</v>
      </c>
      <c r="L75" s="89">
        <v>0</v>
      </c>
      <c r="M75" s="89">
        <v>-38</v>
      </c>
      <c r="N75" s="89">
        <v>-112</v>
      </c>
      <c r="O75" s="90">
        <v>1</v>
      </c>
      <c r="P75" s="91"/>
      <c r="Q75" s="74" t="str">
        <f t="shared" si="4"/>
        <v>玉川村</v>
      </c>
      <c r="R75" s="92">
        <f t="shared" si="7"/>
        <v>0</v>
      </c>
      <c r="S75" s="92">
        <f t="shared" si="5"/>
        <v>0</v>
      </c>
      <c r="T75" s="92">
        <f t="shared" si="6"/>
        <v>0</v>
      </c>
    </row>
    <row r="76" spans="1:20" ht="11.1" customHeight="1">
      <c r="A76" s="84" t="s">
        <v>70</v>
      </c>
      <c r="B76" s="89">
        <v>3112</v>
      </c>
      <c r="C76" s="89">
        <v>3057</v>
      </c>
      <c r="D76" s="89">
        <v>15</v>
      </c>
      <c r="E76" s="89">
        <v>55</v>
      </c>
      <c r="F76" s="89">
        <v>-40</v>
      </c>
      <c r="G76" s="89">
        <v>36</v>
      </c>
      <c r="H76" s="89">
        <v>35</v>
      </c>
      <c r="I76" s="89">
        <v>0</v>
      </c>
      <c r="J76" s="89">
        <v>52</v>
      </c>
      <c r="K76" s="89">
        <v>34</v>
      </c>
      <c r="L76" s="89">
        <v>0</v>
      </c>
      <c r="M76" s="89">
        <v>-15</v>
      </c>
      <c r="N76" s="89">
        <v>-55</v>
      </c>
      <c r="P76" s="91"/>
      <c r="Q76" s="74" t="str">
        <f t="shared" si="4"/>
        <v>うち男</v>
      </c>
      <c r="R76" s="92">
        <f t="shared" si="7"/>
        <v>0</v>
      </c>
      <c r="S76" s="92">
        <f t="shared" si="5"/>
        <v>0</v>
      </c>
      <c r="T76" s="92">
        <f t="shared" si="6"/>
        <v>0</v>
      </c>
    </row>
    <row r="77" spans="1:20" ht="11.1" customHeight="1">
      <c r="A77" s="84" t="s">
        <v>71</v>
      </c>
      <c r="B77" s="89">
        <v>3116</v>
      </c>
      <c r="C77" s="89">
        <v>3059</v>
      </c>
      <c r="D77" s="89">
        <v>18</v>
      </c>
      <c r="E77" s="89">
        <v>52</v>
      </c>
      <c r="F77" s="89">
        <v>-34</v>
      </c>
      <c r="G77" s="89">
        <v>40</v>
      </c>
      <c r="H77" s="89">
        <v>28</v>
      </c>
      <c r="I77" s="89">
        <v>0</v>
      </c>
      <c r="J77" s="89">
        <v>66</v>
      </c>
      <c r="K77" s="89">
        <v>25</v>
      </c>
      <c r="L77" s="89">
        <v>0</v>
      </c>
      <c r="M77" s="89">
        <v>-23</v>
      </c>
      <c r="N77" s="89">
        <v>-57</v>
      </c>
      <c r="P77" s="91"/>
      <c r="Q77" s="74" t="str">
        <f t="shared" si="4"/>
        <v>うち女</v>
      </c>
      <c r="R77" s="92">
        <f t="shared" si="7"/>
        <v>0</v>
      </c>
      <c r="S77" s="92">
        <f t="shared" si="5"/>
        <v>0</v>
      </c>
      <c r="T77" s="92">
        <f t="shared" si="6"/>
        <v>0</v>
      </c>
    </row>
    <row r="78" spans="1:20" ht="11.1" customHeight="1">
      <c r="A78" s="84" t="s">
        <v>86</v>
      </c>
      <c r="B78" s="89">
        <v>5641</v>
      </c>
      <c r="C78" s="89">
        <v>5511</v>
      </c>
      <c r="D78" s="89">
        <v>16</v>
      </c>
      <c r="E78" s="89">
        <v>101</v>
      </c>
      <c r="F78" s="89">
        <v>-85</v>
      </c>
      <c r="G78" s="89">
        <v>68</v>
      </c>
      <c r="H78" s="89">
        <v>96</v>
      </c>
      <c r="I78" s="89">
        <v>4</v>
      </c>
      <c r="J78" s="89">
        <v>126</v>
      </c>
      <c r="K78" s="89">
        <v>84</v>
      </c>
      <c r="L78" s="89">
        <v>3</v>
      </c>
      <c r="M78" s="89">
        <v>-45</v>
      </c>
      <c r="N78" s="89">
        <v>-130</v>
      </c>
      <c r="O78" s="90">
        <v>1</v>
      </c>
      <c r="P78" s="91"/>
      <c r="Q78" s="74" t="str">
        <f t="shared" si="4"/>
        <v>平田村</v>
      </c>
      <c r="R78" s="92">
        <f t="shared" si="7"/>
        <v>0</v>
      </c>
      <c r="S78" s="92">
        <f t="shared" si="5"/>
        <v>0</v>
      </c>
      <c r="T78" s="92">
        <f t="shared" si="6"/>
        <v>0</v>
      </c>
    </row>
    <row r="79" spans="1:20" ht="11.1" customHeight="1">
      <c r="A79" s="84" t="s">
        <v>70</v>
      </c>
      <c r="B79" s="89">
        <v>2804</v>
      </c>
      <c r="C79" s="89">
        <v>2738</v>
      </c>
      <c r="D79" s="89">
        <v>7</v>
      </c>
      <c r="E79" s="89">
        <v>48</v>
      </c>
      <c r="F79" s="89">
        <v>-41</v>
      </c>
      <c r="G79" s="89">
        <v>30</v>
      </c>
      <c r="H79" s="89">
        <v>60</v>
      </c>
      <c r="I79" s="89">
        <v>1</v>
      </c>
      <c r="J79" s="89">
        <v>63</v>
      </c>
      <c r="K79" s="89">
        <v>53</v>
      </c>
      <c r="L79" s="89">
        <v>0</v>
      </c>
      <c r="M79" s="89">
        <v>-25</v>
      </c>
      <c r="N79" s="89">
        <v>-66</v>
      </c>
      <c r="P79" s="91"/>
      <c r="Q79" s="74" t="str">
        <f t="shared" si="4"/>
        <v>うち男</v>
      </c>
      <c r="R79" s="92">
        <f t="shared" si="7"/>
        <v>0</v>
      </c>
      <c r="S79" s="92">
        <f t="shared" si="5"/>
        <v>0</v>
      </c>
      <c r="T79" s="92">
        <f t="shared" si="6"/>
        <v>0</v>
      </c>
    </row>
    <row r="80" spans="1:20" ht="11.1" customHeight="1">
      <c r="A80" s="84" t="s">
        <v>71</v>
      </c>
      <c r="B80" s="89">
        <v>2837</v>
      </c>
      <c r="C80" s="89">
        <v>2773</v>
      </c>
      <c r="D80" s="89">
        <v>9</v>
      </c>
      <c r="E80" s="89">
        <v>53</v>
      </c>
      <c r="F80" s="89">
        <v>-44</v>
      </c>
      <c r="G80" s="89">
        <v>38</v>
      </c>
      <c r="H80" s="89">
        <v>36</v>
      </c>
      <c r="I80" s="89">
        <v>3</v>
      </c>
      <c r="J80" s="89">
        <v>63</v>
      </c>
      <c r="K80" s="89">
        <v>31</v>
      </c>
      <c r="L80" s="89">
        <v>3</v>
      </c>
      <c r="M80" s="89">
        <v>-20</v>
      </c>
      <c r="N80" s="89">
        <v>-64</v>
      </c>
      <c r="P80" s="91"/>
      <c r="Q80" s="74" t="str">
        <f t="shared" si="4"/>
        <v>うち女</v>
      </c>
      <c r="R80" s="92">
        <f t="shared" si="7"/>
        <v>0</v>
      </c>
      <c r="S80" s="92">
        <f t="shared" si="5"/>
        <v>0</v>
      </c>
      <c r="T80" s="92">
        <f t="shared" si="6"/>
        <v>0</v>
      </c>
    </row>
    <row r="81" spans="1:20" ht="11.1" customHeight="1">
      <c r="A81" s="84" t="s">
        <v>87</v>
      </c>
      <c r="B81" s="89">
        <v>5922</v>
      </c>
      <c r="C81" s="89">
        <v>5755</v>
      </c>
      <c r="D81" s="89">
        <v>22</v>
      </c>
      <c r="E81" s="89">
        <v>107</v>
      </c>
      <c r="F81" s="89">
        <v>-85</v>
      </c>
      <c r="G81" s="89">
        <v>71</v>
      </c>
      <c r="H81" s="89">
        <v>50</v>
      </c>
      <c r="I81" s="89">
        <v>0</v>
      </c>
      <c r="J81" s="89">
        <v>117</v>
      </c>
      <c r="K81" s="89">
        <v>86</v>
      </c>
      <c r="L81" s="89">
        <v>0</v>
      </c>
      <c r="M81" s="89">
        <v>-82</v>
      </c>
      <c r="N81" s="89">
        <v>-167</v>
      </c>
      <c r="O81" s="90">
        <v>1</v>
      </c>
      <c r="P81" s="91"/>
      <c r="Q81" s="74" t="str">
        <f t="shared" si="4"/>
        <v>浅川町</v>
      </c>
      <c r="R81" s="92">
        <f t="shared" si="7"/>
        <v>0</v>
      </c>
      <c r="S81" s="92">
        <f t="shared" si="5"/>
        <v>0</v>
      </c>
      <c r="T81" s="92">
        <f t="shared" si="6"/>
        <v>0</v>
      </c>
    </row>
    <row r="82" spans="1:20" ht="11.1" customHeight="1">
      <c r="A82" s="84" t="s">
        <v>70</v>
      </c>
      <c r="B82" s="89">
        <v>2961</v>
      </c>
      <c r="C82" s="89">
        <v>2872</v>
      </c>
      <c r="D82" s="89">
        <v>11</v>
      </c>
      <c r="E82" s="89">
        <v>57</v>
      </c>
      <c r="F82" s="89">
        <v>-46</v>
      </c>
      <c r="G82" s="89">
        <v>32</v>
      </c>
      <c r="H82" s="89">
        <v>28</v>
      </c>
      <c r="I82" s="89">
        <v>0</v>
      </c>
      <c r="J82" s="89">
        <v>54</v>
      </c>
      <c r="K82" s="89">
        <v>49</v>
      </c>
      <c r="L82" s="89">
        <v>0</v>
      </c>
      <c r="M82" s="89">
        <v>-43</v>
      </c>
      <c r="N82" s="89">
        <v>-89</v>
      </c>
      <c r="P82" s="91"/>
      <c r="Q82" s="74" t="str">
        <f t="shared" si="4"/>
        <v>うち男</v>
      </c>
      <c r="R82" s="92">
        <f t="shared" si="7"/>
        <v>0</v>
      </c>
      <c r="S82" s="92">
        <f t="shared" si="5"/>
        <v>0</v>
      </c>
      <c r="T82" s="92">
        <f t="shared" si="6"/>
        <v>0</v>
      </c>
    </row>
    <row r="83" spans="1:20" ht="11.1" customHeight="1">
      <c r="A83" s="84" t="s">
        <v>71</v>
      </c>
      <c r="B83" s="89">
        <v>2961</v>
      </c>
      <c r="C83" s="89">
        <v>2883</v>
      </c>
      <c r="D83" s="89">
        <v>11</v>
      </c>
      <c r="E83" s="89">
        <v>50</v>
      </c>
      <c r="F83" s="89">
        <v>-39</v>
      </c>
      <c r="G83" s="89">
        <v>39</v>
      </c>
      <c r="H83" s="89">
        <v>22</v>
      </c>
      <c r="I83" s="89">
        <v>0</v>
      </c>
      <c r="J83" s="89">
        <v>63</v>
      </c>
      <c r="K83" s="89">
        <v>37</v>
      </c>
      <c r="L83" s="89">
        <v>0</v>
      </c>
      <c r="M83" s="89">
        <v>-39</v>
      </c>
      <c r="N83" s="89">
        <v>-78</v>
      </c>
      <c r="P83" s="91"/>
      <c r="Q83" s="74" t="str">
        <f t="shared" si="4"/>
        <v>うち女</v>
      </c>
      <c r="R83" s="92">
        <f t="shared" si="7"/>
        <v>0</v>
      </c>
      <c r="S83" s="92">
        <f t="shared" si="5"/>
        <v>0</v>
      </c>
      <c r="T83" s="92">
        <f t="shared" si="6"/>
        <v>0</v>
      </c>
    </row>
    <row r="84" spans="1:20" ht="11.1" customHeight="1">
      <c r="A84" s="84" t="s">
        <v>88</v>
      </c>
      <c r="B84" s="89">
        <v>4636</v>
      </c>
      <c r="C84" s="89">
        <v>4545</v>
      </c>
      <c r="D84" s="89">
        <v>12</v>
      </c>
      <c r="E84" s="89">
        <v>87</v>
      </c>
      <c r="F84" s="89">
        <v>-75</v>
      </c>
      <c r="G84" s="89">
        <v>46</v>
      </c>
      <c r="H84" s="89">
        <v>64</v>
      </c>
      <c r="I84" s="89">
        <v>0</v>
      </c>
      <c r="J84" s="89">
        <v>75</v>
      </c>
      <c r="K84" s="89">
        <v>51</v>
      </c>
      <c r="L84" s="89">
        <v>0</v>
      </c>
      <c r="M84" s="89">
        <v>-16</v>
      </c>
      <c r="N84" s="89">
        <v>-91</v>
      </c>
      <c r="O84" s="90">
        <v>1</v>
      </c>
      <c r="P84" s="91"/>
      <c r="Q84" s="74" t="str">
        <f t="shared" si="4"/>
        <v>古殿町</v>
      </c>
      <c r="R84" s="92">
        <f t="shared" si="7"/>
        <v>0</v>
      </c>
      <c r="S84" s="92">
        <f t="shared" si="5"/>
        <v>0</v>
      </c>
      <c r="T84" s="92">
        <f t="shared" si="6"/>
        <v>0</v>
      </c>
    </row>
    <row r="85" spans="1:20" ht="11.1" customHeight="1">
      <c r="A85" s="84" t="s">
        <v>70</v>
      </c>
      <c r="B85" s="89">
        <v>2283</v>
      </c>
      <c r="C85" s="89">
        <v>2240</v>
      </c>
      <c r="D85" s="89">
        <v>8</v>
      </c>
      <c r="E85" s="89">
        <v>45</v>
      </c>
      <c r="F85" s="89">
        <v>-37</v>
      </c>
      <c r="G85" s="89">
        <v>24</v>
      </c>
      <c r="H85" s="89">
        <v>23</v>
      </c>
      <c r="I85" s="89">
        <v>0</v>
      </c>
      <c r="J85" s="89">
        <v>33</v>
      </c>
      <c r="K85" s="89">
        <v>20</v>
      </c>
      <c r="L85" s="89">
        <v>0</v>
      </c>
      <c r="M85" s="89">
        <v>-6</v>
      </c>
      <c r="N85" s="89">
        <v>-43</v>
      </c>
      <c r="P85" s="91"/>
      <c r="Q85" s="74" t="str">
        <f t="shared" si="4"/>
        <v>うち男</v>
      </c>
      <c r="R85" s="92">
        <f t="shared" si="7"/>
        <v>0</v>
      </c>
      <c r="S85" s="92">
        <f t="shared" si="5"/>
        <v>0</v>
      </c>
      <c r="T85" s="92">
        <f t="shared" si="6"/>
        <v>0</v>
      </c>
    </row>
    <row r="86" spans="1:20" ht="11.1" customHeight="1">
      <c r="A86" s="84" t="s">
        <v>71</v>
      </c>
      <c r="B86" s="89">
        <v>2353</v>
      </c>
      <c r="C86" s="89">
        <v>2305</v>
      </c>
      <c r="D86" s="89">
        <v>4</v>
      </c>
      <c r="E86" s="89">
        <v>42</v>
      </c>
      <c r="F86" s="89">
        <v>-38</v>
      </c>
      <c r="G86" s="89">
        <v>22</v>
      </c>
      <c r="H86" s="89">
        <v>41</v>
      </c>
      <c r="I86" s="89">
        <v>0</v>
      </c>
      <c r="J86" s="89">
        <v>42</v>
      </c>
      <c r="K86" s="89">
        <v>31</v>
      </c>
      <c r="L86" s="89">
        <v>0</v>
      </c>
      <c r="M86" s="89">
        <v>-10</v>
      </c>
      <c r="N86" s="89">
        <v>-48</v>
      </c>
      <c r="P86" s="91"/>
      <c r="Q86" s="74" t="str">
        <f t="shared" si="4"/>
        <v>うち女</v>
      </c>
      <c r="R86" s="92">
        <f t="shared" si="7"/>
        <v>0</v>
      </c>
      <c r="S86" s="92">
        <f t="shared" si="5"/>
        <v>0</v>
      </c>
      <c r="T86" s="92">
        <f t="shared" si="6"/>
        <v>0</v>
      </c>
    </row>
    <row r="87" spans="1:20" ht="11.1" customHeight="1">
      <c r="A87" s="84" t="s">
        <v>89</v>
      </c>
      <c r="B87" s="98">
        <v>26005</v>
      </c>
      <c r="C87" s="96">
        <v>25597</v>
      </c>
      <c r="D87" s="96">
        <v>106</v>
      </c>
      <c r="E87" s="96">
        <v>451</v>
      </c>
      <c r="F87" s="96">
        <v>-345</v>
      </c>
      <c r="G87" s="96">
        <v>443</v>
      </c>
      <c r="H87" s="96">
        <v>186</v>
      </c>
      <c r="I87" s="96">
        <v>2</v>
      </c>
      <c r="J87" s="96">
        <v>401</v>
      </c>
      <c r="K87" s="96">
        <v>292</v>
      </c>
      <c r="L87" s="96">
        <v>1</v>
      </c>
      <c r="M87" s="96">
        <v>-63</v>
      </c>
      <c r="N87" s="96">
        <v>-408</v>
      </c>
      <c r="O87" s="90">
        <v>1</v>
      </c>
      <c r="P87" s="91"/>
      <c r="Q87" s="74" t="str">
        <f t="shared" si="4"/>
        <v>田村郡</v>
      </c>
      <c r="R87" s="92">
        <f t="shared" si="7"/>
        <v>0</v>
      </c>
      <c r="S87" s="92">
        <f t="shared" si="5"/>
        <v>0</v>
      </c>
      <c r="T87" s="92">
        <f t="shared" si="6"/>
        <v>0</v>
      </c>
    </row>
    <row r="88" spans="1:20" ht="11.1" customHeight="1">
      <c r="A88" s="84" t="s">
        <v>63</v>
      </c>
      <c r="B88" s="97">
        <v>12927</v>
      </c>
      <c r="C88" s="89">
        <v>12744</v>
      </c>
      <c r="D88" s="89">
        <v>50</v>
      </c>
      <c r="E88" s="89">
        <v>212</v>
      </c>
      <c r="F88" s="89">
        <v>-162</v>
      </c>
      <c r="G88" s="89">
        <v>224</v>
      </c>
      <c r="H88" s="89">
        <v>109</v>
      </c>
      <c r="I88" s="89">
        <v>2</v>
      </c>
      <c r="J88" s="89">
        <v>191</v>
      </c>
      <c r="K88" s="89">
        <v>164</v>
      </c>
      <c r="L88" s="89">
        <v>1</v>
      </c>
      <c r="M88" s="89">
        <v>-21</v>
      </c>
      <c r="N88" s="89">
        <v>-183</v>
      </c>
      <c r="P88" s="91"/>
      <c r="Q88" s="74" t="str">
        <f t="shared" si="4"/>
        <v>うち男</v>
      </c>
      <c r="R88" s="92">
        <f t="shared" si="7"/>
        <v>0</v>
      </c>
      <c r="S88" s="92">
        <f t="shared" si="5"/>
        <v>0</v>
      </c>
      <c r="T88" s="92">
        <f t="shared" si="6"/>
        <v>0</v>
      </c>
    </row>
    <row r="89" spans="1:20" ht="11.1" customHeight="1">
      <c r="A89" s="84" t="s">
        <v>64</v>
      </c>
      <c r="B89" s="99">
        <v>13078</v>
      </c>
      <c r="C89" s="94">
        <v>12853</v>
      </c>
      <c r="D89" s="94">
        <v>56</v>
      </c>
      <c r="E89" s="94">
        <v>239</v>
      </c>
      <c r="F89" s="94">
        <v>-183</v>
      </c>
      <c r="G89" s="94">
        <v>219</v>
      </c>
      <c r="H89" s="94">
        <v>77</v>
      </c>
      <c r="I89" s="94">
        <v>0</v>
      </c>
      <c r="J89" s="94">
        <v>210</v>
      </c>
      <c r="K89" s="94">
        <v>128</v>
      </c>
      <c r="L89" s="94">
        <v>0</v>
      </c>
      <c r="M89" s="94">
        <v>-42</v>
      </c>
      <c r="N89" s="94">
        <v>-225</v>
      </c>
      <c r="P89" s="91"/>
      <c r="Q89" s="74" t="str">
        <f t="shared" si="4"/>
        <v>うち女</v>
      </c>
      <c r="R89" s="92">
        <f t="shared" si="7"/>
        <v>0</v>
      </c>
      <c r="S89" s="92">
        <f t="shared" si="5"/>
        <v>0</v>
      </c>
      <c r="T89" s="92">
        <f t="shared" si="6"/>
        <v>0</v>
      </c>
    </row>
    <row r="90" spans="1:20" ht="11.1" customHeight="1">
      <c r="A90" s="84" t="s">
        <v>90</v>
      </c>
      <c r="B90" s="89">
        <v>16816</v>
      </c>
      <c r="C90" s="89">
        <v>16640</v>
      </c>
      <c r="D90" s="89">
        <v>77</v>
      </c>
      <c r="E90" s="89">
        <v>252</v>
      </c>
      <c r="F90" s="89">
        <v>-175</v>
      </c>
      <c r="G90" s="89">
        <v>296</v>
      </c>
      <c r="H90" s="89">
        <v>104</v>
      </c>
      <c r="I90" s="89">
        <v>1</v>
      </c>
      <c r="J90" s="89">
        <v>252</v>
      </c>
      <c r="K90" s="89">
        <v>149</v>
      </c>
      <c r="L90" s="89">
        <v>1</v>
      </c>
      <c r="M90" s="89">
        <v>-1</v>
      </c>
      <c r="N90" s="89">
        <v>-176</v>
      </c>
      <c r="O90" s="90">
        <v>1</v>
      </c>
      <c r="P90" s="91"/>
      <c r="Q90" s="74" t="str">
        <f t="shared" si="4"/>
        <v>三春町</v>
      </c>
      <c r="R90" s="92">
        <f t="shared" si="7"/>
        <v>0</v>
      </c>
      <c r="S90" s="92">
        <f t="shared" si="5"/>
        <v>0</v>
      </c>
      <c r="T90" s="92">
        <f t="shared" si="6"/>
        <v>0</v>
      </c>
    </row>
    <row r="91" spans="1:20" ht="11.1" customHeight="1">
      <c r="A91" s="84" t="s">
        <v>70</v>
      </c>
      <c r="B91" s="89">
        <v>8361</v>
      </c>
      <c r="C91" s="89">
        <v>8298</v>
      </c>
      <c r="D91" s="89">
        <v>37</v>
      </c>
      <c r="E91" s="89">
        <v>123</v>
      </c>
      <c r="F91" s="89">
        <v>-86</v>
      </c>
      <c r="G91" s="89">
        <v>157</v>
      </c>
      <c r="H91" s="89">
        <v>54</v>
      </c>
      <c r="I91" s="89">
        <v>1</v>
      </c>
      <c r="J91" s="89">
        <v>115</v>
      </c>
      <c r="K91" s="89">
        <v>73</v>
      </c>
      <c r="L91" s="89">
        <v>1</v>
      </c>
      <c r="M91" s="89">
        <v>23</v>
      </c>
      <c r="N91" s="89">
        <v>-63</v>
      </c>
      <c r="P91" s="91"/>
      <c r="Q91" s="74" t="str">
        <f t="shared" si="4"/>
        <v>うち男</v>
      </c>
      <c r="R91" s="92">
        <f t="shared" si="7"/>
        <v>0</v>
      </c>
      <c r="S91" s="92">
        <f t="shared" si="5"/>
        <v>0</v>
      </c>
      <c r="T91" s="92">
        <f t="shared" si="6"/>
        <v>0</v>
      </c>
    </row>
    <row r="92" spans="1:20" ht="11.1" customHeight="1">
      <c r="A92" s="84" t="s">
        <v>71</v>
      </c>
      <c r="B92" s="89">
        <v>8455</v>
      </c>
      <c r="C92" s="89">
        <v>8342</v>
      </c>
      <c r="D92" s="89">
        <v>40</v>
      </c>
      <c r="E92" s="89">
        <v>129</v>
      </c>
      <c r="F92" s="89">
        <v>-89</v>
      </c>
      <c r="G92" s="89">
        <v>139</v>
      </c>
      <c r="H92" s="89">
        <v>50</v>
      </c>
      <c r="I92" s="89">
        <v>0</v>
      </c>
      <c r="J92" s="89">
        <v>137</v>
      </c>
      <c r="K92" s="89">
        <v>76</v>
      </c>
      <c r="L92" s="89">
        <v>0</v>
      </c>
      <c r="M92" s="89">
        <v>-24</v>
      </c>
      <c r="N92" s="89">
        <v>-113</v>
      </c>
      <c r="P92" s="91"/>
      <c r="Q92" s="74" t="str">
        <f t="shared" si="4"/>
        <v>うち女</v>
      </c>
      <c r="R92" s="92">
        <f t="shared" si="7"/>
        <v>0</v>
      </c>
      <c r="S92" s="92">
        <f t="shared" si="5"/>
        <v>0</v>
      </c>
      <c r="T92" s="92">
        <f t="shared" si="6"/>
        <v>0</v>
      </c>
    </row>
    <row r="93" spans="1:20" ht="11.1" customHeight="1">
      <c r="A93" s="84" t="s">
        <v>91</v>
      </c>
      <c r="B93" s="89">
        <v>9189</v>
      </c>
      <c r="C93" s="89">
        <v>8957</v>
      </c>
      <c r="D93" s="89">
        <v>29</v>
      </c>
      <c r="E93" s="89">
        <v>199</v>
      </c>
      <c r="F93" s="89">
        <v>-170</v>
      </c>
      <c r="G93" s="89">
        <v>147</v>
      </c>
      <c r="H93" s="89">
        <v>82</v>
      </c>
      <c r="I93" s="89">
        <v>1</v>
      </c>
      <c r="J93" s="89">
        <v>149</v>
      </c>
      <c r="K93" s="89">
        <v>143</v>
      </c>
      <c r="L93" s="89">
        <v>0</v>
      </c>
      <c r="M93" s="89">
        <v>-62</v>
      </c>
      <c r="N93" s="89">
        <v>-232</v>
      </c>
      <c r="O93" s="90">
        <v>1</v>
      </c>
      <c r="P93" s="91"/>
      <c r="Q93" s="74" t="str">
        <f t="shared" si="4"/>
        <v>小野町</v>
      </c>
      <c r="R93" s="92">
        <f t="shared" si="7"/>
        <v>0</v>
      </c>
      <c r="S93" s="92">
        <f t="shared" si="5"/>
        <v>0</v>
      </c>
      <c r="T93" s="92">
        <f t="shared" si="6"/>
        <v>0</v>
      </c>
    </row>
    <row r="94" spans="1:20" ht="11.1" customHeight="1">
      <c r="A94" s="84" t="s">
        <v>70</v>
      </c>
      <c r="B94" s="89">
        <v>4566</v>
      </c>
      <c r="C94" s="89">
        <v>4446</v>
      </c>
      <c r="D94" s="89">
        <v>13</v>
      </c>
      <c r="E94" s="89">
        <v>89</v>
      </c>
      <c r="F94" s="89">
        <v>-76</v>
      </c>
      <c r="G94" s="89">
        <v>67</v>
      </c>
      <c r="H94" s="89">
        <v>55</v>
      </c>
      <c r="I94" s="89">
        <v>1</v>
      </c>
      <c r="J94" s="89">
        <v>76</v>
      </c>
      <c r="K94" s="89">
        <v>91</v>
      </c>
      <c r="L94" s="89">
        <v>0</v>
      </c>
      <c r="M94" s="89">
        <v>-44</v>
      </c>
      <c r="N94" s="89">
        <v>-120</v>
      </c>
      <c r="P94" s="91"/>
      <c r="Q94" s="74" t="str">
        <f t="shared" si="4"/>
        <v>うち男</v>
      </c>
      <c r="R94" s="92">
        <f t="shared" si="7"/>
        <v>0</v>
      </c>
      <c r="S94" s="92">
        <f t="shared" si="5"/>
        <v>0</v>
      </c>
      <c r="T94" s="92">
        <f t="shared" si="6"/>
        <v>0</v>
      </c>
    </row>
    <row r="95" spans="1:20" ht="11.1" customHeight="1">
      <c r="A95" s="84" t="s">
        <v>71</v>
      </c>
      <c r="B95" s="89">
        <v>4623</v>
      </c>
      <c r="C95" s="89">
        <v>4511</v>
      </c>
      <c r="D95" s="89">
        <v>16</v>
      </c>
      <c r="E95" s="89">
        <v>110</v>
      </c>
      <c r="F95" s="89">
        <v>-94</v>
      </c>
      <c r="G95" s="89">
        <v>80</v>
      </c>
      <c r="H95" s="89">
        <v>27</v>
      </c>
      <c r="I95" s="89">
        <v>0</v>
      </c>
      <c r="J95" s="89">
        <v>73</v>
      </c>
      <c r="K95" s="89">
        <v>52</v>
      </c>
      <c r="L95" s="89">
        <v>0</v>
      </c>
      <c r="M95" s="89">
        <v>-18</v>
      </c>
      <c r="N95" s="89">
        <v>-112</v>
      </c>
      <c r="P95" s="91"/>
      <c r="Q95" s="74" t="str">
        <f t="shared" si="4"/>
        <v>うち女</v>
      </c>
      <c r="R95" s="92">
        <f t="shared" si="7"/>
        <v>0</v>
      </c>
      <c r="S95" s="92">
        <f t="shared" si="5"/>
        <v>0</v>
      </c>
      <c r="T95" s="92">
        <f t="shared" si="6"/>
        <v>0</v>
      </c>
    </row>
    <row r="96" spans="1:20" ht="11.1" customHeight="1">
      <c r="A96" s="95" t="s">
        <v>92</v>
      </c>
      <c r="B96" s="96">
        <v>136945</v>
      </c>
      <c r="C96" s="96">
        <v>135513</v>
      </c>
      <c r="D96" s="96">
        <v>739</v>
      </c>
      <c r="E96" s="96">
        <v>1984</v>
      </c>
      <c r="F96" s="96">
        <v>-1245</v>
      </c>
      <c r="G96" s="96">
        <v>2512</v>
      </c>
      <c r="H96" s="96">
        <v>2343</v>
      </c>
      <c r="I96" s="96">
        <v>10</v>
      </c>
      <c r="J96" s="96">
        <v>2538</v>
      </c>
      <c r="K96" s="96">
        <v>2495</v>
      </c>
      <c r="L96" s="96">
        <v>19</v>
      </c>
      <c r="M96" s="96">
        <v>-187</v>
      </c>
      <c r="N96" s="96">
        <v>-1432</v>
      </c>
      <c r="O96" s="90">
        <v>1</v>
      </c>
      <c r="P96" s="91"/>
      <c r="Q96" s="74" t="str">
        <f t="shared" si="4"/>
        <v>県南管内</v>
      </c>
      <c r="R96" s="92">
        <f t="shared" si="7"/>
        <v>0</v>
      </c>
      <c r="S96" s="92">
        <f t="shared" si="5"/>
        <v>0</v>
      </c>
      <c r="T96" s="92">
        <f t="shared" si="6"/>
        <v>0</v>
      </c>
    </row>
    <row r="97" spans="1:20" ht="11.1" customHeight="1">
      <c r="A97" s="84" t="s">
        <v>60</v>
      </c>
      <c r="B97" s="89">
        <v>68321</v>
      </c>
      <c r="C97" s="89">
        <v>67683</v>
      </c>
      <c r="D97" s="89">
        <v>368</v>
      </c>
      <c r="E97" s="89">
        <v>1007</v>
      </c>
      <c r="F97" s="89">
        <v>-639</v>
      </c>
      <c r="G97" s="89">
        <v>1315</v>
      </c>
      <c r="H97" s="89">
        <v>1427</v>
      </c>
      <c r="I97" s="89">
        <v>7</v>
      </c>
      <c r="J97" s="89">
        <v>1328</v>
      </c>
      <c r="K97" s="89">
        <v>1405</v>
      </c>
      <c r="L97" s="89">
        <v>15</v>
      </c>
      <c r="M97" s="89">
        <v>1</v>
      </c>
      <c r="N97" s="89">
        <v>-638</v>
      </c>
      <c r="P97" s="91"/>
      <c r="Q97" s="74" t="str">
        <f t="shared" si="4"/>
        <v>うち男</v>
      </c>
      <c r="R97" s="92">
        <f t="shared" si="7"/>
        <v>0</v>
      </c>
      <c r="S97" s="92">
        <f t="shared" si="5"/>
        <v>0</v>
      </c>
      <c r="T97" s="92">
        <f t="shared" si="6"/>
        <v>0</v>
      </c>
    </row>
    <row r="98" spans="1:20" ht="11.1" customHeight="1">
      <c r="A98" s="93" t="s">
        <v>61</v>
      </c>
      <c r="B98" s="94">
        <v>68624</v>
      </c>
      <c r="C98" s="94">
        <v>67830</v>
      </c>
      <c r="D98" s="94">
        <v>371</v>
      </c>
      <c r="E98" s="94">
        <v>977</v>
      </c>
      <c r="F98" s="94">
        <v>-606</v>
      </c>
      <c r="G98" s="94">
        <v>1197</v>
      </c>
      <c r="H98" s="94">
        <v>916</v>
      </c>
      <c r="I98" s="94">
        <v>3</v>
      </c>
      <c r="J98" s="94">
        <v>1210</v>
      </c>
      <c r="K98" s="94">
        <v>1090</v>
      </c>
      <c r="L98" s="94">
        <v>4</v>
      </c>
      <c r="M98" s="94">
        <v>-188</v>
      </c>
      <c r="N98" s="94">
        <v>-794</v>
      </c>
      <c r="P98" s="91"/>
      <c r="Q98" s="74" t="str">
        <f t="shared" si="4"/>
        <v>うち女</v>
      </c>
      <c r="R98" s="92">
        <f t="shared" si="7"/>
        <v>0</v>
      </c>
      <c r="S98" s="92">
        <f t="shared" si="5"/>
        <v>0</v>
      </c>
      <c r="T98" s="92">
        <f t="shared" si="6"/>
        <v>0</v>
      </c>
    </row>
    <row r="99" spans="1:20" ht="11.1" customHeight="1">
      <c r="A99" s="84" t="s">
        <v>93</v>
      </c>
      <c r="B99" s="89">
        <v>58691</v>
      </c>
      <c r="C99" s="89">
        <v>58004</v>
      </c>
      <c r="D99" s="89">
        <v>311</v>
      </c>
      <c r="E99" s="89">
        <v>750</v>
      </c>
      <c r="F99" s="89">
        <v>-439</v>
      </c>
      <c r="G99" s="89">
        <v>957</v>
      </c>
      <c r="H99" s="89">
        <v>1113</v>
      </c>
      <c r="I99" s="89">
        <v>8</v>
      </c>
      <c r="J99" s="89">
        <v>1085</v>
      </c>
      <c r="K99" s="89">
        <v>1232</v>
      </c>
      <c r="L99" s="89">
        <v>9</v>
      </c>
      <c r="M99" s="89">
        <v>-248</v>
      </c>
      <c r="N99" s="89">
        <v>-687</v>
      </c>
      <c r="O99" s="90">
        <v>1</v>
      </c>
      <c r="P99" s="91"/>
      <c r="Q99" s="74" t="str">
        <f t="shared" si="4"/>
        <v>白河市</v>
      </c>
      <c r="R99" s="92">
        <f t="shared" si="7"/>
        <v>0</v>
      </c>
      <c r="S99" s="92">
        <f t="shared" si="5"/>
        <v>0</v>
      </c>
      <c r="T99" s="92">
        <f t="shared" si="6"/>
        <v>0</v>
      </c>
    </row>
    <row r="100" spans="1:20" ht="11.1" customHeight="1">
      <c r="A100" s="84" t="s">
        <v>63</v>
      </c>
      <c r="B100" s="89">
        <v>29277</v>
      </c>
      <c r="C100" s="89">
        <v>28962</v>
      </c>
      <c r="D100" s="89">
        <v>166</v>
      </c>
      <c r="E100" s="89">
        <v>398</v>
      </c>
      <c r="F100" s="89">
        <v>-232</v>
      </c>
      <c r="G100" s="89">
        <v>507</v>
      </c>
      <c r="H100" s="89">
        <v>654</v>
      </c>
      <c r="I100" s="89">
        <v>5</v>
      </c>
      <c r="J100" s="89">
        <v>577</v>
      </c>
      <c r="K100" s="89">
        <v>665</v>
      </c>
      <c r="L100" s="89">
        <v>7</v>
      </c>
      <c r="M100" s="89">
        <v>-83</v>
      </c>
      <c r="N100" s="89">
        <v>-315</v>
      </c>
      <c r="P100" s="91"/>
      <c r="Q100" s="74" t="str">
        <f t="shared" si="4"/>
        <v>うち男</v>
      </c>
      <c r="R100" s="92">
        <f t="shared" si="7"/>
        <v>0</v>
      </c>
      <c r="S100" s="92">
        <f t="shared" si="5"/>
        <v>0</v>
      </c>
      <c r="T100" s="92">
        <f t="shared" si="6"/>
        <v>0</v>
      </c>
    </row>
    <row r="101" spans="1:20" ht="11.1" customHeight="1">
      <c r="A101" s="84" t="s">
        <v>64</v>
      </c>
      <c r="B101" s="94">
        <v>29414</v>
      </c>
      <c r="C101" s="94">
        <v>29042</v>
      </c>
      <c r="D101" s="94">
        <v>145</v>
      </c>
      <c r="E101" s="94">
        <v>352</v>
      </c>
      <c r="F101" s="94">
        <v>-207</v>
      </c>
      <c r="G101" s="94">
        <v>450</v>
      </c>
      <c r="H101" s="94">
        <v>459</v>
      </c>
      <c r="I101" s="94">
        <v>3</v>
      </c>
      <c r="J101" s="94">
        <v>508</v>
      </c>
      <c r="K101" s="94">
        <v>567</v>
      </c>
      <c r="L101" s="94">
        <v>2</v>
      </c>
      <c r="M101" s="94">
        <v>-165</v>
      </c>
      <c r="N101" s="94">
        <v>-372</v>
      </c>
      <c r="P101" s="91"/>
      <c r="Q101" s="74" t="str">
        <f t="shared" si="4"/>
        <v>うち女</v>
      </c>
      <c r="R101" s="92">
        <f t="shared" si="7"/>
        <v>0</v>
      </c>
      <c r="S101" s="92">
        <f t="shared" si="5"/>
        <v>0</v>
      </c>
      <c r="T101" s="92">
        <f t="shared" si="6"/>
        <v>0</v>
      </c>
    </row>
    <row r="102" spans="1:20" ht="11.1" customHeight="1">
      <c r="A102" s="84" t="s">
        <v>94</v>
      </c>
      <c r="B102" s="98">
        <v>48870</v>
      </c>
      <c r="C102" s="96">
        <v>48697</v>
      </c>
      <c r="D102" s="96">
        <v>301</v>
      </c>
      <c r="E102" s="96">
        <v>669</v>
      </c>
      <c r="F102" s="96">
        <v>-368</v>
      </c>
      <c r="G102" s="96">
        <v>1148</v>
      </c>
      <c r="H102" s="96">
        <v>867</v>
      </c>
      <c r="I102" s="96">
        <v>0</v>
      </c>
      <c r="J102" s="96">
        <v>943</v>
      </c>
      <c r="K102" s="96">
        <v>870</v>
      </c>
      <c r="L102" s="96">
        <v>7</v>
      </c>
      <c r="M102" s="96">
        <v>195</v>
      </c>
      <c r="N102" s="96">
        <v>-173</v>
      </c>
      <c r="O102" s="90">
        <v>1</v>
      </c>
      <c r="P102" s="91"/>
      <c r="Q102" s="74" t="str">
        <f t="shared" si="4"/>
        <v>西白河郡</v>
      </c>
      <c r="R102" s="92">
        <f t="shared" si="7"/>
        <v>0</v>
      </c>
      <c r="S102" s="92">
        <f t="shared" si="5"/>
        <v>0</v>
      </c>
      <c r="T102" s="92">
        <f t="shared" si="6"/>
        <v>0</v>
      </c>
    </row>
    <row r="103" spans="1:20" ht="11.1" customHeight="1">
      <c r="A103" s="84" t="s">
        <v>63</v>
      </c>
      <c r="B103" s="97">
        <v>24580</v>
      </c>
      <c r="C103" s="89">
        <v>24517</v>
      </c>
      <c r="D103" s="89">
        <v>136</v>
      </c>
      <c r="E103" s="89">
        <v>332</v>
      </c>
      <c r="F103" s="89">
        <v>-196</v>
      </c>
      <c r="G103" s="89">
        <v>612</v>
      </c>
      <c r="H103" s="89">
        <v>532</v>
      </c>
      <c r="I103" s="89">
        <v>0</v>
      </c>
      <c r="J103" s="89">
        <v>488</v>
      </c>
      <c r="K103" s="89">
        <v>518</v>
      </c>
      <c r="L103" s="89">
        <v>5</v>
      </c>
      <c r="M103" s="89">
        <v>133</v>
      </c>
      <c r="N103" s="89">
        <v>-63</v>
      </c>
      <c r="P103" s="91"/>
      <c r="Q103" s="74" t="str">
        <f t="shared" si="4"/>
        <v>うち男</v>
      </c>
      <c r="R103" s="92">
        <f t="shared" si="7"/>
        <v>0</v>
      </c>
      <c r="S103" s="92">
        <f t="shared" si="5"/>
        <v>0</v>
      </c>
      <c r="T103" s="92">
        <f t="shared" si="6"/>
        <v>0</v>
      </c>
    </row>
    <row r="104" spans="1:20" ht="11.1" customHeight="1">
      <c r="A104" s="84" t="s">
        <v>64</v>
      </c>
      <c r="B104" s="99">
        <v>24290</v>
      </c>
      <c r="C104" s="94">
        <v>24180</v>
      </c>
      <c r="D104" s="94">
        <v>165</v>
      </c>
      <c r="E104" s="94">
        <v>337</v>
      </c>
      <c r="F104" s="94">
        <v>-172</v>
      </c>
      <c r="G104" s="94">
        <v>536</v>
      </c>
      <c r="H104" s="94">
        <v>335</v>
      </c>
      <c r="I104" s="94">
        <v>0</v>
      </c>
      <c r="J104" s="94">
        <v>455</v>
      </c>
      <c r="K104" s="94">
        <v>352</v>
      </c>
      <c r="L104" s="94">
        <v>2</v>
      </c>
      <c r="M104" s="94">
        <v>62</v>
      </c>
      <c r="N104" s="94">
        <v>-110</v>
      </c>
      <c r="P104" s="91"/>
      <c r="Q104" s="74" t="str">
        <f t="shared" si="4"/>
        <v>うち女</v>
      </c>
      <c r="R104" s="92">
        <f t="shared" si="7"/>
        <v>0</v>
      </c>
      <c r="S104" s="92">
        <f t="shared" si="5"/>
        <v>0</v>
      </c>
      <c r="T104" s="92">
        <f t="shared" si="6"/>
        <v>0</v>
      </c>
    </row>
    <row r="105" spans="1:20" ht="11.1" customHeight="1">
      <c r="A105" s="84" t="s">
        <v>95</v>
      </c>
      <c r="B105" s="89">
        <v>20779</v>
      </c>
      <c r="C105" s="89">
        <v>20891</v>
      </c>
      <c r="D105" s="89">
        <v>165</v>
      </c>
      <c r="E105" s="89">
        <v>270</v>
      </c>
      <c r="F105" s="89">
        <v>-105</v>
      </c>
      <c r="G105" s="89">
        <v>588</v>
      </c>
      <c r="H105" s="89">
        <v>468</v>
      </c>
      <c r="I105" s="89">
        <v>0</v>
      </c>
      <c r="J105" s="89">
        <v>396</v>
      </c>
      <c r="K105" s="89">
        <v>439</v>
      </c>
      <c r="L105" s="89">
        <v>4</v>
      </c>
      <c r="M105" s="89">
        <v>217</v>
      </c>
      <c r="N105" s="89">
        <v>112</v>
      </c>
      <c r="O105" s="90">
        <v>1</v>
      </c>
      <c r="P105" s="91"/>
      <c r="Q105" s="74" t="str">
        <f t="shared" si="4"/>
        <v>西郷村</v>
      </c>
      <c r="R105" s="92">
        <f t="shared" si="7"/>
        <v>0</v>
      </c>
      <c r="S105" s="92">
        <f t="shared" si="5"/>
        <v>0</v>
      </c>
      <c r="T105" s="92">
        <f t="shared" si="6"/>
        <v>0</v>
      </c>
    </row>
    <row r="106" spans="1:20" ht="11.1" customHeight="1">
      <c r="A106" s="84" t="s">
        <v>70</v>
      </c>
      <c r="B106" s="89">
        <v>10603</v>
      </c>
      <c r="C106" s="89">
        <v>10702</v>
      </c>
      <c r="D106" s="89">
        <v>74</v>
      </c>
      <c r="E106" s="89">
        <v>131</v>
      </c>
      <c r="F106" s="89">
        <v>-57</v>
      </c>
      <c r="G106" s="89">
        <v>343</v>
      </c>
      <c r="H106" s="89">
        <v>275</v>
      </c>
      <c r="I106" s="89">
        <v>0</v>
      </c>
      <c r="J106" s="89">
        <v>203</v>
      </c>
      <c r="K106" s="89">
        <v>257</v>
      </c>
      <c r="L106" s="89">
        <v>2</v>
      </c>
      <c r="M106" s="89">
        <v>156</v>
      </c>
      <c r="N106" s="89">
        <v>99</v>
      </c>
      <c r="P106" s="91"/>
      <c r="Q106" s="74" t="str">
        <f t="shared" si="4"/>
        <v>うち男</v>
      </c>
      <c r="R106" s="92">
        <f t="shared" si="7"/>
        <v>0</v>
      </c>
      <c r="S106" s="92">
        <f t="shared" si="5"/>
        <v>0</v>
      </c>
      <c r="T106" s="92">
        <f t="shared" si="6"/>
        <v>0</v>
      </c>
    </row>
    <row r="107" spans="1:20" ht="11.1" customHeight="1">
      <c r="A107" s="84" t="s">
        <v>71</v>
      </c>
      <c r="B107" s="89">
        <v>10176</v>
      </c>
      <c r="C107" s="89">
        <v>10189</v>
      </c>
      <c r="D107" s="89">
        <v>91</v>
      </c>
      <c r="E107" s="89">
        <v>139</v>
      </c>
      <c r="F107" s="89">
        <v>-48</v>
      </c>
      <c r="G107" s="89">
        <v>245</v>
      </c>
      <c r="H107" s="89">
        <v>193</v>
      </c>
      <c r="I107" s="89">
        <v>0</v>
      </c>
      <c r="J107" s="89">
        <v>193</v>
      </c>
      <c r="K107" s="89">
        <v>182</v>
      </c>
      <c r="L107" s="89">
        <v>2</v>
      </c>
      <c r="M107" s="89">
        <v>61</v>
      </c>
      <c r="N107" s="89">
        <v>13</v>
      </c>
      <c r="P107" s="91"/>
      <c r="Q107" s="74" t="str">
        <f t="shared" si="4"/>
        <v>うち女</v>
      </c>
      <c r="R107" s="92">
        <f t="shared" si="7"/>
        <v>0</v>
      </c>
      <c r="S107" s="92">
        <f t="shared" si="5"/>
        <v>0</v>
      </c>
      <c r="T107" s="92">
        <f t="shared" si="6"/>
        <v>0</v>
      </c>
    </row>
    <row r="108" spans="1:20" ht="11.1" customHeight="1">
      <c r="A108" s="84" t="s">
        <v>96</v>
      </c>
      <c r="B108" s="89">
        <v>6161</v>
      </c>
      <c r="C108" s="89">
        <v>6043</v>
      </c>
      <c r="D108" s="89">
        <v>27</v>
      </c>
      <c r="E108" s="89">
        <v>95</v>
      </c>
      <c r="F108" s="89">
        <v>-68</v>
      </c>
      <c r="G108" s="89">
        <v>104</v>
      </c>
      <c r="H108" s="89">
        <v>79</v>
      </c>
      <c r="I108" s="89">
        <v>0</v>
      </c>
      <c r="J108" s="89">
        <v>108</v>
      </c>
      <c r="K108" s="89">
        <v>125</v>
      </c>
      <c r="L108" s="89">
        <v>0</v>
      </c>
      <c r="M108" s="89">
        <v>-50</v>
      </c>
      <c r="N108" s="89">
        <v>-118</v>
      </c>
      <c r="O108" s="90">
        <v>1</v>
      </c>
      <c r="P108" s="91"/>
      <c r="Q108" s="74" t="str">
        <f t="shared" si="4"/>
        <v>泉崎村</v>
      </c>
      <c r="R108" s="92">
        <f t="shared" si="7"/>
        <v>0</v>
      </c>
      <c r="S108" s="92">
        <f t="shared" si="5"/>
        <v>0</v>
      </c>
      <c r="T108" s="92">
        <f t="shared" si="6"/>
        <v>0</v>
      </c>
    </row>
    <row r="109" spans="1:20" ht="11.1" customHeight="1">
      <c r="A109" s="84" t="s">
        <v>70</v>
      </c>
      <c r="B109" s="89">
        <v>3049</v>
      </c>
      <c r="C109" s="89">
        <v>3003</v>
      </c>
      <c r="D109" s="89">
        <v>12</v>
      </c>
      <c r="E109" s="89">
        <v>44</v>
      </c>
      <c r="F109" s="89">
        <v>-32</v>
      </c>
      <c r="G109" s="89">
        <v>52</v>
      </c>
      <c r="H109" s="89">
        <v>49</v>
      </c>
      <c r="I109" s="89">
        <v>0</v>
      </c>
      <c r="J109" s="89">
        <v>57</v>
      </c>
      <c r="K109" s="89">
        <v>58</v>
      </c>
      <c r="L109" s="89">
        <v>0</v>
      </c>
      <c r="M109" s="89">
        <v>-14</v>
      </c>
      <c r="N109" s="89">
        <v>-46</v>
      </c>
      <c r="P109" s="91"/>
      <c r="Q109" s="74" t="str">
        <f t="shared" si="4"/>
        <v>うち男</v>
      </c>
      <c r="R109" s="92">
        <f t="shared" si="7"/>
        <v>0</v>
      </c>
      <c r="S109" s="92">
        <f t="shared" si="5"/>
        <v>0</v>
      </c>
      <c r="T109" s="92">
        <f t="shared" si="6"/>
        <v>0</v>
      </c>
    </row>
    <row r="110" spans="1:20" ht="11.1" customHeight="1">
      <c r="A110" s="84" t="s">
        <v>71</v>
      </c>
      <c r="B110" s="89">
        <v>3112</v>
      </c>
      <c r="C110" s="89">
        <v>3040</v>
      </c>
      <c r="D110" s="89">
        <v>15</v>
      </c>
      <c r="E110" s="89">
        <v>51</v>
      </c>
      <c r="F110" s="89">
        <v>-36</v>
      </c>
      <c r="G110" s="89">
        <v>52</v>
      </c>
      <c r="H110" s="89">
        <v>30</v>
      </c>
      <c r="I110" s="89">
        <v>0</v>
      </c>
      <c r="J110" s="89">
        <v>51</v>
      </c>
      <c r="K110" s="89">
        <v>67</v>
      </c>
      <c r="L110" s="89">
        <v>0</v>
      </c>
      <c r="M110" s="89">
        <v>-36</v>
      </c>
      <c r="N110" s="89">
        <v>-72</v>
      </c>
      <c r="P110" s="91"/>
      <c r="Q110" s="74" t="str">
        <f t="shared" si="4"/>
        <v>うち女</v>
      </c>
      <c r="R110" s="92">
        <f t="shared" si="7"/>
        <v>0</v>
      </c>
      <c r="S110" s="92">
        <f t="shared" si="5"/>
        <v>0</v>
      </c>
      <c r="T110" s="92">
        <f t="shared" si="6"/>
        <v>0</v>
      </c>
    </row>
    <row r="111" spans="1:20" ht="11.1" customHeight="1">
      <c r="A111" s="84" t="s">
        <v>97</v>
      </c>
      <c r="B111" s="89">
        <v>4781</v>
      </c>
      <c r="C111" s="89">
        <v>4744</v>
      </c>
      <c r="D111" s="89">
        <v>24</v>
      </c>
      <c r="E111" s="89">
        <v>62</v>
      </c>
      <c r="F111" s="89">
        <v>-38</v>
      </c>
      <c r="G111" s="89">
        <v>113</v>
      </c>
      <c r="H111" s="89">
        <v>33</v>
      </c>
      <c r="I111" s="89">
        <v>0</v>
      </c>
      <c r="J111" s="89">
        <v>95</v>
      </c>
      <c r="K111" s="89">
        <v>50</v>
      </c>
      <c r="L111" s="89">
        <v>0</v>
      </c>
      <c r="M111" s="89">
        <v>1</v>
      </c>
      <c r="N111" s="89">
        <v>-37</v>
      </c>
      <c r="O111" s="90">
        <v>1</v>
      </c>
      <c r="P111" s="91"/>
      <c r="Q111" s="74" t="str">
        <f t="shared" si="4"/>
        <v>中島村</v>
      </c>
      <c r="R111" s="92">
        <f t="shared" si="7"/>
        <v>0</v>
      </c>
      <c r="S111" s="92">
        <f t="shared" si="5"/>
        <v>0</v>
      </c>
      <c r="T111" s="92">
        <f t="shared" si="6"/>
        <v>0</v>
      </c>
    </row>
    <row r="112" spans="1:20" ht="11.1" customHeight="1">
      <c r="A112" s="84" t="s">
        <v>70</v>
      </c>
      <c r="B112" s="97">
        <v>2349</v>
      </c>
      <c r="C112" s="89">
        <v>2325</v>
      </c>
      <c r="D112" s="89">
        <v>7</v>
      </c>
      <c r="E112" s="89">
        <v>29</v>
      </c>
      <c r="F112" s="89">
        <v>-22</v>
      </c>
      <c r="G112" s="89">
        <v>51</v>
      </c>
      <c r="H112" s="89">
        <v>21</v>
      </c>
      <c r="I112" s="89">
        <v>0</v>
      </c>
      <c r="J112" s="89">
        <v>42</v>
      </c>
      <c r="K112" s="89">
        <v>32</v>
      </c>
      <c r="L112" s="89">
        <v>0</v>
      </c>
      <c r="M112" s="89">
        <v>-2</v>
      </c>
      <c r="N112" s="89">
        <v>-24</v>
      </c>
      <c r="P112" s="91"/>
      <c r="Q112" s="74" t="str">
        <f t="shared" si="4"/>
        <v>うち男</v>
      </c>
      <c r="R112" s="92">
        <f t="shared" si="7"/>
        <v>0</v>
      </c>
      <c r="S112" s="92">
        <f t="shared" si="5"/>
        <v>0</v>
      </c>
      <c r="T112" s="92">
        <f t="shared" si="6"/>
        <v>0</v>
      </c>
    </row>
    <row r="113" spans="1:20" ht="11.1" customHeight="1">
      <c r="A113" s="84" t="s">
        <v>71</v>
      </c>
      <c r="B113" s="89">
        <v>2432</v>
      </c>
      <c r="C113" s="89">
        <v>2419</v>
      </c>
      <c r="D113" s="89">
        <v>17</v>
      </c>
      <c r="E113" s="89">
        <v>33</v>
      </c>
      <c r="F113" s="89">
        <v>-16</v>
      </c>
      <c r="G113" s="89">
        <v>62</v>
      </c>
      <c r="H113" s="89">
        <v>12</v>
      </c>
      <c r="I113" s="89">
        <v>0</v>
      </c>
      <c r="J113" s="89">
        <v>53</v>
      </c>
      <c r="K113" s="89">
        <v>18</v>
      </c>
      <c r="L113" s="89">
        <v>0</v>
      </c>
      <c r="M113" s="89">
        <v>3</v>
      </c>
      <c r="N113" s="89">
        <v>-13</v>
      </c>
      <c r="P113" s="91"/>
      <c r="Q113" s="74" t="str">
        <f t="shared" si="4"/>
        <v>うち女</v>
      </c>
      <c r="R113" s="92">
        <f t="shared" si="7"/>
        <v>0</v>
      </c>
      <c r="S113" s="92">
        <f t="shared" si="5"/>
        <v>0</v>
      </c>
      <c r="T113" s="92">
        <f t="shared" si="6"/>
        <v>0</v>
      </c>
    </row>
    <row r="114" spans="1:20" ht="11.1" customHeight="1">
      <c r="A114" s="84" t="s">
        <v>98</v>
      </c>
      <c r="B114" s="89">
        <v>17149</v>
      </c>
      <c r="C114" s="89">
        <v>17019</v>
      </c>
      <c r="D114" s="89">
        <v>85</v>
      </c>
      <c r="E114" s="89">
        <v>242</v>
      </c>
      <c r="F114" s="89">
        <v>-157</v>
      </c>
      <c r="G114" s="89">
        <v>343</v>
      </c>
      <c r="H114" s="89">
        <v>287</v>
      </c>
      <c r="I114" s="89">
        <v>0</v>
      </c>
      <c r="J114" s="89">
        <v>344</v>
      </c>
      <c r="K114" s="89">
        <v>256</v>
      </c>
      <c r="L114" s="89">
        <v>3</v>
      </c>
      <c r="M114" s="89">
        <v>27</v>
      </c>
      <c r="N114" s="89">
        <v>-130</v>
      </c>
      <c r="O114" s="90">
        <v>1</v>
      </c>
      <c r="P114" s="91"/>
      <c r="Q114" s="74" t="str">
        <f t="shared" si="4"/>
        <v>矢吹町</v>
      </c>
      <c r="R114" s="92">
        <f t="shared" si="7"/>
        <v>0</v>
      </c>
      <c r="S114" s="92">
        <f t="shared" si="5"/>
        <v>0</v>
      </c>
      <c r="T114" s="92">
        <f t="shared" si="6"/>
        <v>0</v>
      </c>
    </row>
    <row r="115" spans="1:20" ht="11.1" customHeight="1">
      <c r="A115" s="84" t="s">
        <v>70</v>
      </c>
      <c r="B115" s="89">
        <v>8579</v>
      </c>
      <c r="C115" s="89">
        <v>8487</v>
      </c>
      <c r="D115" s="89">
        <v>43</v>
      </c>
      <c r="E115" s="89">
        <v>128</v>
      </c>
      <c r="F115" s="89">
        <v>-85</v>
      </c>
      <c r="G115" s="89">
        <v>166</v>
      </c>
      <c r="H115" s="89">
        <v>187</v>
      </c>
      <c r="I115" s="89">
        <v>0</v>
      </c>
      <c r="J115" s="89">
        <v>186</v>
      </c>
      <c r="K115" s="89">
        <v>171</v>
      </c>
      <c r="L115" s="89">
        <v>3</v>
      </c>
      <c r="M115" s="89">
        <v>-7</v>
      </c>
      <c r="N115" s="89">
        <v>-92</v>
      </c>
      <c r="P115" s="91"/>
      <c r="Q115" s="74" t="str">
        <f t="shared" si="4"/>
        <v>うち男</v>
      </c>
      <c r="R115" s="92">
        <f t="shared" si="7"/>
        <v>0</v>
      </c>
      <c r="S115" s="92">
        <f t="shared" si="5"/>
        <v>0</v>
      </c>
      <c r="T115" s="92">
        <f t="shared" si="6"/>
        <v>0</v>
      </c>
    </row>
    <row r="116" spans="1:20" ht="11.1" customHeight="1">
      <c r="A116" s="84" t="s">
        <v>71</v>
      </c>
      <c r="B116" s="89">
        <v>8570</v>
      </c>
      <c r="C116" s="89">
        <v>8532</v>
      </c>
      <c r="D116" s="89">
        <v>42</v>
      </c>
      <c r="E116" s="89">
        <v>114</v>
      </c>
      <c r="F116" s="89">
        <v>-72</v>
      </c>
      <c r="G116" s="89">
        <v>177</v>
      </c>
      <c r="H116" s="89">
        <v>100</v>
      </c>
      <c r="I116" s="89">
        <v>0</v>
      </c>
      <c r="J116" s="89">
        <v>158</v>
      </c>
      <c r="K116" s="89">
        <v>85</v>
      </c>
      <c r="L116" s="89">
        <v>0</v>
      </c>
      <c r="M116" s="89">
        <v>34</v>
      </c>
      <c r="N116" s="89">
        <v>-38</v>
      </c>
      <c r="P116" s="91"/>
      <c r="Q116" s="74" t="str">
        <f t="shared" si="4"/>
        <v>うち女</v>
      </c>
      <c r="R116" s="92">
        <f t="shared" si="7"/>
        <v>0</v>
      </c>
      <c r="S116" s="92">
        <f t="shared" si="5"/>
        <v>0</v>
      </c>
      <c r="T116" s="92">
        <f t="shared" si="6"/>
        <v>0</v>
      </c>
    </row>
    <row r="117" spans="1:20" ht="11.1" customHeight="1">
      <c r="A117" s="84" t="s">
        <v>99</v>
      </c>
      <c r="B117" s="98">
        <v>29384</v>
      </c>
      <c r="C117" s="96">
        <v>28812</v>
      </c>
      <c r="D117" s="96">
        <v>127</v>
      </c>
      <c r="E117" s="96">
        <v>565</v>
      </c>
      <c r="F117" s="96">
        <v>-438</v>
      </c>
      <c r="G117" s="96">
        <v>407</v>
      </c>
      <c r="H117" s="96">
        <v>363</v>
      </c>
      <c r="I117" s="96">
        <v>2</v>
      </c>
      <c r="J117" s="96">
        <v>510</v>
      </c>
      <c r="K117" s="96">
        <v>393</v>
      </c>
      <c r="L117" s="96">
        <v>3</v>
      </c>
      <c r="M117" s="96">
        <v>-134</v>
      </c>
      <c r="N117" s="96">
        <v>-572</v>
      </c>
      <c r="O117" s="90">
        <v>1</v>
      </c>
      <c r="P117" s="91"/>
      <c r="Q117" s="74" t="str">
        <f t="shared" si="4"/>
        <v>東白川郡</v>
      </c>
      <c r="R117" s="92">
        <f t="shared" si="7"/>
        <v>0</v>
      </c>
      <c r="S117" s="92">
        <f t="shared" si="5"/>
        <v>0</v>
      </c>
      <c r="T117" s="92">
        <f t="shared" si="6"/>
        <v>0</v>
      </c>
    </row>
    <row r="118" spans="1:20" ht="11.1" customHeight="1">
      <c r="A118" s="84" t="s">
        <v>63</v>
      </c>
      <c r="B118" s="97">
        <v>14464</v>
      </c>
      <c r="C118" s="89">
        <v>14204</v>
      </c>
      <c r="D118" s="89">
        <v>66</v>
      </c>
      <c r="E118" s="89">
        <v>277</v>
      </c>
      <c r="F118" s="89">
        <v>-211</v>
      </c>
      <c r="G118" s="89">
        <v>196</v>
      </c>
      <c r="H118" s="89">
        <v>241</v>
      </c>
      <c r="I118" s="89">
        <v>2</v>
      </c>
      <c r="J118" s="89">
        <v>263</v>
      </c>
      <c r="K118" s="89">
        <v>222</v>
      </c>
      <c r="L118" s="89">
        <v>3</v>
      </c>
      <c r="M118" s="89">
        <v>-49</v>
      </c>
      <c r="N118" s="89">
        <v>-260</v>
      </c>
      <c r="P118" s="91"/>
      <c r="Q118" s="74" t="str">
        <f t="shared" si="4"/>
        <v>うち男</v>
      </c>
      <c r="R118" s="92">
        <f t="shared" si="7"/>
        <v>0</v>
      </c>
      <c r="S118" s="92">
        <f t="shared" si="5"/>
        <v>0</v>
      </c>
      <c r="T118" s="92">
        <f t="shared" si="6"/>
        <v>0</v>
      </c>
    </row>
    <row r="119" spans="1:20" ht="11.1" customHeight="1">
      <c r="A119" s="84" t="s">
        <v>64</v>
      </c>
      <c r="B119" s="99">
        <v>14920</v>
      </c>
      <c r="C119" s="94">
        <v>14608</v>
      </c>
      <c r="D119" s="94">
        <v>61</v>
      </c>
      <c r="E119" s="94">
        <v>288</v>
      </c>
      <c r="F119" s="94">
        <v>-227</v>
      </c>
      <c r="G119" s="94">
        <v>211</v>
      </c>
      <c r="H119" s="94">
        <v>122</v>
      </c>
      <c r="I119" s="94">
        <v>0</v>
      </c>
      <c r="J119" s="94">
        <v>247</v>
      </c>
      <c r="K119" s="94">
        <v>171</v>
      </c>
      <c r="L119" s="94">
        <v>0</v>
      </c>
      <c r="M119" s="94">
        <v>-85</v>
      </c>
      <c r="N119" s="94">
        <v>-312</v>
      </c>
      <c r="P119" s="91"/>
      <c r="Q119" s="74" t="str">
        <f t="shared" si="4"/>
        <v>うち女</v>
      </c>
      <c r="R119" s="92">
        <f t="shared" si="7"/>
        <v>0</v>
      </c>
      <c r="S119" s="92">
        <f t="shared" si="5"/>
        <v>0</v>
      </c>
      <c r="T119" s="92">
        <f t="shared" si="6"/>
        <v>0</v>
      </c>
    </row>
    <row r="120" spans="1:20" ht="11.1" customHeight="1">
      <c r="A120" s="84" t="s">
        <v>100</v>
      </c>
      <c r="B120" s="89">
        <v>13046</v>
      </c>
      <c r="C120" s="89">
        <v>12832</v>
      </c>
      <c r="D120" s="89">
        <v>74</v>
      </c>
      <c r="E120" s="89">
        <v>237</v>
      </c>
      <c r="F120" s="89">
        <v>-163</v>
      </c>
      <c r="G120" s="89">
        <v>222</v>
      </c>
      <c r="H120" s="89">
        <v>185</v>
      </c>
      <c r="I120" s="89">
        <v>1</v>
      </c>
      <c r="J120" s="89">
        <v>280</v>
      </c>
      <c r="K120" s="89">
        <v>179</v>
      </c>
      <c r="L120" s="89">
        <v>0</v>
      </c>
      <c r="M120" s="89">
        <v>-51</v>
      </c>
      <c r="N120" s="89">
        <v>-214</v>
      </c>
      <c r="O120" s="90">
        <v>1</v>
      </c>
      <c r="P120" s="91"/>
      <c r="Q120" s="74" t="str">
        <f t="shared" si="4"/>
        <v>棚倉町</v>
      </c>
      <c r="R120" s="92">
        <f t="shared" si="7"/>
        <v>0</v>
      </c>
      <c r="S120" s="92">
        <f t="shared" si="5"/>
        <v>0</v>
      </c>
      <c r="T120" s="92">
        <f t="shared" si="6"/>
        <v>0</v>
      </c>
    </row>
    <row r="121" spans="1:20" ht="11.1" customHeight="1">
      <c r="A121" s="84" t="s">
        <v>70</v>
      </c>
      <c r="B121" s="89">
        <v>6436</v>
      </c>
      <c r="C121" s="89">
        <v>6325</v>
      </c>
      <c r="D121" s="89">
        <v>40</v>
      </c>
      <c r="E121" s="89">
        <v>119</v>
      </c>
      <c r="F121" s="89">
        <v>-79</v>
      </c>
      <c r="G121" s="89">
        <v>110</v>
      </c>
      <c r="H121" s="89">
        <v>131</v>
      </c>
      <c r="I121" s="89">
        <v>1</v>
      </c>
      <c r="J121" s="89">
        <v>157</v>
      </c>
      <c r="K121" s="89">
        <v>117</v>
      </c>
      <c r="L121" s="89">
        <v>0</v>
      </c>
      <c r="M121" s="89">
        <v>-32</v>
      </c>
      <c r="N121" s="89">
        <v>-111</v>
      </c>
      <c r="P121" s="91"/>
      <c r="Q121" s="74" t="str">
        <f t="shared" si="4"/>
        <v>うち男</v>
      </c>
      <c r="R121" s="92">
        <f t="shared" si="7"/>
        <v>0</v>
      </c>
      <c r="S121" s="92">
        <f t="shared" si="5"/>
        <v>0</v>
      </c>
      <c r="T121" s="92">
        <f t="shared" si="6"/>
        <v>0</v>
      </c>
    </row>
    <row r="122" spans="1:20" ht="11.1" customHeight="1">
      <c r="A122" s="84" t="s">
        <v>71</v>
      </c>
      <c r="B122" s="89">
        <v>6610</v>
      </c>
      <c r="C122" s="89">
        <v>6507</v>
      </c>
      <c r="D122" s="89">
        <v>34</v>
      </c>
      <c r="E122" s="89">
        <v>118</v>
      </c>
      <c r="F122" s="89">
        <v>-84</v>
      </c>
      <c r="G122" s="89">
        <v>112</v>
      </c>
      <c r="H122" s="89">
        <v>54</v>
      </c>
      <c r="I122" s="89">
        <v>0</v>
      </c>
      <c r="J122" s="89">
        <v>123</v>
      </c>
      <c r="K122" s="89">
        <v>62</v>
      </c>
      <c r="L122" s="89">
        <v>0</v>
      </c>
      <c r="M122" s="89">
        <v>-19</v>
      </c>
      <c r="N122" s="89">
        <v>-103</v>
      </c>
      <c r="P122" s="91"/>
      <c r="Q122" s="74" t="str">
        <f t="shared" si="4"/>
        <v>うち女</v>
      </c>
      <c r="R122" s="92">
        <f t="shared" si="7"/>
        <v>0</v>
      </c>
      <c r="S122" s="92">
        <f t="shared" si="5"/>
        <v>0</v>
      </c>
      <c r="T122" s="92">
        <f t="shared" si="6"/>
        <v>0</v>
      </c>
    </row>
    <row r="123" spans="1:20" ht="11.1" customHeight="1">
      <c r="A123" s="84" t="s">
        <v>101</v>
      </c>
      <c r="B123" s="89">
        <v>5245</v>
      </c>
      <c r="C123" s="89">
        <v>5116</v>
      </c>
      <c r="D123" s="89">
        <v>13</v>
      </c>
      <c r="E123" s="89">
        <v>117</v>
      </c>
      <c r="F123" s="89">
        <v>-104</v>
      </c>
      <c r="G123" s="89">
        <v>47</v>
      </c>
      <c r="H123" s="89">
        <v>68</v>
      </c>
      <c r="I123" s="89">
        <v>0</v>
      </c>
      <c r="J123" s="89">
        <v>57</v>
      </c>
      <c r="K123" s="89">
        <v>83</v>
      </c>
      <c r="L123" s="89">
        <v>0</v>
      </c>
      <c r="M123" s="89">
        <v>-25</v>
      </c>
      <c r="N123" s="89">
        <v>-129</v>
      </c>
      <c r="O123" s="90">
        <v>1</v>
      </c>
      <c r="P123" s="91"/>
      <c r="Q123" s="74" t="str">
        <f t="shared" si="4"/>
        <v>矢祭町</v>
      </c>
      <c r="R123" s="92">
        <f t="shared" si="7"/>
        <v>0</v>
      </c>
      <c r="S123" s="92">
        <f t="shared" si="5"/>
        <v>0</v>
      </c>
      <c r="T123" s="92">
        <f t="shared" si="6"/>
        <v>0</v>
      </c>
    </row>
    <row r="124" spans="1:20" ht="11.1" customHeight="1">
      <c r="A124" s="84" t="s">
        <v>70</v>
      </c>
      <c r="B124" s="89">
        <v>2551</v>
      </c>
      <c r="C124" s="89">
        <v>2497</v>
      </c>
      <c r="D124" s="89">
        <v>5</v>
      </c>
      <c r="E124" s="89">
        <v>58</v>
      </c>
      <c r="F124" s="89">
        <v>-53</v>
      </c>
      <c r="G124" s="89">
        <v>22</v>
      </c>
      <c r="H124" s="89">
        <v>43</v>
      </c>
      <c r="I124" s="89">
        <v>0</v>
      </c>
      <c r="J124" s="89">
        <v>24</v>
      </c>
      <c r="K124" s="89">
        <v>42</v>
      </c>
      <c r="L124" s="89">
        <v>0</v>
      </c>
      <c r="M124" s="89">
        <v>-1</v>
      </c>
      <c r="N124" s="89">
        <v>-54</v>
      </c>
      <c r="P124" s="91"/>
      <c r="Q124" s="74" t="str">
        <f t="shared" si="4"/>
        <v>うち男</v>
      </c>
      <c r="R124" s="92">
        <f t="shared" si="7"/>
        <v>0</v>
      </c>
      <c r="S124" s="92">
        <f t="shared" si="5"/>
        <v>0</v>
      </c>
      <c r="T124" s="92">
        <f t="shared" si="6"/>
        <v>0</v>
      </c>
    </row>
    <row r="125" spans="1:20" ht="11.1" customHeight="1">
      <c r="A125" s="84" t="s">
        <v>71</v>
      </c>
      <c r="B125" s="97">
        <v>2694</v>
      </c>
      <c r="C125" s="89">
        <v>2619</v>
      </c>
      <c r="D125" s="89">
        <v>8</v>
      </c>
      <c r="E125" s="89">
        <v>59</v>
      </c>
      <c r="F125" s="89">
        <v>-51</v>
      </c>
      <c r="G125" s="89">
        <v>25</v>
      </c>
      <c r="H125" s="89">
        <v>25</v>
      </c>
      <c r="I125" s="89">
        <v>0</v>
      </c>
      <c r="J125" s="89">
        <v>33</v>
      </c>
      <c r="K125" s="89">
        <v>41</v>
      </c>
      <c r="L125" s="89">
        <v>0</v>
      </c>
      <c r="M125" s="89">
        <v>-24</v>
      </c>
      <c r="N125" s="89">
        <v>-75</v>
      </c>
      <c r="P125" s="91"/>
      <c r="Q125" s="74" t="str">
        <f t="shared" si="4"/>
        <v>うち女</v>
      </c>
      <c r="R125" s="92">
        <f t="shared" si="7"/>
        <v>0</v>
      </c>
      <c r="S125" s="92">
        <f t="shared" si="5"/>
        <v>0</v>
      </c>
      <c r="T125" s="92">
        <f t="shared" si="6"/>
        <v>0</v>
      </c>
    </row>
    <row r="126" spans="1:20" ht="11.1" customHeight="1">
      <c r="A126" s="84" t="s">
        <v>102</v>
      </c>
      <c r="B126" s="89">
        <v>8166</v>
      </c>
      <c r="C126" s="89">
        <v>8024</v>
      </c>
      <c r="D126" s="89">
        <v>30</v>
      </c>
      <c r="E126" s="89">
        <v>146</v>
      </c>
      <c r="F126" s="89">
        <v>-116</v>
      </c>
      <c r="G126" s="89">
        <v>104</v>
      </c>
      <c r="H126" s="89">
        <v>91</v>
      </c>
      <c r="I126" s="89">
        <v>1</v>
      </c>
      <c r="J126" s="89">
        <v>128</v>
      </c>
      <c r="K126" s="89">
        <v>92</v>
      </c>
      <c r="L126" s="89">
        <v>2</v>
      </c>
      <c r="M126" s="89">
        <v>-26</v>
      </c>
      <c r="N126" s="89">
        <v>-142</v>
      </c>
      <c r="O126" s="90">
        <v>1</v>
      </c>
      <c r="P126" s="91"/>
      <c r="Q126" s="74" t="str">
        <f t="shared" si="4"/>
        <v>塙町</v>
      </c>
      <c r="R126" s="92">
        <f t="shared" si="7"/>
        <v>0</v>
      </c>
      <c r="S126" s="92">
        <f t="shared" si="5"/>
        <v>0</v>
      </c>
      <c r="T126" s="92">
        <f t="shared" si="6"/>
        <v>0</v>
      </c>
    </row>
    <row r="127" spans="1:20" ht="11.1" customHeight="1">
      <c r="A127" s="84" t="s">
        <v>70</v>
      </c>
      <c r="B127" s="89">
        <v>3999</v>
      </c>
      <c r="C127" s="89">
        <v>3948</v>
      </c>
      <c r="D127" s="89">
        <v>15</v>
      </c>
      <c r="E127" s="89">
        <v>72</v>
      </c>
      <c r="F127" s="89">
        <v>-57</v>
      </c>
      <c r="G127" s="89">
        <v>50</v>
      </c>
      <c r="H127" s="89">
        <v>61</v>
      </c>
      <c r="I127" s="89">
        <v>1</v>
      </c>
      <c r="J127" s="89">
        <v>54</v>
      </c>
      <c r="K127" s="89">
        <v>50</v>
      </c>
      <c r="L127" s="89">
        <v>2</v>
      </c>
      <c r="M127" s="89">
        <v>6</v>
      </c>
      <c r="N127" s="89">
        <v>-51</v>
      </c>
      <c r="P127" s="91"/>
      <c r="Q127" s="74" t="str">
        <f t="shared" si="4"/>
        <v>うち男</v>
      </c>
      <c r="R127" s="92">
        <f t="shared" si="7"/>
        <v>0</v>
      </c>
      <c r="S127" s="92">
        <f t="shared" si="5"/>
        <v>0</v>
      </c>
      <c r="T127" s="92">
        <f t="shared" si="6"/>
        <v>0</v>
      </c>
    </row>
    <row r="128" spans="1:20" ht="11.1" customHeight="1">
      <c r="A128" s="84" t="s">
        <v>71</v>
      </c>
      <c r="B128" s="89">
        <v>4167</v>
      </c>
      <c r="C128" s="89">
        <v>4076</v>
      </c>
      <c r="D128" s="89">
        <v>15</v>
      </c>
      <c r="E128" s="89">
        <v>74</v>
      </c>
      <c r="F128" s="89">
        <v>-59</v>
      </c>
      <c r="G128" s="89">
        <v>54</v>
      </c>
      <c r="H128" s="89">
        <v>30</v>
      </c>
      <c r="I128" s="89">
        <v>0</v>
      </c>
      <c r="J128" s="89">
        <v>74</v>
      </c>
      <c r="K128" s="89">
        <v>42</v>
      </c>
      <c r="L128" s="89">
        <v>0</v>
      </c>
      <c r="M128" s="89">
        <v>-32</v>
      </c>
      <c r="N128" s="89">
        <v>-91</v>
      </c>
      <c r="P128" s="91"/>
      <c r="Q128" s="74" t="str">
        <f t="shared" si="4"/>
        <v>うち女</v>
      </c>
      <c r="R128" s="92">
        <f t="shared" si="7"/>
        <v>0</v>
      </c>
      <c r="S128" s="92">
        <f t="shared" si="5"/>
        <v>0</v>
      </c>
      <c r="T128" s="92">
        <f t="shared" si="6"/>
        <v>0</v>
      </c>
    </row>
    <row r="129" spans="1:20" ht="11.1" customHeight="1">
      <c r="A129" s="84" t="s">
        <v>103</v>
      </c>
      <c r="B129" s="89">
        <v>2927</v>
      </c>
      <c r="C129" s="89">
        <v>2840</v>
      </c>
      <c r="D129" s="89">
        <v>10</v>
      </c>
      <c r="E129" s="89">
        <v>65</v>
      </c>
      <c r="F129" s="89">
        <v>-55</v>
      </c>
      <c r="G129" s="89">
        <v>34</v>
      </c>
      <c r="H129" s="89">
        <v>19</v>
      </c>
      <c r="I129" s="89">
        <v>0</v>
      </c>
      <c r="J129" s="89">
        <v>45</v>
      </c>
      <c r="K129" s="89">
        <v>39</v>
      </c>
      <c r="L129" s="89">
        <v>1</v>
      </c>
      <c r="M129" s="89">
        <v>-32</v>
      </c>
      <c r="N129" s="89">
        <v>-87</v>
      </c>
      <c r="O129" s="90">
        <v>1</v>
      </c>
      <c r="P129" s="91"/>
      <c r="Q129" s="74" t="str">
        <f t="shared" si="4"/>
        <v>鮫川村</v>
      </c>
      <c r="R129" s="92">
        <f t="shared" si="7"/>
        <v>0</v>
      </c>
      <c r="S129" s="92">
        <f t="shared" si="5"/>
        <v>0</v>
      </c>
      <c r="T129" s="92">
        <f t="shared" si="6"/>
        <v>0</v>
      </c>
    </row>
    <row r="130" spans="1:20" ht="11.1" customHeight="1">
      <c r="A130" s="84" t="s">
        <v>70</v>
      </c>
      <c r="B130" s="89">
        <v>1478</v>
      </c>
      <c r="C130" s="89">
        <v>1434</v>
      </c>
      <c r="D130" s="89">
        <v>6</v>
      </c>
      <c r="E130" s="89">
        <v>28</v>
      </c>
      <c r="F130" s="89">
        <v>-22</v>
      </c>
      <c r="G130" s="89">
        <v>14</v>
      </c>
      <c r="H130" s="89">
        <v>6</v>
      </c>
      <c r="I130" s="89">
        <v>0</v>
      </c>
      <c r="J130" s="89">
        <v>28</v>
      </c>
      <c r="K130" s="89">
        <v>13</v>
      </c>
      <c r="L130" s="89">
        <v>1</v>
      </c>
      <c r="M130" s="89">
        <v>-22</v>
      </c>
      <c r="N130" s="89">
        <v>-44</v>
      </c>
      <c r="P130" s="91"/>
      <c r="Q130" s="74" t="str">
        <f t="shared" si="4"/>
        <v>うち男</v>
      </c>
      <c r="R130" s="92">
        <f t="shared" si="7"/>
        <v>0</v>
      </c>
      <c r="S130" s="92">
        <f t="shared" si="5"/>
        <v>0</v>
      </c>
      <c r="T130" s="92">
        <f t="shared" si="6"/>
        <v>0</v>
      </c>
    </row>
    <row r="131" spans="1:20" ht="11.1" customHeight="1">
      <c r="A131" s="86" t="s">
        <v>71</v>
      </c>
      <c r="B131" s="100">
        <v>1449</v>
      </c>
      <c r="C131" s="100">
        <v>1406</v>
      </c>
      <c r="D131" s="100">
        <v>4</v>
      </c>
      <c r="E131" s="100">
        <v>37</v>
      </c>
      <c r="F131" s="100">
        <v>-33</v>
      </c>
      <c r="G131" s="100">
        <v>20</v>
      </c>
      <c r="H131" s="100">
        <v>13</v>
      </c>
      <c r="I131" s="100">
        <v>0</v>
      </c>
      <c r="J131" s="100">
        <v>17</v>
      </c>
      <c r="K131" s="100">
        <v>26</v>
      </c>
      <c r="L131" s="100">
        <v>0</v>
      </c>
      <c r="M131" s="100">
        <v>-10</v>
      </c>
      <c r="N131" s="100">
        <v>-43</v>
      </c>
      <c r="P131" s="91"/>
      <c r="Q131" s="74" t="str">
        <f t="shared" si="4"/>
        <v>うち女</v>
      </c>
      <c r="R131" s="92">
        <f t="shared" si="7"/>
        <v>0</v>
      </c>
      <c r="S131" s="92">
        <f t="shared" si="5"/>
        <v>0</v>
      </c>
      <c r="T131" s="92">
        <f t="shared" si="6"/>
        <v>0</v>
      </c>
    </row>
    <row r="132" spans="1:20" ht="11.1" customHeight="1">
      <c r="A132" s="84" t="s">
        <v>104</v>
      </c>
      <c r="B132" s="97">
        <v>227804</v>
      </c>
      <c r="C132" s="89">
        <v>223892</v>
      </c>
      <c r="D132" s="89">
        <v>1174</v>
      </c>
      <c r="E132" s="89">
        <v>4113</v>
      </c>
      <c r="F132" s="89">
        <v>-2939</v>
      </c>
      <c r="G132" s="89">
        <v>3285</v>
      </c>
      <c r="H132" s="89">
        <v>2991</v>
      </c>
      <c r="I132" s="89">
        <v>15</v>
      </c>
      <c r="J132" s="89">
        <v>3561</v>
      </c>
      <c r="K132" s="89">
        <v>3679</v>
      </c>
      <c r="L132" s="89">
        <v>24</v>
      </c>
      <c r="M132" s="89">
        <v>-973</v>
      </c>
      <c r="N132" s="89">
        <v>-3912</v>
      </c>
      <c r="O132" s="90">
        <v>1</v>
      </c>
      <c r="P132" s="91"/>
      <c r="Q132" s="74" t="str">
        <f t="shared" si="4"/>
        <v>会津管内</v>
      </c>
      <c r="R132" s="92">
        <f t="shared" si="7"/>
        <v>0</v>
      </c>
      <c r="S132" s="92">
        <f t="shared" si="5"/>
        <v>0</v>
      </c>
      <c r="T132" s="92">
        <f t="shared" si="6"/>
        <v>0</v>
      </c>
    </row>
    <row r="133" spans="1:20" ht="11.1" customHeight="1">
      <c r="A133" s="84" t="s">
        <v>60</v>
      </c>
      <c r="B133" s="97">
        <v>109447</v>
      </c>
      <c r="C133" s="89">
        <v>107837</v>
      </c>
      <c r="D133" s="89">
        <v>620</v>
      </c>
      <c r="E133" s="89">
        <v>1957</v>
      </c>
      <c r="F133" s="89">
        <v>-1337</v>
      </c>
      <c r="G133" s="89">
        <v>1683</v>
      </c>
      <c r="H133" s="89">
        <v>1642</v>
      </c>
      <c r="I133" s="89">
        <v>11</v>
      </c>
      <c r="J133" s="89">
        <v>1750</v>
      </c>
      <c r="K133" s="89">
        <v>1843</v>
      </c>
      <c r="L133" s="89">
        <v>16</v>
      </c>
      <c r="M133" s="89">
        <v>-273</v>
      </c>
      <c r="N133" s="89">
        <v>-1610</v>
      </c>
      <c r="P133" s="91"/>
      <c r="Q133" s="74" t="str">
        <f t="shared" si="4"/>
        <v>うち男</v>
      </c>
      <c r="R133" s="92">
        <f t="shared" si="7"/>
        <v>0</v>
      </c>
      <c r="S133" s="92">
        <f t="shared" si="5"/>
        <v>0</v>
      </c>
      <c r="T133" s="92">
        <f t="shared" si="6"/>
        <v>0</v>
      </c>
    </row>
    <row r="134" spans="1:20" ht="11.1" customHeight="1">
      <c r="A134" s="93" t="s">
        <v>61</v>
      </c>
      <c r="B134" s="99">
        <v>118357</v>
      </c>
      <c r="C134" s="94">
        <v>116055</v>
      </c>
      <c r="D134" s="94">
        <v>554</v>
      </c>
      <c r="E134" s="94">
        <v>2156</v>
      </c>
      <c r="F134" s="94">
        <v>-1602</v>
      </c>
      <c r="G134" s="94">
        <v>1602</v>
      </c>
      <c r="H134" s="94">
        <v>1349</v>
      </c>
      <c r="I134" s="94">
        <v>4</v>
      </c>
      <c r="J134" s="94">
        <v>1811</v>
      </c>
      <c r="K134" s="94">
        <v>1836</v>
      </c>
      <c r="L134" s="94">
        <v>8</v>
      </c>
      <c r="M134" s="94">
        <v>-700</v>
      </c>
      <c r="N134" s="94">
        <v>-2302</v>
      </c>
      <c r="P134" s="91"/>
      <c r="Q134" s="74" t="str">
        <f t="shared" ref="Q134:Q197" si="8">TRIM(A134)</f>
        <v>うち女</v>
      </c>
      <c r="R134" s="92">
        <f t="shared" si="7"/>
        <v>0</v>
      </c>
      <c r="S134" s="92">
        <f t="shared" ref="S134:S197" si="9">(D134-E134+G134+H134+I134-J134-K134-L134)-N134</f>
        <v>0</v>
      </c>
      <c r="T134" s="92">
        <f t="shared" ref="T134:T197" si="10">+F134+M134-N134</f>
        <v>0</v>
      </c>
    </row>
    <row r="135" spans="1:20" ht="11.1" customHeight="1">
      <c r="A135" s="84" t="s">
        <v>105</v>
      </c>
      <c r="B135" s="89">
        <v>115731</v>
      </c>
      <c r="C135" s="89">
        <v>114335</v>
      </c>
      <c r="D135" s="89">
        <v>666</v>
      </c>
      <c r="E135" s="89">
        <v>1739</v>
      </c>
      <c r="F135" s="89">
        <v>-1073</v>
      </c>
      <c r="G135" s="89">
        <v>1708</v>
      </c>
      <c r="H135" s="89">
        <v>1622</v>
      </c>
      <c r="I135" s="89">
        <v>10</v>
      </c>
      <c r="J135" s="89">
        <v>1669</v>
      </c>
      <c r="K135" s="89">
        <v>1979</v>
      </c>
      <c r="L135" s="89">
        <v>15</v>
      </c>
      <c r="M135" s="89">
        <v>-323</v>
      </c>
      <c r="N135" s="89">
        <v>-1396</v>
      </c>
      <c r="O135" s="90">
        <v>1</v>
      </c>
      <c r="P135" s="91"/>
      <c r="Q135" s="74" t="str">
        <f t="shared" si="8"/>
        <v>会津若松市</v>
      </c>
      <c r="R135" s="92">
        <f t="shared" ref="R135:R198" si="11">IFERROR(C135-(B135+N135),0)</f>
        <v>0</v>
      </c>
      <c r="S135" s="92">
        <f t="shared" si="9"/>
        <v>0</v>
      </c>
      <c r="T135" s="92">
        <f t="shared" si="10"/>
        <v>0</v>
      </c>
    </row>
    <row r="136" spans="1:20" ht="11.1" customHeight="1">
      <c r="A136" s="84" t="s">
        <v>63</v>
      </c>
      <c r="B136" s="89">
        <v>55366</v>
      </c>
      <c r="C136" s="89">
        <v>54801</v>
      </c>
      <c r="D136" s="89">
        <v>344</v>
      </c>
      <c r="E136" s="89">
        <v>838</v>
      </c>
      <c r="F136" s="89">
        <v>-494</v>
      </c>
      <c r="G136" s="89">
        <v>892</v>
      </c>
      <c r="H136" s="89">
        <v>934</v>
      </c>
      <c r="I136" s="89">
        <v>7</v>
      </c>
      <c r="J136" s="89">
        <v>859</v>
      </c>
      <c r="K136" s="89">
        <v>1034</v>
      </c>
      <c r="L136" s="89">
        <v>11</v>
      </c>
      <c r="M136" s="89">
        <v>-71</v>
      </c>
      <c r="N136" s="89">
        <v>-565</v>
      </c>
      <c r="P136" s="91"/>
      <c r="Q136" s="74" t="str">
        <f t="shared" si="8"/>
        <v>うち男</v>
      </c>
      <c r="R136" s="92">
        <f t="shared" si="11"/>
        <v>0</v>
      </c>
      <c r="S136" s="92">
        <f t="shared" si="9"/>
        <v>0</v>
      </c>
      <c r="T136" s="92">
        <f t="shared" si="10"/>
        <v>0</v>
      </c>
    </row>
    <row r="137" spans="1:20" ht="11.1" customHeight="1">
      <c r="A137" s="84" t="s">
        <v>64</v>
      </c>
      <c r="B137" s="89">
        <v>60365</v>
      </c>
      <c r="C137" s="89">
        <v>59534</v>
      </c>
      <c r="D137" s="89">
        <v>322</v>
      </c>
      <c r="E137" s="89">
        <v>901</v>
      </c>
      <c r="F137" s="89">
        <v>-579</v>
      </c>
      <c r="G137" s="89">
        <v>816</v>
      </c>
      <c r="H137" s="89">
        <v>688</v>
      </c>
      <c r="I137" s="89">
        <v>3</v>
      </c>
      <c r="J137" s="89">
        <v>810</v>
      </c>
      <c r="K137" s="89">
        <v>945</v>
      </c>
      <c r="L137" s="89">
        <v>4</v>
      </c>
      <c r="M137" s="89">
        <v>-252</v>
      </c>
      <c r="N137" s="89">
        <v>-831</v>
      </c>
      <c r="P137" s="91"/>
      <c r="Q137" s="74" t="str">
        <f t="shared" si="8"/>
        <v>うち女</v>
      </c>
      <c r="R137" s="92">
        <f t="shared" si="11"/>
        <v>0</v>
      </c>
      <c r="S137" s="92">
        <f t="shared" si="9"/>
        <v>0</v>
      </c>
      <c r="T137" s="92">
        <f t="shared" si="10"/>
        <v>0</v>
      </c>
    </row>
    <row r="138" spans="1:20" ht="11.1" customHeight="1">
      <c r="A138" s="84" t="s">
        <v>106</v>
      </c>
      <c r="B138" s="89">
        <v>44029</v>
      </c>
      <c r="C138" s="89">
        <v>43104</v>
      </c>
      <c r="D138" s="89">
        <v>227</v>
      </c>
      <c r="E138" s="89">
        <v>920</v>
      </c>
      <c r="F138" s="89">
        <v>-693</v>
      </c>
      <c r="G138" s="89">
        <v>545</v>
      </c>
      <c r="H138" s="89">
        <v>434</v>
      </c>
      <c r="I138" s="89">
        <v>2</v>
      </c>
      <c r="J138" s="89">
        <v>645</v>
      </c>
      <c r="K138" s="89">
        <v>567</v>
      </c>
      <c r="L138" s="89">
        <v>1</v>
      </c>
      <c r="M138" s="89">
        <v>-232</v>
      </c>
      <c r="N138" s="89">
        <v>-925</v>
      </c>
      <c r="O138" s="90">
        <v>1</v>
      </c>
      <c r="P138" s="91"/>
      <c r="Q138" s="74" t="str">
        <f t="shared" si="8"/>
        <v>喜多方市</v>
      </c>
      <c r="R138" s="92">
        <f t="shared" si="11"/>
        <v>0</v>
      </c>
      <c r="S138" s="92">
        <f t="shared" si="9"/>
        <v>0</v>
      </c>
      <c r="T138" s="92">
        <f t="shared" si="10"/>
        <v>0</v>
      </c>
    </row>
    <row r="139" spans="1:20" ht="11.1" customHeight="1">
      <c r="A139" s="84" t="s">
        <v>63</v>
      </c>
      <c r="B139" s="89">
        <v>21155</v>
      </c>
      <c r="C139" s="89">
        <v>20766</v>
      </c>
      <c r="D139" s="89">
        <v>115</v>
      </c>
      <c r="E139" s="89">
        <v>428</v>
      </c>
      <c r="F139" s="89">
        <v>-313</v>
      </c>
      <c r="G139" s="89">
        <v>267</v>
      </c>
      <c r="H139" s="89">
        <v>270</v>
      </c>
      <c r="I139" s="89">
        <v>2</v>
      </c>
      <c r="J139" s="89">
        <v>317</v>
      </c>
      <c r="K139" s="89">
        <v>298</v>
      </c>
      <c r="L139" s="89">
        <v>0</v>
      </c>
      <c r="M139" s="89">
        <v>-76</v>
      </c>
      <c r="N139" s="89">
        <v>-389</v>
      </c>
      <c r="P139" s="91"/>
      <c r="Q139" s="74" t="str">
        <f t="shared" si="8"/>
        <v>うち男</v>
      </c>
      <c r="R139" s="92">
        <f t="shared" si="11"/>
        <v>0</v>
      </c>
      <c r="S139" s="92">
        <f t="shared" si="9"/>
        <v>0</v>
      </c>
      <c r="T139" s="92">
        <f t="shared" si="10"/>
        <v>0</v>
      </c>
    </row>
    <row r="140" spans="1:20" ht="11.1" customHeight="1">
      <c r="A140" s="84" t="s">
        <v>64</v>
      </c>
      <c r="B140" s="89">
        <v>22874</v>
      </c>
      <c r="C140" s="89">
        <v>22338</v>
      </c>
      <c r="D140" s="89">
        <v>112</v>
      </c>
      <c r="E140" s="89">
        <v>492</v>
      </c>
      <c r="F140" s="89">
        <v>-380</v>
      </c>
      <c r="G140" s="89">
        <v>278</v>
      </c>
      <c r="H140" s="89">
        <v>164</v>
      </c>
      <c r="I140" s="89">
        <v>0</v>
      </c>
      <c r="J140" s="89">
        <v>328</v>
      </c>
      <c r="K140" s="89">
        <v>269</v>
      </c>
      <c r="L140" s="89">
        <v>1</v>
      </c>
      <c r="M140" s="89">
        <v>-156</v>
      </c>
      <c r="N140" s="89">
        <v>-536</v>
      </c>
      <c r="P140" s="91"/>
      <c r="Q140" s="74" t="str">
        <f t="shared" si="8"/>
        <v>うち女</v>
      </c>
      <c r="R140" s="92">
        <f t="shared" si="11"/>
        <v>0</v>
      </c>
      <c r="S140" s="92">
        <f t="shared" si="9"/>
        <v>0</v>
      </c>
      <c r="T140" s="92">
        <f t="shared" si="10"/>
        <v>0</v>
      </c>
    </row>
    <row r="141" spans="1:20" ht="11.1" customHeight="1">
      <c r="A141" s="84" t="s">
        <v>107</v>
      </c>
      <c r="B141" s="98">
        <v>24497</v>
      </c>
      <c r="C141" s="96">
        <v>23930</v>
      </c>
      <c r="D141" s="96">
        <v>86</v>
      </c>
      <c r="E141" s="96">
        <v>486</v>
      </c>
      <c r="F141" s="96">
        <v>-400</v>
      </c>
      <c r="G141" s="96">
        <v>331</v>
      </c>
      <c r="H141" s="96">
        <v>567</v>
      </c>
      <c r="I141" s="96">
        <v>2</v>
      </c>
      <c r="J141" s="96">
        <v>453</v>
      </c>
      <c r="K141" s="96">
        <v>608</v>
      </c>
      <c r="L141" s="96">
        <v>6</v>
      </c>
      <c r="M141" s="96">
        <v>-167</v>
      </c>
      <c r="N141" s="96">
        <v>-567</v>
      </c>
      <c r="O141" s="90">
        <v>1</v>
      </c>
      <c r="P141" s="91"/>
      <c r="Q141" s="74" t="str">
        <f t="shared" si="8"/>
        <v>耶麻郡</v>
      </c>
      <c r="R141" s="92">
        <f t="shared" si="11"/>
        <v>0</v>
      </c>
      <c r="S141" s="92">
        <f t="shared" si="9"/>
        <v>0</v>
      </c>
      <c r="T141" s="92">
        <f t="shared" si="10"/>
        <v>0</v>
      </c>
    </row>
    <row r="142" spans="1:20" ht="11.1" customHeight="1">
      <c r="A142" s="84" t="s">
        <v>63</v>
      </c>
      <c r="B142" s="97">
        <v>11905</v>
      </c>
      <c r="C142" s="89">
        <v>11671</v>
      </c>
      <c r="D142" s="89">
        <v>49</v>
      </c>
      <c r="E142" s="89">
        <v>217</v>
      </c>
      <c r="F142" s="89">
        <v>-168</v>
      </c>
      <c r="G142" s="89">
        <v>170</v>
      </c>
      <c r="H142" s="89">
        <v>237</v>
      </c>
      <c r="I142" s="89">
        <v>2</v>
      </c>
      <c r="J142" s="89">
        <v>205</v>
      </c>
      <c r="K142" s="89">
        <v>266</v>
      </c>
      <c r="L142" s="89">
        <v>4</v>
      </c>
      <c r="M142" s="89">
        <v>-66</v>
      </c>
      <c r="N142" s="89">
        <v>-234</v>
      </c>
      <c r="P142" s="91"/>
      <c r="Q142" s="74" t="str">
        <f t="shared" si="8"/>
        <v>うち男</v>
      </c>
      <c r="R142" s="92">
        <f t="shared" si="11"/>
        <v>0</v>
      </c>
      <c r="S142" s="92">
        <f t="shared" si="9"/>
        <v>0</v>
      </c>
      <c r="T142" s="92">
        <f t="shared" si="10"/>
        <v>0</v>
      </c>
    </row>
    <row r="143" spans="1:20" ht="11.1" customHeight="1">
      <c r="A143" s="84" t="s">
        <v>64</v>
      </c>
      <c r="B143" s="99">
        <v>12592</v>
      </c>
      <c r="C143" s="94">
        <v>12259</v>
      </c>
      <c r="D143" s="94">
        <v>37</v>
      </c>
      <c r="E143" s="94">
        <v>269</v>
      </c>
      <c r="F143" s="94">
        <v>-232</v>
      </c>
      <c r="G143" s="94">
        <v>161</v>
      </c>
      <c r="H143" s="94">
        <v>330</v>
      </c>
      <c r="I143" s="94">
        <v>0</v>
      </c>
      <c r="J143" s="94">
        <v>248</v>
      </c>
      <c r="K143" s="94">
        <v>342</v>
      </c>
      <c r="L143" s="94">
        <v>2</v>
      </c>
      <c r="M143" s="94">
        <v>-101</v>
      </c>
      <c r="N143" s="94">
        <v>-333</v>
      </c>
      <c r="P143" s="91"/>
      <c r="Q143" s="74" t="str">
        <f t="shared" si="8"/>
        <v>うち女</v>
      </c>
      <c r="R143" s="92">
        <f t="shared" si="11"/>
        <v>0</v>
      </c>
      <c r="S143" s="92">
        <f t="shared" si="9"/>
        <v>0</v>
      </c>
      <c r="T143" s="92">
        <f t="shared" si="10"/>
        <v>0</v>
      </c>
    </row>
    <row r="144" spans="1:20" ht="11.1" customHeight="1">
      <c r="A144" s="84" t="s">
        <v>108</v>
      </c>
      <c r="B144" s="89">
        <v>2468</v>
      </c>
      <c r="C144" s="89">
        <v>2360</v>
      </c>
      <c r="D144" s="89">
        <v>4</v>
      </c>
      <c r="E144" s="89">
        <v>33</v>
      </c>
      <c r="F144" s="89">
        <v>-29</v>
      </c>
      <c r="G144" s="89">
        <v>25</v>
      </c>
      <c r="H144" s="89">
        <v>58</v>
      </c>
      <c r="I144" s="89">
        <v>0</v>
      </c>
      <c r="J144" s="89">
        <v>88</v>
      </c>
      <c r="K144" s="89">
        <v>72</v>
      </c>
      <c r="L144" s="89">
        <v>2</v>
      </c>
      <c r="M144" s="89">
        <v>-79</v>
      </c>
      <c r="N144" s="89">
        <v>-108</v>
      </c>
      <c r="O144" s="90">
        <v>1</v>
      </c>
      <c r="P144" s="91"/>
      <c r="Q144" s="74" t="str">
        <f t="shared" si="8"/>
        <v>北塩原村</v>
      </c>
      <c r="R144" s="92">
        <f t="shared" si="11"/>
        <v>0</v>
      </c>
      <c r="S144" s="92">
        <f t="shared" si="9"/>
        <v>0</v>
      </c>
      <c r="T144" s="92">
        <f t="shared" si="10"/>
        <v>0</v>
      </c>
    </row>
    <row r="145" spans="1:20" ht="11.1" customHeight="1">
      <c r="A145" s="84" t="s">
        <v>70</v>
      </c>
      <c r="B145" s="89">
        <v>1234</v>
      </c>
      <c r="C145" s="89">
        <v>1190</v>
      </c>
      <c r="D145" s="89">
        <v>1</v>
      </c>
      <c r="E145" s="89">
        <v>15</v>
      </c>
      <c r="F145" s="89">
        <v>-14</v>
      </c>
      <c r="G145" s="89">
        <v>16</v>
      </c>
      <c r="H145" s="89">
        <v>34</v>
      </c>
      <c r="I145" s="89">
        <v>0</v>
      </c>
      <c r="J145" s="89">
        <v>40</v>
      </c>
      <c r="K145" s="89">
        <v>38</v>
      </c>
      <c r="L145" s="89">
        <v>2</v>
      </c>
      <c r="M145" s="89">
        <v>-30</v>
      </c>
      <c r="N145" s="89">
        <v>-44</v>
      </c>
      <c r="P145" s="91"/>
      <c r="Q145" s="74" t="str">
        <f t="shared" si="8"/>
        <v>うち男</v>
      </c>
      <c r="R145" s="92">
        <f t="shared" si="11"/>
        <v>0</v>
      </c>
      <c r="S145" s="92">
        <f t="shared" si="9"/>
        <v>0</v>
      </c>
      <c r="T145" s="92">
        <f t="shared" si="10"/>
        <v>0</v>
      </c>
    </row>
    <row r="146" spans="1:20" ht="11.1" customHeight="1">
      <c r="A146" s="84" t="s">
        <v>71</v>
      </c>
      <c r="B146" s="89">
        <v>1234</v>
      </c>
      <c r="C146" s="89">
        <v>1170</v>
      </c>
      <c r="D146" s="89">
        <v>3</v>
      </c>
      <c r="E146" s="89">
        <v>18</v>
      </c>
      <c r="F146" s="89">
        <v>-15</v>
      </c>
      <c r="G146" s="89">
        <v>9</v>
      </c>
      <c r="H146" s="89">
        <v>24</v>
      </c>
      <c r="I146" s="89">
        <v>0</v>
      </c>
      <c r="J146" s="89">
        <v>48</v>
      </c>
      <c r="K146" s="89">
        <v>34</v>
      </c>
      <c r="L146" s="89">
        <v>0</v>
      </c>
      <c r="M146" s="89">
        <v>-49</v>
      </c>
      <c r="N146" s="89">
        <v>-64</v>
      </c>
      <c r="P146" s="91"/>
      <c r="Q146" s="74" t="str">
        <f t="shared" si="8"/>
        <v>うち女</v>
      </c>
      <c r="R146" s="92">
        <f t="shared" si="11"/>
        <v>0</v>
      </c>
      <c r="S146" s="92">
        <f t="shared" si="9"/>
        <v>0</v>
      </c>
      <c r="T146" s="92">
        <f t="shared" si="10"/>
        <v>0</v>
      </c>
    </row>
    <row r="147" spans="1:20" ht="11.1" customHeight="1">
      <c r="A147" s="84" t="s">
        <v>109</v>
      </c>
      <c r="B147" s="89">
        <v>5573</v>
      </c>
      <c r="C147" s="89">
        <v>5420</v>
      </c>
      <c r="D147" s="89">
        <v>21</v>
      </c>
      <c r="E147" s="89">
        <v>147</v>
      </c>
      <c r="F147" s="89">
        <v>-126</v>
      </c>
      <c r="G147" s="89">
        <v>71</v>
      </c>
      <c r="H147" s="89">
        <v>62</v>
      </c>
      <c r="I147" s="89">
        <v>0</v>
      </c>
      <c r="J147" s="89">
        <v>79</v>
      </c>
      <c r="K147" s="89">
        <v>81</v>
      </c>
      <c r="L147" s="89">
        <v>0</v>
      </c>
      <c r="M147" s="89">
        <v>-27</v>
      </c>
      <c r="N147" s="89">
        <v>-153</v>
      </c>
      <c r="O147" s="90">
        <v>1</v>
      </c>
      <c r="P147" s="91"/>
      <c r="Q147" s="74" t="str">
        <f t="shared" si="8"/>
        <v>西会津町</v>
      </c>
      <c r="R147" s="92">
        <f t="shared" si="11"/>
        <v>0</v>
      </c>
      <c r="S147" s="92">
        <f t="shared" si="9"/>
        <v>0</v>
      </c>
      <c r="T147" s="92">
        <f t="shared" si="10"/>
        <v>0</v>
      </c>
    </row>
    <row r="148" spans="1:20" ht="11.1" customHeight="1">
      <c r="A148" s="84" t="s">
        <v>70</v>
      </c>
      <c r="B148" s="89">
        <v>2709</v>
      </c>
      <c r="C148" s="89">
        <v>2648</v>
      </c>
      <c r="D148" s="89">
        <v>10</v>
      </c>
      <c r="E148" s="89">
        <v>64</v>
      </c>
      <c r="F148" s="89">
        <v>-54</v>
      </c>
      <c r="G148" s="89">
        <v>36</v>
      </c>
      <c r="H148" s="89">
        <v>29</v>
      </c>
      <c r="I148" s="89">
        <v>0</v>
      </c>
      <c r="J148" s="89">
        <v>37</v>
      </c>
      <c r="K148" s="89">
        <v>35</v>
      </c>
      <c r="L148" s="89">
        <v>0</v>
      </c>
      <c r="M148" s="89">
        <v>-7</v>
      </c>
      <c r="N148" s="89">
        <v>-61</v>
      </c>
      <c r="P148" s="91"/>
      <c r="Q148" s="74" t="str">
        <f t="shared" si="8"/>
        <v>うち男</v>
      </c>
      <c r="R148" s="92">
        <f t="shared" si="11"/>
        <v>0</v>
      </c>
      <c r="S148" s="92">
        <f t="shared" si="9"/>
        <v>0</v>
      </c>
      <c r="T148" s="92">
        <f t="shared" si="10"/>
        <v>0</v>
      </c>
    </row>
    <row r="149" spans="1:20" ht="11.1" customHeight="1">
      <c r="A149" s="84" t="s">
        <v>71</v>
      </c>
      <c r="B149" s="89">
        <v>2864</v>
      </c>
      <c r="C149" s="89">
        <v>2772</v>
      </c>
      <c r="D149" s="89">
        <v>11</v>
      </c>
      <c r="E149" s="89">
        <v>83</v>
      </c>
      <c r="F149" s="89">
        <v>-72</v>
      </c>
      <c r="G149" s="89">
        <v>35</v>
      </c>
      <c r="H149" s="89">
        <v>33</v>
      </c>
      <c r="I149" s="89">
        <v>0</v>
      </c>
      <c r="J149" s="89">
        <v>42</v>
      </c>
      <c r="K149" s="89">
        <v>46</v>
      </c>
      <c r="L149" s="89">
        <v>0</v>
      </c>
      <c r="M149" s="89">
        <v>-20</v>
      </c>
      <c r="N149" s="89">
        <v>-92</v>
      </c>
      <c r="P149" s="91"/>
      <c r="Q149" s="74" t="str">
        <f t="shared" si="8"/>
        <v>うち女</v>
      </c>
      <c r="R149" s="92">
        <f t="shared" si="11"/>
        <v>0</v>
      </c>
      <c r="S149" s="92">
        <f t="shared" si="9"/>
        <v>0</v>
      </c>
      <c r="T149" s="92">
        <f t="shared" si="10"/>
        <v>0</v>
      </c>
    </row>
    <row r="150" spans="1:20" ht="11.1" customHeight="1">
      <c r="A150" s="84" t="s">
        <v>110</v>
      </c>
      <c r="B150" s="89">
        <v>3263</v>
      </c>
      <c r="C150" s="89">
        <v>3202</v>
      </c>
      <c r="D150" s="89">
        <v>14</v>
      </c>
      <c r="E150" s="89">
        <v>51</v>
      </c>
      <c r="F150" s="89">
        <v>-37</v>
      </c>
      <c r="G150" s="89">
        <v>27</v>
      </c>
      <c r="H150" s="89">
        <v>49</v>
      </c>
      <c r="I150" s="89">
        <v>0</v>
      </c>
      <c r="J150" s="89">
        <v>54</v>
      </c>
      <c r="K150" s="89">
        <v>46</v>
      </c>
      <c r="L150" s="89">
        <v>0</v>
      </c>
      <c r="M150" s="89">
        <v>-24</v>
      </c>
      <c r="N150" s="89">
        <v>-61</v>
      </c>
      <c r="O150" s="90">
        <v>1</v>
      </c>
      <c r="P150" s="91"/>
      <c r="Q150" s="74" t="str">
        <f t="shared" si="8"/>
        <v>磐梯町</v>
      </c>
      <c r="R150" s="92">
        <f t="shared" si="11"/>
        <v>0</v>
      </c>
      <c r="S150" s="92">
        <f t="shared" si="9"/>
        <v>0</v>
      </c>
      <c r="T150" s="92">
        <f t="shared" si="10"/>
        <v>0</v>
      </c>
    </row>
    <row r="151" spans="1:20" ht="11.1" customHeight="1">
      <c r="A151" s="84" t="s">
        <v>70</v>
      </c>
      <c r="B151" s="89">
        <v>1580</v>
      </c>
      <c r="C151" s="89">
        <v>1559</v>
      </c>
      <c r="D151" s="89">
        <v>11</v>
      </c>
      <c r="E151" s="89">
        <v>24</v>
      </c>
      <c r="F151" s="89">
        <v>-13</v>
      </c>
      <c r="G151" s="89">
        <v>14</v>
      </c>
      <c r="H151" s="89">
        <v>25</v>
      </c>
      <c r="I151" s="89">
        <v>0</v>
      </c>
      <c r="J151" s="89">
        <v>23</v>
      </c>
      <c r="K151" s="89">
        <v>24</v>
      </c>
      <c r="L151" s="89">
        <v>0</v>
      </c>
      <c r="M151" s="89">
        <v>-8</v>
      </c>
      <c r="N151" s="89">
        <v>-21</v>
      </c>
      <c r="P151" s="91"/>
      <c r="Q151" s="74" t="str">
        <f t="shared" si="8"/>
        <v>うち男</v>
      </c>
      <c r="R151" s="92">
        <f t="shared" si="11"/>
        <v>0</v>
      </c>
      <c r="S151" s="92">
        <f t="shared" si="9"/>
        <v>0</v>
      </c>
      <c r="T151" s="92">
        <f t="shared" si="10"/>
        <v>0</v>
      </c>
    </row>
    <row r="152" spans="1:20" ht="11.1" customHeight="1">
      <c r="A152" s="84" t="s">
        <v>71</v>
      </c>
      <c r="B152" s="89">
        <v>1683</v>
      </c>
      <c r="C152" s="89">
        <v>1643</v>
      </c>
      <c r="D152" s="89">
        <v>3</v>
      </c>
      <c r="E152" s="89">
        <v>27</v>
      </c>
      <c r="F152" s="89">
        <v>-24</v>
      </c>
      <c r="G152" s="89">
        <v>13</v>
      </c>
      <c r="H152" s="89">
        <v>24</v>
      </c>
      <c r="I152" s="89">
        <v>0</v>
      </c>
      <c r="J152" s="89">
        <v>31</v>
      </c>
      <c r="K152" s="89">
        <v>22</v>
      </c>
      <c r="L152" s="89">
        <v>0</v>
      </c>
      <c r="M152" s="89">
        <v>-16</v>
      </c>
      <c r="N152" s="89">
        <v>-40</v>
      </c>
      <c r="P152" s="91"/>
      <c r="Q152" s="74" t="str">
        <f t="shared" si="8"/>
        <v>うち女</v>
      </c>
      <c r="R152" s="92">
        <f t="shared" si="11"/>
        <v>0</v>
      </c>
      <c r="S152" s="92">
        <f t="shared" si="9"/>
        <v>0</v>
      </c>
      <c r="T152" s="92">
        <f t="shared" si="10"/>
        <v>0</v>
      </c>
    </row>
    <row r="153" spans="1:20" ht="11.1" customHeight="1">
      <c r="A153" s="84" t="s">
        <v>111</v>
      </c>
      <c r="B153" s="89">
        <v>13193</v>
      </c>
      <c r="C153" s="89">
        <v>12948</v>
      </c>
      <c r="D153" s="89">
        <v>47</v>
      </c>
      <c r="E153" s="89">
        <v>255</v>
      </c>
      <c r="F153" s="89">
        <v>-208</v>
      </c>
      <c r="G153" s="89">
        <v>208</v>
      </c>
      <c r="H153" s="89">
        <v>398</v>
      </c>
      <c r="I153" s="89">
        <v>2</v>
      </c>
      <c r="J153" s="89">
        <v>232</v>
      </c>
      <c r="K153" s="89">
        <v>409</v>
      </c>
      <c r="L153" s="89">
        <v>4</v>
      </c>
      <c r="M153" s="89">
        <v>-37</v>
      </c>
      <c r="N153" s="89">
        <v>-245</v>
      </c>
      <c r="O153" s="90">
        <v>1</v>
      </c>
      <c r="P153" s="91"/>
      <c r="Q153" s="74" t="str">
        <f t="shared" si="8"/>
        <v>猪苗代町</v>
      </c>
      <c r="R153" s="92">
        <f t="shared" si="11"/>
        <v>0</v>
      </c>
      <c r="S153" s="92">
        <f t="shared" si="9"/>
        <v>0</v>
      </c>
      <c r="T153" s="92">
        <f t="shared" si="10"/>
        <v>0</v>
      </c>
    </row>
    <row r="154" spans="1:20" ht="11.1" customHeight="1">
      <c r="A154" s="84" t="s">
        <v>70</v>
      </c>
      <c r="B154" s="89">
        <v>6382</v>
      </c>
      <c r="C154" s="89">
        <v>6274</v>
      </c>
      <c r="D154" s="89">
        <v>27</v>
      </c>
      <c r="E154" s="89">
        <v>114</v>
      </c>
      <c r="F154" s="89">
        <v>-87</v>
      </c>
      <c r="G154" s="89">
        <v>104</v>
      </c>
      <c r="H154" s="89">
        <v>149</v>
      </c>
      <c r="I154" s="89">
        <v>2</v>
      </c>
      <c r="J154" s="89">
        <v>105</v>
      </c>
      <c r="K154" s="89">
        <v>169</v>
      </c>
      <c r="L154" s="89">
        <v>2</v>
      </c>
      <c r="M154" s="89">
        <v>-21</v>
      </c>
      <c r="N154" s="89">
        <v>-108</v>
      </c>
      <c r="P154" s="91"/>
      <c r="Q154" s="74" t="str">
        <f t="shared" si="8"/>
        <v>うち男</v>
      </c>
      <c r="R154" s="92">
        <f t="shared" si="11"/>
        <v>0</v>
      </c>
      <c r="S154" s="92">
        <f t="shared" si="9"/>
        <v>0</v>
      </c>
      <c r="T154" s="92">
        <f t="shared" si="10"/>
        <v>0</v>
      </c>
    </row>
    <row r="155" spans="1:20" ht="11.1" customHeight="1">
      <c r="A155" s="84" t="s">
        <v>71</v>
      </c>
      <c r="B155" s="89">
        <v>6811</v>
      </c>
      <c r="C155" s="89">
        <v>6674</v>
      </c>
      <c r="D155" s="89">
        <v>20</v>
      </c>
      <c r="E155" s="89">
        <v>141</v>
      </c>
      <c r="F155" s="89">
        <v>-121</v>
      </c>
      <c r="G155" s="89">
        <v>104</v>
      </c>
      <c r="H155" s="89">
        <v>249</v>
      </c>
      <c r="I155" s="89">
        <v>0</v>
      </c>
      <c r="J155" s="89">
        <v>127</v>
      </c>
      <c r="K155" s="89">
        <v>240</v>
      </c>
      <c r="L155" s="89">
        <v>2</v>
      </c>
      <c r="M155" s="89">
        <v>-16</v>
      </c>
      <c r="N155" s="89">
        <v>-137</v>
      </c>
      <c r="P155" s="91"/>
      <c r="Q155" s="74" t="str">
        <f t="shared" si="8"/>
        <v>うち女</v>
      </c>
      <c r="R155" s="92">
        <f t="shared" si="11"/>
        <v>0</v>
      </c>
      <c r="S155" s="92">
        <f t="shared" si="9"/>
        <v>0</v>
      </c>
      <c r="T155" s="92">
        <f t="shared" si="10"/>
        <v>0</v>
      </c>
    </row>
    <row r="156" spans="1:20" ht="11.1" customHeight="1">
      <c r="A156" s="84" t="s">
        <v>112</v>
      </c>
      <c r="B156" s="98">
        <v>20710</v>
      </c>
      <c r="C156" s="96">
        <v>20219</v>
      </c>
      <c r="D156" s="96">
        <v>99</v>
      </c>
      <c r="E156" s="96">
        <v>437</v>
      </c>
      <c r="F156" s="96">
        <v>-338</v>
      </c>
      <c r="G156" s="96">
        <v>329</v>
      </c>
      <c r="H156" s="96">
        <v>187</v>
      </c>
      <c r="I156" s="96">
        <v>0</v>
      </c>
      <c r="J156" s="96">
        <v>395</v>
      </c>
      <c r="K156" s="96">
        <v>273</v>
      </c>
      <c r="L156" s="96">
        <v>1</v>
      </c>
      <c r="M156" s="96">
        <v>-153</v>
      </c>
      <c r="N156" s="96">
        <v>-491</v>
      </c>
      <c r="O156" s="90">
        <v>1</v>
      </c>
      <c r="P156" s="91"/>
      <c r="Q156" s="74" t="str">
        <f t="shared" si="8"/>
        <v>河沼郡</v>
      </c>
      <c r="R156" s="92">
        <f t="shared" si="11"/>
        <v>0</v>
      </c>
      <c r="S156" s="92">
        <f t="shared" si="9"/>
        <v>0</v>
      </c>
      <c r="T156" s="92">
        <f t="shared" si="10"/>
        <v>0</v>
      </c>
    </row>
    <row r="157" spans="1:20" ht="11.1" customHeight="1">
      <c r="A157" s="84" t="s">
        <v>63</v>
      </c>
      <c r="B157" s="97">
        <v>9990</v>
      </c>
      <c r="C157" s="89">
        <v>9788</v>
      </c>
      <c r="D157" s="89">
        <v>61</v>
      </c>
      <c r="E157" s="89">
        <v>215</v>
      </c>
      <c r="F157" s="89">
        <v>-154</v>
      </c>
      <c r="G157" s="89">
        <v>169</v>
      </c>
      <c r="H157" s="89">
        <v>96</v>
      </c>
      <c r="I157" s="89">
        <v>0</v>
      </c>
      <c r="J157" s="89">
        <v>174</v>
      </c>
      <c r="K157" s="89">
        <v>139</v>
      </c>
      <c r="L157" s="89">
        <v>0</v>
      </c>
      <c r="M157" s="89">
        <v>-48</v>
      </c>
      <c r="N157" s="89">
        <v>-202</v>
      </c>
      <c r="P157" s="91"/>
      <c r="Q157" s="74" t="str">
        <f t="shared" si="8"/>
        <v>うち男</v>
      </c>
      <c r="R157" s="92">
        <f t="shared" si="11"/>
        <v>0</v>
      </c>
      <c r="S157" s="92">
        <f t="shared" si="9"/>
        <v>0</v>
      </c>
      <c r="T157" s="92">
        <f t="shared" si="10"/>
        <v>0</v>
      </c>
    </row>
    <row r="158" spans="1:20" ht="11.1" customHeight="1">
      <c r="A158" s="84" t="s">
        <v>64</v>
      </c>
      <c r="B158" s="99">
        <v>10720</v>
      </c>
      <c r="C158" s="94">
        <v>10431</v>
      </c>
      <c r="D158" s="94">
        <v>38</v>
      </c>
      <c r="E158" s="94">
        <v>222</v>
      </c>
      <c r="F158" s="94">
        <v>-184</v>
      </c>
      <c r="G158" s="94">
        <v>160</v>
      </c>
      <c r="H158" s="94">
        <v>91</v>
      </c>
      <c r="I158" s="94">
        <v>0</v>
      </c>
      <c r="J158" s="94">
        <v>221</v>
      </c>
      <c r="K158" s="94">
        <v>134</v>
      </c>
      <c r="L158" s="94">
        <v>1</v>
      </c>
      <c r="M158" s="94">
        <v>-105</v>
      </c>
      <c r="N158" s="94">
        <v>-289</v>
      </c>
      <c r="P158" s="91"/>
      <c r="Q158" s="74" t="str">
        <f t="shared" si="8"/>
        <v>うち女</v>
      </c>
      <c r="R158" s="92">
        <f t="shared" si="11"/>
        <v>0</v>
      </c>
      <c r="S158" s="92">
        <f t="shared" si="9"/>
        <v>0</v>
      </c>
      <c r="T158" s="92">
        <f t="shared" si="10"/>
        <v>0</v>
      </c>
    </row>
    <row r="159" spans="1:20" ht="11.1" customHeight="1">
      <c r="A159" s="84" t="s">
        <v>113</v>
      </c>
      <c r="B159" s="89">
        <v>14695</v>
      </c>
      <c r="C159" s="89">
        <v>14357</v>
      </c>
      <c r="D159" s="89">
        <v>69</v>
      </c>
      <c r="E159" s="89">
        <v>296</v>
      </c>
      <c r="F159" s="89">
        <v>-227</v>
      </c>
      <c r="G159" s="89">
        <v>237</v>
      </c>
      <c r="H159" s="89">
        <v>151</v>
      </c>
      <c r="I159" s="89">
        <v>0</v>
      </c>
      <c r="J159" s="89">
        <v>281</v>
      </c>
      <c r="K159" s="89">
        <v>217</v>
      </c>
      <c r="L159" s="89">
        <v>1</v>
      </c>
      <c r="M159" s="89">
        <v>-111</v>
      </c>
      <c r="N159" s="89">
        <v>-338</v>
      </c>
      <c r="O159" s="90">
        <v>1</v>
      </c>
      <c r="P159" s="91"/>
      <c r="Q159" s="74" t="str">
        <f t="shared" si="8"/>
        <v>会津坂下町</v>
      </c>
      <c r="R159" s="92">
        <f t="shared" si="11"/>
        <v>0</v>
      </c>
      <c r="S159" s="92">
        <f t="shared" si="9"/>
        <v>0</v>
      </c>
      <c r="T159" s="92">
        <f t="shared" si="10"/>
        <v>0</v>
      </c>
    </row>
    <row r="160" spans="1:20" ht="11.1" customHeight="1">
      <c r="A160" s="84" t="s">
        <v>70</v>
      </c>
      <c r="B160" s="89">
        <v>7058</v>
      </c>
      <c r="C160" s="89">
        <v>6920</v>
      </c>
      <c r="D160" s="89">
        <v>42</v>
      </c>
      <c r="E160" s="89">
        <v>142</v>
      </c>
      <c r="F160" s="89">
        <v>-100</v>
      </c>
      <c r="G160" s="89">
        <v>120</v>
      </c>
      <c r="H160" s="89">
        <v>76</v>
      </c>
      <c r="I160" s="89">
        <v>0</v>
      </c>
      <c r="J160" s="89">
        <v>122</v>
      </c>
      <c r="K160" s="89">
        <v>112</v>
      </c>
      <c r="L160" s="89">
        <v>0</v>
      </c>
      <c r="M160" s="89">
        <v>-38</v>
      </c>
      <c r="N160" s="89">
        <v>-138</v>
      </c>
      <c r="P160" s="91"/>
      <c r="Q160" s="74" t="str">
        <f t="shared" si="8"/>
        <v>うち男</v>
      </c>
      <c r="R160" s="92">
        <f t="shared" si="11"/>
        <v>0</v>
      </c>
      <c r="S160" s="92">
        <f t="shared" si="9"/>
        <v>0</v>
      </c>
      <c r="T160" s="92">
        <f t="shared" si="10"/>
        <v>0</v>
      </c>
    </row>
    <row r="161" spans="1:20" ht="11.1" customHeight="1">
      <c r="A161" s="84" t="s">
        <v>71</v>
      </c>
      <c r="B161" s="89">
        <v>7637</v>
      </c>
      <c r="C161" s="89">
        <v>7437</v>
      </c>
      <c r="D161" s="89">
        <v>27</v>
      </c>
      <c r="E161" s="89">
        <v>154</v>
      </c>
      <c r="F161" s="89">
        <v>-127</v>
      </c>
      <c r="G161" s="89">
        <v>117</v>
      </c>
      <c r="H161" s="89">
        <v>75</v>
      </c>
      <c r="I161" s="89">
        <v>0</v>
      </c>
      <c r="J161" s="89">
        <v>159</v>
      </c>
      <c r="K161" s="89">
        <v>105</v>
      </c>
      <c r="L161" s="89">
        <v>1</v>
      </c>
      <c r="M161" s="89">
        <v>-73</v>
      </c>
      <c r="N161" s="89">
        <v>-200</v>
      </c>
      <c r="P161" s="91"/>
      <c r="Q161" s="74" t="str">
        <f t="shared" si="8"/>
        <v>うち女</v>
      </c>
      <c r="R161" s="92">
        <f t="shared" si="11"/>
        <v>0</v>
      </c>
      <c r="S161" s="92">
        <f t="shared" si="9"/>
        <v>0</v>
      </c>
      <c r="T161" s="92">
        <f t="shared" si="10"/>
        <v>0</v>
      </c>
    </row>
    <row r="162" spans="1:20" ht="11.1" customHeight="1">
      <c r="A162" s="84" t="s">
        <v>114</v>
      </c>
      <c r="B162" s="89">
        <v>3031</v>
      </c>
      <c r="C162" s="89">
        <v>2967</v>
      </c>
      <c r="D162" s="89">
        <v>15</v>
      </c>
      <c r="E162" s="89">
        <v>55</v>
      </c>
      <c r="F162" s="89">
        <v>-40</v>
      </c>
      <c r="G162" s="89">
        <v>45</v>
      </c>
      <c r="H162" s="89">
        <v>15</v>
      </c>
      <c r="I162" s="89">
        <v>0</v>
      </c>
      <c r="J162" s="89">
        <v>57</v>
      </c>
      <c r="K162" s="89">
        <v>27</v>
      </c>
      <c r="L162" s="89">
        <v>0</v>
      </c>
      <c r="M162" s="89">
        <v>-24</v>
      </c>
      <c r="N162" s="89">
        <v>-64</v>
      </c>
      <c r="O162" s="90">
        <v>1</v>
      </c>
      <c r="P162" s="91"/>
      <c r="Q162" s="74" t="str">
        <f t="shared" si="8"/>
        <v>湯川村</v>
      </c>
      <c r="R162" s="92">
        <f t="shared" si="11"/>
        <v>0</v>
      </c>
      <c r="S162" s="92">
        <f t="shared" si="9"/>
        <v>0</v>
      </c>
      <c r="T162" s="92">
        <f t="shared" si="10"/>
        <v>0</v>
      </c>
    </row>
    <row r="163" spans="1:20" ht="11.1" customHeight="1">
      <c r="A163" s="84" t="s">
        <v>70</v>
      </c>
      <c r="B163" s="89">
        <v>1471</v>
      </c>
      <c r="C163" s="89">
        <v>1448</v>
      </c>
      <c r="D163" s="89">
        <v>10</v>
      </c>
      <c r="E163" s="89">
        <v>30</v>
      </c>
      <c r="F163" s="89">
        <v>-20</v>
      </c>
      <c r="G163" s="89">
        <v>30</v>
      </c>
      <c r="H163" s="89">
        <v>6</v>
      </c>
      <c r="I163" s="89">
        <v>0</v>
      </c>
      <c r="J163" s="89">
        <v>26</v>
      </c>
      <c r="K163" s="89">
        <v>13</v>
      </c>
      <c r="L163" s="89">
        <v>0</v>
      </c>
      <c r="M163" s="89">
        <v>-3</v>
      </c>
      <c r="N163" s="89">
        <v>-23</v>
      </c>
      <c r="P163" s="91"/>
      <c r="Q163" s="74" t="str">
        <f t="shared" si="8"/>
        <v>うち男</v>
      </c>
      <c r="R163" s="92">
        <f t="shared" si="11"/>
        <v>0</v>
      </c>
      <c r="S163" s="92">
        <f t="shared" si="9"/>
        <v>0</v>
      </c>
      <c r="T163" s="92">
        <f t="shared" si="10"/>
        <v>0</v>
      </c>
    </row>
    <row r="164" spans="1:20" ht="11.1" customHeight="1">
      <c r="A164" s="84" t="s">
        <v>71</v>
      </c>
      <c r="B164" s="89">
        <v>1560</v>
      </c>
      <c r="C164" s="89">
        <v>1519</v>
      </c>
      <c r="D164" s="89">
        <v>5</v>
      </c>
      <c r="E164" s="89">
        <v>25</v>
      </c>
      <c r="F164" s="89">
        <v>-20</v>
      </c>
      <c r="G164" s="89">
        <v>15</v>
      </c>
      <c r="H164" s="89">
        <v>9</v>
      </c>
      <c r="I164" s="89">
        <v>0</v>
      </c>
      <c r="J164" s="89">
        <v>31</v>
      </c>
      <c r="K164" s="89">
        <v>14</v>
      </c>
      <c r="L164" s="89">
        <v>0</v>
      </c>
      <c r="M164" s="89">
        <v>-21</v>
      </c>
      <c r="N164" s="89">
        <v>-41</v>
      </c>
      <c r="P164" s="91"/>
      <c r="Q164" s="74" t="str">
        <f t="shared" si="8"/>
        <v>うち女</v>
      </c>
      <c r="R164" s="92">
        <f t="shared" si="11"/>
        <v>0</v>
      </c>
      <c r="S164" s="92">
        <f t="shared" si="9"/>
        <v>0</v>
      </c>
      <c r="T164" s="92">
        <f t="shared" si="10"/>
        <v>0</v>
      </c>
    </row>
    <row r="165" spans="1:20" ht="11.1" customHeight="1">
      <c r="A165" s="84" t="s">
        <v>115</v>
      </c>
      <c r="B165" s="89">
        <v>2984</v>
      </c>
      <c r="C165" s="89">
        <v>2895</v>
      </c>
      <c r="D165" s="89">
        <v>15</v>
      </c>
      <c r="E165" s="89">
        <v>86</v>
      </c>
      <c r="F165" s="89">
        <v>-71</v>
      </c>
      <c r="G165" s="89">
        <v>47</v>
      </c>
      <c r="H165" s="89">
        <v>21</v>
      </c>
      <c r="I165" s="89">
        <v>0</v>
      </c>
      <c r="J165" s="89">
        <v>57</v>
      </c>
      <c r="K165" s="89">
        <v>29</v>
      </c>
      <c r="L165" s="89">
        <v>0</v>
      </c>
      <c r="M165" s="89">
        <v>-18</v>
      </c>
      <c r="N165" s="89">
        <v>-89</v>
      </c>
      <c r="O165" s="90">
        <v>1</v>
      </c>
      <c r="P165" s="91"/>
      <c r="Q165" s="74" t="str">
        <f t="shared" si="8"/>
        <v>柳津町</v>
      </c>
      <c r="R165" s="92">
        <f t="shared" si="11"/>
        <v>0</v>
      </c>
      <c r="S165" s="92">
        <f t="shared" si="9"/>
        <v>0</v>
      </c>
      <c r="T165" s="92">
        <f t="shared" si="10"/>
        <v>0</v>
      </c>
    </row>
    <row r="166" spans="1:20" ht="11.1" customHeight="1">
      <c r="A166" s="84" t="s">
        <v>70</v>
      </c>
      <c r="B166" s="89">
        <v>1461</v>
      </c>
      <c r="C166" s="89">
        <v>1420</v>
      </c>
      <c r="D166" s="89">
        <v>9</v>
      </c>
      <c r="E166" s="89">
        <v>43</v>
      </c>
      <c r="F166" s="89">
        <v>-34</v>
      </c>
      <c r="G166" s="89">
        <v>19</v>
      </c>
      <c r="H166" s="89">
        <v>14</v>
      </c>
      <c r="I166" s="89">
        <v>0</v>
      </c>
      <c r="J166" s="89">
        <v>26</v>
      </c>
      <c r="K166" s="89">
        <v>14</v>
      </c>
      <c r="L166" s="89">
        <v>0</v>
      </c>
      <c r="M166" s="89">
        <v>-7</v>
      </c>
      <c r="N166" s="89">
        <v>-41</v>
      </c>
      <c r="P166" s="91"/>
      <c r="Q166" s="74" t="str">
        <f t="shared" si="8"/>
        <v>うち男</v>
      </c>
      <c r="R166" s="92">
        <f t="shared" si="11"/>
        <v>0</v>
      </c>
      <c r="S166" s="92">
        <f t="shared" si="9"/>
        <v>0</v>
      </c>
      <c r="T166" s="92">
        <f t="shared" si="10"/>
        <v>0</v>
      </c>
    </row>
    <row r="167" spans="1:20" ht="11.1" customHeight="1">
      <c r="A167" s="84" t="s">
        <v>71</v>
      </c>
      <c r="B167" s="89">
        <v>1523</v>
      </c>
      <c r="C167" s="89">
        <v>1475</v>
      </c>
      <c r="D167" s="89">
        <v>6</v>
      </c>
      <c r="E167" s="89">
        <v>43</v>
      </c>
      <c r="F167" s="89">
        <v>-37</v>
      </c>
      <c r="G167" s="89">
        <v>28</v>
      </c>
      <c r="H167" s="89">
        <v>7</v>
      </c>
      <c r="I167" s="89">
        <v>0</v>
      </c>
      <c r="J167" s="89">
        <v>31</v>
      </c>
      <c r="K167" s="89">
        <v>15</v>
      </c>
      <c r="L167" s="89">
        <v>0</v>
      </c>
      <c r="M167" s="89">
        <v>-11</v>
      </c>
      <c r="N167" s="94">
        <v>-48</v>
      </c>
      <c r="P167" s="91"/>
      <c r="Q167" s="74" t="str">
        <f t="shared" si="8"/>
        <v>うち女</v>
      </c>
      <c r="R167" s="92">
        <f t="shared" si="11"/>
        <v>0</v>
      </c>
      <c r="S167" s="92">
        <f t="shared" si="9"/>
        <v>0</v>
      </c>
      <c r="T167" s="92">
        <f t="shared" si="10"/>
        <v>0</v>
      </c>
    </row>
    <row r="168" spans="1:20" ht="11.1" customHeight="1">
      <c r="A168" s="84" t="s">
        <v>116</v>
      </c>
      <c r="B168" s="98">
        <v>22837</v>
      </c>
      <c r="C168" s="96">
        <v>22304</v>
      </c>
      <c r="D168" s="96">
        <v>96</v>
      </c>
      <c r="E168" s="96">
        <v>531</v>
      </c>
      <c r="F168" s="96">
        <v>-435</v>
      </c>
      <c r="G168" s="96">
        <v>372</v>
      </c>
      <c r="H168" s="96">
        <v>181</v>
      </c>
      <c r="I168" s="96">
        <v>1</v>
      </c>
      <c r="J168" s="96">
        <v>399</v>
      </c>
      <c r="K168" s="96">
        <v>252</v>
      </c>
      <c r="L168" s="96">
        <v>1</v>
      </c>
      <c r="M168" s="96">
        <v>-98</v>
      </c>
      <c r="N168" s="96">
        <v>-533</v>
      </c>
      <c r="O168" s="90">
        <v>1</v>
      </c>
      <c r="P168" s="91"/>
      <c r="Q168" s="74" t="str">
        <f t="shared" si="8"/>
        <v>大沼郡</v>
      </c>
      <c r="R168" s="92">
        <f t="shared" si="11"/>
        <v>0</v>
      </c>
      <c r="S168" s="92">
        <f t="shared" si="9"/>
        <v>0</v>
      </c>
      <c r="T168" s="92">
        <f t="shared" si="10"/>
        <v>0</v>
      </c>
    </row>
    <row r="169" spans="1:20" ht="11.1" customHeight="1">
      <c r="A169" s="84" t="s">
        <v>63</v>
      </c>
      <c r="B169" s="97">
        <v>11031</v>
      </c>
      <c r="C169" s="89">
        <v>10811</v>
      </c>
      <c r="D169" s="89">
        <v>51</v>
      </c>
      <c r="E169" s="89">
        <v>259</v>
      </c>
      <c r="F169" s="89">
        <v>-208</v>
      </c>
      <c r="G169" s="89">
        <v>185</v>
      </c>
      <c r="H169" s="89">
        <v>105</v>
      </c>
      <c r="I169" s="89">
        <v>0</v>
      </c>
      <c r="J169" s="89">
        <v>195</v>
      </c>
      <c r="K169" s="89">
        <v>106</v>
      </c>
      <c r="L169" s="89">
        <v>1</v>
      </c>
      <c r="M169" s="89">
        <v>-12</v>
      </c>
      <c r="N169" s="89">
        <v>-220</v>
      </c>
      <c r="P169" s="91"/>
      <c r="Q169" s="74" t="str">
        <f t="shared" si="8"/>
        <v>うち男</v>
      </c>
      <c r="R169" s="92">
        <f t="shared" si="11"/>
        <v>0</v>
      </c>
      <c r="S169" s="92">
        <f t="shared" si="9"/>
        <v>0</v>
      </c>
      <c r="T169" s="92">
        <f t="shared" si="10"/>
        <v>0</v>
      </c>
    </row>
    <row r="170" spans="1:20" ht="11.1" customHeight="1">
      <c r="A170" s="84" t="s">
        <v>64</v>
      </c>
      <c r="B170" s="89">
        <v>11806</v>
      </c>
      <c r="C170" s="89">
        <v>11493</v>
      </c>
      <c r="D170" s="89">
        <v>45</v>
      </c>
      <c r="E170" s="89">
        <v>272</v>
      </c>
      <c r="F170" s="89">
        <v>-227</v>
      </c>
      <c r="G170" s="89">
        <v>187</v>
      </c>
      <c r="H170" s="89">
        <v>76</v>
      </c>
      <c r="I170" s="89">
        <v>1</v>
      </c>
      <c r="J170" s="89">
        <v>204</v>
      </c>
      <c r="K170" s="89">
        <v>146</v>
      </c>
      <c r="L170" s="89">
        <v>0</v>
      </c>
      <c r="M170" s="89">
        <v>-86</v>
      </c>
      <c r="N170" s="89">
        <v>-313</v>
      </c>
      <c r="P170" s="91"/>
      <c r="Q170" s="74" t="str">
        <f t="shared" si="8"/>
        <v>うち女</v>
      </c>
      <c r="R170" s="92">
        <f t="shared" si="11"/>
        <v>0</v>
      </c>
      <c r="S170" s="92">
        <f t="shared" si="9"/>
        <v>0</v>
      </c>
      <c r="T170" s="92">
        <f t="shared" si="10"/>
        <v>0</v>
      </c>
    </row>
    <row r="171" spans="1:20" ht="11.1" customHeight="1">
      <c r="A171" s="84" t="s">
        <v>117</v>
      </c>
      <c r="B171" s="98">
        <v>1384</v>
      </c>
      <c r="C171" s="96">
        <v>1329</v>
      </c>
      <c r="D171" s="96">
        <v>2</v>
      </c>
      <c r="E171" s="96">
        <v>40</v>
      </c>
      <c r="F171" s="96">
        <v>-38</v>
      </c>
      <c r="G171" s="96">
        <v>21</v>
      </c>
      <c r="H171" s="96">
        <v>18</v>
      </c>
      <c r="I171" s="96">
        <v>0</v>
      </c>
      <c r="J171" s="96">
        <v>39</v>
      </c>
      <c r="K171" s="96">
        <v>17</v>
      </c>
      <c r="L171" s="96">
        <v>0</v>
      </c>
      <c r="M171" s="96">
        <v>-17</v>
      </c>
      <c r="N171" s="96">
        <v>-55</v>
      </c>
      <c r="O171" s="90">
        <v>1</v>
      </c>
      <c r="P171" s="91"/>
      <c r="Q171" s="74" t="str">
        <f t="shared" si="8"/>
        <v>三島町</v>
      </c>
      <c r="R171" s="92">
        <f t="shared" si="11"/>
        <v>0</v>
      </c>
      <c r="S171" s="92">
        <f t="shared" si="9"/>
        <v>0</v>
      </c>
      <c r="T171" s="92">
        <f t="shared" si="10"/>
        <v>0</v>
      </c>
    </row>
    <row r="172" spans="1:20" ht="11.1" customHeight="1">
      <c r="A172" s="84" t="s">
        <v>70</v>
      </c>
      <c r="B172" s="89">
        <v>686</v>
      </c>
      <c r="C172" s="89">
        <v>668</v>
      </c>
      <c r="D172" s="89">
        <v>2</v>
      </c>
      <c r="E172" s="89">
        <v>19</v>
      </c>
      <c r="F172" s="89">
        <v>-17</v>
      </c>
      <c r="G172" s="89">
        <v>15</v>
      </c>
      <c r="H172" s="89">
        <v>13</v>
      </c>
      <c r="I172" s="89">
        <v>0</v>
      </c>
      <c r="J172" s="89">
        <v>23</v>
      </c>
      <c r="K172" s="89">
        <v>6</v>
      </c>
      <c r="L172" s="89">
        <v>0</v>
      </c>
      <c r="M172" s="89">
        <v>-1</v>
      </c>
      <c r="N172" s="89">
        <v>-18</v>
      </c>
      <c r="P172" s="91"/>
      <c r="Q172" s="74" t="str">
        <f t="shared" si="8"/>
        <v>うち男</v>
      </c>
      <c r="R172" s="92">
        <f t="shared" si="11"/>
        <v>0</v>
      </c>
      <c r="S172" s="92">
        <f t="shared" si="9"/>
        <v>0</v>
      </c>
      <c r="T172" s="92">
        <f t="shared" si="10"/>
        <v>0</v>
      </c>
    </row>
    <row r="173" spans="1:20" ht="11.1" customHeight="1">
      <c r="A173" s="84" t="s">
        <v>71</v>
      </c>
      <c r="B173" s="89">
        <v>698</v>
      </c>
      <c r="C173" s="89">
        <v>661</v>
      </c>
      <c r="D173" s="89">
        <v>0</v>
      </c>
      <c r="E173" s="89">
        <v>21</v>
      </c>
      <c r="F173" s="89">
        <v>-21</v>
      </c>
      <c r="G173" s="89">
        <v>6</v>
      </c>
      <c r="H173" s="89">
        <v>5</v>
      </c>
      <c r="I173" s="89">
        <v>0</v>
      </c>
      <c r="J173" s="89">
        <v>16</v>
      </c>
      <c r="K173" s="89">
        <v>11</v>
      </c>
      <c r="L173" s="89">
        <v>0</v>
      </c>
      <c r="M173" s="89">
        <v>-16</v>
      </c>
      <c r="N173" s="89">
        <v>-37</v>
      </c>
      <c r="P173" s="91"/>
      <c r="Q173" s="74" t="str">
        <f t="shared" si="8"/>
        <v>うち女</v>
      </c>
      <c r="R173" s="92">
        <f t="shared" si="11"/>
        <v>0</v>
      </c>
      <c r="S173" s="92">
        <f t="shared" si="9"/>
        <v>0</v>
      </c>
      <c r="T173" s="92">
        <f t="shared" si="10"/>
        <v>0</v>
      </c>
    </row>
    <row r="174" spans="1:20" ht="11.1" customHeight="1">
      <c r="A174" s="84" t="s">
        <v>118</v>
      </c>
      <c r="B174" s="89">
        <v>1794</v>
      </c>
      <c r="C174" s="89">
        <v>1721</v>
      </c>
      <c r="D174" s="89">
        <v>3</v>
      </c>
      <c r="E174" s="89">
        <v>73</v>
      </c>
      <c r="F174" s="89">
        <v>-70</v>
      </c>
      <c r="G174" s="89">
        <v>46</v>
      </c>
      <c r="H174" s="89">
        <v>21</v>
      </c>
      <c r="I174" s="89">
        <v>0</v>
      </c>
      <c r="J174" s="89">
        <v>52</v>
      </c>
      <c r="K174" s="89">
        <v>18</v>
      </c>
      <c r="L174" s="89">
        <v>0</v>
      </c>
      <c r="M174" s="89">
        <v>-3</v>
      </c>
      <c r="N174" s="89">
        <v>-73</v>
      </c>
      <c r="O174" s="90">
        <v>1</v>
      </c>
      <c r="P174" s="91"/>
      <c r="Q174" s="74" t="str">
        <f t="shared" si="8"/>
        <v>金山町</v>
      </c>
      <c r="R174" s="92">
        <f t="shared" si="11"/>
        <v>0</v>
      </c>
      <c r="S174" s="92">
        <f t="shared" si="9"/>
        <v>0</v>
      </c>
      <c r="T174" s="92">
        <f t="shared" si="10"/>
        <v>0</v>
      </c>
    </row>
    <row r="175" spans="1:20" ht="11.1" customHeight="1">
      <c r="A175" s="84" t="s">
        <v>70</v>
      </c>
      <c r="B175" s="89">
        <v>879</v>
      </c>
      <c r="C175" s="89">
        <v>847</v>
      </c>
      <c r="D175" s="89">
        <v>2</v>
      </c>
      <c r="E175" s="89">
        <v>36</v>
      </c>
      <c r="F175" s="89">
        <v>-34</v>
      </c>
      <c r="G175" s="89">
        <v>26</v>
      </c>
      <c r="H175" s="89">
        <v>16</v>
      </c>
      <c r="I175" s="89">
        <v>0</v>
      </c>
      <c r="J175" s="89">
        <v>28</v>
      </c>
      <c r="K175" s="89">
        <v>12</v>
      </c>
      <c r="L175" s="89">
        <v>0</v>
      </c>
      <c r="M175" s="89">
        <v>2</v>
      </c>
      <c r="N175" s="89">
        <v>-32</v>
      </c>
      <c r="P175" s="91"/>
      <c r="Q175" s="74" t="str">
        <f t="shared" si="8"/>
        <v>うち男</v>
      </c>
      <c r="R175" s="92">
        <f t="shared" si="11"/>
        <v>0</v>
      </c>
      <c r="S175" s="92">
        <f t="shared" si="9"/>
        <v>0</v>
      </c>
      <c r="T175" s="92">
        <f t="shared" si="10"/>
        <v>0</v>
      </c>
    </row>
    <row r="176" spans="1:20" ht="11.1" customHeight="1">
      <c r="A176" s="84" t="s">
        <v>71</v>
      </c>
      <c r="B176" s="89">
        <v>915</v>
      </c>
      <c r="C176" s="89">
        <v>874</v>
      </c>
      <c r="D176" s="89">
        <v>1</v>
      </c>
      <c r="E176" s="89">
        <v>37</v>
      </c>
      <c r="F176" s="89">
        <v>-36</v>
      </c>
      <c r="G176" s="89">
        <v>20</v>
      </c>
      <c r="H176" s="89">
        <v>5</v>
      </c>
      <c r="I176" s="89">
        <v>0</v>
      </c>
      <c r="J176" s="89">
        <v>24</v>
      </c>
      <c r="K176" s="89">
        <v>6</v>
      </c>
      <c r="L176" s="89">
        <v>0</v>
      </c>
      <c r="M176" s="89">
        <v>-5</v>
      </c>
      <c r="N176" s="89">
        <v>-41</v>
      </c>
      <c r="P176" s="91"/>
      <c r="Q176" s="74" t="str">
        <f t="shared" si="8"/>
        <v>うち女</v>
      </c>
      <c r="R176" s="92">
        <f t="shared" si="11"/>
        <v>0</v>
      </c>
      <c r="S176" s="92">
        <f t="shared" si="9"/>
        <v>0</v>
      </c>
      <c r="T176" s="92">
        <f t="shared" si="10"/>
        <v>0</v>
      </c>
    </row>
    <row r="177" spans="1:20" ht="11.1" customHeight="1">
      <c r="A177" s="84" t="s">
        <v>119</v>
      </c>
      <c r="B177" s="89">
        <v>1197</v>
      </c>
      <c r="C177" s="89">
        <v>1167</v>
      </c>
      <c r="D177" s="89">
        <v>10</v>
      </c>
      <c r="E177" s="89">
        <v>47</v>
      </c>
      <c r="F177" s="89">
        <v>-37</v>
      </c>
      <c r="G177" s="89">
        <v>25</v>
      </c>
      <c r="H177" s="89">
        <v>19</v>
      </c>
      <c r="I177" s="89">
        <v>0</v>
      </c>
      <c r="J177" s="89">
        <v>19</v>
      </c>
      <c r="K177" s="89">
        <v>18</v>
      </c>
      <c r="L177" s="89">
        <v>0</v>
      </c>
      <c r="M177" s="89">
        <v>7</v>
      </c>
      <c r="N177" s="89">
        <v>-30</v>
      </c>
      <c r="O177" s="90">
        <v>1</v>
      </c>
      <c r="P177" s="91"/>
      <c r="Q177" s="74" t="str">
        <f t="shared" si="8"/>
        <v>昭和村</v>
      </c>
      <c r="R177" s="92">
        <f t="shared" si="11"/>
        <v>0</v>
      </c>
      <c r="S177" s="92">
        <f t="shared" si="9"/>
        <v>0</v>
      </c>
      <c r="T177" s="92">
        <f t="shared" si="10"/>
        <v>0</v>
      </c>
    </row>
    <row r="178" spans="1:20" ht="11.1" customHeight="1">
      <c r="A178" s="84" t="s">
        <v>70</v>
      </c>
      <c r="B178" s="89">
        <v>592</v>
      </c>
      <c r="C178" s="89">
        <v>580</v>
      </c>
      <c r="D178" s="89">
        <v>6</v>
      </c>
      <c r="E178" s="89">
        <v>20</v>
      </c>
      <c r="F178" s="89">
        <v>-14</v>
      </c>
      <c r="G178" s="89">
        <v>11</v>
      </c>
      <c r="H178" s="89">
        <v>9</v>
      </c>
      <c r="I178" s="89">
        <v>0</v>
      </c>
      <c r="J178" s="89">
        <v>12</v>
      </c>
      <c r="K178" s="89">
        <v>6</v>
      </c>
      <c r="L178" s="89">
        <v>0</v>
      </c>
      <c r="M178" s="89">
        <v>2</v>
      </c>
      <c r="N178" s="89">
        <v>-12</v>
      </c>
      <c r="P178" s="91"/>
      <c r="Q178" s="74" t="str">
        <f t="shared" si="8"/>
        <v>うち男</v>
      </c>
      <c r="R178" s="92">
        <f t="shared" si="11"/>
        <v>0</v>
      </c>
      <c r="S178" s="92">
        <f t="shared" si="9"/>
        <v>0</v>
      </c>
      <c r="T178" s="92">
        <f t="shared" si="10"/>
        <v>0</v>
      </c>
    </row>
    <row r="179" spans="1:20" ht="11.1" customHeight="1">
      <c r="A179" s="84" t="s">
        <v>71</v>
      </c>
      <c r="B179" s="89">
        <v>605</v>
      </c>
      <c r="C179" s="89">
        <v>587</v>
      </c>
      <c r="D179" s="89">
        <v>4</v>
      </c>
      <c r="E179" s="89">
        <v>27</v>
      </c>
      <c r="F179" s="89">
        <v>-23</v>
      </c>
      <c r="G179" s="89">
        <v>14</v>
      </c>
      <c r="H179" s="89">
        <v>10</v>
      </c>
      <c r="I179" s="89">
        <v>0</v>
      </c>
      <c r="J179" s="89">
        <v>7</v>
      </c>
      <c r="K179" s="89">
        <v>12</v>
      </c>
      <c r="L179" s="89">
        <v>0</v>
      </c>
      <c r="M179" s="89">
        <v>5</v>
      </c>
      <c r="N179" s="89">
        <v>-18</v>
      </c>
      <c r="P179" s="91"/>
      <c r="Q179" s="74" t="str">
        <f t="shared" si="8"/>
        <v>うち女</v>
      </c>
      <c r="R179" s="92">
        <f t="shared" si="11"/>
        <v>0</v>
      </c>
      <c r="S179" s="92">
        <f t="shared" si="9"/>
        <v>0</v>
      </c>
      <c r="T179" s="92">
        <f t="shared" si="10"/>
        <v>0</v>
      </c>
    </row>
    <row r="180" spans="1:20" ht="11.1" customHeight="1">
      <c r="A180" s="84" t="s">
        <v>120</v>
      </c>
      <c r="B180" s="89">
        <v>18462</v>
      </c>
      <c r="C180" s="89">
        <v>18087</v>
      </c>
      <c r="D180" s="89">
        <v>81</v>
      </c>
      <c r="E180" s="89">
        <v>371</v>
      </c>
      <c r="F180" s="89">
        <v>-290</v>
      </c>
      <c r="G180" s="89">
        <v>280</v>
      </c>
      <c r="H180" s="89">
        <v>123</v>
      </c>
      <c r="I180" s="89">
        <v>1</v>
      </c>
      <c r="J180" s="89">
        <v>289</v>
      </c>
      <c r="K180" s="89">
        <v>199</v>
      </c>
      <c r="L180" s="89">
        <v>1</v>
      </c>
      <c r="M180" s="89">
        <v>-85</v>
      </c>
      <c r="N180" s="89">
        <v>-375</v>
      </c>
      <c r="O180" s="90">
        <v>1</v>
      </c>
      <c r="P180" s="91"/>
      <c r="Q180" s="74" t="str">
        <f t="shared" si="8"/>
        <v>会津美里町</v>
      </c>
      <c r="R180" s="92">
        <f t="shared" si="11"/>
        <v>0</v>
      </c>
      <c r="S180" s="92">
        <f t="shared" si="9"/>
        <v>0</v>
      </c>
      <c r="T180" s="92">
        <f t="shared" si="10"/>
        <v>0</v>
      </c>
    </row>
    <row r="181" spans="1:20" ht="11.1" customHeight="1">
      <c r="A181" s="84" t="s">
        <v>70</v>
      </c>
      <c r="B181" s="89">
        <v>8874</v>
      </c>
      <c r="C181" s="89">
        <v>8716</v>
      </c>
      <c r="D181" s="89">
        <v>41</v>
      </c>
      <c r="E181" s="89">
        <v>184</v>
      </c>
      <c r="F181" s="89">
        <v>-143</v>
      </c>
      <c r="G181" s="89">
        <v>133</v>
      </c>
      <c r="H181" s="89">
        <v>67</v>
      </c>
      <c r="I181" s="89">
        <v>0</v>
      </c>
      <c r="J181" s="89">
        <v>132</v>
      </c>
      <c r="K181" s="89">
        <v>82</v>
      </c>
      <c r="L181" s="89">
        <v>1</v>
      </c>
      <c r="M181" s="89">
        <v>-15</v>
      </c>
      <c r="N181" s="89">
        <v>-158</v>
      </c>
      <c r="P181" s="91"/>
      <c r="Q181" s="74" t="str">
        <f t="shared" si="8"/>
        <v>うち男</v>
      </c>
      <c r="R181" s="92">
        <f t="shared" si="11"/>
        <v>0</v>
      </c>
      <c r="S181" s="92">
        <f t="shared" si="9"/>
        <v>0</v>
      </c>
      <c r="T181" s="92">
        <f t="shared" si="10"/>
        <v>0</v>
      </c>
    </row>
    <row r="182" spans="1:20" ht="11.1" customHeight="1">
      <c r="A182" s="84" t="s">
        <v>71</v>
      </c>
      <c r="B182" s="89">
        <v>9588</v>
      </c>
      <c r="C182" s="89">
        <v>9371</v>
      </c>
      <c r="D182" s="89">
        <v>40</v>
      </c>
      <c r="E182" s="89">
        <v>187</v>
      </c>
      <c r="F182" s="89">
        <v>-147</v>
      </c>
      <c r="G182" s="89">
        <v>147</v>
      </c>
      <c r="H182" s="89">
        <v>56</v>
      </c>
      <c r="I182" s="89">
        <v>1</v>
      </c>
      <c r="J182" s="89">
        <v>157</v>
      </c>
      <c r="K182" s="89">
        <v>117</v>
      </c>
      <c r="L182" s="89">
        <v>0</v>
      </c>
      <c r="M182" s="89">
        <v>-70</v>
      </c>
      <c r="N182" s="89">
        <v>-217</v>
      </c>
      <c r="P182" s="91"/>
      <c r="Q182" s="74" t="str">
        <f t="shared" si="8"/>
        <v>うち女</v>
      </c>
      <c r="R182" s="92">
        <f t="shared" si="11"/>
        <v>0</v>
      </c>
      <c r="S182" s="92">
        <f t="shared" si="9"/>
        <v>0</v>
      </c>
      <c r="T182" s="92">
        <f t="shared" si="10"/>
        <v>0</v>
      </c>
    </row>
    <row r="183" spans="1:20" ht="11.1" customHeight="1">
      <c r="A183" s="95" t="s">
        <v>121</v>
      </c>
      <c r="B183" s="98">
        <v>23437</v>
      </c>
      <c r="C183" s="96">
        <v>22830</v>
      </c>
      <c r="D183" s="96">
        <v>86</v>
      </c>
      <c r="E183" s="96">
        <v>486</v>
      </c>
      <c r="F183" s="96">
        <v>-400</v>
      </c>
      <c r="G183" s="96">
        <v>355</v>
      </c>
      <c r="H183" s="96">
        <v>303</v>
      </c>
      <c r="I183" s="96">
        <v>2</v>
      </c>
      <c r="J183" s="96">
        <v>494</v>
      </c>
      <c r="K183" s="96">
        <v>368</v>
      </c>
      <c r="L183" s="96">
        <v>5</v>
      </c>
      <c r="M183" s="96">
        <v>-207</v>
      </c>
      <c r="N183" s="96">
        <v>-607</v>
      </c>
      <c r="O183" s="90">
        <v>1</v>
      </c>
      <c r="P183" s="91"/>
      <c r="Q183" s="74" t="str">
        <f t="shared" si="8"/>
        <v>南会津管内</v>
      </c>
      <c r="R183" s="92">
        <f t="shared" si="11"/>
        <v>0</v>
      </c>
      <c r="S183" s="92">
        <f t="shared" si="9"/>
        <v>0</v>
      </c>
      <c r="T183" s="92">
        <f t="shared" si="10"/>
        <v>0</v>
      </c>
    </row>
    <row r="184" spans="1:20" ht="11.1" customHeight="1">
      <c r="A184" s="84" t="s">
        <v>60</v>
      </c>
      <c r="B184" s="97">
        <v>11594</v>
      </c>
      <c r="C184" s="89">
        <v>11323</v>
      </c>
      <c r="D184" s="89">
        <v>50</v>
      </c>
      <c r="E184" s="89">
        <v>247</v>
      </c>
      <c r="F184" s="89">
        <v>-197</v>
      </c>
      <c r="G184" s="89">
        <v>214</v>
      </c>
      <c r="H184" s="89">
        <v>169</v>
      </c>
      <c r="I184" s="89">
        <v>1</v>
      </c>
      <c r="J184" s="89">
        <v>272</v>
      </c>
      <c r="K184" s="89">
        <v>181</v>
      </c>
      <c r="L184" s="89">
        <v>5</v>
      </c>
      <c r="M184" s="89">
        <v>-74</v>
      </c>
      <c r="N184" s="89">
        <v>-271</v>
      </c>
      <c r="P184" s="91"/>
      <c r="Q184" s="74" t="str">
        <f t="shared" si="8"/>
        <v>うち男</v>
      </c>
      <c r="R184" s="92">
        <f t="shared" si="11"/>
        <v>0</v>
      </c>
      <c r="S184" s="92">
        <f t="shared" si="9"/>
        <v>0</v>
      </c>
      <c r="T184" s="92">
        <f t="shared" si="10"/>
        <v>0</v>
      </c>
    </row>
    <row r="185" spans="1:20" ht="11.1" customHeight="1">
      <c r="A185" s="93" t="s">
        <v>61</v>
      </c>
      <c r="B185" s="99">
        <v>11843</v>
      </c>
      <c r="C185" s="94">
        <v>11507</v>
      </c>
      <c r="D185" s="94">
        <v>36</v>
      </c>
      <c r="E185" s="94">
        <v>239</v>
      </c>
      <c r="F185" s="94">
        <v>-203</v>
      </c>
      <c r="G185" s="94">
        <v>141</v>
      </c>
      <c r="H185" s="94">
        <v>134</v>
      </c>
      <c r="I185" s="94">
        <v>1</v>
      </c>
      <c r="J185" s="94">
        <v>222</v>
      </c>
      <c r="K185" s="94">
        <v>187</v>
      </c>
      <c r="L185" s="94">
        <v>0</v>
      </c>
      <c r="M185" s="94">
        <v>-133</v>
      </c>
      <c r="N185" s="94">
        <v>-336</v>
      </c>
      <c r="P185" s="91"/>
      <c r="Q185" s="74" t="str">
        <f t="shared" si="8"/>
        <v>うち女</v>
      </c>
      <c r="R185" s="92">
        <f t="shared" si="11"/>
        <v>0</v>
      </c>
      <c r="S185" s="92">
        <f t="shared" si="9"/>
        <v>0</v>
      </c>
      <c r="T185" s="92">
        <f t="shared" si="10"/>
        <v>0</v>
      </c>
    </row>
    <row r="186" spans="1:20" ht="11.1" customHeight="1">
      <c r="A186" s="84" t="s">
        <v>122</v>
      </c>
      <c r="B186" s="89">
        <v>23437</v>
      </c>
      <c r="C186" s="89">
        <v>22830</v>
      </c>
      <c r="D186" s="89">
        <v>86</v>
      </c>
      <c r="E186" s="89">
        <v>486</v>
      </c>
      <c r="F186" s="89">
        <v>-400</v>
      </c>
      <c r="G186" s="89">
        <v>355</v>
      </c>
      <c r="H186" s="89">
        <v>303</v>
      </c>
      <c r="I186" s="89">
        <v>2</v>
      </c>
      <c r="J186" s="89">
        <v>494</v>
      </c>
      <c r="K186" s="89">
        <v>368</v>
      </c>
      <c r="L186" s="89">
        <v>5</v>
      </c>
      <c r="M186" s="89">
        <v>-207</v>
      </c>
      <c r="N186" s="89">
        <v>-607</v>
      </c>
      <c r="O186" s="90">
        <v>1</v>
      </c>
      <c r="P186" s="91"/>
      <c r="Q186" s="74" t="str">
        <f t="shared" si="8"/>
        <v>南会津郡</v>
      </c>
      <c r="R186" s="92">
        <f t="shared" si="11"/>
        <v>0</v>
      </c>
      <c r="S186" s="92">
        <f t="shared" si="9"/>
        <v>0</v>
      </c>
      <c r="T186" s="92">
        <f t="shared" si="10"/>
        <v>0</v>
      </c>
    </row>
    <row r="187" spans="1:20" ht="11.1" customHeight="1">
      <c r="A187" s="84" t="s">
        <v>63</v>
      </c>
      <c r="B187" s="89">
        <v>11594</v>
      </c>
      <c r="C187" s="89">
        <v>11323</v>
      </c>
      <c r="D187" s="89">
        <v>50</v>
      </c>
      <c r="E187" s="89">
        <v>247</v>
      </c>
      <c r="F187" s="89">
        <v>-197</v>
      </c>
      <c r="G187" s="89">
        <v>214</v>
      </c>
      <c r="H187" s="89">
        <v>169</v>
      </c>
      <c r="I187" s="89">
        <v>1</v>
      </c>
      <c r="J187" s="89">
        <v>272</v>
      </c>
      <c r="K187" s="89">
        <v>181</v>
      </c>
      <c r="L187" s="89">
        <v>5</v>
      </c>
      <c r="M187" s="89">
        <v>-74</v>
      </c>
      <c r="N187" s="89">
        <v>-271</v>
      </c>
      <c r="P187" s="91"/>
      <c r="Q187" s="74" t="str">
        <f t="shared" si="8"/>
        <v>うち男</v>
      </c>
      <c r="R187" s="92">
        <f t="shared" si="11"/>
        <v>0</v>
      </c>
      <c r="S187" s="92">
        <f t="shared" si="9"/>
        <v>0</v>
      </c>
      <c r="T187" s="92">
        <f t="shared" si="10"/>
        <v>0</v>
      </c>
    </row>
    <row r="188" spans="1:20" ht="11.1" customHeight="1">
      <c r="A188" s="84" t="s">
        <v>64</v>
      </c>
      <c r="B188" s="99">
        <v>11843</v>
      </c>
      <c r="C188" s="94">
        <v>11507</v>
      </c>
      <c r="D188" s="94">
        <v>36</v>
      </c>
      <c r="E188" s="94">
        <v>239</v>
      </c>
      <c r="F188" s="94">
        <v>-203</v>
      </c>
      <c r="G188" s="94">
        <v>141</v>
      </c>
      <c r="H188" s="94">
        <v>134</v>
      </c>
      <c r="I188" s="94">
        <v>1</v>
      </c>
      <c r="J188" s="94">
        <v>222</v>
      </c>
      <c r="K188" s="94">
        <v>187</v>
      </c>
      <c r="L188" s="94">
        <v>0</v>
      </c>
      <c r="M188" s="94">
        <v>-133</v>
      </c>
      <c r="N188" s="94">
        <v>-336</v>
      </c>
      <c r="P188" s="91"/>
      <c r="Q188" s="74" t="str">
        <f t="shared" si="8"/>
        <v>うち女</v>
      </c>
      <c r="R188" s="92">
        <f t="shared" si="11"/>
        <v>0</v>
      </c>
      <c r="S188" s="92">
        <f t="shared" si="9"/>
        <v>0</v>
      </c>
      <c r="T188" s="92">
        <f t="shared" si="10"/>
        <v>0</v>
      </c>
    </row>
    <row r="189" spans="1:20" ht="11.1" customHeight="1">
      <c r="A189" s="84" t="s">
        <v>123</v>
      </c>
      <c r="B189" s="89">
        <v>5075</v>
      </c>
      <c r="C189" s="89">
        <v>4908</v>
      </c>
      <c r="D189" s="89">
        <v>15</v>
      </c>
      <c r="E189" s="89">
        <v>129</v>
      </c>
      <c r="F189" s="89">
        <v>-114</v>
      </c>
      <c r="G189" s="89">
        <v>50</v>
      </c>
      <c r="H189" s="89">
        <v>47</v>
      </c>
      <c r="I189" s="89">
        <v>1</v>
      </c>
      <c r="J189" s="89">
        <v>87</v>
      </c>
      <c r="K189" s="89">
        <v>61</v>
      </c>
      <c r="L189" s="89">
        <v>3</v>
      </c>
      <c r="M189" s="89">
        <v>-53</v>
      </c>
      <c r="N189" s="89">
        <v>-167</v>
      </c>
      <c r="O189" s="90">
        <v>1</v>
      </c>
      <c r="P189" s="91"/>
      <c r="Q189" s="74" t="str">
        <f t="shared" si="8"/>
        <v>下郷町</v>
      </c>
      <c r="R189" s="92">
        <f t="shared" si="11"/>
        <v>0</v>
      </c>
      <c r="S189" s="92">
        <f t="shared" si="9"/>
        <v>0</v>
      </c>
      <c r="T189" s="92">
        <f t="shared" si="10"/>
        <v>0</v>
      </c>
    </row>
    <row r="190" spans="1:20" ht="11.1" customHeight="1">
      <c r="A190" s="84" t="s">
        <v>70</v>
      </c>
      <c r="B190" s="89">
        <v>2523</v>
      </c>
      <c r="C190" s="89">
        <v>2427</v>
      </c>
      <c r="D190" s="89">
        <v>7</v>
      </c>
      <c r="E190" s="89">
        <v>69</v>
      </c>
      <c r="F190" s="89">
        <v>-62</v>
      </c>
      <c r="G190" s="89">
        <v>25</v>
      </c>
      <c r="H190" s="89">
        <v>24</v>
      </c>
      <c r="I190" s="89">
        <v>0</v>
      </c>
      <c r="J190" s="89">
        <v>42</v>
      </c>
      <c r="K190" s="89">
        <v>38</v>
      </c>
      <c r="L190" s="89">
        <v>3</v>
      </c>
      <c r="M190" s="89">
        <v>-34</v>
      </c>
      <c r="N190" s="89">
        <v>-96</v>
      </c>
      <c r="P190" s="91"/>
      <c r="Q190" s="74" t="str">
        <f t="shared" si="8"/>
        <v>うち男</v>
      </c>
      <c r="R190" s="92">
        <f t="shared" si="11"/>
        <v>0</v>
      </c>
      <c r="S190" s="92">
        <f t="shared" si="9"/>
        <v>0</v>
      </c>
      <c r="T190" s="92">
        <f t="shared" si="10"/>
        <v>0</v>
      </c>
    </row>
    <row r="191" spans="1:20" ht="11.1" customHeight="1">
      <c r="A191" s="84" t="s">
        <v>71</v>
      </c>
      <c r="B191" s="89">
        <v>2552</v>
      </c>
      <c r="C191" s="89">
        <v>2481</v>
      </c>
      <c r="D191" s="89">
        <v>8</v>
      </c>
      <c r="E191" s="89">
        <v>60</v>
      </c>
      <c r="F191" s="89">
        <v>-52</v>
      </c>
      <c r="G191" s="89">
        <v>25</v>
      </c>
      <c r="H191" s="89">
        <v>23</v>
      </c>
      <c r="I191" s="89">
        <v>1</v>
      </c>
      <c r="J191" s="89">
        <v>45</v>
      </c>
      <c r="K191" s="89">
        <v>23</v>
      </c>
      <c r="L191" s="89">
        <v>0</v>
      </c>
      <c r="M191" s="89">
        <v>-19</v>
      </c>
      <c r="N191" s="89">
        <v>-71</v>
      </c>
      <c r="P191" s="91"/>
      <c r="Q191" s="74" t="str">
        <f t="shared" si="8"/>
        <v>うち女</v>
      </c>
      <c r="R191" s="92">
        <f t="shared" si="11"/>
        <v>0</v>
      </c>
      <c r="S191" s="92">
        <f t="shared" si="9"/>
        <v>0</v>
      </c>
      <c r="T191" s="92">
        <f t="shared" si="10"/>
        <v>0</v>
      </c>
    </row>
    <row r="192" spans="1:20" ht="11.1" customHeight="1">
      <c r="A192" s="84" t="s">
        <v>124</v>
      </c>
      <c r="B192" s="89">
        <v>513</v>
      </c>
      <c r="C192" s="89">
        <v>504</v>
      </c>
      <c r="D192" s="89">
        <v>2</v>
      </c>
      <c r="E192" s="89">
        <v>3</v>
      </c>
      <c r="F192" s="89">
        <v>-1</v>
      </c>
      <c r="G192" s="89">
        <v>10</v>
      </c>
      <c r="H192" s="89">
        <v>6</v>
      </c>
      <c r="I192" s="89">
        <v>0</v>
      </c>
      <c r="J192" s="89">
        <v>8</v>
      </c>
      <c r="K192" s="89">
        <v>16</v>
      </c>
      <c r="L192" s="89">
        <v>0</v>
      </c>
      <c r="M192" s="89">
        <v>-8</v>
      </c>
      <c r="N192" s="89">
        <v>-9</v>
      </c>
      <c r="O192" s="90">
        <v>1</v>
      </c>
      <c r="P192" s="91"/>
      <c r="Q192" s="74" t="str">
        <f t="shared" si="8"/>
        <v>檜枝岐村</v>
      </c>
      <c r="R192" s="92">
        <f t="shared" si="11"/>
        <v>0</v>
      </c>
      <c r="S192" s="92">
        <f t="shared" si="9"/>
        <v>0</v>
      </c>
      <c r="T192" s="92">
        <f t="shared" si="10"/>
        <v>0</v>
      </c>
    </row>
    <row r="193" spans="1:20" ht="11.1" customHeight="1">
      <c r="A193" s="84" t="s">
        <v>70</v>
      </c>
      <c r="B193" s="89">
        <v>269</v>
      </c>
      <c r="C193" s="89">
        <v>264</v>
      </c>
      <c r="D193" s="89">
        <v>2</v>
      </c>
      <c r="E193" s="89">
        <v>3</v>
      </c>
      <c r="F193" s="89">
        <v>-1</v>
      </c>
      <c r="G193" s="89">
        <v>7</v>
      </c>
      <c r="H193" s="89">
        <v>4</v>
      </c>
      <c r="I193" s="89">
        <v>0</v>
      </c>
      <c r="J193" s="89">
        <v>6</v>
      </c>
      <c r="K193" s="89">
        <v>9</v>
      </c>
      <c r="L193" s="89">
        <v>0</v>
      </c>
      <c r="M193" s="89">
        <v>-4</v>
      </c>
      <c r="N193" s="89">
        <v>-5</v>
      </c>
      <c r="P193" s="91"/>
      <c r="Q193" s="74" t="str">
        <f t="shared" si="8"/>
        <v>うち男</v>
      </c>
      <c r="R193" s="92">
        <f t="shared" si="11"/>
        <v>0</v>
      </c>
      <c r="S193" s="92">
        <f t="shared" si="9"/>
        <v>0</v>
      </c>
      <c r="T193" s="92">
        <f t="shared" si="10"/>
        <v>0</v>
      </c>
    </row>
    <row r="194" spans="1:20" ht="11.1" customHeight="1">
      <c r="A194" s="86" t="s">
        <v>71</v>
      </c>
      <c r="B194" s="100">
        <v>244</v>
      </c>
      <c r="C194" s="100">
        <v>240</v>
      </c>
      <c r="D194" s="100">
        <v>0</v>
      </c>
      <c r="E194" s="100">
        <v>0</v>
      </c>
      <c r="F194" s="100">
        <v>0</v>
      </c>
      <c r="G194" s="100">
        <v>3</v>
      </c>
      <c r="H194" s="100">
        <v>2</v>
      </c>
      <c r="I194" s="100">
        <v>0</v>
      </c>
      <c r="J194" s="100">
        <v>2</v>
      </c>
      <c r="K194" s="100">
        <v>7</v>
      </c>
      <c r="L194" s="100">
        <v>0</v>
      </c>
      <c r="M194" s="100">
        <v>-4</v>
      </c>
      <c r="N194" s="100">
        <v>-4</v>
      </c>
      <c r="P194" s="91"/>
      <c r="Q194" s="74" t="str">
        <f t="shared" si="8"/>
        <v>うち女</v>
      </c>
      <c r="R194" s="92">
        <f t="shared" si="11"/>
        <v>0</v>
      </c>
      <c r="S194" s="92">
        <f t="shared" si="9"/>
        <v>0</v>
      </c>
      <c r="T194" s="92">
        <f t="shared" si="10"/>
        <v>0</v>
      </c>
    </row>
    <row r="195" spans="1:20" ht="11.1" customHeight="1">
      <c r="A195" s="84" t="s">
        <v>125</v>
      </c>
      <c r="B195" s="89">
        <v>3902</v>
      </c>
      <c r="C195" s="89">
        <v>3810</v>
      </c>
      <c r="D195" s="89">
        <v>20</v>
      </c>
      <c r="E195" s="89">
        <v>83</v>
      </c>
      <c r="F195" s="89">
        <v>-63</v>
      </c>
      <c r="G195" s="89">
        <v>43</v>
      </c>
      <c r="H195" s="89">
        <v>85</v>
      </c>
      <c r="I195" s="89">
        <v>0</v>
      </c>
      <c r="J195" s="89">
        <v>78</v>
      </c>
      <c r="K195" s="89">
        <v>79</v>
      </c>
      <c r="L195" s="89">
        <v>0</v>
      </c>
      <c r="M195" s="89">
        <v>-29</v>
      </c>
      <c r="N195" s="89">
        <v>-92</v>
      </c>
      <c r="O195" s="90">
        <v>1</v>
      </c>
      <c r="P195" s="91"/>
      <c r="Q195" s="74" t="str">
        <f t="shared" si="8"/>
        <v>只見町</v>
      </c>
      <c r="R195" s="92">
        <f t="shared" si="11"/>
        <v>0</v>
      </c>
      <c r="S195" s="92">
        <f t="shared" si="9"/>
        <v>0</v>
      </c>
      <c r="T195" s="92">
        <f t="shared" si="10"/>
        <v>0</v>
      </c>
    </row>
    <row r="196" spans="1:20" ht="11.1" customHeight="1">
      <c r="A196" s="84" t="s">
        <v>70</v>
      </c>
      <c r="B196" s="89">
        <v>1919</v>
      </c>
      <c r="C196" s="89">
        <v>1891</v>
      </c>
      <c r="D196" s="89">
        <v>12</v>
      </c>
      <c r="E196" s="89">
        <v>35</v>
      </c>
      <c r="F196" s="89">
        <v>-23</v>
      </c>
      <c r="G196" s="89">
        <v>29</v>
      </c>
      <c r="H196" s="89">
        <v>49</v>
      </c>
      <c r="I196" s="89">
        <v>0</v>
      </c>
      <c r="J196" s="89">
        <v>47</v>
      </c>
      <c r="K196" s="89">
        <v>36</v>
      </c>
      <c r="L196" s="89">
        <v>0</v>
      </c>
      <c r="M196" s="89">
        <v>-5</v>
      </c>
      <c r="N196" s="89">
        <v>-28</v>
      </c>
      <c r="P196" s="91"/>
      <c r="Q196" s="74" t="str">
        <f t="shared" si="8"/>
        <v>うち男</v>
      </c>
      <c r="R196" s="92">
        <f t="shared" si="11"/>
        <v>0</v>
      </c>
      <c r="S196" s="92">
        <f t="shared" si="9"/>
        <v>0</v>
      </c>
      <c r="T196" s="92">
        <f t="shared" si="10"/>
        <v>0</v>
      </c>
    </row>
    <row r="197" spans="1:20" ht="11.1" customHeight="1">
      <c r="A197" s="84" t="s">
        <v>71</v>
      </c>
      <c r="B197" s="89">
        <v>1983</v>
      </c>
      <c r="C197" s="89">
        <v>1919</v>
      </c>
      <c r="D197" s="89">
        <v>8</v>
      </c>
      <c r="E197" s="89">
        <v>48</v>
      </c>
      <c r="F197" s="89">
        <v>-40</v>
      </c>
      <c r="G197" s="89">
        <v>14</v>
      </c>
      <c r="H197" s="89">
        <v>36</v>
      </c>
      <c r="I197" s="89">
        <v>0</v>
      </c>
      <c r="J197" s="89">
        <v>31</v>
      </c>
      <c r="K197" s="89">
        <v>43</v>
      </c>
      <c r="L197" s="89">
        <v>0</v>
      </c>
      <c r="M197" s="89">
        <v>-24</v>
      </c>
      <c r="N197" s="89">
        <v>-64</v>
      </c>
      <c r="P197" s="91"/>
      <c r="Q197" s="74" t="str">
        <f t="shared" si="8"/>
        <v>うち女</v>
      </c>
      <c r="R197" s="92">
        <f t="shared" si="11"/>
        <v>0</v>
      </c>
      <c r="S197" s="92">
        <f t="shared" si="9"/>
        <v>0</v>
      </c>
      <c r="T197" s="92">
        <f t="shared" si="10"/>
        <v>0</v>
      </c>
    </row>
    <row r="198" spans="1:20" ht="11.1" customHeight="1">
      <c r="A198" s="84" t="s">
        <v>126</v>
      </c>
      <c r="B198" s="89">
        <v>13947</v>
      </c>
      <c r="C198" s="89">
        <v>13608</v>
      </c>
      <c r="D198" s="89">
        <v>49</v>
      </c>
      <c r="E198" s="89">
        <v>271</v>
      </c>
      <c r="F198" s="89">
        <v>-222</v>
      </c>
      <c r="G198" s="89">
        <v>252</v>
      </c>
      <c r="H198" s="89">
        <v>165</v>
      </c>
      <c r="I198" s="89">
        <v>1</v>
      </c>
      <c r="J198" s="89">
        <v>321</v>
      </c>
      <c r="K198" s="89">
        <v>212</v>
      </c>
      <c r="L198" s="89">
        <v>2</v>
      </c>
      <c r="M198" s="89">
        <v>-117</v>
      </c>
      <c r="N198" s="89">
        <v>-339</v>
      </c>
      <c r="O198" s="90">
        <v>1</v>
      </c>
      <c r="P198" s="91"/>
      <c r="Q198" s="74" t="str">
        <f t="shared" ref="Q198:Q251" si="12">TRIM(A198)</f>
        <v>南会津町</v>
      </c>
      <c r="R198" s="92">
        <f t="shared" si="11"/>
        <v>0</v>
      </c>
      <c r="S198" s="92">
        <f t="shared" ref="S198:S251" si="13">(D198-E198+G198+H198+I198-J198-K198-L198)-N198</f>
        <v>0</v>
      </c>
      <c r="T198" s="92">
        <f t="shared" ref="T198:T251" si="14">+F198+M198-N198</f>
        <v>0</v>
      </c>
    </row>
    <row r="199" spans="1:20" ht="11.1" customHeight="1">
      <c r="A199" s="84" t="s">
        <v>70</v>
      </c>
      <c r="B199" s="89">
        <v>6883</v>
      </c>
      <c r="C199" s="89">
        <v>6741</v>
      </c>
      <c r="D199" s="89">
        <v>29</v>
      </c>
      <c r="E199" s="89">
        <v>140</v>
      </c>
      <c r="F199" s="89">
        <v>-111</v>
      </c>
      <c r="G199" s="89">
        <v>153</v>
      </c>
      <c r="H199" s="89">
        <v>92</v>
      </c>
      <c r="I199" s="89">
        <v>1</v>
      </c>
      <c r="J199" s="89">
        <v>177</v>
      </c>
      <c r="K199" s="89">
        <v>98</v>
      </c>
      <c r="L199" s="89">
        <v>2</v>
      </c>
      <c r="M199" s="89">
        <v>-31</v>
      </c>
      <c r="N199" s="89">
        <v>-142</v>
      </c>
      <c r="P199" s="91"/>
      <c r="Q199" s="74" t="str">
        <f t="shared" si="12"/>
        <v>うち男</v>
      </c>
      <c r="R199" s="92">
        <f t="shared" ref="R199:R252" si="15">IFERROR(C199-(B199+N199),0)</f>
        <v>0</v>
      </c>
      <c r="S199" s="92">
        <f t="shared" si="13"/>
        <v>0</v>
      </c>
      <c r="T199" s="92">
        <f t="shared" si="14"/>
        <v>0</v>
      </c>
    </row>
    <row r="200" spans="1:20" ht="11.1" customHeight="1">
      <c r="A200" s="84" t="s">
        <v>71</v>
      </c>
      <c r="B200" s="89">
        <v>7064</v>
      </c>
      <c r="C200" s="89">
        <v>6867</v>
      </c>
      <c r="D200" s="89">
        <v>20</v>
      </c>
      <c r="E200" s="89">
        <v>131</v>
      </c>
      <c r="F200" s="89">
        <v>-111</v>
      </c>
      <c r="G200" s="89">
        <v>99</v>
      </c>
      <c r="H200" s="89">
        <v>73</v>
      </c>
      <c r="I200" s="89">
        <v>0</v>
      </c>
      <c r="J200" s="89">
        <v>144</v>
      </c>
      <c r="K200" s="89">
        <v>114</v>
      </c>
      <c r="L200" s="89">
        <v>0</v>
      </c>
      <c r="M200" s="89">
        <v>-86</v>
      </c>
      <c r="N200" s="89">
        <v>-197</v>
      </c>
      <c r="P200" s="91"/>
      <c r="Q200" s="74" t="str">
        <f t="shared" si="12"/>
        <v>うち女</v>
      </c>
      <c r="R200" s="92">
        <f t="shared" si="15"/>
        <v>0</v>
      </c>
      <c r="S200" s="92">
        <f t="shared" si="13"/>
        <v>0</v>
      </c>
      <c r="T200" s="92">
        <f t="shared" si="14"/>
        <v>0</v>
      </c>
    </row>
    <row r="201" spans="1:20" ht="11.1" customHeight="1">
      <c r="A201" s="95" t="s">
        <v>127</v>
      </c>
      <c r="B201" s="96">
        <v>116134</v>
      </c>
      <c r="C201" s="96">
        <v>113096</v>
      </c>
      <c r="D201" s="96">
        <v>706</v>
      </c>
      <c r="E201" s="96">
        <v>2588</v>
      </c>
      <c r="F201" s="96">
        <v>-1882</v>
      </c>
      <c r="G201" s="96">
        <v>2147</v>
      </c>
      <c r="H201" s="96">
        <v>2853</v>
      </c>
      <c r="I201" s="96">
        <v>7</v>
      </c>
      <c r="J201" s="96">
        <v>2515</v>
      </c>
      <c r="K201" s="96">
        <v>3636</v>
      </c>
      <c r="L201" s="96">
        <v>12</v>
      </c>
      <c r="M201" s="96">
        <v>-1156</v>
      </c>
      <c r="N201" s="96">
        <v>-3038</v>
      </c>
      <c r="O201" s="90">
        <v>1</v>
      </c>
      <c r="P201" s="91"/>
      <c r="Q201" s="74" t="str">
        <f t="shared" si="12"/>
        <v>相双管内</v>
      </c>
      <c r="R201" s="92">
        <f t="shared" si="15"/>
        <v>0</v>
      </c>
      <c r="S201" s="92">
        <f t="shared" si="13"/>
        <v>0</v>
      </c>
      <c r="T201" s="92">
        <f t="shared" si="14"/>
        <v>0</v>
      </c>
    </row>
    <row r="202" spans="1:20" ht="11.1" customHeight="1">
      <c r="A202" s="84" t="s">
        <v>60</v>
      </c>
      <c r="B202" s="89">
        <v>62044</v>
      </c>
      <c r="C202" s="89">
        <v>60605</v>
      </c>
      <c r="D202" s="89">
        <v>351</v>
      </c>
      <c r="E202" s="89">
        <v>1305</v>
      </c>
      <c r="F202" s="89">
        <v>-954</v>
      </c>
      <c r="G202" s="89">
        <v>1261</v>
      </c>
      <c r="H202" s="89">
        <v>1857</v>
      </c>
      <c r="I202" s="89">
        <v>7</v>
      </c>
      <c r="J202" s="89">
        <v>1426</v>
      </c>
      <c r="K202" s="89">
        <v>2173</v>
      </c>
      <c r="L202" s="89">
        <v>11</v>
      </c>
      <c r="M202" s="89">
        <v>-485</v>
      </c>
      <c r="N202" s="89">
        <v>-1439</v>
      </c>
      <c r="P202" s="91"/>
      <c r="Q202" s="74" t="str">
        <f t="shared" si="12"/>
        <v>うち男</v>
      </c>
      <c r="R202" s="92">
        <f t="shared" si="15"/>
        <v>0</v>
      </c>
      <c r="S202" s="92">
        <f t="shared" si="13"/>
        <v>0</v>
      </c>
      <c r="T202" s="92">
        <f t="shared" si="14"/>
        <v>0</v>
      </c>
    </row>
    <row r="203" spans="1:20" ht="11.1" customHeight="1">
      <c r="A203" s="93" t="s">
        <v>61</v>
      </c>
      <c r="B203" s="94">
        <v>54090</v>
      </c>
      <c r="C203" s="94">
        <v>52491</v>
      </c>
      <c r="D203" s="94">
        <v>355</v>
      </c>
      <c r="E203" s="94">
        <v>1283</v>
      </c>
      <c r="F203" s="94">
        <v>-928</v>
      </c>
      <c r="G203" s="94">
        <v>886</v>
      </c>
      <c r="H203" s="94">
        <v>996</v>
      </c>
      <c r="I203" s="94">
        <v>0</v>
      </c>
      <c r="J203" s="94">
        <v>1089</v>
      </c>
      <c r="K203" s="94">
        <v>1463</v>
      </c>
      <c r="L203" s="94">
        <v>1</v>
      </c>
      <c r="M203" s="94">
        <v>-671</v>
      </c>
      <c r="N203" s="94">
        <v>-1599</v>
      </c>
      <c r="P203" s="91"/>
      <c r="Q203" s="74" t="str">
        <f t="shared" si="12"/>
        <v>うち女</v>
      </c>
      <c r="R203" s="92">
        <f t="shared" si="15"/>
        <v>0</v>
      </c>
      <c r="S203" s="92">
        <f t="shared" si="13"/>
        <v>0</v>
      </c>
      <c r="T203" s="92">
        <f t="shared" si="14"/>
        <v>0</v>
      </c>
    </row>
    <row r="204" spans="1:20" ht="11.1" customHeight="1">
      <c r="A204" s="84" t="s">
        <v>128</v>
      </c>
      <c r="B204" s="89">
        <v>34287</v>
      </c>
      <c r="C204" s="89">
        <v>33811</v>
      </c>
      <c r="D204" s="89">
        <v>186</v>
      </c>
      <c r="E204" s="89">
        <v>491</v>
      </c>
      <c r="F204" s="89">
        <v>-305</v>
      </c>
      <c r="G204" s="89">
        <v>448</v>
      </c>
      <c r="H204" s="89">
        <v>655</v>
      </c>
      <c r="I204" s="89">
        <v>1</v>
      </c>
      <c r="J204" s="89">
        <v>449</v>
      </c>
      <c r="K204" s="89">
        <v>824</v>
      </c>
      <c r="L204" s="89">
        <v>2</v>
      </c>
      <c r="M204" s="89">
        <v>-171</v>
      </c>
      <c r="N204" s="89">
        <v>-476</v>
      </c>
      <c r="O204" s="90">
        <v>1</v>
      </c>
      <c r="P204" s="91"/>
      <c r="Q204" s="74" t="str">
        <f t="shared" si="12"/>
        <v>相馬市</v>
      </c>
      <c r="R204" s="92">
        <f t="shared" si="15"/>
        <v>0</v>
      </c>
      <c r="S204" s="92">
        <f t="shared" si="13"/>
        <v>0</v>
      </c>
      <c r="T204" s="92">
        <f t="shared" si="14"/>
        <v>0</v>
      </c>
    </row>
    <row r="205" spans="1:20" ht="11.1" customHeight="1">
      <c r="A205" s="84" t="s">
        <v>63</v>
      </c>
      <c r="B205" s="89">
        <v>17251</v>
      </c>
      <c r="C205" s="89">
        <v>17005</v>
      </c>
      <c r="D205" s="89">
        <v>94</v>
      </c>
      <c r="E205" s="89">
        <v>259</v>
      </c>
      <c r="F205" s="89">
        <v>-165</v>
      </c>
      <c r="G205" s="89">
        <v>233</v>
      </c>
      <c r="H205" s="89">
        <v>391</v>
      </c>
      <c r="I205" s="89">
        <v>1</v>
      </c>
      <c r="J205" s="89">
        <v>242</v>
      </c>
      <c r="K205" s="89">
        <v>462</v>
      </c>
      <c r="L205" s="89">
        <v>2</v>
      </c>
      <c r="M205" s="89">
        <v>-81</v>
      </c>
      <c r="N205" s="89">
        <v>-246</v>
      </c>
      <c r="P205" s="91"/>
      <c r="Q205" s="74" t="str">
        <f t="shared" si="12"/>
        <v>うち男</v>
      </c>
      <c r="R205" s="92">
        <f t="shared" si="15"/>
        <v>0</v>
      </c>
      <c r="S205" s="92">
        <f t="shared" si="13"/>
        <v>0</v>
      </c>
      <c r="T205" s="92">
        <f t="shared" si="14"/>
        <v>0</v>
      </c>
    </row>
    <row r="206" spans="1:20" ht="11.1" customHeight="1">
      <c r="A206" s="84" t="s">
        <v>64</v>
      </c>
      <c r="B206" s="89">
        <v>17036</v>
      </c>
      <c r="C206" s="89">
        <v>16806</v>
      </c>
      <c r="D206" s="89">
        <v>92</v>
      </c>
      <c r="E206" s="89">
        <v>232</v>
      </c>
      <c r="F206" s="89">
        <v>-140</v>
      </c>
      <c r="G206" s="89">
        <v>215</v>
      </c>
      <c r="H206" s="89">
        <v>264</v>
      </c>
      <c r="I206" s="89">
        <v>0</v>
      </c>
      <c r="J206" s="89">
        <v>207</v>
      </c>
      <c r="K206" s="89">
        <v>362</v>
      </c>
      <c r="L206" s="89">
        <v>0</v>
      </c>
      <c r="M206" s="89">
        <v>-90</v>
      </c>
      <c r="N206" s="89">
        <v>-230</v>
      </c>
      <c r="P206" s="91"/>
      <c r="Q206" s="74" t="str">
        <f t="shared" si="12"/>
        <v>うち女</v>
      </c>
      <c r="R206" s="92">
        <f t="shared" si="15"/>
        <v>0</v>
      </c>
      <c r="S206" s="92">
        <f t="shared" si="13"/>
        <v>0</v>
      </c>
      <c r="T206" s="92">
        <f t="shared" si="14"/>
        <v>0</v>
      </c>
    </row>
    <row r="207" spans="1:20" ht="11.1" customHeight="1">
      <c r="A207" s="84" t="s">
        <v>129</v>
      </c>
      <c r="B207" s="89">
        <v>58146</v>
      </c>
      <c r="C207" s="89">
        <v>57206</v>
      </c>
      <c r="D207" s="89">
        <v>269</v>
      </c>
      <c r="E207" s="89">
        <v>923</v>
      </c>
      <c r="F207" s="89">
        <v>-654</v>
      </c>
      <c r="G207" s="89">
        <v>853</v>
      </c>
      <c r="H207" s="89">
        <v>1190</v>
      </c>
      <c r="I207" s="89">
        <v>6</v>
      </c>
      <c r="J207" s="89">
        <v>848</v>
      </c>
      <c r="K207" s="89">
        <v>1478</v>
      </c>
      <c r="L207" s="89">
        <v>9</v>
      </c>
      <c r="M207" s="89">
        <v>-286</v>
      </c>
      <c r="N207" s="89">
        <v>-940</v>
      </c>
      <c r="O207" s="90">
        <v>1</v>
      </c>
      <c r="P207" s="91"/>
      <c r="Q207" s="74" t="str">
        <f t="shared" si="12"/>
        <v>南相馬市</v>
      </c>
      <c r="R207" s="92">
        <f t="shared" si="15"/>
        <v>0</v>
      </c>
      <c r="S207" s="92">
        <f t="shared" si="13"/>
        <v>0</v>
      </c>
      <c r="T207" s="92">
        <f t="shared" si="14"/>
        <v>0</v>
      </c>
    </row>
    <row r="208" spans="1:20" ht="11.1" customHeight="1">
      <c r="A208" s="84" t="s">
        <v>63</v>
      </c>
      <c r="B208" s="89">
        <v>30648</v>
      </c>
      <c r="C208" s="89">
        <v>30170</v>
      </c>
      <c r="D208" s="89">
        <v>130</v>
      </c>
      <c r="E208" s="89">
        <v>474</v>
      </c>
      <c r="F208" s="89">
        <v>-344</v>
      </c>
      <c r="G208" s="89">
        <v>513</v>
      </c>
      <c r="H208" s="89">
        <v>753</v>
      </c>
      <c r="I208" s="89">
        <v>6</v>
      </c>
      <c r="J208" s="89">
        <v>509</v>
      </c>
      <c r="K208" s="89">
        <v>889</v>
      </c>
      <c r="L208" s="89">
        <v>8</v>
      </c>
      <c r="M208" s="89">
        <v>-134</v>
      </c>
      <c r="N208" s="89">
        <v>-478</v>
      </c>
      <c r="P208" s="91"/>
      <c r="Q208" s="74" t="str">
        <f t="shared" si="12"/>
        <v>うち男</v>
      </c>
      <c r="R208" s="92">
        <f t="shared" si="15"/>
        <v>0</v>
      </c>
      <c r="S208" s="92">
        <f t="shared" si="13"/>
        <v>0</v>
      </c>
      <c r="T208" s="92">
        <f t="shared" si="14"/>
        <v>0</v>
      </c>
    </row>
    <row r="209" spans="1:20" ht="11.1" customHeight="1">
      <c r="A209" s="84" t="s">
        <v>64</v>
      </c>
      <c r="B209" s="89">
        <v>27498</v>
      </c>
      <c r="C209" s="89">
        <v>27036</v>
      </c>
      <c r="D209" s="89">
        <v>139</v>
      </c>
      <c r="E209" s="89">
        <v>449</v>
      </c>
      <c r="F209" s="89">
        <v>-310</v>
      </c>
      <c r="G209" s="89">
        <v>340</v>
      </c>
      <c r="H209" s="89">
        <v>437</v>
      </c>
      <c r="I209" s="89">
        <v>0</v>
      </c>
      <c r="J209" s="89">
        <v>339</v>
      </c>
      <c r="K209" s="89">
        <v>589</v>
      </c>
      <c r="L209" s="89">
        <v>1</v>
      </c>
      <c r="M209" s="89">
        <v>-152</v>
      </c>
      <c r="N209" s="89">
        <v>-462</v>
      </c>
      <c r="P209" s="91"/>
      <c r="Q209" s="74" t="str">
        <f t="shared" si="12"/>
        <v>うち女</v>
      </c>
      <c r="R209" s="92">
        <f t="shared" si="15"/>
        <v>0</v>
      </c>
      <c r="S209" s="92">
        <f t="shared" si="13"/>
        <v>0</v>
      </c>
      <c r="T209" s="92">
        <f t="shared" si="14"/>
        <v>0</v>
      </c>
    </row>
    <row r="210" spans="1:20" ht="11.1" customHeight="1">
      <c r="A210" s="84" t="s">
        <v>130</v>
      </c>
      <c r="B210" s="98">
        <v>14844</v>
      </c>
      <c r="C210" s="96">
        <v>13486</v>
      </c>
      <c r="D210" s="96">
        <v>194</v>
      </c>
      <c r="E210" s="96">
        <v>960</v>
      </c>
      <c r="F210" s="96">
        <v>-766</v>
      </c>
      <c r="G210" s="96">
        <v>705</v>
      </c>
      <c r="H210" s="96">
        <v>854</v>
      </c>
      <c r="I210" s="96">
        <v>0</v>
      </c>
      <c r="J210" s="96">
        <v>1011</v>
      </c>
      <c r="K210" s="96">
        <v>1139</v>
      </c>
      <c r="L210" s="96">
        <v>1</v>
      </c>
      <c r="M210" s="96">
        <v>-592</v>
      </c>
      <c r="N210" s="96">
        <v>-1358</v>
      </c>
      <c r="O210" s="90">
        <v>1</v>
      </c>
      <c r="P210" s="91"/>
      <c r="Q210" s="74" t="str">
        <f t="shared" si="12"/>
        <v>双葉郡</v>
      </c>
      <c r="R210" s="92">
        <f t="shared" si="15"/>
        <v>0</v>
      </c>
      <c r="S210" s="92">
        <f t="shared" si="13"/>
        <v>0</v>
      </c>
      <c r="T210" s="92">
        <f t="shared" si="14"/>
        <v>0</v>
      </c>
    </row>
    <row r="211" spans="1:20" ht="11.1" customHeight="1">
      <c r="A211" s="84" t="s">
        <v>63</v>
      </c>
      <c r="B211" s="97">
        <v>9694</v>
      </c>
      <c r="C211" s="89">
        <v>9108</v>
      </c>
      <c r="D211" s="89">
        <v>95</v>
      </c>
      <c r="E211" s="89">
        <v>478</v>
      </c>
      <c r="F211" s="89">
        <v>-383</v>
      </c>
      <c r="G211" s="89">
        <v>449</v>
      </c>
      <c r="H211" s="89">
        <v>629</v>
      </c>
      <c r="I211" s="89">
        <v>0</v>
      </c>
      <c r="J211" s="89">
        <v>568</v>
      </c>
      <c r="K211" s="89">
        <v>712</v>
      </c>
      <c r="L211" s="89">
        <v>1</v>
      </c>
      <c r="M211" s="89">
        <v>-203</v>
      </c>
      <c r="N211" s="89">
        <v>-586</v>
      </c>
      <c r="P211" s="91"/>
      <c r="Q211" s="74" t="str">
        <f t="shared" si="12"/>
        <v>うち男</v>
      </c>
      <c r="R211" s="92">
        <f t="shared" si="15"/>
        <v>0</v>
      </c>
      <c r="S211" s="92">
        <f t="shared" si="13"/>
        <v>0</v>
      </c>
      <c r="T211" s="92">
        <f t="shared" si="14"/>
        <v>0</v>
      </c>
    </row>
    <row r="212" spans="1:20" ht="11.1" customHeight="1">
      <c r="A212" s="84" t="s">
        <v>64</v>
      </c>
      <c r="B212" s="99">
        <v>5150</v>
      </c>
      <c r="C212" s="94">
        <v>4378</v>
      </c>
      <c r="D212" s="94">
        <v>99</v>
      </c>
      <c r="E212" s="94">
        <v>482</v>
      </c>
      <c r="F212" s="94">
        <v>-383</v>
      </c>
      <c r="G212" s="94">
        <v>256</v>
      </c>
      <c r="H212" s="94">
        <v>225</v>
      </c>
      <c r="I212" s="94">
        <v>0</v>
      </c>
      <c r="J212" s="94">
        <v>443</v>
      </c>
      <c r="K212" s="94">
        <v>427</v>
      </c>
      <c r="L212" s="94">
        <v>0</v>
      </c>
      <c r="M212" s="94">
        <v>-389</v>
      </c>
      <c r="N212" s="94">
        <v>-772</v>
      </c>
      <c r="P212" s="91"/>
      <c r="Q212" s="74" t="str">
        <f t="shared" si="12"/>
        <v>うち女</v>
      </c>
      <c r="R212" s="92">
        <f t="shared" si="15"/>
        <v>0</v>
      </c>
      <c r="S212" s="92">
        <f t="shared" si="13"/>
        <v>0</v>
      </c>
      <c r="T212" s="92">
        <f t="shared" si="14"/>
        <v>0</v>
      </c>
    </row>
    <row r="213" spans="1:20" ht="11.1" customHeight="1">
      <c r="A213" s="84" t="s">
        <v>131</v>
      </c>
      <c r="B213" s="89">
        <v>5357</v>
      </c>
      <c r="C213" s="89">
        <v>5329</v>
      </c>
      <c r="D213" s="89">
        <v>19</v>
      </c>
      <c r="E213" s="89">
        <v>76</v>
      </c>
      <c r="F213" s="89">
        <v>-57</v>
      </c>
      <c r="G213" s="89">
        <v>110</v>
      </c>
      <c r="H213" s="89">
        <v>158</v>
      </c>
      <c r="I213" s="89">
        <v>0</v>
      </c>
      <c r="J213" s="89">
        <v>118</v>
      </c>
      <c r="K213" s="89">
        <v>121</v>
      </c>
      <c r="L213" s="89">
        <v>0</v>
      </c>
      <c r="M213" s="89">
        <v>29</v>
      </c>
      <c r="N213" s="89">
        <v>-28</v>
      </c>
      <c r="O213" s="90">
        <v>1</v>
      </c>
      <c r="P213" s="91"/>
      <c r="Q213" s="74" t="str">
        <f t="shared" si="12"/>
        <v>広野町</v>
      </c>
      <c r="R213" s="92">
        <f t="shared" si="15"/>
        <v>0</v>
      </c>
      <c r="S213" s="92">
        <f t="shared" si="13"/>
        <v>0</v>
      </c>
      <c r="T213" s="92">
        <f t="shared" si="14"/>
        <v>0</v>
      </c>
    </row>
    <row r="214" spans="1:20" ht="11.1" customHeight="1">
      <c r="A214" s="84" t="s">
        <v>70</v>
      </c>
      <c r="B214" s="89">
        <v>3300</v>
      </c>
      <c r="C214" s="89">
        <v>3287</v>
      </c>
      <c r="D214" s="89">
        <v>9</v>
      </c>
      <c r="E214" s="89">
        <v>37</v>
      </c>
      <c r="F214" s="89">
        <v>-28</v>
      </c>
      <c r="G214" s="89">
        <v>63</v>
      </c>
      <c r="H214" s="89">
        <v>128</v>
      </c>
      <c r="I214" s="89">
        <v>0</v>
      </c>
      <c r="J214" s="89">
        <v>85</v>
      </c>
      <c r="K214" s="89">
        <v>91</v>
      </c>
      <c r="L214" s="89">
        <v>0</v>
      </c>
      <c r="M214" s="89">
        <v>15</v>
      </c>
      <c r="N214" s="89">
        <v>-13</v>
      </c>
      <c r="P214" s="91"/>
      <c r="Q214" s="74" t="str">
        <f t="shared" si="12"/>
        <v>うち男</v>
      </c>
      <c r="R214" s="92">
        <f t="shared" si="15"/>
        <v>0</v>
      </c>
      <c r="S214" s="92">
        <f t="shared" si="13"/>
        <v>0</v>
      </c>
      <c r="T214" s="92">
        <f t="shared" si="14"/>
        <v>0</v>
      </c>
    </row>
    <row r="215" spans="1:20" ht="11.1" customHeight="1">
      <c r="A215" s="84" t="s">
        <v>71</v>
      </c>
      <c r="B215" s="89">
        <v>2057</v>
      </c>
      <c r="C215" s="89">
        <v>2042</v>
      </c>
      <c r="D215" s="89">
        <v>10</v>
      </c>
      <c r="E215" s="89">
        <v>39</v>
      </c>
      <c r="F215" s="89">
        <v>-29</v>
      </c>
      <c r="G215" s="89">
        <v>47</v>
      </c>
      <c r="H215" s="89">
        <v>30</v>
      </c>
      <c r="I215" s="89">
        <v>0</v>
      </c>
      <c r="J215" s="89">
        <v>33</v>
      </c>
      <c r="K215" s="89">
        <v>30</v>
      </c>
      <c r="L215" s="89">
        <v>0</v>
      </c>
      <c r="M215" s="89">
        <v>14</v>
      </c>
      <c r="N215" s="89">
        <v>-15</v>
      </c>
      <c r="P215" s="91"/>
      <c r="Q215" s="74" t="str">
        <f t="shared" si="12"/>
        <v>うち女</v>
      </c>
      <c r="R215" s="92">
        <f t="shared" si="15"/>
        <v>0</v>
      </c>
      <c r="S215" s="92">
        <f t="shared" si="13"/>
        <v>0</v>
      </c>
      <c r="T215" s="92">
        <f t="shared" si="14"/>
        <v>0</v>
      </c>
    </row>
    <row r="216" spans="1:20" ht="11.1" customHeight="1">
      <c r="A216" s="84" t="s">
        <v>132</v>
      </c>
      <c r="B216" s="101">
        <v>3610</v>
      </c>
      <c r="C216" s="101">
        <v>3577</v>
      </c>
      <c r="D216" s="89">
        <v>25</v>
      </c>
      <c r="E216" s="89">
        <v>109</v>
      </c>
      <c r="F216" s="89">
        <v>-84</v>
      </c>
      <c r="G216" s="89">
        <v>127</v>
      </c>
      <c r="H216" s="89">
        <v>206</v>
      </c>
      <c r="I216" s="89">
        <v>0</v>
      </c>
      <c r="J216" s="89">
        <v>130</v>
      </c>
      <c r="K216" s="89">
        <v>151</v>
      </c>
      <c r="L216" s="89">
        <v>1</v>
      </c>
      <c r="M216" s="89">
        <v>51</v>
      </c>
      <c r="N216" s="101">
        <v>-33</v>
      </c>
      <c r="O216" s="90">
        <v>1</v>
      </c>
      <c r="P216" s="91"/>
      <c r="Q216" s="74" t="str">
        <f t="shared" si="12"/>
        <v>楢葉町</v>
      </c>
      <c r="R216" s="92">
        <f t="shared" si="15"/>
        <v>0</v>
      </c>
      <c r="S216" s="92">
        <f t="shared" si="13"/>
        <v>0</v>
      </c>
      <c r="T216" s="92">
        <f t="shared" si="14"/>
        <v>0</v>
      </c>
    </row>
    <row r="217" spans="1:20" ht="11.1" customHeight="1">
      <c r="A217" s="84" t="s">
        <v>70</v>
      </c>
      <c r="B217" s="102">
        <v>2149</v>
      </c>
      <c r="C217" s="101">
        <v>2176</v>
      </c>
      <c r="D217" s="89">
        <v>10</v>
      </c>
      <c r="E217" s="89">
        <v>60</v>
      </c>
      <c r="F217" s="89">
        <v>-50</v>
      </c>
      <c r="G217" s="89">
        <v>86</v>
      </c>
      <c r="H217" s="89">
        <v>166</v>
      </c>
      <c r="I217" s="89">
        <v>0</v>
      </c>
      <c r="J217" s="89">
        <v>71</v>
      </c>
      <c r="K217" s="89">
        <v>103</v>
      </c>
      <c r="L217" s="89">
        <v>1</v>
      </c>
      <c r="M217" s="89">
        <v>77</v>
      </c>
      <c r="N217" s="101">
        <v>27</v>
      </c>
      <c r="P217" s="91"/>
      <c r="Q217" s="74" t="str">
        <f t="shared" si="12"/>
        <v>うち男</v>
      </c>
      <c r="R217" s="92">
        <f t="shared" si="15"/>
        <v>0</v>
      </c>
      <c r="S217" s="92">
        <f t="shared" si="13"/>
        <v>0</v>
      </c>
      <c r="T217" s="92">
        <f t="shared" si="14"/>
        <v>0</v>
      </c>
    </row>
    <row r="218" spans="1:20" ht="11.1" customHeight="1">
      <c r="A218" s="84" t="s">
        <v>71</v>
      </c>
      <c r="B218" s="102">
        <v>1461</v>
      </c>
      <c r="C218" s="101">
        <v>1401</v>
      </c>
      <c r="D218" s="89">
        <v>15</v>
      </c>
      <c r="E218" s="89">
        <v>49</v>
      </c>
      <c r="F218" s="89">
        <v>-34</v>
      </c>
      <c r="G218" s="89">
        <v>41</v>
      </c>
      <c r="H218" s="89">
        <v>40</v>
      </c>
      <c r="I218" s="89">
        <v>0</v>
      </c>
      <c r="J218" s="89">
        <v>59</v>
      </c>
      <c r="K218" s="89">
        <v>48</v>
      </c>
      <c r="L218" s="89">
        <v>0</v>
      </c>
      <c r="M218" s="89">
        <v>-26</v>
      </c>
      <c r="N218" s="101">
        <v>-60</v>
      </c>
      <c r="P218" s="91"/>
      <c r="Q218" s="74" t="str">
        <f t="shared" si="12"/>
        <v>うち女</v>
      </c>
      <c r="R218" s="92">
        <f t="shared" si="15"/>
        <v>0</v>
      </c>
      <c r="S218" s="92">
        <f t="shared" si="13"/>
        <v>0</v>
      </c>
      <c r="T218" s="92">
        <f t="shared" si="14"/>
        <v>0</v>
      </c>
    </row>
    <row r="219" spans="1:20" ht="11.1" customHeight="1">
      <c r="A219" s="84" t="s">
        <v>133</v>
      </c>
      <c r="B219" s="102">
        <v>1695</v>
      </c>
      <c r="C219" s="101">
        <v>1386</v>
      </c>
      <c r="D219" s="89">
        <v>37</v>
      </c>
      <c r="E219" s="89">
        <v>171</v>
      </c>
      <c r="F219" s="89">
        <v>-134</v>
      </c>
      <c r="G219" s="89">
        <v>213</v>
      </c>
      <c r="H219" s="89">
        <v>241</v>
      </c>
      <c r="I219" s="89">
        <v>0</v>
      </c>
      <c r="J219" s="89">
        <v>328</v>
      </c>
      <c r="K219" s="89">
        <v>301</v>
      </c>
      <c r="L219" s="89">
        <v>0</v>
      </c>
      <c r="M219" s="89">
        <v>-175</v>
      </c>
      <c r="N219" s="101">
        <v>-309</v>
      </c>
      <c r="O219" s="90">
        <v>1</v>
      </c>
      <c r="P219" s="91"/>
      <c r="Q219" s="74" t="str">
        <f t="shared" si="12"/>
        <v>富岡町</v>
      </c>
      <c r="R219" s="92">
        <f t="shared" si="15"/>
        <v>0</v>
      </c>
      <c r="S219" s="92">
        <f t="shared" si="13"/>
        <v>0</v>
      </c>
      <c r="T219" s="92">
        <f t="shared" si="14"/>
        <v>0</v>
      </c>
    </row>
    <row r="220" spans="1:20" ht="11.1" customHeight="1">
      <c r="A220" s="84" t="s">
        <v>70</v>
      </c>
      <c r="B220" s="102">
        <v>1359</v>
      </c>
      <c r="C220" s="101">
        <v>1197</v>
      </c>
      <c r="D220" s="89">
        <v>19</v>
      </c>
      <c r="E220" s="89">
        <v>100</v>
      </c>
      <c r="F220" s="89">
        <v>-81</v>
      </c>
      <c r="G220" s="89">
        <v>144</v>
      </c>
      <c r="H220" s="89">
        <v>179</v>
      </c>
      <c r="I220" s="89">
        <v>0</v>
      </c>
      <c r="J220" s="89">
        <v>202</v>
      </c>
      <c r="K220" s="89">
        <v>202</v>
      </c>
      <c r="L220" s="89">
        <v>0</v>
      </c>
      <c r="M220" s="89">
        <v>-81</v>
      </c>
      <c r="N220" s="101">
        <v>-162</v>
      </c>
      <c r="P220" s="91"/>
      <c r="Q220" s="74" t="str">
        <f t="shared" si="12"/>
        <v>うち男</v>
      </c>
      <c r="R220" s="92">
        <f t="shared" si="15"/>
        <v>0</v>
      </c>
      <c r="S220" s="92">
        <f t="shared" si="13"/>
        <v>0</v>
      </c>
      <c r="T220" s="92">
        <f t="shared" si="14"/>
        <v>0</v>
      </c>
    </row>
    <row r="221" spans="1:20" ht="11.1" customHeight="1">
      <c r="A221" s="84" t="s">
        <v>71</v>
      </c>
      <c r="B221" s="101">
        <v>336</v>
      </c>
      <c r="C221" s="101">
        <v>189</v>
      </c>
      <c r="D221" s="89">
        <v>18</v>
      </c>
      <c r="E221" s="89">
        <v>71</v>
      </c>
      <c r="F221" s="89">
        <v>-53</v>
      </c>
      <c r="G221" s="89">
        <v>69</v>
      </c>
      <c r="H221" s="89">
        <v>62</v>
      </c>
      <c r="I221" s="89">
        <v>0</v>
      </c>
      <c r="J221" s="89">
        <v>126</v>
      </c>
      <c r="K221" s="89">
        <v>99</v>
      </c>
      <c r="L221" s="89">
        <v>0</v>
      </c>
      <c r="M221" s="89">
        <v>-94</v>
      </c>
      <c r="N221" s="101">
        <v>-147</v>
      </c>
      <c r="P221" s="91"/>
      <c r="Q221" s="74" t="str">
        <f t="shared" si="12"/>
        <v>うち女</v>
      </c>
      <c r="R221" s="92">
        <f t="shared" si="15"/>
        <v>0</v>
      </c>
      <c r="S221" s="92">
        <f t="shared" si="13"/>
        <v>0</v>
      </c>
      <c r="T221" s="92">
        <f t="shared" si="14"/>
        <v>0</v>
      </c>
    </row>
    <row r="222" spans="1:20" ht="11.1" customHeight="1">
      <c r="A222" s="84" t="s">
        <v>134</v>
      </c>
      <c r="B222" s="89">
        <v>1937</v>
      </c>
      <c r="C222" s="89">
        <v>1882</v>
      </c>
      <c r="D222" s="89">
        <v>5</v>
      </c>
      <c r="E222" s="89">
        <v>49</v>
      </c>
      <c r="F222" s="89">
        <v>-44</v>
      </c>
      <c r="G222" s="89">
        <v>44</v>
      </c>
      <c r="H222" s="89">
        <v>42</v>
      </c>
      <c r="I222" s="89">
        <v>0</v>
      </c>
      <c r="J222" s="89">
        <v>53</v>
      </c>
      <c r="K222" s="89">
        <v>44</v>
      </c>
      <c r="L222" s="89">
        <v>0</v>
      </c>
      <c r="M222" s="89">
        <v>-11</v>
      </c>
      <c r="N222" s="89">
        <v>-55</v>
      </c>
      <c r="O222" s="90">
        <v>1</v>
      </c>
      <c r="P222" s="91"/>
      <c r="Q222" s="74" t="str">
        <f t="shared" si="12"/>
        <v>川内村</v>
      </c>
      <c r="R222" s="92">
        <f t="shared" si="15"/>
        <v>0</v>
      </c>
      <c r="S222" s="92">
        <f t="shared" si="13"/>
        <v>0</v>
      </c>
      <c r="T222" s="92">
        <f t="shared" si="14"/>
        <v>0</v>
      </c>
    </row>
    <row r="223" spans="1:20" ht="11.1" customHeight="1">
      <c r="A223" s="84" t="s">
        <v>70</v>
      </c>
      <c r="B223" s="89">
        <v>964</v>
      </c>
      <c r="C223" s="89">
        <v>934</v>
      </c>
      <c r="D223" s="89">
        <v>3</v>
      </c>
      <c r="E223" s="89">
        <v>21</v>
      </c>
      <c r="F223" s="89">
        <v>-18</v>
      </c>
      <c r="G223" s="89">
        <v>19</v>
      </c>
      <c r="H223" s="89">
        <v>25</v>
      </c>
      <c r="I223" s="89">
        <v>0</v>
      </c>
      <c r="J223" s="89">
        <v>26</v>
      </c>
      <c r="K223" s="89">
        <v>30</v>
      </c>
      <c r="L223" s="89">
        <v>0</v>
      </c>
      <c r="M223" s="89">
        <v>-12</v>
      </c>
      <c r="N223" s="89">
        <v>-30</v>
      </c>
      <c r="P223" s="91"/>
      <c r="Q223" s="74" t="str">
        <f t="shared" si="12"/>
        <v>うち男</v>
      </c>
      <c r="R223" s="92">
        <f t="shared" si="15"/>
        <v>0</v>
      </c>
      <c r="S223" s="92">
        <f t="shared" si="13"/>
        <v>0</v>
      </c>
      <c r="T223" s="92">
        <f t="shared" si="14"/>
        <v>0</v>
      </c>
    </row>
    <row r="224" spans="1:20" ht="11.1" customHeight="1">
      <c r="A224" s="84" t="s">
        <v>71</v>
      </c>
      <c r="B224" s="89">
        <v>973</v>
      </c>
      <c r="C224" s="89">
        <v>948</v>
      </c>
      <c r="D224" s="89">
        <v>2</v>
      </c>
      <c r="E224" s="89">
        <v>28</v>
      </c>
      <c r="F224" s="89">
        <v>-26</v>
      </c>
      <c r="G224" s="89">
        <v>25</v>
      </c>
      <c r="H224" s="89">
        <v>17</v>
      </c>
      <c r="I224" s="89">
        <v>0</v>
      </c>
      <c r="J224" s="89">
        <v>27</v>
      </c>
      <c r="K224" s="89">
        <v>14</v>
      </c>
      <c r="L224" s="89">
        <v>0</v>
      </c>
      <c r="M224" s="89">
        <v>1</v>
      </c>
      <c r="N224" s="89">
        <v>-25</v>
      </c>
      <c r="P224" s="91"/>
      <c r="Q224" s="74" t="str">
        <f t="shared" si="12"/>
        <v>うち女</v>
      </c>
      <c r="R224" s="92">
        <f t="shared" si="15"/>
        <v>0</v>
      </c>
      <c r="S224" s="92">
        <f t="shared" si="13"/>
        <v>0</v>
      </c>
      <c r="T224" s="92">
        <f t="shared" si="14"/>
        <v>0</v>
      </c>
    </row>
    <row r="225" spans="1:20" ht="11.1" customHeight="1">
      <c r="A225" s="84" t="s">
        <v>135</v>
      </c>
      <c r="B225" s="101" t="s">
        <v>137</v>
      </c>
      <c r="C225" s="101">
        <v>566</v>
      </c>
      <c r="D225" s="101">
        <v>35</v>
      </c>
      <c r="E225" s="101">
        <v>109</v>
      </c>
      <c r="F225" s="101">
        <v>-74</v>
      </c>
      <c r="G225" s="101">
        <v>40</v>
      </c>
      <c r="H225" s="101">
        <v>45</v>
      </c>
      <c r="I225" s="101">
        <v>0</v>
      </c>
      <c r="J225" s="101">
        <v>62</v>
      </c>
      <c r="K225" s="101">
        <v>108</v>
      </c>
      <c r="L225" s="101">
        <v>0</v>
      </c>
      <c r="M225" s="101">
        <v>-85</v>
      </c>
      <c r="N225" s="101">
        <v>-159</v>
      </c>
      <c r="O225" s="90">
        <v>1</v>
      </c>
      <c r="P225" s="91"/>
      <c r="Q225" s="74" t="str">
        <f t="shared" si="12"/>
        <v>大熊町</v>
      </c>
      <c r="R225" s="92">
        <f t="shared" si="15"/>
        <v>0</v>
      </c>
      <c r="S225" s="92">
        <f t="shared" si="13"/>
        <v>0</v>
      </c>
      <c r="T225" s="92">
        <f t="shared" si="14"/>
        <v>0</v>
      </c>
    </row>
    <row r="226" spans="1:20" ht="11.1" customHeight="1">
      <c r="A226" s="84" t="s">
        <v>70</v>
      </c>
      <c r="B226" s="101" t="s">
        <v>137</v>
      </c>
      <c r="C226" s="101">
        <v>669</v>
      </c>
      <c r="D226" s="101">
        <v>18</v>
      </c>
      <c r="E226" s="101">
        <v>50</v>
      </c>
      <c r="F226" s="101">
        <v>-32</v>
      </c>
      <c r="G226" s="101">
        <v>24</v>
      </c>
      <c r="H226" s="101">
        <v>31</v>
      </c>
      <c r="I226" s="101">
        <v>0</v>
      </c>
      <c r="J226" s="101">
        <v>24</v>
      </c>
      <c r="K226" s="101">
        <v>56</v>
      </c>
      <c r="L226" s="101">
        <v>0</v>
      </c>
      <c r="M226" s="101">
        <v>-25</v>
      </c>
      <c r="N226" s="101">
        <v>-57</v>
      </c>
      <c r="P226" s="91"/>
      <c r="Q226" s="74" t="str">
        <f t="shared" si="12"/>
        <v>うち男</v>
      </c>
      <c r="R226" s="92">
        <f t="shared" si="15"/>
        <v>0</v>
      </c>
      <c r="S226" s="92">
        <f t="shared" si="13"/>
        <v>0</v>
      </c>
      <c r="T226" s="92">
        <f t="shared" si="14"/>
        <v>0</v>
      </c>
    </row>
    <row r="227" spans="1:20" ht="11.1" customHeight="1">
      <c r="A227" s="84" t="s">
        <v>71</v>
      </c>
      <c r="B227" s="101" t="s">
        <v>137</v>
      </c>
      <c r="C227" s="101">
        <v>-103</v>
      </c>
      <c r="D227" s="101">
        <v>17</v>
      </c>
      <c r="E227" s="101">
        <v>59</v>
      </c>
      <c r="F227" s="101">
        <v>-42</v>
      </c>
      <c r="G227" s="101">
        <v>16</v>
      </c>
      <c r="H227" s="101">
        <v>14</v>
      </c>
      <c r="I227" s="101">
        <v>0</v>
      </c>
      <c r="J227" s="101">
        <v>38</v>
      </c>
      <c r="K227" s="101">
        <v>52</v>
      </c>
      <c r="L227" s="101">
        <v>0</v>
      </c>
      <c r="M227" s="101">
        <v>-60</v>
      </c>
      <c r="N227" s="101">
        <v>-102</v>
      </c>
      <c r="P227" s="91"/>
      <c r="Q227" s="74" t="str">
        <f t="shared" si="12"/>
        <v>うち女</v>
      </c>
      <c r="R227" s="92">
        <f t="shared" si="15"/>
        <v>0</v>
      </c>
      <c r="S227" s="92">
        <f t="shared" si="13"/>
        <v>0</v>
      </c>
      <c r="T227" s="92">
        <f t="shared" si="14"/>
        <v>0</v>
      </c>
    </row>
    <row r="228" spans="1:20" ht="11.1" customHeight="1">
      <c r="A228" s="84" t="s">
        <v>138</v>
      </c>
      <c r="B228" s="101" t="s">
        <v>137</v>
      </c>
      <c r="C228" s="101">
        <v>-287</v>
      </c>
      <c r="D228" s="101">
        <v>20</v>
      </c>
      <c r="E228" s="101">
        <v>85</v>
      </c>
      <c r="F228" s="101">
        <v>-65</v>
      </c>
      <c r="G228" s="101">
        <v>26</v>
      </c>
      <c r="H228" s="101">
        <v>10</v>
      </c>
      <c r="I228" s="101">
        <v>0</v>
      </c>
      <c r="J228" s="101">
        <v>19</v>
      </c>
      <c r="K228" s="101">
        <v>57</v>
      </c>
      <c r="L228" s="101">
        <v>0</v>
      </c>
      <c r="M228" s="101">
        <v>-40</v>
      </c>
      <c r="N228" s="101">
        <v>-105</v>
      </c>
      <c r="O228" s="90">
        <v>1</v>
      </c>
      <c r="P228" s="91"/>
      <c r="Q228" s="74" t="str">
        <f t="shared" si="12"/>
        <v>双葉町</v>
      </c>
      <c r="R228" s="92">
        <f t="shared" si="15"/>
        <v>0</v>
      </c>
      <c r="S228" s="92">
        <f t="shared" si="13"/>
        <v>0</v>
      </c>
      <c r="T228" s="92">
        <f t="shared" si="14"/>
        <v>0</v>
      </c>
    </row>
    <row r="229" spans="1:20" ht="11.1" customHeight="1">
      <c r="A229" s="84" t="s">
        <v>70</v>
      </c>
      <c r="B229" s="101" t="s">
        <v>137</v>
      </c>
      <c r="C229" s="101">
        <v>-123</v>
      </c>
      <c r="D229" s="101">
        <v>10</v>
      </c>
      <c r="E229" s="101">
        <v>37</v>
      </c>
      <c r="F229" s="101">
        <v>-27</v>
      </c>
      <c r="G229" s="101">
        <v>18</v>
      </c>
      <c r="H229" s="101">
        <v>9</v>
      </c>
      <c r="I229" s="101">
        <v>0</v>
      </c>
      <c r="J229" s="101">
        <v>7</v>
      </c>
      <c r="K229" s="101">
        <v>26</v>
      </c>
      <c r="L229" s="101">
        <v>0</v>
      </c>
      <c r="M229" s="101">
        <v>-6</v>
      </c>
      <c r="N229" s="101">
        <v>-33</v>
      </c>
      <c r="P229" s="91"/>
      <c r="Q229" s="74" t="str">
        <f t="shared" si="12"/>
        <v>うち男</v>
      </c>
      <c r="R229" s="92">
        <f t="shared" si="15"/>
        <v>0</v>
      </c>
      <c r="S229" s="92">
        <f t="shared" si="13"/>
        <v>0</v>
      </c>
      <c r="T229" s="92">
        <f t="shared" si="14"/>
        <v>0</v>
      </c>
    </row>
    <row r="230" spans="1:20" ht="11.1" customHeight="1">
      <c r="A230" s="84" t="s">
        <v>71</v>
      </c>
      <c r="B230" s="101" t="s">
        <v>137</v>
      </c>
      <c r="C230" s="101">
        <v>-164</v>
      </c>
      <c r="D230" s="101">
        <v>10</v>
      </c>
      <c r="E230" s="101">
        <v>48</v>
      </c>
      <c r="F230" s="101">
        <v>-38</v>
      </c>
      <c r="G230" s="101">
        <v>8</v>
      </c>
      <c r="H230" s="101">
        <v>1</v>
      </c>
      <c r="I230" s="101">
        <v>0</v>
      </c>
      <c r="J230" s="101">
        <v>12</v>
      </c>
      <c r="K230" s="101">
        <v>31</v>
      </c>
      <c r="L230" s="101">
        <v>0</v>
      </c>
      <c r="M230" s="101">
        <v>-34</v>
      </c>
      <c r="N230" s="101">
        <v>-72</v>
      </c>
      <c r="P230" s="91"/>
      <c r="Q230" s="74" t="str">
        <f t="shared" si="12"/>
        <v>うち女</v>
      </c>
      <c r="R230" s="92">
        <f t="shared" si="15"/>
        <v>0</v>
      </c>
      <c r="S230" s="92">
        <f t="shared" si="13"/>
        <v>0</v>
      </c>
      <c r="T230" s="92">
        <f t="shared" si="14"/>
        <v>0</v>
      </c>
    </row>
    <row r="231" spans="1:20" ht="11.1" customHeight="1">
      <c r="A231" s="84" t="s">
        <v>139</v>
      </c>
      <c r="B231" s="102">
        <v>1329</v>
      </c>
      <c r="C231" s="101">
        <v>687</v>
      </c>
      <c r="D231" s="101">
        <v>50</v>
      </c>
      <c r="E231" s="101">
        <v>324</v>
      </c>
      <c r="F231" s="101">
        <v>-274</v>
      </c>
      <c r="G231" s="101">
        <v>131</v>
      </c>
      <c r="H231" s="101">
        <v>122</v>
      </c>
      <c r="I231" s="101">
        <v>0</v>
      </c>
      <c r="J231" s="101">
        <v>278</v>
      </c>
      <c r="K231" s="101">
        <v>343</v>
      </c>
      <c r="L231" s="101">
        <v>0</v>
      </c>
      <c r="M231" s="101">
        <v>-368</v>
      </c>
      <c r="N231" s="101">
        <v>-642</v>
      </c>
      <c r="O231" s="90">
        <v>1</v>
      </c>
      <c r="P231" s="91"/>
      <c r="Q231" s="74" t="str">
        <f t="shared" si="12"/>
        <v>浪江町</v>
      </c>
      <c r="R231" s="92">
        <f t="shared" si="15"/>
        <v>0</v>
      </c>
      <c r="S231" s="92">
        <f t="shared" si="13"/>
        <v>0</v>
      </c>
      <c r="T231" s="92">
        <f t="shared" si="14"/>
        <v>0</v>
      </c>
    </row>
    <row r="232" spans="1:20" ht="11.1" customHeight="1">
      <c r="A232" s="84" t="s">
        <v>70</v>
      </c>
      <c r="B232" s="102">
        <v>1074</v>
      </c>
      <c r="C232" s="101">
        <v>769</v>
      </c>
      <c r="D232" s="101">
        <v>24</v>
      </c>
      <c r="E232" s="101">
        <v>155</v>
      </c>
      <c r="F232" s="101">
        <v>-131</v>
      </c>
      <c r="G232" s="101">
        <v>89</v>
      </c>
      <c r="H232" s="101">
        <v>73</v>
      </c>
      <c r="I232" s="101">
        <v>0</v>
      </c>
      <c r="J232" s="101">
        <v>139</v>
      </c>
      <c r="K232" s="101">
        <v>197</v>
      </c>
      <c r="L232" s="101">
        <v>0</v>
      </c>
      <c r="M232" s="101">
        <v>-174</v>
      </c>
      <c r="N232" s="101">
        <v>-305</v>
      </c>
      <c r="P232" s="91"/>
      <c r="Q232" s="74" t="str">
        <f t="shared" si="12"/>
        <v>うち男</v>
      </c>
      <c r="R232" s="92">
        <f t="shared" si="15"/>
        <v>0</v>
      </c>
      <c r="S232" s="92">
        <f t="shared" si="13"/>
        <v>0</v>
      </c>
      <c r="T232" s="92">
        <f t="shared" si="14"/>
        <v>0</v>
      </c>
    </row>
    <row r="233" spans="1:20" ht="11.1" customHeight="1">
      <c r="A233" s="84" t="s">
        <v>71</v>
      </c>
      <c r="B233" s="102">
        <v>255</v>
      </c>
      <c r="C233" s="101">
        <v>-82</v>
      </c>
      <c r="D233" s="101">
        <v>26</v>
      </c>
      <c r="E233" s="101">
        <v>169</v>
      </c>
      <c r="F233" s="101">
        <v>-143</v>
      </c>
      <c r="G233" s="101">
        <v>42</v>
      </c>
      <c r="H233" s="101">
        <v>49</v>
      </c>
      <c r="I233" s="101">
        <v>0</v>
      </c>
      <c r="J233" s="101">
        <v>139</v>
      </c>
      <c r="K233" s="101">
        <v>146</v>
      </c>
      <c r="L233" s="101">
        <v>0</v>
      </c>
      <c r="M233" s="101">
        <v>-194</v>
      </c>
      <c r="N233" s="101">
        <v>-337</v>
      </c>
      <c r="P233" s="91"/>
      <c r="Q233" s="74" t="str">
        <f t="shared" si="12"/>
        <v>うち女</v>
      </c>
      <c r="R233" s="92">
        <f t="shared" si="15"/>
        <v>0</v>
      </c>
      <c r="S233" s="92">
        <f t="shared" si="13"/>
        <v>0</v>
      </c>
      <c r="T233" s="92">
        <f t="shared" si="14"/>
        <v>0</v>
      </c>
    </row>
    <row r="234" spans="1:20" ht="11.1" customHeight="1">
      <c r="A234" s="84" t="s">
        <v>140</v>
      </c>
      <c r="B234" s="101">
        <v>373</v>
      </c>
      <c r="C234" s="101">
        <v>346</v>
      </c>
      <c r="D234" s="89">
        <v>3</v>
      </c>
      <c r="E234" s="89">
        <v>37</v>
      </c>
      <c r="F234" s="89">
        <v>-34</v>
      </c>
      <c r="G234" s="89">
        <v>14</v>
      </c>
      <c r="H234" s="89">
        <v>30</v>
      </c>
      <c r="I234" s="89">
        <v>0</v>
      </c>
      <c r="J234" s="89">
        <v>23</v>
      </c>
      <c r="K234" s="89">
        <v>14</v>
      </c>
      <c r="L234" s="89">
        <v>0</v>
      </c>
      <c r="M234" s="89">
        <v>7</v>
      </c>
      <c r="N234" s="101">
        <v>-27</v>
      </c>
      <c r="O234" s="90">
        <v>1</v>
      </c>
      <c r="P234" s="91"/>
      <c r="Q234" s="74" t="str">
        <f t="shared" si="12"/>
        <v>葛尾村</v>
      </c>
      <c r="R234" s="92">
        <f t="shared" si="15"/>
        <v>0</v>
      </c>
      <c r="S234" s="92">
        <f t="shared" si="13"/>
        <v>0</v>
      </c>
      <c r="T234" s="92">
        <f t="shared" si="14"/>
        <v>0</v>
      </c>
    </row>
    <row r="235" spans="1:20" ht="11.1" customHeight="1">
      <c r="A235" s="84" t="s">
        <v>70</v>
      </c>
      <c r="B235" s="101">
        <v>212</v>
      </c>
      <c r="C235" s="101">
        <v>199</v>
      </c>
      <c r="D235" s="89">
        <v>2</v>
      </c>
      <c r="E235" s="89">
        <v>18</v>
      </c>
      <c r="F235" s="89">
        <v>-16</v>
      </c>
      <c r="G235" s="89">
        <v>6</v>
      </c>
      <c r="H235" s="89">
        <v>18</v>
      </c>
      <c r="I235" s="89">
        <v>0</v>
      </c>
      <c r="J235" s="89">
        <v>14</v>
      </c>
      <c r="K235" s="89">
        <v>7</v>
      </c>
      <c r="L235" s="89">
        <v>0</v>
      </c>
      <c r="M235" s="89">
        <v>3</v>
      </c>
      <c r="N235" s="101">
        <v>-13</v>
      </c>
      <c r="P235" s="91"/>
      <c r="Q235" s="74" t="str">
        <f t="shared" si="12"/>
        <v>うち男</v>
      </c>
      <c r="R235" s="92">
        <f t="shared" si="15"/>
        <v>0</v>
      </c>
      <c r="S235" s="92">
        <f t="shared" si="13"/>
        <v>0</v>
      </c>
      <c r="T235" s="92">
        <f t="shared" si="14"/>
        <v>0</v>
      </c>
    </row>
    <row r="236" spans="1:20" ht="11.1" customHeight="1">
      <c r="A236" s="84" t="s">
        <v>71</v>
      </c>
      <c r="B236" s="101">
        <v>161</v>
      </c>
      <c r="C236" s="101">
        <v>147</v>
      </c>
      <c r="D236" s="89">
        <v>1</v>
      </c>
      <c r="E236" s="89">
        <v>19</v>
      </c>
      <c r="F236" s="89">
        <v>-18</v>
      </c>
      <c r="G236" s="89">
        <v>8</v>
      </c>
      <c r="H236" s="89">
        <v>12</v>
      </c>
      <c r="I236" s="89">
        <v>0</v>
      </c>
      <c r="J236" s="89">
        <v>9</v>
      </c>
      <c r="K236" s="89">
        <v>7</v>
      </c>
      <c r="L236" s="89">
        <v>0</v>
      </c>
      <c r="M236" s="89">
        <v>4</v>
      </c>
      <c r="N236" s="101">
        <v>-14</v>
      </c>
      <c r="P236" s="91"/>
      <c r="Q236" s="74" t="str">
        <f t="shared" si="12"/>
        <v>うち女</v>
      </c>
      <c r="R236" s="92">
        <f t="shared" si="15"/>
        <v>0</v>
      </c>
      <c r="S236" s="92">
        <f t="shared" si="13"/>
        <v>0</v>
      </c>
      <c r="T236" s="92">
        <f t="shared" si="14"/>
        <v>0</v>
      </c>
    </row>
    <row r="237" spans="1:20" ht="11.1" customHeight="1">
      <c r="A237" s="84" t="s">
        <v>141</v>
      </c>
      <c r="B237" s="98">
        <v>8857</v>
      </c>
      <c r="C237" s="96">
        <v>8593</v>
      </c>
      <c r="D237" s="96">
        <v>57</v>
      </c>
      <c r="E237" s="96">
        <v>214</v>
      </c>
      <c r="F237" s="96">
        <v>-157</v>
      </c>
      <c r="G237" s="96">
        <v>141</v>
      </c>
      <c r="H237" s="96">
        <v>154</v>
      </c>
      <c r="I237" s="96">
        <v>0</v>
      </c>
      <c r="J237" s="96">
        <v>207</v>
      </c>
      <c r="K237" s="96">
        <v>195</v>
      </c>
      <c r="L237" s="96">
        <v>0</v>
      </c>
      <c r="M237" s="96">
        <v>-107</v>
      </c>
      <c r="N237" s="96">
        <v>-264</v>
      </c>
      <c r="O237" s="90">
        <v>1</v>
      </c>
      <c r="P237" s="91"/>
      <c r="Q237" s="74" t="str">
        <f t="shared" si="12"/>
        <v>相馬郡</v>
      </c>
      <c r="R237" s="92">
        <f t="shared" si="15"/>
        <v>0</v>
      </c>
      <c r="S237" s="92">
        <f t="shared" si="13"/>
        <v>0</v>
      </c>
      <c r="T237" s="92">
        <f t="shared" si="14"/>
        <v>0</v>
      </c>
    </row>
    <row r="238" spans="1:20" ht="11.1" customHeight="1">
      <c r="A238" s="84" t="s">
        <v>63</v>
      </c>
      <c r="B238" s="97">
        <v>4451</v>
      </c>
      <c r="C238" s="89">
        <v>4322</v>
      </c>
      <c r="D238" s="89">
        <v>32</v>
      </c>
      <c r="E238" s="89">
        <v>94</v>
      </c>
      <c r="F238" s="89">
        <v>-62</v>
      </c>
      <c r="G238" s="89">
        <v>66</v>
      </c>
      <c r="H238" s="89">
        <v>84</v>
      </c>
      <c r="I238" s="89">
        <v>0</v>
      </c>
      <c r="J238" s="89">
        <v>107</v>
      </c>
      <c r="K238" s="89">
        <v>110</v>
      </c>
      <c r="L238" s="89">
        <v>0</v>
      </c>
      <c r="M238" s="89">
        <v>-67</v>
      </c>
      <c r="N238" s="89">
        <v>-129</v>
      </c>
      <c r="P238" s="91"/>
      <c r="Q238" s="74" t="str">
        <f t="shared" si="12"/>
        <v>うち男</v>
      </c>
      <c r="R238" s="92">
        <f t="shared" si="15"/>
        <v>0</v>
      </c>
      <c r="S238" s="92">
        <f t="shared" si="13"/>
        <v>0</v>
      </c>
      <c r="T238" s="92">
        <f t="shared" si="14"/>
        <v>0</v>
      </c>
    </row>
    <row r="239" spans="1:20" ht="11.1" customHeight="1">
      <c r="A239" s="84" t="s">
        <v>64</v>
      </c>
      <c r="B239" s="99">
        <v>4406</v>
      </c>
      <c r="C239" s="94">
        <v>4271</v>
      </c>
      <c r="D239" s="94">
        <v>25</v>
      </c>
      <c r="E239" s="94">
        <v>120</v>
      </c>
      <c r="F239" s="94">
        <v>-95</v>
      </c>
      <c r="G239" s="94">
        <v>75</v>
      </c>
      <c r="H239" s="94">
        <v>70</v>
      </c>
      <c r="I239" s="94">
        <v>0</v>
      </c>
      <c r="J239" s="94">
        <v>100</v>
      </c>
      <c r="K239" s="94">
        <v>85</v>
      </c>
      <c r="L239" s="94">
        <v>0</v>
      </c>
      <c r="M239" s="94">
        <v>-40</v>
      </c>
      <c r="N239" s="94">
        <v>-135</v>
      </c>
      <c r="P239" s="91"/>
      <c r="Q239" s="74" t="str">
        <f t="shared" si="12"/>
        <v>うち女</v>
      </c>
      <c r="R239" s="92">
        <f t="shared" si="15"/>
        <v>0</v>
      </c>
      <c r="S239" s="92">
        <f t="shared" si="13"/>
        <v>0</v>
      </c>
      <c r="T239" s="92">
        <f t="shared" si="14"/>
        <v>0</v>
      </c>
    </row>
    <row r="240" spans="1:20" ht="11.1" customHeight="1">
      <c r="A240" s="84" t="s">
        <v>142</v>
      </c>
      <c r="B240" s="89">
        <v>7842</v>
      </c>
      <c r="C240" s="89">
        <v>7746</v>
      </c>
      <c r="D240" s="89">
        <v>47</v>
      </c>
      <c r="E240" s="89">
        <v>127</v>
      </c>
      <c r="F240" s="89">
        <v>-80</v>
      </c>
      <c r="G240" s="89">
        <v>118</v>
      </c>
      <c r="H240" s="89">
        <v>121</v>
      </c>
      <c r="I240" s="89">
        <v>0</v>
      </c>
      <c r="J240" s="89">
        <v>94</v>
      </c>
      <c r="K240" s="89">
        <v>161</v>
      </c>
      <c r="L240" s="89">
        <v>0</v>
      </c>
      <c r="M240" s="89">
        <v>-16</v>
      </c>
      <c r="N240" s="89">
        <v>-96</v>
      </c>
      <c r="O240" s="90">
        <v>1</v>
      </c>
      <c r="P240" s="91"/>
      <c r="Q240" s="74" t="str">
        <f t="shared" si="12"/>
        <v>新地町</v>
      </c>
      <c r="R240" s="92">
        <f t="shared" si="15"/>
        <v>0</v>
      </c>
      <c r="S240" s="92">
        <f t="shared" si="13"/>
        <v>0</v>
      </c>
      <c r="T240" s="92">
        <f t="shared" si="14"/>
        <v>0</v>
      </c>
    </row>
    <row r="241" spans="1:20" ht="11.1" customHeight="1">
      <c r="A241" s="84" t="s">
        <v>70</v>
      </c>
      <c r="B241" s="89">
        <v>3925</v>
      </c>
      <c r="C241" s="89">
        <v>3883</v>
      </c>
      <c r="D241" s="89">
        <v>26</v>
      </c>
      <c r="E241" s="89">
        <v>54</v>
      </c>
      <c r="F241" s="89">
        <v>-28</v>
      </c>
      <c r="G241" s="89">
        <v>58</v>
      </c>
      <c r="H241" s="89">
        <v>68</v>
      </c>
      <c r="I241" s="89">
        <v>0</v>
      </c>
      <c r="J241" s="89">
        <v>48</v>
      </c>
      <c r="K241" s="89">
        <v>92</v>
      </c>
      <c r="L241" s="89">
        <v>0</v>
      </c>
      <c r="M241" s="89">
        <v>-14</v>
      </c>
      <c r="N241" s="89">
        <v>-42</v>
      </c>
      <c r="P241" s="91"/>
      <c r="Q241" s="74" t="str">
        <f t="shared" si="12"/>
        <v>うち男</v>
      </c>
      <c r="R241" s="92">
        <f t="shared" si="15"/>
        <v>0</v>
      </c>
      <c r="S241" s="92">
        <f t="shared" si="13"/>
        <v>0</v>
      </c>
      <c r="T241" s="92">
        <f t="shared" si="14"/>
        <v>0</v>
      </c>
    </row>
    <row r="242" spans="1:20" ht="11.1" customHeight="1">
      <c r="A242" s="84" t="s">
        <v>71</v>
      </c>
      <c r="B242" s="89">
        <v>3917</v>
      </c>
      <c r="C242" s="89">
        <v>3863</v>
      </c>
      <c r="D242" s="89">
        <v>21</v>
      </c>
      <c r="E242" s="89">
        <v>73</v>
      </c>
      <c r="F242" s="89">
        <v>-52</v>
      </c>
      <c r="G242" s="89">
        <v>60</v>
      </c>
      <c r="H242" s="89">
        <v>53</v>
      </c>
      <c r="I242" s="89">
        <v>0</v>
      </c>
      <c r="J242" s="89">
        <v>46</v>
      </c>
      <c r="K242" s="89">
        <v>69</v>
      </c>
      <c r="L242" s="89">
        <v>0</v>
      </c>
      <c r="M242" s="89">
        <v>-2</v>
      </c>
      <c r="N242" s="89">
        <v>-54</v>
      </c>
      <c r="P242" s="91"/>
      <c r="Q242" s="74" t="str">
        <f t="shared" si="12"/>
        <v>うち女</v>
      </c>
      <c r="R242" s="92">
        <f t="shared" si="15"/>
        <v>0</v>
      </c>
      <c r="S242" s="92">
        <f t="shared" si="13"/>
        <v>0</v>
      </c>
      <c r="T242" s="92">
        <f t="shared" si="14"/>
        <v>0</v>
      </c>
    </row>
    <row r="243" spans="1:20" ht="11.1" customHeight="1">
      <c r="A243" s="84" t="s">
        <v>143</v>
      </c>
      <c r="B243" s="101">
        <v>1015</v>
      </c>
      <c r="C243" s="101">
        <v>847</v>
      </c>
      <c r="D243" s="89">
        <v>10</v>
      </c>
      <c r="E243" s="89">
        <v>87</v>
      </c>
      <c r="F243" s="89">
        <v>-77</v>
      </c>
      <c r="G243" s="89">
        <v>23</v>
      </c>
      <c r="H243" s="89">
        <v>33</v>
      </c>
      <c r="I243" s="89">
        <v>0</v>
      </c>
      <c r="J243" s="89">
        <v>113</v>
      </c>
      <c r="K243" s="89">
        <v>34</v>
      </c>
      <c r="L243" s="89">
        <v>0</v>
      </c>
      <c r="M243" s="89">
        <v>-91</v>
      </c>
      <c r="N243" s="101">
        <v>-168</v>
      </c>
      <c r="O243" s="90">
        <v>1</v>
      </c>
      <c r="P243" s="91"/>
      <c r="Q243" s="74" t="str">
        <f t="shared" si="12"/>
        <v>飯舘村</v>
      </c>
      <c r="R243" s="92">
        <f t="shared" si="15"/>
        <v>0</v>
      </c>
      <c r="S243" s="92">
        <f t="shared" si="13"/>
        <v>0</v>
      </c>
      <c r="T243" s="92">
        <f t="shared" si="14"/>
        <v>0</v>
      </c>
    </row>
    <row r="244" spans="1:20" ht="11.1" customHeight="1">
      <c r="A244" s="84" t="s">
        <v>70</v>
      </c>
      <c r="B244" s="101">
        <v>526</v>
      </c>
      <c r="C244" s="101">
        <v>439</v>
      </c>
      <c r="D244" s="89">
        <v>6</v>
      </c>
      <c r="E244" s="89">
        <v>40</v>
      </c>
      <c r="F244" s="89">
        <v>-34</v>
      </c>
      <c r="G244" s="89">
        <v>8</v>
      </c>
      <c r="H244" s="89">
        <v>16</v>
      </c>
      <c r="I244" s="89">
        <v>0</v>
      </c>
      <c r="J244" s="89">
        <v>59</v>
      </c>
      <c r="K244" s="89">
        <v>18</v>
      </c>
      <c r="L244" s="89">
        <v>0</v>
      </c>
      <c r="M244" s="89">
        <v>-53</v>
      </c>
      <c r="N244" s="101">
        <v>-87</v>
      </c>
      <c r="P244" s="91"/>
      <c r="Q244" s="74" t="str">
        <f t="shared" si="12"/>
        <v>うち男</v>
      </c>
      <c r="R244" s="92">
        <f t="shared" si="15"/>
        <v>0</v>
      </c>
      <c r="S244" s="92">
        <f t="shared" si="13"/>
        <v>0</v>
      </c>
      <c r="T244" s="92">
        <f t="shared" si="14"/>
        <v>0</v>
      </c>
    </row>
    <row r="245" spans="1:20" ht="11.1" customHeight="1">
      <c r="A245" s="93" t="s">
        <v>71</v>
      </c>
      <c r="B245" s="101">
        <v>489</v>
      </c>
      <c r="C245" s="101">
        <v>408</v>
      </c>
      <c r="D245" s="89">
        <v>4</v>
      </c>
      <c r="E245" s="89">
        <v>47</v>
      </c>
      <c r="F245" s="89">
        <v>-43</v>
      </c>
      <c r="G245" s="89">
        <v>15</v>
      </c>
      <c r="H245" s="89">
        <v>17</v>
      </c>
      <c r="I245" s="89">
        <v>0</v>
      </c>
      <c r="J245" s="89">
        <v>54</v>
      </c>
      <c r="K245" s="89">
        <v>16</v>
      </c>
      <c r="L245" s="89">
        <v>0</v>
      </c>
      <c r="M245" s="89">
        <v>-38</v>
      </c>
      <c r="N245" s="101">
        <v>-81</v>
      </c>
      <c r="P245" s="91"/>
      <c r="Q245" s="74" t="str">
        <f t="shared" si="12"/>
        <v>うち女</v>
      </c>
      <c r="R245" s="92">
        <f t="shared" si="15"/>
        <v>0</v>
      </c>
      <c r="S245" s="92">
        <f t="shared" si="13"/>
        <v>0</v>
      </c>
      <c r="T245" s="92">
        <f t="shared" si="14"/>
        <v>0</v>
      </c>
    </row>
    <row r="246" spans="1:20" ht="11.1" customHeight="1">
      <c r="A246" s="84" t="s">
        <v>144</v>
      </c>
      <c r="B246" s="98">
        <v>328774</v>
      </c>
      <c r="C246" s="96">
        <v>324770</v>
      </c>
      <c r="D246" s="96">
        <v>1776</v>
      </c>
      <c r="E246" s="96">
        <v>4711</v>
      </c>
      <c r="F246" s="96">
        <v>-2935</v>
      </c>
      <c r="G246" s="96">
        <v>2105</v>
      </c>
      <c r="H246" s="96">
        <v>5038</v>
      </c>
      <c r="I246" s="96">
        <v>64</v>
      </c>
      <c r="J246" s="96">
        <v>1959</v>
      </c>
      <c r="K246" s="96">
        <v>6290</v>
      </c>
      <c r="L246" s="96">
        <v>27</v>
      </c>
      <c r="M246" s="96">
        <v>-1069</v>
      </c>
      <c r="N246" s="96">
        <v>-4004</v>
      </c>
      <c r="O246" s="90">
        <v>1</v>
      </c>
      <c r="P246" s="91"/>
      <c r="Q246" s="74" t="str">
        <f t="shared" si="12"/>
        <v>いわき管内</v>
      </c>
      <c r="R246" s="92">
        <f t="shared" si="15"/>
        <v>0</v>
      </c>
      <c r="S246" s="92">
        <f t="shared" si="13"/>
        <v>0</v>
      </c>
      <c r="T246" s="92">
        <f t="shared" si="14"/>
        <v>0</v>
      </c>
    </row>
    <row r="247" spans="1:20" ht="11.1" customHeight="1">
      <c r="A247" s="84" t="s">
        <v>60</v>
      </c>
      <c r="B247" s="97">
        <v>161406</v>
      </c>
      <c r="C247" s="89">
        <v>159439</v>
      </c>
      <c r="D247" s="89">
        <v>888</v>
      </c>
      <c r="E247" s="89">
        <v>2361</v>
      </c>
      <c r="F247" s="89">
        <v>-1473</v>
      </c>
      <c r="G247" s="89">
        <v>1201</v>
      </c>
      <c r="H247" s="89">
        <v>3039</v>
      </c>
      <c r="I247" s="89">
        <v>46</v>
      </c>
      <c r="J247" s="89">
        <v>1129</v>
      </c>
      <c r="K247" s="89">
        <v>3630</v>
      </c>
      <c r="L247" s="89">
        <v>21</v>
      </c>
      <c r="M247" s="89">
        <v>-494</v>
      </c>
      <c r="N247" s="89">
        <v>-1967</v>
      </c>
      <c r="P247" s="91"/>
      <c r="Q247" s="74" t="str">
        <f t="shared" si="12"/>
        <v>うち男</v>
      </c>
      <c r="R247" s="92">
        <f t="shared" si="15"/>
        <v>0</v>
      </c>
      <c r="S247" s="92">
        <f t="shared" si="13"/>
        <v>0</v>
      </c>
      <c r="T247" s="92">
        <f t="shared" si="14"/>
        <v>0</v>
      </c>
    </row>
    <row r="248" spans="1:20" ht="11.1" customHeight="1">
      <c r="A248" s="93" t="s">
        <v>61</v>
      </c>
      <c r="B248" s="99">
        <v>167368</v>
      </c>
      <c r="C248" s="94">
        <v>165331</v>
      </c>
      <c r="D248" s="94">
        <v>888</v>
      </c>
      <c r="E248" s="94">
        <v>2350</v>
      </c>
      <c r="F248" s="94">
        <v>-1462</v>
      </c>
      <c r="G248" s="94">
        <v>904</v>
      </c>
      <c r="H248" s="94">
        <v>1999</v>
      </c>
      <c r="I248" s="94">
        <v>18</v>
      </c>
      <c r="J248" s="94">
        <v>830</v>
      </c>
      <c r="K248" s="94">
        <v>2660</v>
      </c>
      <c r="L248" s="94">
        <v>6</v>
      </c>
      <c r="M248" s="94">
        <v>-575</v>
      </c>
      <c r="N248" s="94">
        <v>-2037</v>
      </c>
      <c r="P248" s="91"/>
      <c r="Q248" s="74" t="str">
        <f t="shared" si="12"/>
        <v>うち女</v>
      </c>
      <c r="R248" s="92">
        <f t="shared" si="15"/>
        <v>0</v>
      </c>
      <c r="S248" s="92">
        <f t="shared" si="13"/>
        <v>0</v>
      </c>
      <c r="T248" s="92">
        <f t="shared" si="14"/>
        <v>0</v>
      </c>
    </row>
    <row r="249" spans="1:20" ht="11.1" customHeight="1">
      <c r="A249" s="95" t="s">
        <v>145</v>
      </c>
      <c r="B249" s="96">
        <v>328774</v>
      </c>
      <c r="C249" s="96">
        <v>324770</v>
      </c>
      <c r="D249" s="96">
        <v>1776</v>
      </c>
      <c r="E249" s="96">
        <v>4711</v>
      </c>
      <c r="F249" s="96">
        <v>-2935</v>
      </c>
      <c r="G249" s="96">
        <v>2105</v>
      </c>
      <c r="H249" s="96">
        <v>5038</v>
      </c>
      <c r="I249" s="96">
        <v>64</v>
      </c>
      <c r="J249" s="96">
        <v>1959</v>
      </c>
      <c r="K249" s="96">
        <v>6290</v>
      </c>
      <c r="L249" s="96">
        <v>27</v>
      </c>
      <c r="M249" s="96">
        <v>-1069</v>
      </c>
      <c r="N249" s="96">
        <v>-4004</v>
      </c>
      <c r="O249" s="90">
        <v>1</v>
      </c>
      <c r="P249" s="91"/>
      <c r="Q249" s="74" t="str">
        <f t="shared" si="12"/>
        <v>いわき市</v>
      </c>
      <c r="R249" s="92">
        <f t="shared" si="15"/>
        <v>0</v>
      </c>
      <c r="S249" s="92">
        <f t="shared" si="13"/>
        <v>0</v>
      </c>
      <c r="T249" s="92">
        <f t="shared" si="14"/>
        <v>0</v>
      </c>
    </row>
    <row r="250" spans="1:20" ht="11.1" customHeight="1">
      <c r="A250" s="84" t="s">
        <v>63</v>
      </c>
      <c r="B250" s="89">
        <v>161406</v>
      </c>
      <c r="C250" s="89">
        <v>159439</v>
      </c>
      <c r="D250" s="89">
        <v>888</v>
      </c>
      <c r="E250" s="89">
        <v>2361</v>
      </c>
      <c r="F250" s="89">
        <v>-1473</v>
      </c>
      <c r="G250" s="89">
        <v>1201</v>
      </c>
      <c r="H250" s="89">
        <v>3039</v>
      </c>
      <c r="I250" s="89">
        <v>46</v>
      </c>
      <c r="J250" s="89">
        <v>1129</v>
      </c>
      <c r="K250" s="89">
        <v>3630</v>
      </c>
      <c r="L250" s="89">
        <v>21</v>
      </c>
      <c r="M250" s="89">
        <v>-494</v>
      </c>
      <c r="N250" s="89">
        <v>-1967</v>
      </c>
      <c r="P250" s="91"/>
      <c r="Q250" s="74" t="str">
        <f t="shared" si="12"/>
        <v>うち男</v>
      </c>
      <c r="R250" s="92">
        <f t="shared" si="15"/>
        <v>0</v>
      </c>
      <c r="S250" s="92">
        <f t="shared" si="13"/>
        <v>0</v>
      </c>
      <c r="T250" s="92">
        <f t="shared" si="14"/>
        <v>0</v>
      </c>
    </row>
    <row r="251" spans="1:20" ht="11.1" customHeight="1">
      <c r="A251" s="86" t="s">
        <v>64</v>
      </c>
      <c r="B251" s="100">
        <v>167368</v>
      </c>
      <c r="C251" s="100">
        <v>165331</v>
      </c>
      <c r="D251" s="100">
        <v>888</v>
      </c>
      <c r="E251" s="100">
        <v>2350</v>
      </c>
      <c r="F251" s="100">
        <v>-1462</v>
      </c>
      <c r="G251" s="100">
        <v>904</v>
      </c>
      <c r="H251" s="100">
        <v>1999</v>
      </c>
      <c r="I251" s="100">
        <v>18</v>
      </c>
      <c r="J251" s="100">
        <v>830</v>
      </c>
      <c r="K251" s="100">
        <v>2660</v>
      </c>
      <c r="L251" s="100">
        <v>6</v>
      </c>
      <c r="M251" s="100">
        <v>-575</v>
      </c>
      <c r="N251" s="100">
        <v>-2037</v>
      </c>
      <c r="P251" s="91"/>
      <c r="Q251" s="74" t="str">
        <f t="shared" si="12"/>
        <v>うち女</v>
      </c>
      <c r="R251" s="92">
        <f t="shared" si="15"/>
        <v>0</v>
      </c>
      <c r="S251" s="92">
        <f t="shared" si="13"/>
        <v>0</v>
      </c>
      <c r="T251" s="92">
        <f t="shared" si="14"/>
        <v>0</v>
      </c>
    </row>
    <row r="252" spans="1:20" ht="12" customHeight="1">
      <c r="A252" s="103" t="s">
        <v>174</v>
      </c>
      <c r="B252" s="104"/>
      <c r="C252" s="104"/>
      <c r="D252" s="104"/>
      <c r="E252" s="104"/>
      <c r="F252" s="104"/>
      <c r="G252" s="104"/>
      <c r="H252" s="104"/>
      <c r="I252" s="104"/>
      <c r="J252" s="104"/>
      <c r="K252" s="104"/>
      <c r="L252" s="104"/>
      <c r="M252" s="104"/>
      <c r="N252" s="104"/>
      <c r="O252" s="105"/>
    </row>
    <row r="253" spans="1:20" ht="12" customHeight="1">
      <c r="A253" s="106"/>
      <c r="B253" s="106"/>
      <c r="C253" s="106"/>
      <c r="D253" s="106"/>
      <c r="E253" s="106"/>
      <c r="F253" s="106"/>
      <c r="G253" s="106"/>
      <c r="H253" s="106"/>
      <c r="I253" s="106"/>
      <c r="J253" s="106"/>
      <c r="K253" s="106"/>
      <c r="L253" s="106"/>
      <c r="M253" s="106"/>
      <c r="N253" s="106"/>
      <c r="O253" s="105"/>
    </row>
    <row r="254" spans="1:20" ht="12" customHeight="1">
      <c r="A254" s="106"/>
      <c r="B254" s="106"/>
      <c r="C254" s="106"/>
      <c r="D254" s="106"/>
      <c r="E254" s="106"/>
      <c r="F254" s="106"/>
      <c r="G254" s="106"/>
      <c r="H254" s="106"/>
      <c r="I254" s="106"/>
      <c r="J254" s="106"/>
      <c r="K254" s="106"/>
      <c r="L254" s="106"/>
      <c r="M254" s="106"/>
      <c r="N254" s="106"/>
      <c r="O254" s="105"/>
    </row>
    <row r="255" spans="1:20" ht="12" customHeight="1">
      <c r="A255" s="107"/>
      <c r="B255" s="107"/>
      <c r="C255" s="107"/>
      <c r="D255" s="107"/>
      <c r="E255" s="107"/>
      <c r="F255" s="107"/>
      <c r="G255" s="107"/>
      <c r="H255" s="107"/>
      <c r="I255" s="107"/>
      <c r="J255" s="107"/>
      <c r="K255" s="107"/>
      <c r="L255" s="107"/>
      <c r="M255" s="107"/>
      <c r="N255" s="107"/>
      <c r="O255" s="105"/>
      <c r="P255" s="108"/>
    </row>
    <row r="256" spans="1:20" ht="12" customHeight="1">
      <c r="A256" s="107"/>
      <c r="B256" s="107"/>
      <c r="C256" s="107"/>
      <c r="D256" s="107"/>
      <c r="E256" s="107"/>
      <c r="F256" s="107"/>
      <c r="G256" s="107"/>
      <c r="H256" s="107"/>
      <c r="I256" s="107"/>
      <c r="J256" s="107"/>
      <c r="K256" s="107"/>
      <c r="L256" s="107"/>
      <c r="M256" s="107"/>
      <c r="N256" s="107"/>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xr:uid="{00000000-0009-0000-0000-00000C000000}"/>
  <mergeCells count="1">
    <mergeCell ref="A252:N254"/>
  </mergeCells>
  <phoneticPr fontId="2"/>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horizontalDpi="300" verticalDpi="300"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3CE50-53E1-4586-AD54-AD166FD8A3A6}">
  <sheetPr>
    <tabColor theme="5" tint="0.59999389629810485"/>
  </sheetPr>
  <dimension ref="A1:FF170"/>
  <sheetViews>
    <sheetView view="pageBreakPreview" zoomScale="85" zoomScaleNormal="100" zoomScaleSheetLayoutView="85" workbookViewId="0">
      <selection activeCell="AU15" sqref="AU15"/>
    </sheetView>
  </sheetViews>
  <sheetFormatPr defaultRowHeight="10.8"/>
  <cols>
    <col min="1" max="1" width="11.88671875" style="113" customWidth="1"/>
    <col min="2" max="2" width="4.88671875" style="128" hidden="1" customWidth="1"/>
    <col min="3" max="69" width="7.109375" style="113" customWidth="1"/>
    <col min="70" max="70" width="3.33203125" style="113" customWidth="1"/>
    <col min="71" max="76" width="9" style="113" customWidth="1"/>
    <col min="77" max="77" width="17.77734375" style="113" customWidth="1"/>
    <col min="78" max="78" width="6.21875" style="112" customWidth="1"/>
    <col min="79" max="84" width="7.21875" style="112" customWidth="1"/>
    <col min="85" max="91" width="6.88671875" style="112" customWidth="1"/>
    <col min="92" max="256" width="8.88671875" style="113"/>
    <col min="257" max="257" width="11.88671875" style="113" customWidth="1"/>
    <col min="258" max="258" width="0" style="113" hidden="1" customWidth="1"/>
    <col min="259" max="325" width="7.109375" style="113" customWidth="1"/>
    <col min="326" max="326" width="3.33203125" style="113" customWidth="1"/>
    <col min="327" max="332" width="9" style="113" customWidth="1"/>
    <col min="333" max="333" width="17.77734375" style="113" customWidth="1"/>
    <col min="334" max="334" width="6.21875" style="113" customWidth="1"/>
    <col min="335" max="340" width="7.21875" style="113" customWidth="1"/>
    <col min="341" max="347" width="6.88671875" style="113" customWidth="1"/>
    <col min="348" max="512" width="8.88671875" style="113"/>
    <col min="513" max="513" width="11.88671875" style="113" customWidth="1"/>
    <col min="514" max="514" width="0" style="113" hidden="1" customWidth="1"/>
    <col min="515" max="581" width="7.109375" style="113" customWidth="1"/>
    <col min="582" max="582" width="3.33203125" style="113" customWidth="1"/>
    <col min="583" max="588" width="9" style="113" customWidth="1"/>
    <col min="589" max="589" width="17.77734375" style="113" customWidth="1"/>
    <col min="590" max="590" width="6.21875" style="113" customWidth="1"/>
    <col min="591" max="596" width="7.21875" style="113" customWidth="1"/>
    <col min="597" max="603" width="6.88671875" style="113" customWidth="1"/>
    <col min="604" max="768" width="8.88671875" style="113"/>
    <col min="769" max="769" width="11.88671875" style="113" customWidth="1"/>
    <col min="770" max="770" width="0" style="113" hidden="1" customWidth="1"/>
    <col min="771" max="837" width="7.109375" style="113" customWidth="1"/>
    <col min="838" max="838" width="3.33203125" style="113" customWidth="1"/>
    <col min="839" max="844" width="9" style="113" customWidth="1"/>
    <col min="845" max="845" width="17.77734375" style="113" customWidth="1"/>
    <col min="846" max="846" width="6.21875" style="113" customWidth="1"/>
    <col min="847" max="852" width="7.21875" style="113" customWidth="1"/>
    <col min="853" max="859" width="6.88671875" style="113" customWidth="1"/>
    <col min="860" max="1024" width="8.88671875" style="113"/>
    <col min="1025" max="1025" width="11.88671875" style="113" customWidth="1"/>
    <col min="1026" max="1026" width="0" style="113" hidden="1" customWidth="1"/>
    <col min="1027" max="1093" width="7.109375" style="113" customWidth="1"/>
    <col min="1094" max="1094" width="3.33203125" style="113" customWidth="1"/>
    <col min="1095" max="1100" width="9" style="113" customWidth="1"/>
    <col min="1101" max="1101" width="17.77734375" style="113" customWidth="1"/>
    <col min="1102" max="1102" width="6.21875" style="113" customWidth="1"/>
    <col min="1103" max="1108" width="7.21875" style="113" customWidth="1"/>
    <col min="1109" max="1115" width="6.88671875" style="113" customWidth="1"/>
    <col min="1116" max="1280" width="8.88671875" style="113"/>
    <col min="1281" max="1281" width="11.88671875" style="113" customWidth="1"/>
    <col min="1282" max="1282" width="0" style="113" hidden="1" customWidth="1"/>
    <col min="1283" max="1349" width="7.109375" style="113" customWidth="1"/>
    <col min="1350" max="1350" width="3.33203125" style="113" customWidth="1"/>
    <col min="1351" max="1356" width="9" style="113" customWidth="1"/>
    <col min="1357" max="1357" width="17.77734375" style="113" customWidth="1"/>
    <col min="1358" max="1358" width="6.21875" style="113" customWidth="1"/>
    <col min="1359" max="1364" width="7.21875" style="113" customWidth="1"/>
    <col min="1365" max="1371" width="6.88671875" style="113" customWidth="1"/>
    <col min="1372" max="1536" width="8.88671875" style="113"/>
    <col min="1537" max="1537" width="11.88671875" style="113" customWidth="1"/>
    <col min="1538" max="1538" width="0" style="113" hidden="1" customWidth="1"/>
    <col min="1539" max="1605" width="7.109375" style="113" customWidth="1"/>
    <col min="1606" max="1606" width="3.33203125" style="113" customWidth="1"/>
    <col min="1607" max="1612" width="9" style="113" customWidth="1"/>
    <col min="1613" max="1613" width="17.77734375" style="113" customWidth="1"/>
    <col min="1614" max="1614" width="6.21875" style="113" customWidth="1"/>
    <col min="1615" max="1620" width="7.21875" style="113" customWidth="1"/>
    <col min="1621" max="1627" width="6.88671875" style="113" customWidth="1"/>
    <col min="1628" max="1792" width="8.88671875" style="113"/>
    <col min="1793" max="1793" width="11.88671875" style="113" customWidth="1"/>
    <col min="1794" max="1794" width="0" style="113" hidden="1" customWidth="1"/>
    <col min="1795" max="1861" width="7.109375" style="113" customWidth="1"/>
    <col min="1862" max="1862" width="3.33203125" style="113" customWidth="1"/>
    <col min="1863" max="1868" width="9" style="113" customWidth="1"/>
    <col min="1869" max="1869" width="17.77734375" style="113" customWidth="1"/>
    <col min="1870" max="1870" width="6.21875" style="113" customWidth="1"/>
    <col min="1871" max="1876" width="7.21875" style="113" customWidth="1"/>
    <col min="1877" max="1883" width="6.88671875" style="113" customWidth="1"/>
    <col min="1884" max="2048" width="8.88671875" style="113"/>
    <col min="2049" max="2049" width="11.88671875" style="113" customWidth="1"/>
    <col min="2050" max="2050" width="0" style="113" hidden="1" customWidth="1"/>
    <col min="2051" max="2117" width="7.109375" style="113" customWidth="1"/>
    <col min="2118" max="2118" width="3.33203125" style="113" customWidth="1"/>
    <col min="2119" max="2124" width="9" style="113" customWidth="1"/>
    <col min="2125" max="2125" width="17.77734375" style="113" customWidth="1"/>
    <col min="2126" max="2126" width="6.21875" style="113" customWidth="1"/>
    <col min="2127" max="2132" width="7.21875" style="113" customWidth="1"/>
    <col min="2133" max="2139" width="6.88671875" style="113" customWidth="1"/>
    <col min="2140" max="2304" width="8.88671875" style="113"/>
    <col min="2305" max="2305" width="11.88671875" style="113" customWidth="1"/>
    <col min="2306" max="2306" width="0" style="113" hidden="1" customWidth="1"/>
    <col min="2307" max="2373" width="7.109375" style="113" customWidth="1"/>
    <col min="2374" max="2374" width="3.33203125" style="113" customWidth="1"/>
    <col min="2375" max="2380" width="9" style="113" customWidth="1"/>
    <col min="2381" max="2381" width="17.77734375" style="113" customWidth="1"/>
    <col min="2382" max="2382" width="6.21875" style="113" customWidth="1"/>
    <col min="2383" max="2388" width="7.21875" style="113" customWidth="1"/>
    <col min="2389" max="2395" width="6.88671875" style="113" customWidth="1"/>
    <col min="2396" max="2560" width="8.88671875" style="113"/>
    <col min="2561" max="2561" width="11.88671875" style="113" customWidth="1"/>
    <col min="2562" max="2562" width="0" style="113" hidden="1" customWidth="1"/>
    <col min="2563" max="2629" width="7.109375" style="113" customWidth="1"/>
    <col min="2630" max="2630" width="3.33203125" style="113" customWidth="1"/>
    <col min="2631" max="2636" width="9" style="113" customWidth="1"/>
    <col min="2637" max="2637" width="17.77734375" style="113" customWidth="1"/>
    <col min="2638" max="2638" width="6.21875" style="113" customWidth="1"/>
    <col min="2639" max="2644" width="7.21875" style="113" customWidth="1"/>
    <col min="2645" max="2651" width="6.88671875" style="113" customWidth="1"/>
    <col min="2652" max="2816" width="8.88671875" style="113"/>
    <col min="2817" max="2817" width="11.88671875" style="113" customWidth="1"/>
    <col min="2818" max="2818" width="0" style="113" hidden="1" customWidth="1"/>
    <col min="2819" max="2885" width="7.109375" style="113" customWidth="1"/>
    <col min="2886" max="2886" width="3.33203125" style="113" customWidth="1"/>
    <col min="2887" max="2892" width="9" style="113" customWidth="1"/>
    <col min="2893" max="2893" width="17.77734375" style="113" customWidth="1"/>
    <col min="2894" max="2894" width="6.21875" style="113" customWidth="1"/>
    <col min="2895" max="2900" width="7.21875" style="113" customWidth="1"/>
    <col min="2901" max="2907" width="6.88671875" style="113" customWidth="1"/>
    <col min="2908" max="3072" width="8.88671875" style="113"/>
    <col min="3073" max="3073" width="11.88671875" style="113" customWidth="1"/>
    <col min="3074" max="3074" width="0" style="113" hidden="1" customWidth="1"/>
    <col min="3075" max="3141" width="7.109375" style="113" customWidth="1"/>
    <col min="3142" max="3142" width="3.33203125" style="113" customWidth="1"/>
    <col min="3143" max="3148" width="9" style="113" customWidth="1"/>
    <col min="3149" max="3149" width="17.77734375" style="113" customWidth="1"/>
    <col min="3150" max="3150" width="6.21875" style="113" customWidth="1"/>
    <col min="3151" max="3156" width="7.21875" style="113" customWidth="1"/>
    <col min="3157" max="3163" width="6.88671875" style="113" customWidth="1"/>
    <col min="3164" max="3328" width="8.88671875" style="113"/>
    <col min="3329" max="3329" width="11.88671875" style="113" customWidth="1"/>
    <col min="3330" max="3330" width="0" style="113" hidden="1" customWidth="1"/>
    <col min="3331" max="3397" width="7.109375" style="113" customWidth="1"/>
    <col min="3398" max="3398" width="3.33203125" style="113" customWidth="1"/>
    <col min="3399" max="3404" width="9" style="113" customWidth="1"/>
    <col min="3405" max="3405" width="17.77734375" style="113" customWidth="1"/>
    <col min="3406" max="3406" width="6.21875" style="113" customWidth="1"/>
    <col min="3407" max="3412" width="7.21875" style="113" customWidth="1"/>
    <col min="3413" max="3419" width="6.88671875" style="113" customWidth="1"/>
    <col min="3420" max="3584" width="8.88671875" style="113"/>
    <col min="3585" max="3585" width="11.88671875" style="113" customWidth="1"/>
    <col min="3586" max="3586" width="0" style="113" hidden="1" customWidth="1"/>
    <col min="3587" max="3653" width="7.109375" style="113" customWidth="1"/>
    <col min="3654" max="3654" width="3.33203125" style="113" customWidth="1"/>
    <col min="3655" max="3660" width="9" style="113" customWidth="1"/>
    <col min="3661" max="3661" width="17.77734375" style="113" customWidth="1"/>
    <col min="3662" max="3662" width="6.21875" style="113" customWidth="1"/>
    <col min="3663" max="3668" width="7.21875" style="113" customWidth="1"/>
    <col min="3669" max="3675" width="6.88671875" style="113" customWidth="1"/>
    <col min="3676" max="3840" width="8.88671875" style="113"/>
    <col min="3841" max="3841" width="11.88671875" style="113" customWidth="1"/>
    <col min="3842" max="3842" width="0" style="113" hidden="1" customWidth="1"/>
    <col min="3843" max="3909" width="7.109375" style="113" customWidth="1"/>
    <col min="3910" max="3910" width="3.33203125" style="113" customWidth="1"/>
    <col min="3911" max="3916" width="9" style="113" customWidth="1"/>
    <col min="3917" max="3917" width="17.77734375" style="113" customWidth="1"/>
    <col min="3918" max="3918" width="6.21875" style="113" customWidth="1"/>
    <col min="3919" max="3924" width="7.21875" style="113" customWidth="1"/>
    <col min="3925" max="3931" width="6.88671875" style="113" customWidth="1"/>
    <col min="3932" max="4096" width="8.88671875" style="113"/>
    <col min="4097" max="4097" width="11.88671875" style="113" customWidth="1"/>
    <col min="4098" max="4098" width="0" style="113" hidden="1" customWidth="1"/>
    <col min="4099" max="4165" width="7.109375" style="113" customWidth="1"/>
    <col min="4166" max="4166" width="3.33203125" style="113" customWidth="1"/>
    <col min="4167" max="4172" width="9" style="113" customWidth="1"/>
    <col min="4173" max="4173" width="17.77734375" style="113" customWidth="1"/>
    <col min="4174" max="4174" width="6.21875" style="113" customWidth="1"/>
    <col min="4175" max="4180" width="7.21875" style="113" customWidth="1"/>
    <col min="4181" max="4187" width="6.88671875" style="113" customWidth="1"/>
    <col min="4188" max="4352" width="8.88671875" style="113"/>
    <col min="4353" max="4353" width="11.88671875" style="113" customWidth="1"/>
    <col min="4354" max="4354" width="0" style="113" hidden="1" customWidth="1"/>
    <col min="4355" max="4421" width="7.109375" style="113" customWidth="1"/>
    <col min="4422" max="4422" width="3.33203125" style="113" customWidth="1"/>
    <col min="4423" max="4428" width="9" style="113" customWidth="1"/>
    <col min="4429" max="4429" width="17.77734375" style="113" customWidth="1"/>
    <col min="4430" max="4430" width="6.21875" style="113" customWidth="1"/>
    <col min="4431" max="4436" width="7.21875" style="113" customWidth="1"/>
    <col min="4437" max="4443" width="6.88671875" style="113" customWidth="1"/>
    <col min="4444" max="4608" width="8.88671875" style="113"/>
    <col min="4609" max="4609" width="11.88671875" style="113" customWidth="1"/>
    <col min="4610" max="4610" width="0" style="113" hidden="1" customWidth="1"/>
    <col min="4611" max="4677" width="7.109375" style="113" customWidth="1"/>
    <col min="4678" max="4678" width="3.33203125" style="113" customWidth="1"/>
    <col min="4679" max="4684" width="9" style="113" customWidth="1"/>
    <col min="4685" max="4685" width="17.77734375" style="113" customWidth="1"/>
    <col min="4686" max="4686" width="6.21875" style="113" customWidth="1"/>
    <col min="4687" max="4692" width="7.21875" style="113" customWidth="1"/>
    <col min="4693" max="4699" width="6.88671875" style="113" customWidth="1"/>
    <col min="4700" max="4864" width="8.88671875" style="113"/>
    <col min="4865" max="4865" width="11.88671875" style="113" customWidth="1"/>
    <col min="4866" max="4866" width="0" style="113" hidden="1" customWidth="1"/>
    <col min="4867" max="4933" width="7.109375" style="113" customWidth="1"/>
    <col min="4934" max="4934" width="3.33203125" style="113" customWidth="1"/>
    <col min="4935" max="4940" width="9" style="113" customWidth="1"/>
    <col min="4941" max="4941" width="17.77734375" style="113" customWidth="1"/>
    <col min="4942" max="4942" width="6.21875" style="113" customWidth="1"/>
    <col min="4943" max="4948" width="7.21875" style="113" customWidth="1"/>
    <col min="4949" max="4955" width="6.88671875" style="113" customWidth="1"/>
    <col min="4956" max="5120" width="8.88671875" style="113"/>
    <col min="5121" max="5121" width="11.88671875" style="113" customWidth="1"/>
    <col min="5122" max="5122" width="0" style="113" hidden="1" customWidth="1"/>
    <col min="5123" max="5189" width="7.109375" style="113" customWidth="1"/>
    <col min="5190" max="5190" width="3.33203125" style="113" customWidth="1"/>
    <col min="5191" max="5196" width="9" style="113" customWidth="1"/>
    <col min="5197" max="5197" width="17.77734375" style="113" customWidth="1"/>
    <col min="5198" max="5198" width="6.21875" style="113" customWidth="1"/>
    <col min="5199" max="5204" width="7.21875" style="113" customWidth="1"/>
    <col min="5205" max="5211" width="6.88671875" style="113" customWidth="1"/>
    <col min="5212" max="5376" width="8.88671875" style="113"/>
    <col min="5377" max="5377" width="11.88671875" style="113" customWidth="1"/>
    <col min="5378" max="5378" width="0" style="113" hidden="1" customWidth="1"/>
    <col min="5379" max="5445" width="7.109375" style="113" customWidth="1"/>
    <col min="5446" max="5446" width="3.33203125" style="113" customWidth="1"/>
    <col min="5447" max="5452" width="9" style="113" customWidth="1"/>
    <col min="5453" max="5453" width="17.77734375" style="113" customWidth="1"/>
    <col min="5454" max="5454" width="6.21875" style="113" customWidth="1"/>
    <col min="5455" max="5460" width="7.21875" style="113" customWidth="1"/>
    <col min="5461" max="5467" width="6.88671875" style="113" customWidth="1"/>
    <col min="5468" max="5632" width="8.88671875" style="113"/>
    <col min="5633" max="5633" width="11.88671875" style="113" customWidth="1"/>
    <col min="5634" max="5634" width="0" style="113" hidden="1" customWidth="1"/>
    <col min="5635" max="5701" width="7.109375" style="113" customWidth="1"/>
    <col min="5702" max="5702" width="3.33203125" style="113" customWidth="1"/>
    <col min="5703" max="5708" width="9" style="113" customWidth="1"/>
    <col min="5709" max="5709" width="17.77734375" style="113" customWidth="1"/>
    <col min="5710" max="5710" width="6.21875" style="113" customWidth="1"/>
    <col min="5711" max="5716" width="7.21875" style="113" customWidth="1"/>
    <col min="5717" max="5723" width="6.88671875" style="113" customWidth="1"/>
    <col min="5724" max="5888" width="8.88671875" style="113"/>
    <col min="5889" max="5889" width="11.88671875" style="113" customWidth="1"/>
    <col min="5890" max="5890" width="0" style="113" hidden="1" customWidth="1"/>
    <col min="5891" max="5957" width="7.109375" style="113" customWidth="1"/>
    <col min="5958" max="5958" width="3.33203125" style="113" customWidth="1"/>
    <col min="5959" max="5964" width="9" style="113" customWidth="1"/>
    <col min="5965" max="5965" width="17.77734375" style="113" customWidth="1"/>
    <col min="5966" max="5966" width="6.21875" style="113" customWidth="1"/>
    <col min="5967" max="5972" width="7.21875" style="113" customWidth="1"/>
    <col min="5973" max="5979" width="6.88671875" style="113" customWidth="1"/>
    <col min="5980" max="6144" width="8.88671875" style="113"/>
    <col min="6145" max="6145" width="11.88671875" style="113" customWidth="1"/>
    <col min="6146" max="6146" width="0" style="113" hidden="1" customWidth="1"/>
    <col min="6147" max="6213" width="7.109375" style="113" customWidth="1"/>
    <col min="6214" max="6214" width="3.33203125" style="113" customWidth="1"/>
    <col min="6215" max="6220" width="9" style="113" customWidth="1"/>
    <col min="6221" max="6221" width="17.77734375" style="113" customWidth="1"/>
    <col min="6222" max="6222" width="6.21875" style="113" customWidth="1"/>
    <col min="6223" max="6228" width="7.21875" style="113" customWidth="1"/>
    <col min="6229" max="6235" width="6.88671875" style="113" customWidth="1"/>
    <col min="6236" max="6400" width="8.88671875" style="113"/>
    <col min="6401" max="6401" width="11.88671875" style="113" customWidth="1"/>
    <col min="6402" max="6402" width="0" style="113" hidden="1" customWidth="1"/>
    <col min="6403" max="6469" width="7.109375" style="113" customWidth="1"/>
    <col min="6470" max="6470" width="3.33203125" style="113" customWidth="1"/>
    <col min="6471" max="6476" width="9" style="113" customWidth="1"/>
    <col min="6477" max="6477" width="17.77734375" style="113" customWidth="1"/>
    <col min="6478" max="6478" width="6.21875" style="113" customWidth="1"/>
    <col min="6479" max="6484" width="7.21875" style="113" customWidth="1"/>
    <col min="6485" max="6491" width="6.88671875" style="113" customWidth="1"/>
    <col min="6492" max="6656" width="8.88671875" style="113"/>
    <col min="6657" max="6657" width="11.88671875" style="113" customWidth="1"/>
    <col min="6658" max="6658" width="0" style="113" hidden="1" customWidth="1"/>
    <col min="6659" max="6725" width="7.109375" style="113" customWidth="1"/>
    <col min="6726" max="6726" width="3.33203125" style="113" customWidth="1"/>
    <col min="6727" max="6732" width="9" style="113" customWidth="1"/>
    <col min="6733" max="6733" width="17.77734375" style="113" customWidth="1"/>
    <col min="6734" max="6734" width="6.21875" style="113" customWidth="1"/>
    <col min="6735" max="6740" width="7.21875" style="113" customWidth="1"/>
    <col min="6741" max="6747" width="6.88671875" style="113" customWidth="1"/>
    <col min="6748" max="6912" width="8.88671875" style="113"/>
    <col min="6913" max="6913" width="11.88671875" style="113" customWidth="1"/>
    <col min="6914" max="6914" width="0" style="113" hidden="1" customWidth="1"/>
    <col min="6915" max="6981" width="7.109375" style="113" customWidth="1"/>
    <col min="6982" max="6982" width="3.33203125" style="113" customWidth="1"/>
    <col min="6983" max="6988" width="9" style="113" customWidth="1"/>
    <col min="6989" max="6989" width="17.77734375" style="113" customWidth="1"/>
    <col min="6990" max="6990" width="6.21875" style="113" customWidth="1"/>
    <col min="6991" max="6996" width="7.21875" style="113" customWidth="1"/>
    <col min="6997" max="7003" width="6.88671875" style="113" customWidth="1"/>
    <col min="7004" max="7168" width="8.88671875" style="113"/>
    <col min="7169" max="7169" width="11.88671875" style="113" customWidth="1"/>
    <col min="7170" max="7170" width="0" style="113" hidden="1" customWidth="1"/>
    <col min="7171" max="7237" width="7.109375" style="113" customWidth="1"/>
    <col min="7238" max="7238" width="3.33203125" style="113" customWidth="1"/>
    <col min="7239" max="7244" width="9" style="113" customWidth="1"/>
    <col min="7245" max="7245" width="17.77734375" style="113" customWidth="1"/>
    <col min="7246" max="7246" width="6.21875" style="113" customWidth="1"/>
    <col min="7247" max="7252" width="7.21875" style="113" customWidth="1"/>
    <col min="7253" max="7259" width="6.88671875" style="113" customWidth="1"/>
    <col min="7260" max="7424" width="8.88671875" style="113"/>
    <col min="7425" max="7425" width="11.88671875" style="113" customWidth="1"/>
    <col min="7426" max="7426" width="0" style="113" hidden="1" customWidth="1"/>
    <col min="7427" max="7493" width="7.109375" style="113" customWidth="1"/>
    <col min="7494" max="7494" width="3.33203125" style="113" customWidth="1"/>
    <col min="7495" max="7500" width="9" style="113" customWidth="1"/>
    <col min="7501" max="7501" width="17.77734375" style="113" customWidth="1"/>
    <col min="7502" max="7502" width="6.21875" style="113" customWidth="1"/>
    <col min="7503" max="7508" width="7.21875" style="113" customWidth="1"/>
    <col min="7509" max="7515" width="6.88671875" style="113" customWidth="1"/>
    <col min="7516" max="7680" width="8.88671875" style="113"/>
    <col min="7681" max="7681" width="11.88671875" style="113" customWidth="1"/>
    <col min="7682" max="7682" width="0" style="113" hidden="1" customWidth="1"/>
    <col min="7683" max="7749" width="7.109375" style="113" customWidth="1"/>
    <col min="7750" max="7750" width="3.33203125" style="113" customWidth="1"/>
    <col min="7751" max="7756" width="9" style="113" customWidth="1"/>
    <col min="7757" max="7757" width="17.77734375" style="113" customWidth="1"/>
    <col min="7758" max="7758" width="6.21875" style="113" customWidth="1"/>
    <col min="7759" max="7764" width="7.21875" style="113" customWidth="1"/>
    <col min="7765" max="7771" width="6.88671875" style="113" customWidth="1"/>
    <col min="7772" max="7936" width="8.88671875" style="113"/>
    <col min="7937" max="7937" width="11.88671875" style="113" customWidth="1"/>
    <col min="7938" max="7938" width="0" style="113" hidden="1" customWidth="1"/>
    <col min="7939" max="8005" width="7.109375" style="113" customWidth="1"/>
    <col min="8006" max="8006" width="3.33203125" style="113" customWidth="1"/>
    <col min="8007" max="8012" width="9" style="113" customWidth="1"/>
    <col min="8013" max="8013" width="17.77734375" style="113" customWidth="1"/>
    <col min="8014" max="8014" width="6.21875" style="113" customWidth="1"/>
    <col min="8015" max="8020" width="7.21875" style="113" customWidth="1"/>
    <col min="8021" max="8027" width="6.88671875" style="113" customWidth="1"/>
    <col min="8028" max="8192" width="8.88671875" style="113"/>
    <col min="8193" max="8193" width="11.88671875" style="113" customWidth="1"/>
    <col min="8194" max="8194" width="0" style="113" hidden="1" customWidth="1"/>
    <col min="8195" max="8261" width="7.109375" style="113" customWidth="1"/>
    <col min="8262" max="8262" width="3.33203125" style="113" customWidth="1"/>
    <col min="8263" max="8268" width="9" style="113" customWidth="1"/>
    <col min="8269" max="8269" width="17.77734375" style="113" customWidth="1"/>
    <col min="8270" max="8270" width="6.21875" style="113" customWidth="1"/>
    <col min="8271" max="8276" width="7.21875" style="113" customWidth="1"/>
    <col min="8277" max="8283" width="6.88671875" style="113" customWidth="1"/>
    <col min="8284" max="8448" width="8.88671875" style="113"/>
    <col min="8449" max="8449" width="11.88671875" style="113" customWidth="1"/>
    <col min="8450" max="8450" width="0" style="113" hidden="1" customWidth="1"/>
    <col min="8451" max="8517" width="7.109375" style="113" customWidth="1"/>
    <col min="8518" max="8518" width="3.33203125" style="113" customWidth="1"/>
    <col min="8519" max="8524" width="9" style="113" customWidth="1"/>
    <col min="8525" max="8525" width="17.77734375" style="113" customWidth="1"/>
    <col min="8526" max="8526" width="6.21875" style="113" customWidth="1"/>
    <col min="8527" max="8532" width="7.21875" style="113" customWidth="1"/>
    <col min="8533" max="8539" width="6.88671875" style="113" customWidth="1"/>
    <col min="8540" max="8704" width="8.88671875" style="113"/>
    <col min="8705" max="8705" width="11.88671875" style="113" customWidth="1"/>
    <col min="8706" max="8706" width="0" style="113" hidden="1" customWidth="1"/>
    <col min="8707" max="8773" width="7.109375" style="113" customWidth="1"/>
    <col min="8774" max="8774" width="3.33203125" style="113" customWidth="1"/>
    <col min="8775" max="8780" width="9" style="113" customWidth="1"/>
    <col min="8781" max="8781" width="17.77734375" style="113" customWidth="1"/>
    <col min="8782" max="8782" width="6.21875" style="113" customWidth="1"/>
    <col min="8783" max="8788" width="7.21875" style="113" customWidth="1"/>
    <col min="8789" max="8795" width="6.88671875" style="113" customWidth="1"/>
    <col min="8796" max="8960" width="8.88671875" style="113"/>
    <col min="8961" max="8961" width="11.88671875" style="113" customWidth="1"/>
    <col min="8962" max="8962" width="0" style="113" hidden="1" customWidth="1"/>
    <col min="8963" max="9029" width="7.109375" style="113" customWidth="1"/>
    <col min="9030" max="9030" width="3.33203125" style="113" customWidth="1"/>
    <col min="9031" max="9036" width="9" style="113" customWidth="1"/>
    <col min="9037" max="9037" width="17.77734375" style="113" customWidth="1"/>
    <col min="9038" max="9038" width="6.21875" style="113" customWidth="1"/>
    <col min="9039" max="9044" width="7.21875" style="113" customWidth="1"/>
    <col min="9045" max="9051" width="6.88671875" style="113" customWidth="1"/>
    <col min="9052" max="9216" width="8.88671875" style="113"/>
    <col min="9217" max="9217" width="11.88671875" style="113" customWidth="1"/>
    <col min="9218" max="9218" width="0" style="113" hidden="1" customWidth="1"/>
    <col min="9219" max="9285" width="7.109375" style="113" customWidth="1"/>
    <col min="9286" max="9286" width="3.33203125" style="113" customWidth="1"/>
    <col min="9287" max="9292" width="9" style="113" customWidth="1"/>
    <col min="9293" max="9293" width="17.77734375" style="113" customWidth="1"/>
    <col min="9294" max="9294" width="6.21875" style="113" customWidth="1"/>
    <col min="9295" max="9300" width="7.21875" style="113" customWidth="1"/>
    <col min="9301" max="9307" width="6.88671875" style="113" customWidth="1"/>
    <col min="9308" max="9472" width="8.88671875" style="113"/>
    <col min="9473" max="9473" width="11.88671875" style="113" customWidth="1"/>
    <col min="9474" max="9474" width="0" style="113" hidden="1" customWidth="1"/>
    <col min="9475" max="9541" width="7.109375" style="113" customWidth="1"/>
    <col min="9542" max="9542" width="3.33203125" style="113" customWidth="1"/>
    <col min="9543" max="9548" width="9" style="113" customWidth="1"/>
    <col min="9549" max="9549" width="17.77734375" style="113" customWidth="1"/>
    <col min="9550" max="9550" width="6.21875" style="113" customWidth="1"/>
    <col min="9551" max="9556" width="7.21875" style="113" customWidth="1"/>
    <col min="9557" max="9563" width="6.88671875" style="113" customWidth="1"/>
    <col min="9564" max="9728" width="8.88671875" style="113"/>
    <col min="9729" max="9729" width="11.88671875" style="113" customWidth="1"/>
    <col min="9730" max="9730" width="0" style="113" hidden="1" customWidth="1"/>
    <col min="9731" max="9797" width="7.109375" style="113" customWidth="1"/>
    <col min="9798" max="9798" width="3.33203125" style="113" customWidth="1"/>
    <col min="9799" max="9804" width="9" style="113" customWidth="1"/>
    <col min="9805" max="9805" width="17.77734375" style="113" customWidth="1"/>
    <col min="9806" max="9806" width="6.21875" style="113" customWidth="1"/>
    <col min="9807" max="9812" width="7.21875" style="113" customWidth="1"/>
    <col min="9813" max="9819" width="6.88671875" style="113" customWidth="1"/>
    <col min="9820" max="9984" width="8.88671875" style="113"/>
    <col min="9985" max="9985" width="11.88671875" style="113" customWidth="1"/>
    <col min="9986" max="9986" width="0" style="113" hidden="1" customWidth="1"/>
    <col min="9987" max="10053" width="7.109375" style="113" customWidth="1"/>
    <col min="10054" max="10054" width="3.33203125" style="113" customWidth="1"/>
    <col min="10055" max="10060" width="9" style="113" customWidth="1"/>
    <col min="10061" max="10061" width="17.77734375" style="113" customWidth="1"/>
    <col min="10062" max="10062" width="6.21875" style="113" customWidth="1"/>
    <col min="10063" max="10068" width="7.21875" style="113" customWidth="1"/>
    <col min="10069" max="10075" width="6.88671875" style="113" customWidth="1"/>
    <col min="10076" max="10240" width="8.88671875" style="113"/>
    <col min="10241" max="10241" width="11.88671875" style="113" customWidth="1"/>
    <col min="10242" max="10242" width="0" style="113" hidden="1" customWidth="1"/>
    <col min="10243" max="10309" width="7.109375" style="113" customWidth="1"/>
    <col min="10310" max="10310" width="3.33203125" style="113" customWidth="1"/>
    <col min="10311" max="10316" width="9" style="113" customWidth="1"/>
    <col min="10317" max="10317" width="17.77734375" style="113" customWidth="1"/>
    <col min="10318" max="10318" width="6.21875" style="113" customWidth="1"/>
    <col min="10319" max="10324" width="7.21875" style="113" customWidth="1"/>
    <col min="10325" max="10331" width="6.88671875" style="113" customWidth="1"/>
    <col min="10332" max="10496" width="8.88671875" style="113"/>
    <col min="10497" max="10497" width="11.88671875" style="113" customWidth="1"/>
    <col min="10498" max="10498" width="0" style="113" hidden="1" customWidth="1"/>
    <col min="10499" max="10565" width="7.109375" style="113" customWidth="1"/>
    <col min="10566" max="10566" width="3.33203125" style="113" customWidth="1"/>
    <col min="10567" max="10572" width="9" style="113" customWidth="1"/>
    <col min="10573" max="10573" width="17.77734375" style="113" customWidth="1"/>
    <col min="10574" max="10574" width="6.21875" style="113" customWidth="1"/>
    <col min="10575" max="10580" width="7.21875" style="113" customWidth="1"/>
    <col min="10581" max="10587" width="6.88671875" style="113" customWidth="1"/>
    <col min="10588" max="10752" width="8.88671875" style="113"/>
    <col min="10753" max="10753" width="11.88671875" style="113" customWidth="1"/>
    <col min="10754" max="10754" width="0" style="113" hidden="1" customWidth="1"/>
    <col min="10755" max="10821" width="7.109375" style="113" customWidth="1"/>
    <col min="10822" max="10822" width="3.33203125" style="113" customWidth="1"/>
    <col min="10823" max="10828" width="9" style="113" customWidth="1"/>
    <col min="10829" max="10829" width="17.77734375" style="113" customWidth="1"/>
    <col min="10830" max="10830" width="6.21875" style="113" customWidth="1"/>
    <col min="10831" max="10836" width="7.21875" style="113" customWidth="1"/>
    <col min="10837" max="10843" width="6.88671875" style="113" customWidth="1"/>
    <col min="10844" max="11008" width="8.88671875" style="113"/>
    <col min="11009" max="11009" width="11.88671875" style="113" customWidth="1"/>
    <col min="11010" max="11010" width="0" style="113" hidden="1" customWidth="1"/>
    <col min="11011" max="11077" width="7.109375" style="113" customWidth="1"/>
    <col min="11078" max="11078" width="3.33203125" style="113" customWidth="1"/>
    <col min="11079" max="11084" width="9" style="113" customWidth="1"/>
    <col min="11085" max="11085" width="17.77734375" style="113" customWidth="1"/>
    <col min="11086" max="11086" width="6.21875" style="113" customWidth="1"/>
    <col min="11087" max="11092" width="7.21875" style="113" customWidth="1"/>
    <col min="11093" max="11099" width="6.88671875" style="113" customWidth="1"/>
    <col min="11100" max="11264" width="8.88671875" style="113"/>
    <col min="11265" max="11265" width="11.88671875" style="113" customWidth="1"/>
    <col min="11266" max="11266" width="0" style="113" hidden="1" customWidth="1"/>
    <col min="11267" max="11333" width="7.109375" style="113" customWidth="1"/>
    <col min="11334" max="11334" width="3.33203125" style="113" customWidth="1"/>
    <col min="11335" max="11340" width="9" style="113" customWidth="1"/>
    <col min="11341" max="11341" width="17.77734375" style="113" customWidth="1"/>
    <col min="11342" max="11342" width="6.21875" style="113" customWidth="1"/>
    <col min="11343" max="11348" width="7.21875" style="113" customWidth="1"/>
    <col min="11349" max="11355" width="6.88671875" style="113" customWidth="1"/>
    <col min="11356" max="11520" width="8.88671875" style="113"/>
    <col min="11521" max="11521" width="11.88671875" style="113" customWidth="1"/>
    <col min="11522" max="11522" width="0" style="113" hidden="1" customWidth="1"/>
    <col min="11523" max="11589" width="7.109375" style="113" customWidth="1"/>
    <col min="11590" max="11590" width="3.33203125" style="113" customWidth="1"/>
    <col min="11591" max="11596" width="9" style="113" customWidth="1"/>
    <col min="11597" max="11597" width="17.77734375" style="113" customWidth="1"/>
    <col min="11598" max="11598" width="6.21875" style="113" customWidth="1"/>
    <col min="11599" max="11604" width="7.21875" style="113" customWidth="1"/>
    <col min="11605" max="11611" width="6.88671875" style="113" customWidth="1"/>
    <col min="11612" max="11776" width="8.88671875" style="113"/>
    <col min="11777" max="11777" width="11.88671875" style="113" customWidth="1"/>
    <col min="11778" max="11778" width="0" style="113" hidden="1" customWidth="1"/>
    <col min="11779" max="11845" width="7.109375" style="113" customWidth="1"/>
    <col min="11846" max="11846" width="3.33203125" style="113" customWidth="1"/>
    <col min="11847" max="11852" width="9" style="113" customWidth="1"/>
    <col min="11853" max="11853" width="17.77734375" style="113" customWidth="1"/>
    <col min="11854" max="11854" width="6.21875" style="113" customWidth="1"/>
    <col min="11855" max="11860" width="7.21875" style="113" customWidth="1"/>
    <col min="11861" max="11867" width="6.88671875" style="113" customWidth="1"/>
    <col min="11868" max="12032" width="8.88671875" style="113"/>
    <col min="12033" max="12033" width="11.88671875" style="113" customWidth="1"/>
    <col min="12034" max="12034" width="0" style="113" hidden="1" customWidth="1"/>
    <col min="12035" max="12101" width="7.109375" style="113" customWidth="1"/>
    <col min="12102" max="12102" width="3.33203125" style="113" customWidth="1"/>
    <col min="12103" max="12108" width="9" style="113" customWidth="1"/>
    <col min="12109" max="12109" width="17.77734375" style="113" customWidth="1"/>
    <col min="12110" max="12110" width="6.21875" style="113" customWidth="1"/>
    <col min="12111" max="12116" width="7.21875" style="113" customWidth="1"/>
    <col min="12117" max="12123" width="6.88671875" style="113" customWidth="1"/>
    <col min="12124" max="12288" width="8.88671875" style="113"/>
    <col min="12289" max="12289" width="11.88671875" style="113" customWidth="1"/>
    <col min="12290" max="12290" width="0" style="113" hidden="1" customWidth="1"/>
    <col min="12291" max="12357" width="7.109375" style="113" customWidth="1"/>
    <col min="12358" max="12358" width="3.33203125" style="113" customWidth="1"/>
    <col min="12359" max="12364" width="9" style="113" customWidth="1"/>
    <col min="12365" max="12365" width="17.77734375" style="113" customWidth="1"/>
    <col min="12366" max="12366" width="6.21875" style="113" customWidth="1"/>
    <col min="12367" max="12372" width="7.21875" style="113" customWidth="1"/>
    <col min="12373" max="12379" width="6.88671875" style="113" customWidth="1"/>
    <col min="12380" max="12544" width="8.88671875" style="113"/>
    <col min="12545" max="12545" width="11.88671875" style="113" customWidth="1"/>
    <col min="12546" max="12546" width="0" style="113" hidden="1" customWidth="1"/>
    <col min="12547" max="12613" width="7.109375" style="113" customWidth="1"/>
    <col min="12614" max="12614" width="3.33203125" style="113" customWidth="1"/>
    <col min="12615" max="12620" width="9" style="113" customWidth="1"/>
    <col min="12621" max="12621" width="17.77734375" style="113" customWidth="1"/>
    <col min="12622" max="12622" width="6.21875" style="113" customWidth="1"/>
    <col min="12623" max="12628" width="7.21875" style="113" customWidth="1"/>
    <col min="12629" max="12635" width="6.88671875" style="113" customWidth="1"/>
    <col min="12636" max="12800" width="8.88671875" style="113"/>
    <col min="12801" max="12801" width="11.88671875" style="113" customWidth="1"/>
    <col min="12802" max="12802" width="0" style="113" hidden="1" customWidth="1"/>
    <col min="12803" max="12869" width="7.109375" style="113" customWidth="1"/>
    <col min="12870" max="12870" width="3.33203125" style="113" customWidth="1"/>
    <col min="12871" max="12876" width="9" style="113" customWidth="1"/>
    <col min="12877" max="12877" width="17.77734375" style="113" customWidth="1"/>
    <col min="12878" max="12878" width="6.21875" style="113" customWidth="1"/>
    <col min="12879" max="12884" width="7.21875" style="113" customWidth="1"/>
    <col min="12885" max="12891" width="6.88671875" style="113" customWidth="1"/>
    <col min="12892" max="13056" width="8.88671875" style="113"/>
    <col min="13057" max="13057" width="11.88671875" style="113" customWidth="1"/>
    <col min="13058" max="13058" width="0" style="113" hidden="1" customWidth="1"/>
    <col min="13059" max="13125" width="7.109375" style="113" customWidth="1"/>
    <col min="13126" max="13126" width="3.33203125" style="113" customWidth="1"/>
    <col min="13127" max="13132" width="9" style="113" customWidth="1"/>
    <col min="13133" max="13133" width="17.77734375" style="113" customWidth="1"/>
    <col min="13134" max="13134" width="6.21875" style="113" customWidth="1"/>
    <col min="13135" max="13140" width="7.21875" style="113" customWidth="1"/>
    <col min="13141" max="13147" width="6.88671875" style="113" customWidth="1"/>
    <col min="13148" max="13312" width="8.88671875" style="113"/>
    <col min="13313" max="13313" width="11.88671875" style="113" customWidth="1"/>
    <col min="13314" max="13314" width="0" style="113" hidden="1" customWidth="1"/>
    <col min="13315" max="13381" width="7.109375" style="113" customWidth="1"/>
    <col min="13382" max="13382" width="3.33203125" style="113" customWidth="1"/>
    <col min="13383" max="13388" width="9" style="113" customWidth="1"/>
    <col min="13389" max="13389" width="17.77734375" style="113" customWidth="1"/>
    <col min="13390" max="13390" width="6.21875" style="113" customWidth="1"/>
    <col min="13391" max="13396" width="7.21875" style="113" customWidth="1"/>
    <col min="13397" max="13403" width="6.88671875" style="113" customWidth="1"/>
    <col min="13404" max="13568" width="8.88671875" style="113"/>
    <col min="13569" max="13569" width="11.88671875" style="113" customWidth="1"/>
    <col min="13570" max="13570" width="0" style="113" hidden="1" customWidth="1"/>
    <col min="13571" max="13637" width="7.109375" style="113" customWidth="1"/>
    <col min="13638" max="13638" width="3.33203125" style="113" customWidth="1"/>
    <col min="13639" max="13644" width="9" style="113" customWidth="1"/>
    <col min="13645" max="13645" width="17.77734375" style="113" customWidth="1"/>
    <col min="13646" max="13646" width="6.21875" style="113" customWidth="1"/>
    <col min="13647" max="13652" width="7.21875" style="113" customWidth="1"/>
    <col min="13653" max="13659" width="6.88671875" style="113" customWidth="1"/>
    <col min="13660" max="13824" width="8.88671875" style="113"/>
    <col min="13825" max="13825" width="11.88671875" style="113" customWidth="1"/>
    <col min="13826" max="13826" width="0" style="113" hidden="1" customWidth="1"/>
    <col min="13827" max="13893" width="7.109375" style="113" customWidth="1"/>
    <col min="13894" max="13894" width="3.33203125" style="113" customWidth="1"/>
    <col min="13895" max="13900" width="9" style="113" customWidth="1"/>
    <col min="13901" max="13901" width="17.77734375" style="113" customWidth="1"/>
    <col min="13902" max="13902" width="6.21875" style="113" customWidth="1"/>
    <col min="13903" max="13908" width="7.21875" style="113" customWidth="1"/>
    <col min="13909" max="13915" width="6.88671875" style="113" customWidth="1"/>
    <col min="13916" max="14080" width="8.88671875" style="113"/>
    <col min="14081" max="14081" width="11.88671875" style="113" customWidth="1"/>
    <col min="14082" max="14082" width="0" style="113" hidden="1" customWidth="1"/>
    <col min="14083" max="14149" width="7.109375" style="113" customWidth="1"/>
    <col min="14150" max="14150" width="3.33203125" style="113" customWidth="1"/>
    <col min="14151" max="14156" width="9" style="113" customWidth="1"/>
    <col min="14157" max="14157" width="17.77734375" style="113" customWidth="1"/>
    <col min="14158" max="14158" width="6.21875" style="113" customWidth="1"/>
    <col min="14159" max="14164" width="7.21875" style="113" customWidth="1"/>
    <col min="14165" max="14171" width="6.88671875" style="113" customWidth="1"/>
    <col min="14172" max="14336" width="8.88671875" style="113"/>
    <col min="14337" max="14337" width="11.88671875" style="113" customWidth="1"/>
    <col min="14338" max="14338" width="0" style="113" hidden="1" customWidth="1"/>
    <col min="14339" max="14405" width="7.109375" style="113" customWidth="1"/>
    <col min="14406" max="14406" width="3.33203125" style="113" customWidth="1"/>
    <col min="14407" max="14412" width="9" style="113" customWidth="1"/>
    <col min="14413" max="14413" width="17.77734375" style="113" customWidth="1"/>
    <col min="14414" max="14414" width="6.21875" style="113" customWidth="1"/>
    <col min="14415" max="14420" width="7.21875" style="113" customWidth="1"/>
    <col min="14421" max="14427" width="6.88671875" style="113" customWidth="1"/>
    <col min="14428" max="14592" width="8.88671875" style="113"/>
    <col min="14593" max="14593" width="11.88671875" style="113" customWidth="1"/>
    <col min="14594" max="14594" width="0" style="113" hidden="1" customWidth="1"/>
    <col min="14595" max="14661" width="7.109375" style="113" customWidth="1"/>
    <col min="14662" max="14662" width="3.33203125" style="113" customWidth="1"/>
    <col min="14663" max="14668" width="9" style="113" customWidth="1"/>
    <col min="14669" max="14669" width="17.77734375" style="113" customWidth="1"/>
    <col min="14670" max="14670" width="6.21875" style="113" customWidth="1"/>
    <col min="14671" max="14676" width="7.21875" style="113" customWidth="1"/>
    <col min="14677" max="14683" width="6.88671875" style="113" customWidth="1"/>
    <col min="14684" max="14848" width="8.88671875" style="113"/>
    <col min="14849" max="14849" width="11.88671875" style="113" customWidth="1"/>
    <col min="14850" max="14850" width="0" style="113" hidden="1" customWidth="1"/>
    <col min="14851" max="14917" width="7.109375" style="113" customWidth="1"/>
    <col min="14918" max="14918" width="3.33203125" style="113" customWidth="1"/>
    <col min="14919" max="14924" width="9" style="113" customWidth="1"/>
    <col min="14925" max="14925" width="17.77734375" style="113" customWidth="1"/>
    <col min="14926" max="14926" width="6.21875" style="113" customWidth="1"/>
    <col min="14927" max="14932" width="7.21875" style="113" customWidth="1"/>
    <col min="14933" max="14939" width="6.88671875" style="113" customWidth="1"/>
    <col min="14940" max="15104" width="8.88671875" style="113"/>
    <col min="15105" max="15105" width="11.88671875" style="113" customWidth="1"/>
    <col min="15106" max="15106" width="0" style="113" hidden="1" customWidth="1"/>
    <col min="15107" max="15173" width="7.109375" style="113" customWidth="1"/>
    <col min="15174" max="15174" width="3.33203125" style="113" customWidth="1"/>
    <col min="15175" max="15180" width="9" style="113" customWidth="1"/>
    <col min="15181" max="15181" width="17.77734375" style="113" customWidth="1"/>
    <col min="15182" max="15182" width="6.21875" style="113" customWidth="1"/>
    <col min="15183" max="15188" width="7.21875" style="113" customWidth="1"/>
    <col min="15189" max="15195" width="6.88671875" style="113" customWidth="1"/>
    <col min="15196" max="15360" width="8.88671875" style="113"/>
    <col min="15361" max="15361" width="11.88671875" style="113" customWidth="1"/>
    <col min="15362" max="15362" width="0" style="113" hidden="1" customWidth="1"/>
    <col min="15363" max="15429" width="7.109375" style="113" customWidth="1"/>
    <col min="15430" max="15430" width="3.33203125" style="113" customWidth="1"/>
    <col min="15431" max="15436" width="9" style="113" customWidth="1"/>
    <col min="15437" max="15437" width="17.77734375" style="113" customWidth="1"/>
    <col min="15438" max="15438" width="6.21875" style="113" customWidth="1"/>
    <col min="15439" max="15444" width="7.21875" style="113" customWidth="1"/>
    <col min="15445" max="15451" width="6.88671875" style="113" customWidth="1"/>
    <col min="15452" max="15616" width="8.88671875" style="113"/>
    <col min="15617" max="15617" width="11.88671875" style="113" customWidth="1"/>
    <col min="15618" max="15618" width="0" style="113" hidden="1" customWidth="1"/>
    <col min="15619" max="15685" width="7.109375" style="113" customWidth="1"/>
    <col min="15686" max="15686" width="3.33203125" style="113" customWidth="1"/>
    <col min="15687" max="15692" width="9" style="113" customWidth="1"/>
    <col min="15693" max="15693" width="17.77734375" style="113" customWidth="1"/>
    <col min="15694" max="15694" width="6.21875" style="113" customWidth="1"/>
    <col min="15695" max="15700" width="7.21875" style="113" customWidth="1"/>
    <col min="15701" max="15707" width="6.88671875" style="113" customWidth="1"/>
    <col min="15708" max="15872" width="8.88671875" style="113"/>
    <col min="15873" max="15873" width="11.88671875" style="113" customWidth="1"/>
    <col min="15874" max="15874" width="0" style="113" hidden="1" customWidth="1"/>
    <col min="15875" max="15941" width="7.109375" style="113" customWidth="1"/>
    <col min="15942" max="15942" width="3.33203125" style="113" customWidth="1"/>
    <col min="15943" max="15948" width="9" style="113" customWidth="1"/>
    <col min="15949" max="15949" width="17.77734375" style="113" customWidth="1"/>
    <col min="15950" max="15950" width="6.21875" style="113" customWidth="1"/>
    <col min="15951" max="15956" width="7.21875" style="113" customWidth="1"/>
    <col min="15957" max="15963" width="6.88671875" style="113" customWidth="1"/>
    <col min="15964" max="16128" width="8.88671875" style="113"/>
    <col min="16129" max="16129" width="11.88671875" style="113" customWidth="1"/>
    <col min="16130" max="16130" width="0" style="113" hidden="1" customWidth="1"/>
    <col min="16131" max="16197" width="7.109375" style="113" customWidth="1"/>
    <col min="16198" max="16198" width="3.33203125" style="113" customWidth="1"/>
    <col min="16199" max="16204" width="9" style="113" customWidth="1"/>
    <col min="16205" max="16205" width="17.77734375" style="113" customWidth="1"/>
    <col min="16206" max="16206" width="6.21875" style="113" customWidth="1"/>
    <col min="16207" max="16212" width="7.21875" style="113" customWidth="1"/>
    <col min="16213" max="16219" width="6.88671875" style="113" customWidth="1"/>
    <col min="16220" max="16384" width="8.88671875" style="113"/>
  </cols>
  <sheetData>
    <row r="1" spans="1:162" ht="20.25" customHeight="1">
      <c r="A1" s="109" t="s">
        <v>175</v>
      </c>
      <c r="B1" s="110"/>
      <c r="C1" s="111" t="s">
        <v>54</v>
      </c>
      <c r="D1" s="111" t="s">
        <v>176</v>
      </c>
      <c r="E1" s="111" t="s">
        <v>177</v>
      </c>
      <c r="F1" s="111" t="s">
        <v>178</v>
      </c>
      <c r="G1" s="111" t="s">
        <v>179</v>
      </c>
      <c r="H1" s="111" t="s">
        <v>180</v>
      </c>
      <c r="I1" s="111" t="s">
        <v>181</v>
      </c>
      <c r="J1" s="111" t="s">
        <v>182</v>
      </c>
      <c r="K1" s="111" t="s">
        <v>183</v>
      </c>
      <c r="L1" s="111" t="s">
        <v>184</v>
      </c>
      <c r="M1" s="111" t="s">
        <v>185</v>
      </c>
      <c r="N1" s="111" t="s">
        <v>186</v>
      </c>
      <c r="O1" s="111" t="s">
        <v>187</v>
      </c>
      <c r="P1" s="111" t="s">
        <v>188</v>
      </c>
      <c r="Q1" s="111" t="s">
        <v>189</v>
      </c>
      <c r="R1" s="111" t="s">
        <v>190</v>
      </c>
      <c r="S1" s="111" t="s">
        <v>191</v>
      </c>
      <c r="T1" s="111" t="s">
        <v>192</v>
      </c>
      <c r="U1" s="111" t="s">
        <v>193</v>
      </c>
      <c r="V1" s="111" t="s">
        <v>194</v>
      </c>
      <c r="W1" s="111" t="s">
        <v>195</v>
      </c>
      <c r="X1" s="111" t="s">
        <v>196</v>
      </c>
      <c r="Y1" s="111" t="s">
        <v>197</v>
      </c>
      <c r="Z1" s="111" t="s">
        <v>198</v>
      </c>
      <c r="AA1" s="111" t="s">
        <v>199</v>
      </c>
      <c r="AB1" s="111" t="s">
        <v>200</v>
      </c>
      <c r="AC1" s="111" t="s">
        <v>201</v>
      </c>
      <c r="AD1" s="111" t="s">
        <v>202</v>
      </c>
      <c r="AE1" s="111" t="s">
        <v>203</v>
      </c>
      <c r="AF1" s="111" t="s">
        <v>204</v>
      </c>
      <c r="AG1" s="111" t="s">
        <v>205</v>
      </c>
      <c r="AH1" s="111" t="s">
        <v>206</v>
      </c>
      <c r="AI1" s="111" t="s">
        <v>207</v>
      </c>
      <c r="AJ1" s="111" t="s">
        <v>208</v>
      </c>
      <c r="AK1" s="111" t="s">
        <v>209</v>
      </c>
      <c r="AL1" s="111" t="s">
        <v>210</v>
      </c>
      <c r="AM1" s="111" t="s">
        <v>211</v>
      </c>
      <c r="AN1" s="111" t="s">
        <v>212</v>
      </c>
      <c r="AO1" s="111" t="s">
        <v>213</v>
      </c>
      <c r="AP1" s="111" t="s">
        <v>214</v>
      </c>
      <c r="AQ1" s="111" t="s">
        <v>215</v>
      </c>
      <c r="AR1" s="111" t="s">
        <v>216</v>
      </c>
      <c r="AS1" s="111" t="s">
        <v>217</v>
      </c>
      <c r="AT1" s="111" t="s">
        <v>218</v>
      </c>
      <c r="AU1" s="111" t="s">
        <v>219</v>
      </c>
      <c r="AV1" s="111" t="s">
        <v>220</v>
      </c>
      <c r="AW1" s="111" t="s">
        <v>221</v>
      </c>
      <c r="AX1" s="111" t="s">
        <v>222</v>
      </c>
      <c r="AY1" s="111" t="s">
        <v>223</v>
      </c>
      <c r="AZ1" s="111" t="s">
        <v>224</v>
      </c>
      <c r="BA1" s="111" t="s">
        <v>225</v>
      </c>
      <c r="BB1" s="111" t="s">
        <v>226</v>
      </c>
      <c r="BC1" s="111" t="s">
        <v>227</v>
      </c>
      <c r="BD1" s="111" t="s">
        <v>228</v>
      </c>
      <c r="BE1" s="111" t="s">
        <v>229</v>
      </c>
      <c r="BF1" s="111" t="s">
        <v>230</v>
      </c>
      <c r="BG1" s="111" t="s">
        <v>231</v>
      </c>
      <c r="BH1" s="111" t="s">
        <v>232</v>
      </c>
      <c r="BI1" s="111" t="s">
        <v>233</v>
      </c>
      <c r="BJ1" s="111" t="s">
        <v>234</v>
      </c>
      <c r="BK1" s="111" t="s">
        <v>235</v>
      </c>
      <c r="BL1" s="111" t="s">
        <v>236</v>
      </c>
      <c r="BM1" s="111" t="s">
        <v>237</v>
      </c>
      <c r="BN1" s="111" t="s">
        <v>238</v>
      </c>
      <c r="BO1" s="111" t="s">
        <v>239</v>
      </c>
      <c r="BP1" s="111" t="s">
        <v>240</v>
      </c>
      <c r="BQ1" s="111" t="s">
        <v>241</v>
      </c>
      <c r="BR1" s="112"/>
      <c r="BS1" s="112"/>
      <c r="BT1" s="112"/>
      <c r="BU1" s="112"/>
      <c r="BV1" s="112"/>
      <c r="BW1" s="112"/>
      <c r="BX1" s="112"/>
      <c r="BY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row>
    <row r="2" spans="1:162" ht="15" customHeight="1">
      <c r="A2" s="114" t="s">
        <v>242</v>
      </c>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2"/>
      <c r="BS2" s="112"/>
      <c r="BT2" s="112"/>
      <c r="BU2" s="112"/>
      <c r="BV2" s="112"/>
      <c r="BW2" s="112"/>
      <c r="BX2" s="112"/>
      <c r="BY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row>
    <row r="3" spans="1:162" ht="27.75" customHeight="1">
      <c r="A3" s="117" t="s">
        <v>54</v>
      </c>
      <c r="B3" s="118" t="s">
        <v>243</v>
      </c>
      <c r="C3" s="119">
        <v>24409</v>
      </c>
      <c r="D3" s="120">
        <v>6736</v>
      </c>
      <c r="E3" s="119">
        <v>3755</v>
      </c>
      <c r="F3" s="119">
        <v>778</v>
      </c>
      <c r="G3" s="119">
        <v>807</v>
      </c>
      <c r="H3" s="119">
        <v>696</v>
      </c>
      <c r="I3" s="119">
        <v>225</v>
      </c>
      <c r="J3" s="119">
        <v>88</v>
      </c>
      <c r="K3" s="119">
        <v>141</v>
      </c>
      <c r="L3" s="119">
        <v>246</v>
      </c>
      <c r="M3" s="120">
        <v>7269</v>
      </c>
      <c r="N3" s="119">
        <v>4374</v>
      </c>
      <c r="O3" s="119">
        <v>1270</v>
      </c>
      <c r="P3" s="119">
        <v>369</v>
      </c>
      <c r="Q3" s="119">
        <v>299</v>
      </c>
      <c r="R3" s="119">
        <v>79</v>
      </c>
      <c r="S3" s="119">
        <v>174</v>
      </c>
      <c r="T3" s="119">
        <v>76</v>
      </c>
      <c r="U3" s="119">
        <v>68</v>
      </c>
      <c r="V3" s="119">
        <v>71</v>
      </c>
      <c r="W3" s="119">
        <v>46</v>
      </c>
      <c r="X3" s="119">
        <v>296</v>
      </c>
      <c r="Y3" s="119">
        <v>147</v>
      </c>
      <c r="Z3" s="120">
        <v>2512</v>
      </c>
      <c r="AA3" s="119">
        <v>957</v>
      </c>
      <c r="AB3" s="119">
        <v>588</v>
      </c>
      <c r="AC3" s="119">
        <v>104</v>
      </c>
      <c r="AD3" s="119">
        <v>113</v>
      </c>
      <c r="AE3" s="119">
        <v>343</v>
      </c>
      <c r="AF3" s="119">
        <v>222</v>
      </c>
      <c r="AG3" s="119">
        <v>47</v>
      </c>
      <c r="AH3" s="119">
        <v>104</v>
      </c>
      <c r="AI3" s="119">
        <v>34</v>
      </c>
      <c r="AJ3" s="120">
        <v>3285</v>
      </c>
      <c r="AK3" s="119">
        <v>1708</v>
      </c>
      <c r="AL3" s="119">
        <v>545</v>
      </c>
      <c r="AM3" s="119">
        <v>25</v>
      </c>
      <c r="AN3" s="119">
        <v>71</v>
      </c>
      <c r="AO3" s="119">
        <v>27</v>
      </c>
      <c r="AP3" s="119">
        <v>208</v>
      </c>
      <c r="AQ3" s="119">
        <v>237</v>
      </c>
      <c r="AR3" s="119">
        <v>45</v>
      </c>
      <c r="AS3" s="119">
        <v>47</v>
      </c>
      <c r="AT3" s="119">
        <v>21</v>
      </c>
      <c r="AU3" s="119">
        <v>46</v>
      </c>
      <c r="AV3" s="119">
        <v>25</v>
      </c>
      <c r="AW3" s="119">
        <v>280</v>
      </c>
      <c r="AX3" s="120">
        <v>355</v>
      </c>
      <c r="AY3" s="119">
        <v>50</v>
      </c>
      <c r="AZ3" s="119">
        <v>10</v>
      </c>
      <c r="BA3" s="119">
        <v>43</v>
      </c>
      <c r="BB3" s="119">
        <v>252</v>
      </c>
      <c r="BC3" s="120">
        <v>2147</v>
      </c>
      <c r="BD3" s="119">
        <v>448</v>
      </c>
      <c r="BE3" s="119">
        <v>853</v>
      </c>
      <c r="BF3" s="119">
        <v>110</v>
      </c>
      <c r="BG3" s="119">
        <v>127</v>
      </c>
      <c r="BH3" s="119">
        <v>213</v>
      </c>
      <c r="BI3" s="119">
        <v>44</v>
      </c>
      <c r="BJ3" s="119">
        <v>40</v>
      </c>
      <c r="BK3" s="119">
        <v>26</v>
      </c>
      <c r="BL3" s="119">
        <v>131</v>
      </c>
      <c r="BM3" s="119">
        <v>14</v>
      </c>
      <c r="BN3" s="119">
        <v>118</v>
      </c>
      <c r="BO3" s="119">
        <v>23</v>
      </c>
      <c r="BP3" s="120">
        <v>2105</v>
      </c>
      <c r="BQ3" s="119">
        <v>2105</v>
      </c>
      <c r="BR3" s="112"/>
      <c r="BS3" s="121"/>
      <c r="BT3" s="112"/>
      <c r="BU3" s="112"/>
      <c r="BV3" s="112"/>
      <c r="BW3" s="112"/>
      <c r="BX3" s="112"/>
      <c r="BY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row>
    <row r="4" spans="1:162" ht="27.75" customHeight="1">
      <c r="A4" s="122" t="s">
        <v>59</v>
      </c>
      <c r="B4" s="123" t="s">
        <v>243</v>
      </c>
      <c r="C4" s="124">
        <v>6412</v>
      </c>
      <c r="D4" s="125">
        <v>2777</v>
      </c>
      <c r="E4" s="124">
        <v>1069</v>
      </c>
      <c r="F4" s="124">
        <v>426</v>
      </c>
      <c r="G4" s="124">
        <v>587</v>
      </c>
      <c r="H4" s="124">
        <v>220</v>
      </c>
      <c r="I4" s="124">
        <v>193</v>
      </c>
      <c r="J4" s="124">
        <v>73</v>
      </c>
      <c r="K4" s="124">
        <v>93</v>
      </c>
      <c r="L4" s="124">
        <v>116</v>
      </c>
      <c r="M4" s="125">
        <v>1788</v>
      </c>
      <c r="N4" s="124">
        <v>1449</v>
      </c>
      <c r="O4" s="124">
        <v>157</v>
      </c>
      <c r="P4" s="124">
        <v>57</v>
      </c>
      <c r="Q4" s="124">
        <v>25</v>
      </c>
      <c r="R4" s="124">
        <v>5</v>
      </c>
      <c r="S4" s="124">
        <v>28</v>
      </c>
      <c r="T4" s="124">
        <v>1</v>
      </c>
      <c r="U4" s="124">
        <v>9</v>
      </c>
      <c r="V4" s="124">
        <v>11</v>
      </c>
      <c r="W4" s="124">
        <v>4</v>
      </c>
      <c r="X4" s="124">
        <v>32</v>
      </c>
      <c r="Y4" s="124">
        <v>10</v>
      </c>
      <c r="Z4" s="125">
        <v>220</v>
      </c>
      <c r="AA4" s="124">
        <v>116</v>
      </c>
      <c r="AB4" s="124">
        <v>46</v>
      </c>
      <c r="AC4" s="124">
        <v>2</v>
      </c>
      <c r="AD4" s="124">
        <v>8</v>
      </c>
      <c r="AE4" s="124">
        <v>13</v>
      </c>
      <c r="AF4" s="124">
        <v>23</v>
      </c>
      <c r="AG4" s="124">
        <v>3</v>
      </c>
      <c r="AH4" s="124">
        <v>7</v>
      </c>
      <c r="AI4" s="124">
        <v>2</v>
      </c>
      <c r="AJ4" s="125">
        <v>535</v>
      </c>
      <c r="AK4" s="124">
        <v>332</v>
      </c>
      <c r="AL4" s="124">
        <v>72</v>
      </c>
      <c r="AM4" s="124">
        <v>3</v>
      </c>
      <c r="AN4" s="124">
        <v>13</v>
      </c>
      <c r="AO4" s="124">
        <v>5</v>
      </c>
      <c r="AP4" s="124">
        <v>46</v>
      </c>
      <c r="AQ4" s="124">
        <v>20</v>
      </c>
      <c r="AR4" s="124">
        <v>5</v>
      </c>
      <c r="AS4" s="124">
        <v>2</v>
      </c>
      <c r="AT4" s="124">
        <v>5</v>
      </c>
      <c r="AU4" s="124">
        <v>11</v>
      </c>
      <c r="AV4" s="124">
        <v>3</v>
      </c>
      <c r="AW4" s="124">
        <v>18</v>
      </c>
      <c r="AX4" s="125">
        <v>75</v>
      </c>
      <c r="AY4" s="124">
        <v>4</v>
      </c>
      <c r="AZ4" s="124">
        <v>3</v>
      </c>
      <c r="BA4" s="124">
        <v>7</v>
      </c>
      <c r="BB4" s="124">
        <v>61</v>
      </c>
      <c r="BC4" s="125">
        <v>477</v>
      </c>
      <c r="BD4" s="124">
        <v>129</v>
      </c>
      <c r="BE4" s="124">
        <v>223</v>
      </c>
      <c r="BF4" s="124">
        <v>12</v>
      </c>
      <c r="BG4" s="124">
        <v>12</v>
      </c>
      <c r="BH4" s="124">
        <v>31</v>
      </c>
      <c r="BI4" s="124">
        <v>3</v>
      </c>
      <c r="BJ4" s="124">
        <v>1</v>
      </c>
      <c r="BK4" s="124">
        <v>0</v>
      </c>
      <c r="BL4" s="124">
        <v>40</v>
      </c>
      <c r="BM4" s="124">
        <v>0</v>
      </c>
      <c r="BN4" s="124">
        <v>13</v>
      </c>
      <c r="BO4" s="124">
        <v>13</v>
      </c>
      <c r="BP4" s="125">
        <v>540</v>
      </c>
      <c r="BQ4" s="124">
        <v>540</v>
      </c>
      <c r="BR4" s="112"/>
      <c r="BS4" s="126"/>
      <c r="BT4" s="112"/>
      <c r="BU4" s="112"/>
      <c r="BV4" s="112"/>
      <c r="BW4" s="112"/>
      <c r="BX4" s="112"/>
      <c r="BY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row>
    <row r="5" spans="1:162" ht="27.75" customHeight="1">
      <c r="A5" s="127" t="s">
        <v>62</v>
      </c>
      <c r="B5" s="128" t="s">
        <v>244</v>
      </c>
      <c r="C5" s="129">
        <v>3505</v>
      </c>
      <c r="D5" s="130">
        <v>1017</v>
      </c>
      <c r="E5" s="131" t="s">
        <v>245</v>
      </c>
      <c r="F5" s="129">
        <v>276</v>
      </c>
      <c r="G5" s="129">
        <v>433</v>
      </c>
      <c r="H5" s="129">
        <v>66</v>
      </c>
      <c r="I5" s="129">
        <v>99</v>
      </c>
      <c r="J5" s="129">
        <v>42</v>
      </c>
      <c r="K5" s="129">
        <v>76</v>
      </c>
      <c r="L5" s="129">
        <v>25</v>
      </c>
      <c r="M5" s="130">
        <v>1077</v>
      </c>
      <c r="N5" s="129">
        <v>877</v>
      </c>
      <c r="O5" s="129">
        <v>87</v>
      </c>
      <c r="P5" s="129">
        <v>34</v>
      </c>
      <c r="Q5" s="129">
        <v>11</v>
      </c>
      <c r="R5" s="129">
        <v>3</v>
      </c>
      <c r="S5" s="129">
        <v>19</v>
      </c>
      <c r="T5" s="129">
        <v>1</v>
      </c>
      <c r="U5" s="129">
        <v>6</v>
      </c>
      <c r="V5" s="129">
        <v>9</v>
      </c>
      <c r="W5" s="129">
        <v>2</v>
      </c>
      <c r="X5" s="129">
        <v>19</v>
      </c>
      <c r="Y5" s="129">
        <v>9</v>
      </c>
      <c r="Z5" s="130">
        <v>153</v>
      </c>
      <c r="AA5" s="129">
        <v>85</v>
      </c>
      <c r="AB5" s="129">
        <v>30</v>
      </c>
      <c r="AC5" s="129">
        <v>2</v>
      </c>
      <c r="AD5" s="129">
        <v>4</v>
      </c>
      <c r="AE5" s="129">
        <v>7</v>
      </c>
      <c r="AF5" s="129">
        <v>17</v>
      </c>
      <c r="AG5" s="129">
        <v>3</v>
      </c>
      <c r="AH5" s="129">
        <v>4</v>
      </c>
      <c r="AI5" s="129">
        <v>1</v>
      </c>
      <c r="AJ5" s="130">
        <v>417</v>
      </c>
      <c r="AK5" s="129">
        <v>266</v>
      </c>
      <c r="AL5" s="129">
        <v>56</v>
      </c>
      <c r="AM5" s="129">
        <v>3</v>
      </c>
      <c r="AN5" s="129">
        <v>12</v>
      </c>
      <c r="AO5" s="129">
        <v>4</v>
      </c>
      <c r="AP5" s="129">
        <v>28</v>
      </c>
      <c r="AQ5" s="129">
        <v>15</v>
      </c>
      <c r="AR5" s="129">
        <v>4</v>
      </c>
      <c r="AS5" s="129">
        <v>2</v>
      </c>
      <c r="AT5" s="129">
        <v>3</v>
      </c>
      <c r="AU5" s="129">
        <v>5</v>
      </c>
      <c r="AV5" s="129">
        <v>3</v>
      </c>
      <c r="AW5" s="129">
        <v>16</v>
      </c>
      <c r="AX5" s="130">
        <v>64</v>
      </c>
      <c r="AY5" s="129">
        <v>1</v>
      </c>
      <c r="AZ5" s="129">
        <v>2</v>
      </c>
      <c r="BA5" s="129">
        <v>5</v>
      </c>
      <c r="BB5" s="129">
        <v>56</v>
      </c>
      <c r="BC5" s="130">
        <v>341</v>
      </c>
      <c r="BD5" s="129">
        <v>84</v>
      </c>
      <c r="BE5" s="129">
        <v>166</v>
      </c>
      <c r="BF5" s="129">
        <v>5</v>
      </c>
      <c r="BG5" s="129">
        <v>8</v>
      </c>
      <c r="BH5" s="129">
        <v>26</v>
      </c>
      <c r="BI5" s="129">
        <v>1</v>
      </c>
      <c r="BJ5" s="129">
        <v>1</v>
      </c>
      <c r="BK5" s="129">
        <v>0</v>
      </c>
      <c r="BL5" s="129">
        <v>32</v>
      </c>
      <c r="BM5" s="129">
        <v>0</v>
      </c>
      <c r="BN5" s="129">
        <v>10</v>
      </c>
      <c r="BO5" s="129">
        <v>8</v>
      </c>
      <c r="BP5" s="130">
        <v>436</v>
      </c>
      <c r="BQ5" s="129">
        <v>436</v>
      </c>
      <c r="BR5" s="112"/>
      <c r="BS5" s="126"/>
      <c r="BT5" s="112"/>
      <c r="BU5" s="112"/>
      <c r="BV5" s="112"/>
      <c r="BW5" s="112"/>
      <c r="BX5" s="112"/>
      <c r="BY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row>
    <row r="6" spans="1:162" ht="27.75" customHeight="1">
      <c r="A6" s="132" t="s">
        <v>65</v>
      </c>
      <c r="B6" s="128" t="s">
        <v>246</v>
      </c>
      <c r="C6" s="129">
        <v>878</v>
      </c>
      <c r="D6" s="130">
        <v>481</v>
      </c>
      <c r="E6" s="129">
        <v>318</v>
      </c>
      <c r="F6" s="131" t="s">
        <v>245</v>
      </c>
      <c r="G6" s="129">
        <v>19</v>
      </c>
      <c r="H6" s="129">
        <v>90</v>
      </c>
      <c r="I6" s="129">
        <v>0</v>
      </c>
      <c r="J6" s="129">
        <v>1</v>
      </c>
      <c r="K6" s="129">
        <v>1</v>
      </c>
      <c r="L6" s="129">
        <v>52</v>
      </c>
      <c r="M6" s="130">
        <v>253</v>
      </c>
      <c r="N6" s="129">
        <v>208</v>
      </c>
      <c r="O6" s="129">
        <v>18</v>
      </c>
      <c r="P6" s="129">
        <v>11</v>
      </c>
      <c r="Q6" s="129">
        <v>7</v>
      </c>
      <c r="R6" s="129">
        <v>0</v>
      </c>
      <c r="S6" s="129">
        <v>2</v>
      </c>
      <c r="T6" s="129">
        <v>0</v>
      </c>
      <c r="U6" s="129">
        <v>0</v>
      </c>
      <c r="V6" s="129">
        <v>1</v>
      </c>
      <c r="W6" s="129">
        <v>1</v>
      </c>
      <c r="X6" s="129">
        <v>5</v>
      </c>
      <c r="Y6" s="129">
        <v>0</v>
      </c>
      <c r="Z6" s="130">
        <v>34</v>
      </c>
      <c r="AA6" s="129">
        <v>21</v>
      </c>
      <c r="AB6" s="129">
        <v>7</v>
      </c>
      <c r="AC6" s="129">
        <v>0</v>
      </c>
      <c r="AD6" s="129">
        <v>0</v>
      </c>
      <c r="AE6" s="129">
        <v>2</v>
      </c>
      <c r="AF6" s="129">
        <v>2</v>
      </c>
      <c r="AG6" s="129">
        <v>0</v>
      </c>
      <c r="AH6" s="129">
        <v>1</v>
      </c>
      <c r="AI6" s="129">
        <v>1</v>
      </c>
      <c r="AJ6" s="130">
        <v>28</v>
      </c>
      <c r="AK6" s="129">
        <v>15</v>
      </c>
      <c r="AL6" s="129">
        <v>3</v>
      </c>
      <c r="AM6" s="129">
        <v>0</v>
      </c>
      <c r="AN6" s="129">
        <v>0</v>
      </c>
      <c r="AO6" s="129">
        <v>0</v>
      </c>
      <c r="AP6" s="129">
        <v>8</v>
      </c>
      <c r="AQ6" s="129">
        <v>0</v>
      </c>
      <c r="AR6" s="129">
        <v>1</v>
      </c>
      <c r="AS6" s="129">
        <v>0</v>
      </c>
      <c r="AT6" s="129">
        <v>0</v>
      </c>
      <c r="AU6" s="129">
        <v>0</v>
      </c>
      <c r="AV6" s="129">
        <v>0</v>
      </c>
      <c r="AW6" s="129">
        <v>1</v>
      </c>
      <c r="AX6" s="130">
        <v>6</v>
      </c>
      <c r="AY6" s="129">
        <v>3</v>
      </c>
      <c r="AZ6" s="129">
        <v>1</v>
      </c>
      <c r="BA6" s="129">
        <v>1</v>
      </c>
      <c r="BB6" s="129">
        <v>1</v>
      </c>
      <c r="BC6" s="130">
        <v>34</v>
      </c>
      <c r="BD6" s="129">
        <v>12</v>
      </c>
      <c r="BE6" s="129">
        <v>16</v>
      </c>
      <c r="BF6" s="129">
        <v>1</v>
      </c>
      <c r="BG6" s="129">
        <v>2</v>
      </c>
      <c r="BH6" s="129">
        <v>1</v>
      </c>
      <c r="BI6" s="129">
        <v>0</v>
      </c>
      <c r="BJ6" s="129">
        <v>0</v>
      </c>
      <c r="BK6" s="129">
        <v>0</v>
      </c>
      <c r="BL6" s="129">
        <v>1</v>
      </c>
      <c r="BM6" s="129">
        <v>0</v>
      </c>
      <c r="BN6" s="129">
        <v>0</v>
      </c>
      <c r="BO6" s="129">
        <v>1</v>
      </c>
      <c r="BP6" s="130">
        <v>42</v>
      </c>
      <c r="BQ6" s="129">
        <v>42</v>
      </c>
      <c r="BR6" s="112"/>
      <c r="BS6" s="126"/>
      <c r="BT6" s="112"/>
      <c r="BU6" s="112"/>
      <c r="BV6" s="112"/>
      <c r="BW6" s="112"/>
      <c r="BX6" s="112"/>
      <c r="BY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row>
    <row r="7" spans="1:162" ht="27.75" customHeight="1">
      <c r="A7" s="132" t="s">
        <v>66</v>
      </c>
      <c r="B7" s="128" t="s">
        <v>247</v>
      </c>
      <c r="C7" s="129">
        <v>729</v>
      </c>
      <c r="D7" s="130">
        <v>532</v>
      </c>
      <c r="E7" s="129">
        <v>419</v>
      </c>
      <c r="F7" s="129">
        <v>15</v>
      </c>
      <c r="G7" s="131" t="s">
        <v>245</v>
      </c>
      <c r="H7" s="129">
        <v>8</v>
      </c>
      <c r="I7" s="129">
        <v>62</v>
      </c>
      <c r="J7" s="129">
        <v>17</v>
      </c>
      <c r="K7" s="129">
        <v>10</v>
      </c>
      <c r="L7" s="129">
        <v>1</v>
      </c>
      <c r="M7" s="130">
        <v>80</v>
      </c>
      <c r="N7" s="129">
        <v>56</v>
      </c>
      <c r="O7" s="129">
        <v>15</v>
      </c>
      <c r="P7" s="129">
        <v>2</v>
      </c>
      <c r="Q7" s="129">
        <v>1</v>
      </c>
      <c r="R7" s="129">
        <v>0</v>
      </c>
      <c r="S7" s="129">
        <v>6</v>
      </c>
      <c r="T7" s="129">
        <v>0</v>
      </c>
      <c r="U7" s="129">
        <v>0</v>
      </c>
      <c r="V7" s="129">
        <v>0</v>
      </c>
      <c r="W7" s="129">
        <v>0</v>
      </c>
      <c r="X7" s="129">
        <v>0</v>
      </c>
      <c r="Y7" s="129">
        <v>0</v>
      </c>
      <c r="Z7" s="130">
        <v>9</v>
      </c>
      <c r="AA7" s="129">
        <v>3</v>
      </c>
      <c r="AB7" s="129">
        <v>1</v>
      </c>
      <c r="AC7" s="129">
        <v>0</v>
      </c>
      <c r="AD7" s="129">
        <v>0</v>
      </c>
      <c r="AE7" s="129">
        <v>1</v>
      </c>
      <c r="AF7" s="129">
        <v>3</v>
      </c>
      <c r="AG7" s="129">
        <v>0</v>
      </c>
      <c r="AH7" s="129">
        <v>1</v>
      </c>
      <c r="AI7" s="129">
        <v>0</v>
      </c>
      <c r="AJ7" s="130">
        <v>34</v>
      </c>
      <c r="AK7" s="129">
        <v>23</v>
      </c>
      <c r="AL7" s="129">
        <v>3</v>
      </c>
      <c r="AM7" s="129">
        <v>0</v>
      </c>
      <c r="AN7" s="129">
        <v>0</v>
      </c>
      <c r="AO7" s="129">
        <v>0</v>
      </c>
      <c r="AP7" s="129">
        <v>0</v>
      </c>
      <c r="AQ7" s="129">
        <v>3</v>
      </c>
      <c r="AR7" s="129">
        <v>0</v>
      </c>
      <c r="AS7" s="129">
        <v>0</v>
      </c>
      <c r="AT7" s="129">
        <v>0</v>
      </c>
      <c r="AU7" s="129">
        <v>5</v>
      </c>
      <c r="AV7" s="129">
        <v>0</v>
      </c>
      <c r="AW7" s="129">
        <v>0</v>
      </c>
      <c r="AX7" s="130">
        <v>1</v>
      </c>
      <c r="AY7" s="129">
        <v>0</v>
      </c>
      <c r="AZ7" s="129">
        <v>0</v>
      </c>
      <c r="BA7" s="129">
        <v>0</v>
      </c>
      <c r="BB7" s="129">
        <v>1</v>
      </c>
      <c r="BC7" s="130">
        <v>56</v>
      </c>
      <c r="BD7" s="129">
        <v>22</v>
      </c>
      <c r="BE7" s="129">
        <v>22</v>
      </c>
      <c r="BF7" s="129">
        <v>3</v>
      </c>
      <c r="BG7" s="129">
        <v>0</v>
      </c>
      <c r="BH7" s="129">
        <v>1</v>
      </c>
      <c r="BI7" s="129">
        <v>0</v>
      </c>
      <c r="BJ7" s="129">
        <v>0</v>
      </c>
      <c r="BK7" s="129">
        <v>0</v>
      </c>
      <c r="BL7" s="129">
        <v>4</v>
      </c>
      <c r="BM7" s="129">
        <v>0</v>
      </c>
      <c r="BN7" s="129">
        <v>2</v>
      </c>
      <c r="BO7" s="129">
        <v>2</v>
      </c>
      <c r="BP7" s="130">
        <v>17</v>
      </c>
      <c r="BQ7" s="129">
        <v>17</v>
      </c>
      <c r="BR7" s="112"/>
      <c r="BS7" s="126"/>
      <c r="BT7" s="112"/>
      <c r="BU7" s="112"/>
      <c r="BV7" s="112"/>
      <c r="BW7" s="112"/>
      <c r="BX7" s="112"/>
      <c r="BY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row>
    <row r="8" spans="1:162" ht="27.75" customHeight="1">
      <c r="A8" s="132" t="s">
        <v>67</v>
      </c>
      <c r="B8" s="128" t="s">
        <v>248</v>
      </c>
      <c r="C8" s="129">
        <v>549</v>
      </c>
      <c r="D8" s="130">
        <v>195</v>
      </c>
      <c r="E8" s="129">
        <v>66</v>
      </c>
      <c r="F8" s="129">
        <v>84</v>
      </c>
      <c r="G8" s="129">
        <v>5</v>
      </c>
      <c r="H8" s="131" t="s">
        <v>245</v>
      </c>
      <c r="I8" s="129">
        <v>0</v>
      </c>
      <c r="J8" s="129">
        <v>3</v>
      </c>
      <c r="K8" s="129">
        <v>3</v>
      </c>
      <c r="L8" s="129">
        <v>34</v>
      </c>
      <c r="M8" s="130">
        <v>268</v>
      </c>
      <c r="N8" s="129">
        <v>222</v>
      </c>
      <c r="O8" s="129">
        <v>22</v>
      </c>
      <c r="P8" s="129">
        <v>7</v>
      </c>
      <c r="Q8" s="129">
        <v>3</v>
      </c>
      <c r="R8" s="129">
        <v>2</v>
      </c>
      <c r="S8" s="129">
        <v>1</v>
      </c>
      <c r="T8" s="129">
        <v>0</v>
      </c>
      <c r="U8" s="129">
        <v>3</v>
      </c>
      <c r="V8" s="129">
        <v>0</v>
      </c>
      <c r="W8" s="129">
        <v>0</v>
      </c>
      <c r="X8" s="129">
        <v>7</v>
      </c>
      <c r="Y8" s="129">
        <v>1</v>
      </c>
      <c r="Z8" s="130">
        <v>15</v>
      </c>
      <c r="AA8" s="129">
        <v>5</v>
      </c>
      <c r="AB8" s="129">
        <v>3</v>
      </c>
      <c r="AC8" s="129">
        <v>0</v>
      </c>
      <c r="AD8" s="129">
        <v>4</v>
      </c>
      <c r="AE8" s="129">
        <v>2</v>
      </c>
      <c r="AF8" s="129">
        <v>1</v>
      </c>
      <c r="AG8" s="129">
        <v>0</v>
      </c>
      <c r="AH8" s="129">
        <v>0</v>
      </c>
      <c r="AI8" s="129">
        <v>0</v>
      </c>
      <c r="AJ8" s="130">
        <v>28</v>
      </c>
      <c r="AK8" s="129">
        <v>14</v>
      </c>
      <c r="AL8" s="129">
        <v>4</v>
      </c>
      <c r="AM8" s="129">
        <v>0</v>
      </c>
      <c r="AN8" s="129">
        <v>1</v>
      </c>
      <c r="AO8" s="129">
        <v>1</v>
      </c>
      <c r="AP8" s="129">
        <v>5</v>
      </c>
      <c r="AQ8" s="129">
        <v>1</v>
      </c>
      <c r="AR8" s="129">
        <v>0</v>
      </c>
      <c r="AS8" s="129">
        <v>0</v>
      </c>
      <c r="AT8" s="129">
        <v>1</v>
      </c>
      <c r="AU8" s="129">
        <v>0</v>
      </c>
      <c r="AV8" s="129">
        <v>0</v>
      </c>
      <c r="AW8" s="129">
        <v>1</v>
      </c>
      <c r="AX8" s="130">
        <v>1</v>
      </c>
      <c r="AY8" s="129">
        <v>0</v>
      </c>
      <c r="AZ8" s="129">
        <v>0</v>
      </c>
      <c r="BA8" s="129">
        <v>0</v>
      </c>
      <c r="BB8" s="129">
        <v>1</v>
      </c>
      <c r="BC8" s="130">
        <v>21</v>
      </c>
      <c r="BD8" s="129">
        <v>4</v>
      </c>
      <c r="BE8" s="129">
        <v>6</v>
      </c>
      <c r="BF8" s="129">
        <v>2</v>
      </c>
      <c r="BG8" s="129">
        <v>2</v>
      </c>
      <c r="BH8" s="129">
        <v>2</v>
      </c>
      <c r="BI8" s="129">
        <v>2</v>
      </c>
      <c r="BJ8" s="129">
        <v>0</v>
      </c>
      <c r="BK8" s="129">
        <v>0</v>
      </c>
      <c r="BL8" s="129">
        <v>3</v>
      </c>
      <c r="BM8" s="129">
        <v>0</v>
      </c>
      <c r="BN8" s="129">
        <v>0</v>
      </c>
      <c r="BO8" s="129">
        <v>0</v>
      </c>
      <c r="BP8" s="130">
        <v>21</v>
      </c>
      <c r="BQ8" s="129">
        <v>21</v>
      </c>
      <c r="BR8" s="112"/>
      <c r="BS8" s="126"/>
      <c r="BT8" s="112"/>
      <c r="BU8" s="112"/>
      <c r="BV8" s="112"/>
      <c r="BW8" s="112"/>
      <c r="BX8" s="112"/>
      <c r="BY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row>
    <row r="9" spans="1:162" ht="27.75" customHeight="1">
      <c r="A9" s="132" t="s">
        <v>249</v>
      </c>
      <c r="B9" s="128" t="s">
        <v>250</v>
      </c>
      <c r="C9" s="129">
        <v>175</v>
      </c>
      <c r="D9" s="130">
        <v>141</v>
      </c>
      <c r="E9" s="129">
        <v>81</v>
      </c>
      <c r="F9" s="129">
        <v>1</v>
      </c>
      <c r="G9" s="129">
        <v>45</v>
      </c>
      <c r="H9" s="129">
        <v>4</v>
      </c>
      <c r="I9" s="131" t="s">
        <v>245</v>
      </c>
      <c r="J9" s="129">
        <v>9</v>
      </c>
      <c r="K9" s="129">
        <v>1</v>
      </c>
      <c r="L9" s="129">
        <v>0</v>
      </c>
      <c r="M9" s="130">
        <v>14</v>
      </c>
      <c r="N9" s="129">
        <v>11</v>
      </c>
      <c r="O9" s="129">
        <v>1</v>
      </c>
      <c r="P9" s="129">
        <v>1</v>
      </c>
      <c r="Q9" s="129">
        <v>1</v>
      </c>
      <c r="R9" s="129">
        <v>0</v>
      </c>
      <c r="S9" s="129">
        <v>0</v>
      </c>
      <c r="T9" s="129">
        <v>0</v>
      </c>
      <c r="U9" s="129">
        <v>0</v>
      </c>
      <c r="V9" s="129">
        <v>0</v>
      </c>
      <c r="W9" s="129">
        <v>0</v>
      </c>
      <c r="X9" s="129">
        <v>0</v>
      </c>
      <c r="Y9" s="129">
        <v>0</v>
      </c>
      <c r="Z9" s="130">
        <v>2</v>
      </c>
      <c r="AA9" s="129">
        <v>0</v>
      </c>
      <c r="AB9" s="129">
        <v>1</v>
      </c>
      <c r="AC9" s="129">
        <v>0</v>
      </c>
      <c r="AD9" s="129">
        <v>0</v>
      </c>
      <c r="AE9" s="129">
        <v>1</v>
      </c>
      <c r="AF9" s="129">
        <v>0</v>
      </c>
      <c r="AG9" s="129">
        <v>0</v>
      </c>
      <c r="AH9" s="129">
        <v>0</v>
      </c>
      <c r="AI9" s="129">
        <v>0</v>
      </c>
      <c r="AJ9" s="130">
        <v>7</v>
      </c>
      <c r="AK9" s="129">
        <v>3</v>
      </c>
      <c r="AL9" s="129">
        <v>2</v>
      </c>
      <c r="AM9" s="129">
        <v>0</v>
      </c>
      <c r="AN9" s="129">
        <v>0</v>
      </c>
      <c r="AO9" s="129">
        <v>0</v>
      </c>
      <c r="AP9" s="129">
        <v>1</v>
      </c>
      <c r="AQ9" s="129">
        <v>0</v>
      </c>
      <c r="AR9" s="129">
        <v>0</v>
      </c>
      <c r="AS9" s="129">
        <v>0</v>
      </c>
      <c r="AT9" s="129">
        <v>0</v>
      </c>
      <c r="AU9" s="129">
        <v>1</v>
      </c>
      <c r="AV9" s="129">
        <v>0</v>
      </c>
      <c r="AW9" s="131">
        <v>0</v>
      </c>
      <c r="AX9" s="130">
        <v>2</v>
      </c>
      <c r="AY9" s="129">
        <v>0</v>
      </c>
      <c r="AZ9" s="129">
        <v>0</v>
      </c>
      <c r="BA9" s="129">
        <v>0</v>
      </c>
      <c r="BB9" s="129">
        <v>2</v>
      </c>
      <c r="BC9" s="130">
        <v>1</v>
      </c>
      <c r="BD9" s="129">
        <v>0</v>
      </c>
      <c r="BE9" s="129">
        <v>1</v>
      </c>
      <c r="BF9" s="129">
        <v>0</v>
      </c>
      <c r="BG9" s="129">
        <v>0</v>
      </c>
      <c r="BH9" s="129">
        <v>0</v>
      </c>
      <c r="BI9" s="129">
        <v>0</v>
      </c>
      <c r="BJ9" s="129">
        <v>0</v>
      </c>
      <c r="BK9" s="129">
        <v>0</v>
      </c>
      <c r="BL9" s="129">
        <v>0</v>
      </c>
      <c r="BM9" s="129">
        <v>0</v>
      </c>
      <c r="BN9" s="129">
        <v>0</v>
      </c>
      <c r="BO9" s="129">
        <v>0</v>
      </c>
      <c r="BP9" s="130">
        <v>8</v>
      </c>
      <c r="BQ9" s="129">
        <v>8</v>
      </c>
      <c r="BR9" s="112"/>
      <c r="BS9" s="126"/>
      <c r="BT9" s="112"/>
      <c r="BU9" s="112"/>
      <c r="BV9" s="112"/>
      <c r="BW9" s="112"/>
      <c r="BX9" s="112"/>
      <c r="BY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row>
    <row r="10" spans="1:162" ht="27.75" customHeight="1">
      <c r="A10" s="132" t="s">
        <v>251</v>
      </c>
      <c r="B10" s="128" t="s">
        <v>252</v>
      </c>
      <c r="C10" s="129">
        <v>159</v>
      </c>
      <c r="D10" s="130">
        <v>130</v>
      </c>
      <c r="E10" s="129">
        <v>34</v>
      </c>
      <c r="F10" s="129">
        <v>0</v>
      </c>
      <c r="G10" s="129">
        <v>62</v>
      </c>
      <c r="H10" s="129">
        <v>0</v>
      </c>
      <c r="I10" s="129">
        <v>32</v>
      </c>
      <c r="J10" s="131" t="s">
        <v>245</v>
      </c>
      <c r="K10" s="129">
        <v>1</v>
      </c>
      <c r="L10" s="129">
        <v>1</v>
      </c>
      <c r="M10" s="130">
        <v>16</v>
      </c>
      <c r="N10" s="129">
        <v>14</v>
      </c>
      <c r="O10" s="129">
        <v>1</v>
      </c>
      <c r="P10" s="129">
        <v>0</v>
      </c>
      <c r="Q10" s="129">
        <v>1</v>
      </c>
      <c r="R10" s="129">
        <v>0</v>
      </c>
      <c r="S10" s="129">
        <v>0</v>
      </c>
      <c r="T10" s="129">
        <v>0</v>
      </c>
      <c r="U10" s="129">
        <v>0</v>
      </c>
      <c r="V10" s="129">
        <v>0</v>
      </c>
      <c r="W10" s="129">
        <v>0</v>
      </c>
      <c r="X10" s="129">
        <v>0</v>
      </c>
      <c r="Y10" s="129">
        <v>0</v>
      </c>
      <c r="Z10" s="130">
        <v>1</v>
      </c>
      <c r="AA10" s="129">
        <v>1</v>
      </c>
      <c r="AB10" s="129">
        <v>0</v>
      </c>
      <c r="AC10" s="129">
        <v>0</v>
      </c>
      <c r="AD10" s="129">
        <v>0</v>
      </c>
      <c r="AE10" s="129">
        <v>0</v>
      </c>
      <c r="AF10" s="129">
        <v>0</v>
      </c>
      <c r="AG10" s="129">
        <v>0</v>
      </c>
      <c r="AH10" s="129">
        <v>0</v>
      </c>
      <c r="AI10" s="129">
        <v>0</v>
      </c>
      <c r="AJ10" s="130">
        <v>5</v>
      </c>
      <c r="AK10" s="129">
        <v>3</v>
      </c>
      <c r="AL10" s="129">
        <v>1</v>
      </c>
      <c r="AM10" s="129">
        <v>0</v>
      </c>
      <c r="AN10" s="129">
        <v>0</v>
      </c>
      <c r="AO10" s="129">
        <v>0</v>
      </c>
      <c r="AP10" s="129">
        <v>0</v>
      </c>
      <c r="AQ10" s="129">
        <v>0</v>
      </c>
      <c r="AR10" s="129">
        <v>0</v>
      </c>
      <c r="AS10" s="129">
        <v>0</v>
      </c>
      <c r="AT10" s="129">
        <v>1</v>
      </c>
      <c r="AU10" s="129">
        <v>0</v>
      </c>
      <c r="AV10" s="129">
        <v>0</v>
      </c>
      <c r="AW10" s="131">
        <v>0</v>
      </c>
      <c r="AX10" s="130">
        <v>0</v>
      </c>
      <c r="AY10" s="129">
        <v>0</v>
      </c>
      <c r="AZ10" s="129">
        <v>0</v>
      </c>
      <c r="BA10" s="129">
        <v>0</v>
      </c>
      <c r="BB10" s="129">
        <v>0</v>
      </c>
      <c r="BC10" s="130">
        <v>4</v>
      </c>
      <c r="BD10" s="129">
        <v>2</v>
      </c>
      <c r="BE10" s="129">
        <v>1</v>
      </c>
      <c r="BF10" s="129">
        <v>0</v>
      </c>
      <c r="BG10" s="129">
        <v>0</v>
      </c>
      <c r="BH10" s="129">
        <v>1</v>
      </c>
      <c r="BI10" s="129">
        <v>0</v>
      </c>
      <c r="BJ10" s="129">
        <v>0</v>
      </c>
      <c r="BK10" s="129">
        <v>0</v>
      </c>
      <c r="BL10" s="129">
        <v>0</v>
      </c>
      <c r="BM10" s="129">
        <v>0</v>
      </c>
      <c r="BN10" s="129">
        <v>0</v>
      </c>
      <c r="BO10" s="129">
        <v>0</v>
      </c>
      <c r="BP10" s="130">
        <v>3</v>
      </c>
      <c r="BQ10" s="129">
        <v>3</v>
      </c>
      <c r="BR10" s="112"/>
      <c r="BS10" s="126"/>
      <c r="BT10" s="112"/>
      <c r="BU10" s="112"/>
      <c r="BV10" s="112"/>
      <c r="BW10" s="112"/>
      <c r="BX10" s="112"/>
      <c r="BY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row>
    <row r="11" spans="1:162" ht="27.75" customHeight="1">
      <c r="A11" s="132" t="s">
        <v>253</v>
      </c>
      <c r="B11" s="128" t="s">
        <v>254</v>
      </c>
      <c r="C11" s="129">
        <v>249</v>
      </c>
      <c r="D11" s="130">
        <v>183</v>
      </c>
      <c r="E11" s="129">
        <v>131</v>
      </c>
      <c r="F11" s="129">
        <v>22</v>
      </c>
      <c r="G11" s="129">
        <v>21</v>
      </c>
      <c r="H11" s="129">
        <v>5</v>
      </c>
      <c r="I11" s="129">
        <v>0</v>
      </c>
      <c r="J11" s="129">
        <v>1</v>
      </c>
      <c r="K11" s="131" t="s">
        <v>245</v>
      </c>
      <c r="L11" s="129">
        <v>3</v>
      </c>
      <c r="M11" s="130">
        <v>30</v>
      </c>
      <c r="N11" s="129">
        <v>25</v>
      </c>
      <c r="O11" s="129">
        <v>2</v>
      </c>
      <c r="P11" s="129">
        <v>2</v>
      </c>
      <c r="Q11" s="129">
        <v>0</v>
      </c>
      <c r="R11" s="129">
        <v>0</v>
      </c>
      <c r="S11" s="129">
        <v>0</v>
      </c>
      <c r="T11" s="129">
        <v>0</v>
      </c>
      <c r="U11" s="129">
        <v>0</v>
      </c>
      <c r="V11" s="129">
        <v>1</v>
      </c>
      <c r="W11" s="129">
        <v>0</v>
      </c>
      <c r="X11" s="129">
        <v>0</v>
      </c>
      <c r="Y11" s="129">
        <v>0</v>
      </c>
      <c r="Z11" s="130">
        <v>2</v>
      </c>
      <c r="AA11" s="129">
        <v>0</v>
      </c>
      <c r="AB11" s="129">
        <v>1</v>
      </c>
      <c r="AC11" s="129">
        <v>0</v>
      </c>
      <c r="AD11" s="129">
        <v>0</v>
      </c>
      <c r="AE11" s="129">
        <v>0</v>
      </c>
      <c r="AF11" s="129">
        <v>0</v>
      </c>
      <c r="AG11" s="129">
        <v>0</v>
      </c>
      <c r="AH11" s="129">
        <v>1</v>
      </c>
      <c r="AI11" s="129">
        <v>0</v>
      </c>
      <c r="AJ11" s="130">
        <v>6</v>
      </c>
      <c r="AK11" s="129">
        <v>5</v>
      </c>
      <c r="AL11" s="129">
        <v>1</v>
      </c>
      <c r="AM11" s="129">
        <v>0</v>
      </c>
      <c r="AN11" s="129">
        <v>0</v>
      </c>
      <c r="AO11" s="129">
        <v>0</v>
      </c>
      <c r="AP11" s="129">
        <v>0</v>
      </c>
      <c r="AQ11" s="129">
        <v>0</v>
      </c>
      <c r="AR11" s="129">
        <v>0</v>
      </c>
      <c r="AS11" s="129">
        <v>0</v>
      </c>
      <c r="AT11" s="129">
        <v>0</v>
      </c>
      <c r="AU11" s="129">
        <v>0</v>
      </c>
      <c r="AV11" s="129">
        <v>0</v>
      </c>
      <c r="AW11" s="129">
        <v>0</v>
      </c>
      <c r="AX11" s="130">
        <v>0</v>
      </c>
      <c r="AY11" s="129">
        <v>0</v>
      </c>
      <c r="AZ11" s="129">
        <v>0</v>
      </c>
      <c r="BA11" s="129">
        <v>0</v>
      </c>
      <c r="BB11" s="129">
        <v>0</v>
      </c>
      <c r="BC11" s="130">
        <v>20</v>
      </c>
      <c r="BD11" s="129">
        <v>5</v>
      </c>
      <c r="BE11" s="129">
        <v>11</v>
      </c>
      <c r="BF11" s="129">
        <v>1</v>
      </c>
      <c r="BG11" s="129">
        <v>0</v>
      </c>
      <c r="BH11" s="129">
        <v>0</v>
      </c>
      <c r="BI11" s="129">
        <v>0</v>
      </c>
      <c r="BJ11" s="129">
        <v>0</v>
      </c>
      <c r="BK11" s="129">
        <v>0</v>
      </c>
      <c r="BL11" s="129">
        <v>0</v>
      </c>
      <c r="BM11" s="129">
        <v>0</v>
      </c>
      <c r="BN11" s="129">
        <v>1</v>
      </c>
      <c r="BO11" s="129">
        <v>2</v>
      </c>
      <c r="BP11" s="130">
        <v>8</v>
      </c>
      <c r="BQ11" s="129">
        <v>8</v>
      </c>
      <c r="BR11" s="112"/>
      <c r="BS11" s="126"/>
      <c r="BT11" s="112"/>
      <c r="BU11" s="112"/>
      <c r="BV11" s="112"/>
      <c r="BW11" s="112"/>
      <c r="BX11" s="112"/>
      <c r="BY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row>
    <row r="12" spans="1:162" ht="27.75" customHeight="1">
      <c r="A12" s="132" t="s">
        <v>255</v>
      </c>
      <c r="B12" s="128" t="s">
        <v>256</v>
      </c>
      <c r="C12" s="129">
        <v>168</v>
      </c>
      <c r="D12" s="130">
        <v>98</v>
      </c>
      <c r="E12" s="129">
        <v>20</v>
      </c>
      <c r="F12" s="129">
        <v>28</v>
      </c>
      <c r="G12" s="129">
        <v>2</v>
      </c>
      <c r="H12" s="129">
        <v>47</v>
      </c>
      <c r="I12" s="129">
        <v>0</v>
      </c>
      <c r="J12" s="129">
        <v>0</v>
      </c>
      <c r="K12" s="129">
        <v>1</v>
      </c>
      <c r="L12" s="131" t="s">
        <v>245</v>
      </c>
      <c r="M12" s="130">
        <v>50</v>
      </c>
      <c r="N12" s="129">
        <v>36</v>
      </c>
      <c r="O12" s="129">
        <v>11</v>
      </c>
      <c r="P12" s="129">
        <v>0</v>
      </c>
      <c r="Q12" s="129">
        <v>1</v>
      </c>
      <c r="R12" s="129">
        <v>0</v>
      </c>
      <c r="S12" s="129">
        <v>0</v>
      </c>
      <c r="T12" s="129">
        <v>0</v>
      </c>
      <c r="U12" s="129">
        <v>0</v>
      </c>
      <c r="V12" s="129">
        <v>0</v>
      </c>
      <c r="W12" s="129">
        <v>1</v>
      </c>
      <c r="X12" s="129">
        <v>1</v>
      </c>
      <c r="Y12" s="129">
        <v>0</v>
      </c>
      <c r="Z12" s="130">
        <v>4</v>
      </c>
      <c r="AA12" s="129">
        <v>1</v>
      </c>
      <c r="AB12" s="129">
        <v>3</v>
      </c>
      <c r="AC12" s="129">
        <v>0</v>
      </c>
      <c r="AD12" s="129">
        <v>0</v>
      </c>
      <c r="AE12" s="129">
        <v>0</v>
      </c>
      <c r="AF12" s="129">
        <v>0</v>
      </c>
      <c r="AG12" s="129">
        <v>0</v>
      </c>
      <c r="AH12" s="129">
        <v>0</v>
      </c>
      <c r="AI12" s="129">
        <v>0</v>
      </c>
      <c r="AJ12" s="130">
        <v>10</v>
      </c>
      <c r="AK12" s="129">
        <v>3</v>
      </c>
      <c r="AL12" s="129">
        <v>2</v>
      </c>
      <c r="AM12" s="129">
        <v>0</v>
      </c>
      <c r="AN12" s="129">
        <v>0</v>
      </c>
      <c r="AO12" s="129">
        <v>0</v>
      </c>
      <c r="AP12" s="129">
        <v>4</v>
      </c>
      <c r="AQ12" s="129">
        <v>1</v>
      </c>
      <c r="AR12" s="129">
        <v>0</v>
      </c>
      <c r="AS12" s="129">
        <v>0</v>
      </c>
      <c r="AT12" s="129">
        <v>0</v>
      </c>
      <c r="AU12" s="129">
        <v>0</v>
      </c>
      <c r="AV12" s="129">
        <v>0</v>
      </c>
      <c r="AW12" s="131">
        <v>0</v>
      </c>
      <c r="AX12" s="130">
        <v>1</v>
      </c>
      <c r="AY12" s="129">
        <v>0</v>
      </c>
      <c r="AZ12" s="129">
        <v>0</v>
      </c>
      <c r="BA12" s="129">
        <v>1</v>
      </c>
      <c r="BB12" s="129">
        <v>0</v>
      </c>
      <c r="BC12" s="130">
        <v>0</v>
      </c>
      <c r="BD12" s="129">
        <v>0</v>
      </c>
      <c r="BE12" s="129">
        <v>0</v>
      </c>
      <c r="BF12" s="129">
        <v>0</v>
      </c>
      <c r="BG12" s="129">
        <v>0</v>
      </c>
      <c r="BH12" s="129">
        <v>0</v>
      </c>
      <c r="BI12" s="129">
        <v>0</v>
      </c>
      <c r="BJ12" s="129">
        <v>0</v>
      </c>
      <c r="BK12" s="129">
        <v>0</v>
      </c>
      <c r="BL12" s="129">
        <v>0</v>
      </c>
      <c r="BM12" s="129">
        <v>0</v>
      </c>
      <c r="BN12" s="129">
        <v>0</v>
      </c>
      <c r="BO12" s="129">
        <v>0</v>
      </c>
      <c r="BP12" s="130">
        <v>5</v>
      </c>
      <c r="BQ12" s="129">
        <v>5</v>
      </c>
      <c r="BR12" s="112"/>
      <c r="BS12" s="126"/>
      <c r="BT12" s="112"/>
      <c r="BU12" s="112"/>
      <c r="BV12" s="112"/>
      <c r="BW12" s="112"/>
      <c r="BX12" s="112"/>
      <c r="BY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row>
    <row r="13" spans="1:162" ht="27.75" customHeight="1">
      <c r="A13" s="122" t="s">
        <v>76</v>
      </c>
      <c r="B13" s="123" t="s">
        <v>243</v>
      </c>
      <c r="C13" s="124">
        <v>6930</v>
      </c>
      <c r="D13" s="125">
        <v>1763</v>
      </c>
      <c r="E13" s="124">
        <v>989</v>
      </c>
      <c r="F13" s="124">
        <v>198</v>
      </c>
      <c r="G13" s="124">
        <v>77</v>
      </c>
      <c r="H13" s="124">
        <v>368</v>
      </c>
      <c r="I13" s="124">
        <v>11</v>
      </c>
      <c r="J13" s="124">
        <v>10</v>
      </c>
      <c r="K13" s="124">
        <v>19</v>
      </c>
      <c r="L13" s="124">
        <v>91</v>
      </c>
      <c r="M13" s="133">
        <v>2877</v>
      </c>
      <c r="N13" s="124">
        <v>1099</v>
      </c>
      <c r="O13" s="124">
        <v>775</v>
      </c>
      <c r="P13" s="124">
        <v>214</v>
      </c>
      <c r="Q13" s="124">
        <v>203</v>
      </c>
      <c r="R13" s="124">
        <v>49</v>
      </c>
      <c r="S13" s="124">
        <v>83</v>
      </c>
      <c r="T13" s="124">
        <v>50</v>
      </c>
      <c r="U13" s="124">
        <v>36</v>
      </c>
      <c r="V13" s="124">
        <v>31</v>
      </c>
      <c r="W13" s="124">
        <v>22</v>
      </c>
      <c r="X13" s="124">
        <v>215</v>
      </c>
      <c r="Y13" s="124">
        <v>100</v>
      </c>
      <c r="Z13" s="125">
        <v>718</v>
      </c>
      <c r="AA13" s="124">
        <v>299</v>
      </c>
      <c r="AB13" s="124">
        <v>94</v>
      </c>
      <c r="AC13" s="124">
        <v>35</v>
      </c>
      <c r="AD13" s="124">
        <v>32</v>
      </c>
      <c r="AE13" s="124">
        <v>172</v>
      </c>
      <c r="AF13" s="124">
        <v>56</v>
      </c>
      <c r="AG13" s="124">
        <v>2</v>
      </c>
      <c r="AH13" s="124">
        <v>17</v>
      </c>
      <c r="AI13" s="124">
        <v>11</v>
      </c>
      <c r="AJ13" s="125">
        <v>511</v>
      </c>
      <c r="AK13" s="124">
        <v>311</v>
      </c>
      <c r="AL13" s="124">
        <v>55</v>
      </c>
      <c r="AM13" s="124">
        <v>5</v>
      </c>
      <c r="AN13" s="124">
        <v>9</v>
      </c>
      <c r="AO13" s="124">
        <v>1</v>
      </c>
      <c r="AP13" s="124">
        <v>58</v>
      </c>
      <c r="AQ13" s="124">
        <v>30</v>
      </c>
      <c r="AR13" s="124">
        <v>2</v>
      </c>
      <c r="AS13" s="124">
        <v>8</v>
      </c>
      <c r="AT13" s="124">
        <v>1</v>
      </c>
      <c r="AU13" s="124">
        <v>8</v>
      </c>
      <c r="AV13" s="124">
        <v>1</v>
      </c>
      <c r="AW13" s="124">
        <v>22</v>
      </c>
      <c r="AX13" s="125">
        <v>56</v>
      </c>
      <c r="AY13" s="124">
        <v>3</v>
      </c>
      <c r="AZ13" s="124">
        <v>1</v>
      </c>
      <c r="BA13" s="124">
        <v>8</v>
      </c>
      <c r="BB13" s="124">
        <v>44</v>
      </c>
      <c r="BC13" s="125">
        <v>330</v>
      </c>
      <c r="BD13" s="124">
        <v>51</v>
      </c>
      <c r="BE13" s="124">
        <v>148</v>
      </c>
      <c r="BF13" s="124">
        <v>10</v>
      </c>
      <c r="BG13" s="124">
        <v>16</v>
      </c>
      <c r="BH13" s="124">
        <v>32</v>
      </c>
      <c r="BI13" s="124">
        <v>22</v>
      </c>
      <c r="BJ13" s="124">
        <v>8</v>
      </c>
      <c r="BK13" s="124">
        <v>1</v>
      </c>
      <c r="BL13" s="124">
        <v>21</v>
      </c>
      <c r="BM13" s="124">
        <v>11</v>
      </c>
      <c r="BN13" s="124">
        <v>6</v>
      </c>
      <c r="BO13" s="124">
        <v>4</v>
      </c>
      <c r="BP13" s="125">
        <v>675</v>
      </c>
      <c r="BQ13" s="124">
        <v>675</v>
      </c>
      <c r="BR13" s="112"/>
      <c r="BS13" s="126"/>
      <c r="BT13" s="112"/>
      <c r="BU13" s="112"/>
      <c r="BV13" s="112"/>
      <c r="BW13" s="112"/>
      <c r="BX13" s="112"/>
      <c r="BY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row>
    <row r="14" spans="1:162" ht="27.75" customHeight="1">
      <c r="A14" s="132" t="s">
        <v>77</v>
      </c>
      <c r="B14" s="128" t="s">
        <v>257</v>
      </c>
      <c r="C14" s="129">
        <v>3914</v>
      </c>
      <c r="D14" s="130">
        <v>1391</v>
      </c>
      <c r="E14" s="129">
        <v>753</v>
      </c>
      <c r="F14" s="129">
        <v>157</v>
      </c>
      <c r="G14" s="129">
        <v>61</v>
      </c>
      <c r="H14" s="129">
        <v>315</v>
      </c>
      <c r="I14" s="129">
        <v>6</v>
      </c>
      <c r="J14" s="129">
        <v>9</v>
      </c>
      <c r="K14" s="129">
        <v>13</v>
      </c>
      <c r="L14" s="129">
        <v>77</v>
      </c>
      <c r="M14" s="130">
        <v>1061</v>
      </c>
      <c r="N14" s="131" t="s">
        <v>245</v>
      </c>
      <c r="O14" s="129">
        <v>563</v>
      </c>
      <c r="P14" s="129">
        <v>132</v>
      </c>
      <c r="Q14" s="129">
        <v>68</v>
      </c>
      <c r="R14" s="129">
        <v>22</v>
      </c>
      <c r="S14" s="129">
        <v>34</v>
      </c>
      <c r="T14" s="129">
        <v>16</v>
      </c>
      <c r="U14" s="129">
        <v>12</v>
      </c>
      <c r="V14" s="129">
        <v>8</v>
      </c>
      <c r="W14" s="129">
        <v>8</v>
      </c>
      <c r="X14" s="129">
        <v>153</v>
      </c>
      <c r="Y14" s="129">
        <v>45</v>
      </c>
      <c r="Z14" s="130">
        <v>319</v>
      </c>
      <c r="AA14" s="129">
        <v>161</v>
      </c>
      <c r="AB14" s="129">
        <v>55</v>
      </c>
      <c r="AC14" s="129">
        <v>11</v>
      </c>
      <c r="AD14" s="129">
        <v>11</v>
      </c>
      <c r="AE14" s="129">
        <v>46</v>
      </c>
      <c r="AF14" s="129">
        <v>18</v>
      </c>
      <c r="AG14" s="129">
        <v>1</v>
      </c>
      <c r="AH14" s="129">
        <v>10</v>
      </c>
      <c r="AI14" s="129">
        <v>6</v>
      </c>
      <c r="AJ14" s="130">
        <v>419</v>
      </c>
      <c r="AK14" s="129">
        <v>253</v>
      </c>
      <c r="AL14" s="129">
        <v>43</v>
      </c>
      <c r="AM14" s="129">
        <v>4</v>
      </c>
      <c r="AN14" s="129">
        <v>8</v>
      </c>
      <c r="AO14" s="129">
        <v>1</v>
      </c>
      <c r="AP14" s="129">
        <v>54</v>
      </c>
      <c r="AQ14" s="129">
        <v>17</v>
      </c>
      <c r="AR14" s="129">
        <v>2</v>
      </c>
      <c r="AS14" s="129">
        <v>7</v>
      </c>
      <c r="AT14" s="129">
        <v>0</v>
      </c>
      <c r="AU14" s="129">
        <v>8</v>
      </c>
      <c r="AV14" s="129">
        <v>1</v>
      </c>
      <c r="AW14" s="129">
        <v>21</v>
      </c>
      <c r="AX14" s="130">
        <v>42</v>
      </c>
      <c r="AY14" s="129">
        <v>3</v>
      </c>
      <c r="AZ14" s="129">
        <v>1</v>
      </c>
      <c r="BA14" s="129">
        <v>6</v>
      </c>
      <c r="BB14" s="129">
        <v>32</v>
      </c>
      <c r="BC14" s="130">
        <v>219</v>
      </c>
      <c r="BD14" s="129">
        <v>34</v>
      </c>
      <c r="BE14" s="129">
        <v>105</v>
      </c>
      <c r="BF14" s="129">
        <v>5</v>
      </c>
      <c r="BG14" s="129">
        <v>10</v>
      </c>
      <c r="BH14" s="129">
        <v>21</v>
      </c>
      <c r="BI14" s="129">
        <v>11</v>
      </c>
      <c r="BJ14" s="129">
        <v>5</v>
      </c>
      <c r="BK14" s="129">
        <v>1</v>
      </c>
      <c r="BL14" s="129">
        <v>14</v>
      </c>
      <c r="BM14" s="129">
        <v>5</v>
      </c>
      <c r="BN14" s="129">
        <v>5</v>
      </c>
      <c r="BO14" s="129">
        <v>3</v>
      </c>
      <c r="BP14" s="130">
        <v>463</v>
      </c>
      <c r="BQ14" s="129">
        <v>463</v>
      </c>
      <c r="BR14" s="112"/>
      <c r="BS14" s="126"/>
      <c r="BT14" s="112"/>
      <c r="BU14" s="112"/>
      <c r="BV14" s="112"/>
      <c r="BW14" s="112"/>
      <c r="BX14" s="112"/>
      <c r="BY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row>
    <row r="15" spans="1:162" ht="27.75" customHeight="1">
      <c r="A15" s="132" t="s">
        <v>78</v>
      </c>
      <c r="B15" s="128" t="s">
        <v>258</v>
      </c>
      <c r="C15" s="129">
        <v>1072</v>
      </c>
      <c r="D15" s="130">
        <v>145</v>
      </c>
      <c r="E15" s="129">
        <v>110</v>
      </c>
      <c r="F15" s="129">
        <v>10</v>
      </c>
      <c r="G15" s="129">
        <v>3</v>
      </c>
      <c r="H15" s="129">
        <v>15</v>
      </c>
      <c r="I15" s="129">
        <v>4</v>
      </c>
      <c r="J15" s="129">
        <v>0</v>
      </c>
      <c r="K15" s="129">
        <v>2</v>
      </c>
      <c r="L15" s="129">
        <v>1</v>
      </c>
      <c r="M15" s="130">
        <v>615</v>
      </c>
      <c r="N15" s="129">
        <v>443</v>
      </c>
      <c r="O15" s="131" t="s">
        <v>245</v>
      </c>
      <c r="P15" s="129">
        <v>15</v>
      </c>
      <c r="Q15" s="129">
        <v>91</v>
      </c>
      <c r="R15" s="129">
        <v>13</v>
      </c>
      <c r="S15" s="129">
        <v>16</v>
      </c>
      <c r="T15" s="129">
        <v>11</v>
      </c>
      <c r="U15" s="129">
        <v>9</v>
      </c>
      <c r="V15" s="129">
        <v>4</v>
      </c>
      <c r="W15" s="129">
        <v>5</v>
      </c>
      <c r="X15" s="129">
        <v>4</v>
      </c>
      <c r="Y15" s="129">
        <v>4</v>
      </c>
      <c r="Z15" s="130">
        <v>146</v>
      </c>
      <c r="AA15" s="129">
        <v>48</v>
      </c>
      <c r="AB15" s="129">
        <v>13</v>
      </c>
      <c r="AC15" s="129">
        <v>8</v>
      </c>
      <c r="AD15" s="129">
        <v>7</v>
      </c>
      <c r="AE15" s="129">
        <v>57</v>
      </c>
      <c r="AF15" s="129">
        <v>6</v>
      </c>
      <c r="AG15" s="129">
        <v>0</v>
      </c>
      <c r="AH15" s="129">
        <v>6</v>
      </c>
      <c r="AI15" s="129">
        <v>1</v>
      </c>
      <c r="AJ15" s="130">
        <v>53</v>
      </c>
      <c r="AK15" s="129">
        <v>33</v>
      </c>
      <c r="AL15" s="129">
        <v>4</v>
      </c>
      <c r="AM15" s="129">
        <v>0</v>
      </c>
      <c r="AN15" s="129">
        <v>1</v>
      </c>
      <c r="AO15" s="129">
        <v>0</v>
      </c>
      <c r="AP15" s="129">
        <v>1</v>
      </c>
      <c r="AQ15" s="129">
        <v>12</v>
      </c>
      <c r="AR15" s="129">
        <v>0</v>
      </c>
      <c r="AS15" s="129">
        <v>1</v>
      </c>
      <c r="AT15" s="129">
        <v>1</v>
      </c>
      <c r="AU15" s="129">
        <v>0</v>
      </c>
      <c r="AV15" s="129">
        <v>0</v>
      </c>
      <c r="AW15" s="129">
        <v>0</v>
      </c>
      <c r="AX15" s="130">
        <v>11</v>
      </c>
      <c r="AY15" s="129">
        <v>0</v>
      </c>
      <c r="AZ15" s="129">
        <v>0</v>
      </c>
      <c r="BA15" s="129">
        <v>2</v>
      </c>
      <c r="BB15" s="129">
        <v>9</v>
      </c>
      <c r="BC15" s="130">
        <v>37</v>
      </c>
      <c r="BD15" s="129">
        <v>5</v>
      </c>
      <c r="BE15" s="129">
        <v>20</v>
      </c>
      <c r="BF15" s="129">
        <v>1</v>
      </c>
      <c r="BG15" s="129">
        <v>1</v>
      </c>
      <c r="BH15" s="129">
        <v>3</v>
      </c>
      <c r="BI15" s="129">
        <v>1</v>
      </c>
      <c r="BJ15" s="129">
        <v>1</v>
      </c>
      <c r="BK15" s="129">
        <v>0</v>
      </c>
      <c r="BL15" s="129">
        <v>4</v>
      </c>
      <c r="BM15" s="129">
        <v>1</v>
      </c>
      <c r="BN15" s="129">
        <v>0</v>
      </c>
      <c r="BO15" s="129">
        <v>0</v>
      </c>
      <c r="BP15" s="130">
        <v>65</v>
      </c>
      <c r="BQ15" s="129">
        <v>65</v>
      </c>
      <c r="BR15" s="112"/>
      <c r="BS15" s="126"/>
      <c r="BT15" s="112"/>
      <c r="BU15" s="112"/>
      <c r="BV15" s="112"/>
      <c r="BW15" s="112"/>
      <c r="BX15" s="112"/>
      <c r="BY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row>
    <row r="16" spans="1:162" ht="27.75" customHeight="1">
      <c r="A16" s="132" t="s">
        <v>79</v>
      </c>
      <c r="B16" s="128" t="s">
        <v>259</v>
      </c>
      <c r="C16" s="129">
        <v>497</v>
      </c>
      <c r="D16" s="130">
        <v>77</v>
      </c>
      <c r="E16" s="129">
        <v>37</v>
      </c>
      <c r="F16" s="129">
        <v>18</v>
      </c>
      <c r="G16" s="129">
        <v>2</v>
      </c>
      <c r="H16" s="129">
        <v>14</v>
      </c>
      <c r="I16" s="129">
        <v>1</v>
      </c>
      <c r="J16" s="129">
        <v>1</v>
      </c>
      <c r="K16" s="129">
        <v>3</v>
      </c>
      <c r="L16" s="129">
        <v>1</v>
      </c>
      <c r="M16" s="130">
        <v>314</v>
      </c>
      <c r="N16" s="129">
        <v>210</v>
      </c>
      <c r="O16" s="129">
        <v>16</v>
      </c>
      <c r="P16" s="131" t="s">
        <v>245</v>
      </c>
      <c r="Q16" s="129">
        <v>6</v>
      </c>
      <c r="R16" s="129">
        <v>0</v>
      </c>
      <c r="S16" s="129">
        <v>0</v>
      </c>
      <c r="T16" s="129">
        <v>1</v>
      </c>
      <c r="U16" s="129">
        <v>2</v>
      </c>
      <c r="V16" s="129">
        <v>0</v>
      </c>
      <c r="W16" s="129">
        <v>0</v>
      </c>
      <c r="X16" s="129">
        <v>44</v>
      </c>
      <c r="Y16" s="129">
        <v>35</v>
      </c>
      <c r="Z16" s="130">
        <v>17</v>
      </c>
      <c r="AA16" s="129">
        <v>9</v>
      </c>
      <c r="AB16" s="129">
        <v>2</v>
      </c>
      <c r="AC16" s="129">
        <v>0</v>
      </c>
      <c r="AD16" s="129">
        <v>1</v>
      </c>
      <c r="AE16" s="129">
        <v>3</v>
      </c>
      <c r="AF16" s="129">
        <v>2</v>
      </c>
      <c r="AG16" s="129">
        <v>0</v>
      </c>
      <c r="AH16" s="129">
        <v>0</v>
      </c>
      <c r="AI16" s="129">
        <v>0</v>
      </c>
      <c r="AJ16" s="130">
        <v>13</v>
      </c>
      <c r="AK16" s="129">
        <v>7</v>
      </c>
      <c r="AL16" s="129">
        <v>3</v>
      </c>
      <c r="AM16" s="129">
        <v>1</v>
      </c>
      <c r="AN16" s="129">
        <v>0</v>
      </c>
      <c r="AO16" s="129">
        <v>0</v>
      </c>
      <c r="AP16" s="129">
        <v>2</v>
      </c>
      <c r="AQ16" s="129">
        <v>0</v>
      </c>
      <c r="AR16" s="129">
        <v>0</v>
      </c>
      <c r="AS16" s="129">
        <v>0</v>
      </c>
      <c r="AT16" s="129">
        <v>0</v>
      </c>
      <c r="AU16" s="129">
        <v>0</v>
      </c>
      <c r="AV16" s="129">
        <v>0</v>
      </c>
      <c r="AW16" s="129">
        <v>0</v>
      </c>
      <c r="AX16" s="130">
        <v>1</v>
      </c>
      <c r="AY16" s="129">
        <v>0</v>
      </c>
      <c r="AZ16" s="129">
        <v>0</v>
      </c>
      <c r="BA16" s="129">
        <v>0</v>
      </c>
      <c r="BB16" s="129">
        <v>1</v>
      </c>
      <c r="BC16" s="130">
        <v>31</v>
      </c>
      <c r="BD16" s="129">
        <v>2</v>
      </c>
      <c r="BE16" s="129">
        <v>11</v>
      </c>
      <c r="BF16" s="129">
        <v>2</v>
      </c>
      <c r="BG16" s="129">
        <v>1</v>
      </c>
      <c r="BH16" s="129">
        <v>5</v>
      </c>
      <c r="BI16" s="129">
        <v>5</v>
      </c>
      <c r="BJ16" s="129">
        <v>1</v>
      </c>
      <c r="BK16" s="129">
        <v>0</v>
      </c>
      <c r="BL16" s="129">
        <v>2</v>
      </c>
      <c r="BM16" s="129">
        <v>1</v>
      </c>
      <c r="BN16" s="129">
        <v>1</v>
      </c>
      <c r="BO16" s="129">
        <v>0</v>
      </c>
      <c r="BP16" s="130">
        <v>44</v>
      </c>
      <c r="BQ16" s="129">
        <v>44</v>
      </c>
      <c r="BR16" s="112"/>
      <c r="BS16" s="126"/>
      <c r="BT16" s="112"/>
      <c r="BU16" s="112"/>
      <c r="BV16" s="112"/>
      <c r="BW16" s="112"/>
      <c r="BX16" s="112"/>
      <c r="BY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row>
    <row r="17" spans="1:162" ht="27.75" customHeight="1">
      <c r="A17" s="132" t="s">
        <v>260</v>
      </c>
      <c r="B17" s="128" t="s">
        <v>261</v>
      </c>
      <c r="C17" s="129">
        <v>251</v>
      </c>
      <c r="D17" s="130">
        <v>17</v>
      </c>
      <c r="E17" s="129">
        <v>6</v>
      </c>
      <c r="F17" s="129">
        <v>1</v>
      </c>
      <c r="G17" s="129">
        <v>6</v>
      </c>
      <c r="H17" s="129">
        <v>3</v>
      </c>
      <c r="I17" s="129">
        <v>0</v>
      </c>
      <c r="J17" s="129">
        <v>0</v>
      </c>
      <c r="K17" s="129">
        <v>0</v>
      </c>
      <c r="L17" s="129">
        <v>1</v>
      </c>
      <c r="M17" s="130">
        <v>171</v>
      </c>
      <c r="N17" s="129">
        <v>86</v>
      </c>
      <c r="O17" s="129">
        <v>71</v>
      </c>
      <c r="P17" s="129">
        <v>0</v>
      </c>
      <c r="Q17" s="131" t="s">
        <v>245</v>
      </c>
      <c r="R17" s="129">
        <v>7</v>
      </c>
      <c r="S17" s="129">
        <v>2</v>
      </c>
      <c r="T17" s="129">
        <v>3</v>
      </c>
      <c r="U17" s="129">
        <v>1</v>
      </c>
      <c r="V17" s="129">
        <v>0</v>
      </c>
      <c r="W17" s="129">
        <v>0</v>
      </c>
      <c r="X17" s="129">
        <v>1</v>
      </c>
      <c r="Y17" s="129">
        <v>0</v>
      </c>
      <c r="Z17" s="130">
        <v>45</v>
      </c>
      <c r="AA17" s="129">
        <v>14</v>
      </c>
      <c r="AB17" s="129">
        <v>7</v>
      </c>
      <c r="AC17" s="129">
        <v>5</v>
      </c>
      <c r="AD17" s="129">
        <v>4</v>
      </c>
      <c r="AE17" s="129">
        <v>11</v>
      </c>
      <c r="AF17" s="129">
        <v>3</v>
      </c>
      <c r="AG17" s="129">
        <v>0</v>
      </c>
      <c r="AH17" s="129">
        <v>0</v>
      </c>
      <c r="AI17" s="129">
        <v>1</v>
      </c>
      <c r="AJ17" s="130">
        <v>5</v>
      </c>
      <c r="AK17" s="129">
        <v>3</v>
      </c>
      <c r="AL17" s="129">
        <v>2</v>
      </c>
      <c r="AM17" s="129">
        <v>0</v>
      </c>
      <c r="AN17" s="129">
        <v>0</v>
      </c>
      <c r="AO17" s="129">
        <v>0</v>
      </c>
      <c r="AP17" s="129">
        <v>0</v>
      </c>
      <c r="AQ17" s="129">
        <v>0</v>
      </c>
      <c r="AR17" s="129">
        <v>0</v>
      </c>
      <c r="AS17" s="129">
        <v>0</v>
      </c>
      <c r="AT17" s="129">
        <v>0</v>
      </c>
      <c r="AU17" s="129">
        <v>0</v>
      </c>
      <c r="AV17" s="129">
        <v>0</v>
      </c>
      <c r="AW17" s="129">
        <v>0</v>
      </c>
      <c r="AX17" s="130">
        <v>0</v>
      </c>
      <c r="AY17" s="129">
        <v>0</v>
      </c>
      <c r="AZ17" s="129">
        <v>0</v>
      </c>
      <c r="BA17" s="129">
        <v>0</v>
      </c>
      <c r="BB17" s="129">
        <v>0</v>
      </c>
      <c r="BC17" s="130">
        <v>3</v>
      </c>
      <c r="BD17" s="129">
        <v>2</v>
      </c>
      <c r="BE17" s="129">
        <v>0</v>
      </c>
      <c r="BF17" s="129">
        <v>0</v>
      </c>
      <c r="BG17" s="129">
        <v>1</v>
      </c>
      <c r="BH17" s="129">
        <v>0</v>
      </c>
      <c r="BI17" s="129">
        <v>0</v>
      </c>
      <c r="BJ17" s="129">
        <v>0</v>
      </c>
      <c r="BK17" s="129">
        <v>0</v>
      </c>
      <c r="BL17" s="129">
        <v>0</v>
      </c>
      <c r="BM17" s="129">
        <v>0</v>
      </c>
      <c r="BN17" s="129">
        <v>0</v>
      </c>
      <c r="BO17" s="129">
        <v>0</v>
      </c>
      <c r="BP17" s="130">
        <v>10</v>
      </c>
      <c r="BQ17" s="129">
        <v>10</v>
      </c>
      <c r="BR17" s="112"/>
      <c r="BS17" s="126"/>
      <c r="BT17" s="112"/>
      <c r="BU17" s="112"/>
      <c r="BV17" s="112"/>
      <c r="BW17" s="112"/>
      <c r="BX17" s="112"/>
      <c r="BY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row>
    <row r="18" spans="1:162" ht="27.75" customHeight="1">
      <c r="A18" s="132" t="s">
        <v>262</v>
      </c>
      <c r="B18" s="128" t="s">
        <v>263</v>
      </c>
      <c r="C18" s="129">
        <v>93</v>
      </c>
      <c r="D18" s="130">
        <v>7</v>
      </c>
      <c r="E18" s="129">
        <v>4</v>
      </c>
      <c r="F18" s="129">
        <v>1</v>
      </c>
      <c r="G18" s="129">
        <v>0</v>
      </c>
      <c r="H18" s="129">
        <v>2</v>
      </c>
      <c r="I18" s="129">
        <v>0</v>
      </c>
      <c r="J18" s="129">
        <v>0</v>
      </c>
      <c r="K18" s="129">
        <v>0</v>
      </c>
      <c r="L18" s="129">
        <v>0</v>
      </c>
      <c r="M18" s="130">
        <v>65</v>
      </c>
      <c r="N18" s="129">
        <v>26</v>
      </c>
      <c r="O18" s="129">
        <v>22</v>
      </c>
      <c r="P18" s="129">
        <v>0</v>
      </c>
      <c r="Q18" s="129">
        <v>9</v>
      </c>
      <c r="R18" s="131" t="s">
        <v>245</v>
      </c>
      <c r="S18" s="129">
        <v>0</v>
      </c>
      <c r="T18" s="129">
        <v>7</v>
      </c>
      <c r="U18" s="129">
        <v>0</v>
      </c>
      <c r="V18" s="129">
        <v>0</v>
      </c>
      <c r="W18" s="129">
        <v>1</v>
      </c>
      <c r="X18" s="129">
        <v>0</v>
      </c>
      <c r="Y18" s="129">
        <v>0</v>
      </c>
      <c r="Z18" s="130">
        <v>12</v>
      </c>
      <c r="AA18" s="129">
        <v>4</v>
      </c>
      <c r="AB18" s="129">
        <v>3</v>
      </c>
      <c r="AC18" s="129">
        <v>0</v>
      </c>
      <c r="AD18" s="129">
        <v>0</v>
      </c>
      <c r="AE18" s="129">
        <v>5</v>
      </c>
      <c r="AF18" s="129">
        <v>0</v>
      </c>
      <c r="AG18" s="129">
        <v>0</v>
      </c>
      <c r="AH18" s="129">
        <v>0</v>
      </c>
      <c r="AI18" s="129">
        <v>0</v>
      </c>
      <c r="AJ18" s="130">
        <v>1</v>
      </c>
      <c r="AK18" s="129">
        <v>1</v>
      </c>
      <c r="AL18" s="129">
        <v>0</v>
      </c>
      <c r="AM18" s="129">
        <v>0</v>
      </c>
      <c r="AN18" s="129">
        <v>0</v>
      </c>
      <c r="AO18" s="129">
        <v>0</v>
      </c>
      <c r="AP18" s="129">
        <v>0</v>
      </c>
      <c r="AQ18" s="129">
        <v>0</v>
      </c>
      <c r="AR18" s="129">
        <v>0</v>
      </c>
      <c r="AS18" s="129">
        <v>0</v>
      </c>
      <c r="AT18" s="129">
        <v>0</v>
      </c>
      <c r="AU18" s="129">
        <v>0</v>
      </c>
      <c r="AV18" s="129">
        <v>0</v>
      </c>
      <c r="AW18" s="131">
        <v>0</v>
      </c>
      <c r="AX18" s="130">
        <v>0</v>
      </c>
      <c r="AY18" s="129">
        <v>0</v>
      </c>
      <c r="AZ18" s="129">
        <v>0</v>
      </c>
      <c r="BA18" s="129">
        <v>0</v>
      </c>
      <c r="BB18" s="129">
        <v>0</v>
      </c>
      <c r="BC18" s="130">
        <v>1</v>
      </c>
      <c r="BD18" s="129">
        <v>0</v>
      </c>
      <c r="BE18" s="129">
        <v>0</v>
      </c>
      <c r="BF18" s="129">
        <v>0</v>
      </c>
      <c r="BG18" s="129">
        <v>1</v>
      </c>
      <c r="BH18" s="129">
        <v>0</v>
      </c>
      <c r="BI18" s="129">
        <v>0</v>
      </c>
      <c r="BJ18" s="129">
        <v>0</v>
      </c>
      <c r="BK18" s="129">
        <v>0</v>
      </c>
      <c r="BL18" s="129">
        <v>0</v>
      </c>
      <c r="BM18" s="129">
        <v>0</v>
      </c>
      <c r="BN18" s="129">
        <v>0</v>
      </c>
      <c r="BO18" s="129">
        <v>0</v>
      </c>
      <c r="BP18" s="130">
        <v>7</v>
      </c>
      <c r="BQ18" s="129">
        <v>7</v>
      </c>
      <c r="BR18" s="112"/>
      <c r="BS18" s="126"/>
      <c r="BT18" s="112"/>
      <c r="BU18" s="112"/>
      <c r="BV18" s="112"/>
      <c r="BW18" s="112"/>
      <c r="BX18" s="112"/>
      <c r="BY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row>
    <row r="19" spans="1:162" ht="27.75" customHeight="1">
      <c r="A19" s="132" t="s">
        <v>264</v>
      </c>
      <c r="B19" s="128" t="s">
        <v>265</v>
      </c>
      <c r="C19" s="129">
        <v>266</v>
      </c>
      <c r="D19" s="130">
        <v>28</v>
      </c>
      <c r="E19" s="129">
        <v>21</v>
      </c>
      <c r="F19" s="129">
        <v>5</v>
      </c>
      <c r="G19" s="129">
        <v>1</v>
      </c>
      <c r="H19" s="129">
        <v>1</v>
      </c>
      <c r="I19" s="129">
        <v>0</v>
      </c>
      <c r="J19" s="129">
        <v>0</v>
      </c>
      <c r="K19" s="129">
        <v>0</v>
      </c>
      <c r="L19" s="129">
        <v>0</v>
      </c>
      <c r="M19" s="130">
        <v>142</v>
      </c>
      <c r="N19" s="129">
        <v>54</v>
      </c>
      <c r="O19" s="129">
        <v>40</v>
      </c>
      <c r="P19" s="129">
        <v>0</v>
      </c>
      <c r="Q19" s="129">
        <v>9</v>
      </c>
      <c r="R19" s="129">
        <v>7</v>
      </c>
      <c r="S19" s="131" t="s">
        <v>245</v>
      </c>
      <c r="T19" s="129">
        <v>8</v>
      </c>
      <c r="U19" s="129">
        <v>6</v>
      </c>
      <c r="V19" s="129">
        <v>14</v>
      </c>
      <c r="W19" s="129">
        <v>2</v>
      </c>
      <c r="X19" s="129">
        <v>0</v>
      </c>
      <c r="Y19" s="129">
        <v>2</v>
      </c>
      <c r="Z19" s="130">
        <v>68</v>
      </c>
      <c r="AA19" s="129">
        <v>17</v>
      </c>
      <c r="AB19" s="129">
        <v>8</v>
      </c>
      <c r="AC19" s="129">
        <v>5</v>
      </c>
      <c r="AD19" s="129">
        <v>3</v>
      </c>
      <c r="AE19" s="129">
        <v>24</v>
      </c>
      <c r="AF19" s="129">
        <v>11</v>
      </c>
      <c r="AG19" s="129">
        <v>0</v>
      </c>
      <c r="AH19" s="129">
        <v>0</v>
      </c>
      <c r="AI19" s="129">
        <v>0</v>
      </c>
      <c r="AJ19" s="130">
        <v>5</v>
      </c>
      <c r="AK19" s="129">
        <v>4</v>
      </c>
      <c r="AL19" s="129">
        <v>0</v>
      </c>
      <c r="AM19" s="129">
        <v>0</v>
      </c>
      <c r="AN19" s="129">
        <v>0</v>
      </c>
      <c r="AO19" s="129">
        <v>0</v>
      </c>
      <c r="AP19" s="129">
        <v>1</v>
      </c>
      <c r="AQ19" s="129">
        <v>0</v>
      </c>
      <c r="AR19" s="129">
        <v>0</v>
      </c>
      <c r="AS19" s="129">
        <v>0</v>
      </c>
      <c r="AT19" s="129">
        <v>0</v>
      </c>
      <c r="AU19" s="129">
        <v>0</v>
      </c>
      <c r="AV19" s="129">
        <v>0</v>
      </c>
      <c r="AW19" s="131">
        <v>0</v>
      </c>
      <c r="AX19" s="130">
        <v>1</v>
      </c>
      <c r="AY19" s="129">
        <v>0</v>
      </c>
      <c r="AZ19" s="129">
        <v>0</v>
      </c>
      <c r="BA19" s="129">
        <v>0</v>
      </c>
      <c r="BB19" s="129">
        <v>1</v>
      </c>
      <c r="BC19" s="130">
        <v>7</v>
      </c>
      <c r="BD19" s="129">
        <v>0</v>
      </c>
      <c r="BE19" s="129">
        <v>3</v>
      </c>
      <c r="BF19" s="129">
        <v>0</v>
      </c>
      <c r="BG19" s="129">
        <v>1</v>
      </c>
      <c r="BH19" s="129">
        <v>1</v>
      </c>
      <c r="BI19" s="129">
        <v>2</v>
      </c>
      <c r="BJ19" s="129">
        <v>0</v>
      </c>
      <c r="BK19" s="129">
        <v>0</v>
      </c>
      <c r="BL19" s="129">
        <v>0</v>
      </c>
      <c r="BM19" s="129">
        <v>0</v>
      </c>
      <c r="BN19" s="129">
        <v>0</v>
      </c>
      <c r="BO19" s="129">
        <v>0</v>
      </c>
      <c r="BP19" s="130">
        <v>15</v>
      </c>
      <c r="BQ19" s="129">
        <v>15</v>
      </c>
      <c r="BR19" s="112"/>
      <c r="BS19" s="126"/>
      <c r="BT19" s="112"/>
      <c r="BU19" s="112"/>
      <c r="BV19" s="112"/>
      <c r="BW19" s="112"/>
      <c r="BX19" s="112"/>
      <c r="BY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row>
    <row r="20" spans="1:162" ht="27.75" customHeight="1">
      <c r="A20" s="132" t="s">
        <v>266</v>
      </c>
      <c r="B20" s="128" t="s">
        <v>267</v>
      </c>
      <c r="C20" s="129">
        <v>118</v>
      </c>
      <c r="D20" s="130">
        <v>10</v>
      </c>
      <c r="E20" s="129">
        <v>9</v>
      </c>
      <c r="F20" s="129">
        <v>0</v>
      </c>
      <c r="G20" s="129">
        <v>0</v>
      </c>
      <c r="H20" s="129">
        <v>1</v>
      </c>
      <c r="I20" s="129">
        <v>0</v>
      </c>
      <c r="J20" s="129">
        <v>0</v>
      </c>
      <c r="K20" s="129">
        <v>0</v>
      </c>
      <c r="L20" s="129">
        <v>0</v>
      </c>
      <c r="M20" s="130">
        <v>81</v>
      </c>
      <c r="N20" s="129">
        <v>27</v>
      </c>
      <c r="O20" s="129">
        <v>26</v>
      </c>
      <c r="P20" s="129">
        <v>0</v>
      </c>
      <c r="Q20" s="129">
        <v>12</v>
      </c>
      <c r="R20" s="129">
        <v>0</v>
      </c>
      <c r="S20" s="129">
        <v>7</v>
      </c>
      <c r="T20" s="131" t="s">
        <v>245</v>
      </c>
      <c r="U20" s="129">
        <v>3</v>
      </c>
      <c r="V20" s="129">
        <v>1</v>
      </c>
      <c r="W20" s="129">
        <v>1</v>
      </c>
      <c r="X20" s="129">
        <v>4</v>
      </c>
      <c r="Y20" s="129">
        <v>0</v>
      </c>
      <c r="Z20" s="130">
        <v>22</v>
      </c>
      <c r="AA20" s="129">
        <v>2</v>
      </c>
      <c r="AB20" s="129">
        <v>2</v>
      </c>
      <c r="AC20" s="129">
        <v>5</v>
      </c>
      <c r="AD20" s="129">
        <v>2</v>
      </c>
      <c r="AE20" s="129">
        <v>8</v>
      </c>
      <c r="AF20" s="129">
        <v>2</v>
      </c>
      <c r="AG20" s="129">
        <v>0</v>
      </c>
      <c r="AH20" s="129">
        <v>0</v>
      </c>
      <c r="AI20" s="129">
        <v>1</v>
      </c>
      <c r="AJ20" s="130">
        <v>2</v>
      </c>
      <c r="AK20" s="129">
        <v>1</v>
      </c>
      <c r="AL20" s="129">
        <v>1</v>
      </c>
      <c r="AM20" s="129">
        <v>0</v>
      </c>
      <c r="AN20" s="129">
        <v>0</v>
      </c>
      <c r="AO20" s="129">
        <v>0</v>
      </c>
      <c r="AP20" s="129">
        <v>0</v>
      </c>
      <c r="AQ20" s="129">
        <v>0</v>
      </c>
      <c r="AR20" s="129">
        <v>0</v>
      </c>
      <c r="AS20" s="129">
        <v>0</v>
      </c>
      <c r="AT20" s="129">
        <v>0</v>
      </c>
      <c r="AU20" s="129">
        <v>0</v>
      </c>
      <c r="AV20" s="129">
        <v>0</v>
      </c>
      <c r="AW20" s="131">
        <v>0</v>
      </c>
      <c r="AX20" s="130">
        <v>0</v>
      </c>
      <c r="AY20" s="129">
        <v>0</v>
      </c>
      <c r="AZ20" s="129">
        <v>0</v>
      </c>
      <c r="BA20" s="129">
        <v>0</v>
      </c>
      <c r="BB20" s="129">
        <v>0</v>
      </c>
      <c r="BC20" s="130">
        <v>1</v>
      </c>
      <c r="BD20" s="129">
        <v>0</v>
      </c>
      <c r="BE20" s="129">
        <v>1</v>
      </c>
      <c r="BF20" s="129">
        <v>0</v>
      </c>
      <c r="BG20" s="129">
        <v>0</v>
      </c>
      <c r="BH20" s="129">
        <v>0</v>
      </c>
      <c r="BI20" s="129">
        <v>0</v>
      </c>
      <c r="BJ20" s="129">
        <v>0</v>
      </c>
      <c r="BK20" s="129">
        <v>0</v>
      </c>
      <c r="BL20" s="129">
        <v>0</v>
      </c>
      <c r="BM20" s="129">
        <v>0</v>
      </c>
      <c r="BN20" s="129">
        <v>0</v>
      </c>
      <c r="BO20" s="129">
        <v>0</v>
      </c>
      <c r="BP20" s="130">
        <v>2</v>
      </c>
      <c r="BQ20" s="129">
        <v>2</v>
      </c>
      <c r="BR20" s="112"/>
      <c r="BS20" s="126"/>
      <c r="BT20" s="112"/>
      <c r="BU20" s="112"/>
      <c r="BV20" s="112"/>
      <c r="BW20" s="112"/>
      <c r="BX20" s="112"/>
      <c r="BY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row>
    <row r="21" spans="1:162" ht="27.75" customHeight="1">
      <c r="A21" s="132" t="s">
        <v>268</v>
      </c>
      <c r="B21" s="128" t="s">
        <v>269</v>
      </c>
      <c r="C21" s="129">
        <v>126</v>
      </c>
      <c r="D21" s="130">
        <v>9</v>
      </c>
      <c r="E21" s="129">
        <v>6</v>
      </c>
      <c r="F21" s="129">
        <v>1</v>
      </c>
      <c r="G21" s="129">
        <v>1</v>
      </c>
      <c r="H21" s="129">
        <v>1</v>
      </c>
      <c r="I21" s="129">
        <v>0</v>
      </c>
      <c r="J21" s="129">
        <v>0</v>
      </c>
      <c r="K21" s="129">
        <v>0</v>
      </c>
      <c r="L21" s="129">
        <v>0</v>
      </c>
      <c r="M21" s="130">
        <v>73</v>
      </c>
      <c r="N21" s="129">
        <v>28</v>
      </c>
      <c r="O21" s="129">
        <v>15</v>
      </c>
      <c r="P21" s="129">
        <v>7</v>
      </c>
      <c r="Q21" s="129">
        <v>1</v>
      </c>
      <c r="R21" s="129">
        <v>0</v>
      </c>
      <c r="S21" s="129">
        <v>8</v>
      </c>
      <c r="T21" s="129">
        <v>1</v>
      </c>
      <c r="U21" s="131" t="s">
        <v>245</v>
      </c>
      <c r="V21" s="129">
        <v>0</v>
      </c>
      <c r="W21" s="129">
        <v>3</v>
      </c>
      <c r="X21" s="129">
        <v>0</v>
      </c>
      <c r="Y21" s="129">
        <v>10</v>
      </c>
      <c r="Z21" s="130">
        <v>10</v>
      </c>
      <c r="AA21" s="129">
        <v>3</v>
      </c>
      <c r="AB21" s="129">
        <v>0</v>
      </c>
      <c r="AC21" s="129">
        <v>0</v>
      </c>
      <c r="AD21" s="129">
        <v>2</v>
      </c>
      <c r="AE21" s="129">
        <v>2</v>
      </c>
      <c r="AF21" s="129">
        <v>3</v>
      </c>
      <c r="AG21" s="129">
        <v>0</v>
      </c>
      <c r="AH21" s="129">
        <v>0</v>
      </c>
      <c r="AI21" s="129">
        <v>0</v>
      </c>
      <c r="AJ21" s="130">
        <v>1</v>
      </c>
      <c r="AK21" s="129">
        <v>1</v>
      </c>
      <c r="AL21" s="129">
        <v>0</v>
      </c>
      <c r="AM21" s="129">
        <v>0</v>
      </c>
      <c r="AN21" s="129">
        <v>0</v>
      </c>
      <c r="AO21" s="129">
        <v>0</v>
      </c>
      <c r="AP21" s="129">
        <v>0</v>
      </c>
      <c r="AQ21" s="129">
        <v>0</v>
      </c>
      <c r="AR21" s="129">
        <v>0</v>
      </c>
      <c r="AS21" s="129">
        <v>0</v>
      </c>
      <c r="AT21" s="129">
        <v>0</v>
      </c>
      <c r="AU21" s="129">
        <v>0</v>
      </c>
      <c r="AV21" s="129">
        <v>0</v>
      </c>
      <c r="AW21" s="131">
        <v>0</v>
      </c>
      <c r="AX21" s="130">
        <v>1</v>
      </c>
      <c r="AY21" s="129">
        <v>0</v>
      </c>
      <c r="AZ21" s="129">
        <v>0</v>
      </c>
      <c r="BA21" s="129">
        <v>0</v>
      </c>
      <c r="BB21" s="129">
        <v>1</v>
      </c>
      <c r="BC21" s="130">
        <v>4</v>
      </c>
      <c r="BD21" s="129">
        <v>0</v>
      </c>
      <c r="BE21" s="129">
        <v>0</v>
      </c>
      <c r="BF21" s="129">
        <v>0</v>
      </c>
      <c r="BG21" s="129">
        <v>0</v>
      </c>
      <c r="BH21" s="129">
        <v>1</v>
      </c>
      <c r="BI21" s="129">
        <v>2</v>
      </c>
      <c r="BJ21" s="129">
        <v>0</v>
      </c>
      <c r="BK21" s="129">
        <v>0</v>
      </c>
      <c r="BL21" s="129">
        <v>1</v>
      </c>
      <c r="BM21" s="129">
        <v>0</v>
      </c>
      <c r="BN21" s="129">
        <v>0</v>
      </c>
      <c r="BO21" s="129">
        <v>0</v>
      </c>
      <c r="BP21" s="130">
        <v>28</v>
      </c>
      <c r="BQ21" s="129">
        <v>28</v>
      </c>
      <c r="BR21" s="112"/>
      <c r="BS21" s="126"/>
      <c r="BT21" s="112"/>
      <c r="BU21" s="112"/>
      <c r="BV21" s="112"/>
      <c r="BW21" s="112"/>
      <c r="BX21" s="112"/>
      <c r="BY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row>
    <row r="22" spans="1:162" ht="27.75" customHeight="1">
      <c r="A22" s="132" t="s">
        <v>270</v>
      </c>
      <c r="B22" s="128" t="s">
        <v>271</v>
      </c>
      <c r="C22" s="129">
        <v>117</v>
      </c>
      <c r="D22" s="130">
        <v>9</v>
      </c>
      <c r="E22" s="129">
        <v>7</v>
      </c>
      <c r="F22" s="129">
        <v>0</v>
      </c>
      <c r="G22" s="129">
        <v>0</v>
      </c>
      <c r="H22" s="129">
        <v>2</v>
      </c>
      <c r="I22" s="129">
        <v>0</v>
      </c>
      <c r="J22" s="129">
        <v>0</v>
      </c>
      <c r="K22" s="129">
        <v>0</v>
      </c>
      <c r="L22" s="129">
        <v>0</v>
      </c>
      <c r="M22" s="130">
        <v>44</v>
      </c>
      <c r="N22" s="129">
        <v>16</v>
      </c>
      <c r="O22" s="129">
        <v>5</v>
      </c>
      <c r="P22" s="129">
        <v>4</v>
      </c>
      <c r="Q22" s="129">
        <v>4</v>
      </c>
      <c r="R22" s="129">
        <v>0</v>
      </c>
      <c r="S22" s="129">
        <v>11</v>
      </c>
      <c r="T22" s="129">
        <v>1</v>
      </c>
      <c r="U22" s="129">
        <v>0</v>
      </c>
      <c r="V22" s="131" t="s">
        <v>245</v>
      </c>
      <c r="W22" s="129">
        <v>2</v>
      </c>
      <c r="X22" s="129">
        <v>0</v>
      </c>
      <c r="Y22" s="129">
        <v>1</v>
      </c>
      <c r="Z22" s="130">
        <v>50</v>
      </c>
      <c r="AA22" s="129">
        <v>27</v>
      </c>
      <c r="AB22" s="129">
        <v>3</v>
      </c>
      <c r="AC22" s="129">
        <v>0</v>
      </c>
      <c r="AD22" s="129">
        <v>1</v>
      </c>
      <c r="AE22" s="129">
        <v>7</v>
      </c>
      <c r="AF22" s="129">
        <v>10</v>
      </c>
      <c r="AG22" s="129">
        <v>1</v>
      </c>
      <c r="AH22" s="129">
        <v>0</v>
      </c>
      <c r="AI22" s="129">
        <v>1</v>
      </c>
      <c r="AJ22" s="130">
        <v>4</v>
      </c>
      <c r="AK22" s="129">
        <v>4</v>
      </c>
      <c r="AL22" s="129">
        <v>0</v>
      </c>
      <c r="AM22" s="129">
        <v>0</v>
      </c>
      <c r="AN22" s="129">
        <v>0</v>
      </c>
      <c r="AO22" s="129">
        <v>0</v>
      </c>
      <c r="AP22" s="129">
        <v>0</v>
      </c>
      <c r="AQ22" s="129">
        <v>0</v>
      </c>
      <c r="AR22" s="129">
        <v>0</v>
      </c>
      <c r="AS22" s="129">
        <v>0</v>
      </c>
      <c r="AT22" s="129">
        <v>0</v>
      </c>
      <c r="AU22" s="129">
        <v>0</v>
      </c>
      <c r="AV22" s="129">
        <v>0</v>
      </c>
      <c r="AW22" s="131">
        <v>0</v>
      </c>
      <c r="AX22" s="130">
        <v>0</v>
      </c>
      <c r="AY22" s="129">
        <v>0</v>
      </c>
      <c r="AZ22" s="129">
        <v>0</v>
      </c>
      <c r="BA22" s="129">
        <v>0</v>
      </c>
      <c r="BB22" s="129">
        <v>0</v>
      </c>
      <c r="BC22" s="130">
        <v>4</v>
      </c>
      <c r="BD22" s="129">
        <v>0</v>
      </c>
      <c r="BE22" s="129">
        <v>3</v>
      </c>
      <c r="BF22" s="129">
        <v>1</v>
      </c>
      <c r="BG22" s="129">
        <v>0</v>
      </c>
      <c r="BH22" s="129">
        <v>0</v>
      </c>
      <c r="BI22" s="129">
        <v>0</v>
      </c>
      <c r="BJ22" s="129">
        <v>0</v>
      </c>
      <c r="BK22" s="129">
        <v>0</v>
      </c>
      <c r="BL22" s="129">
        <v>0</v>
      </c>
      <c r="BM22" s="129">
        <v>0</v>
      </c>
      <c r="BN22" s="129">
        <v>0</v>
      </c>
      <c r="BO22" s="129">
        <v>0</v>
      </c>
      <c r="BP22" s="130">
        <v>6</v>
      </c>
      <c r="BQ22" s="129">
        <v>6</v>
      </c>
      <c r="BR22" s="112"/>
      <c r="BS22" s="126"/>
      <c r="BT22" s="112"/>
      <c r="BU22" s="112"/>
      <c r="BV22" s="112"/>
      <c r="BW22" s="112"/>
      <c r="BX22" s="112"/>
      <c r="BY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row>
    <row r="23" spans="1:162" ht="27.75" customHeight="1">
      <c r="A23" s="132" t="s">
        <v>272</v>
      </c>
      <c r="B23" s="128" t="s">
        <v>273</v>
      </c>
      <c r="C23" s="129">
        <v>75</v>
      </c>
      <c r="D23" s="130">
        <v>4</v>
      </c>
      <c r="E23" s="129">
        <v>3</v>
      </c>
      <c r="F23" s="129">
        <v>0</v>
      </c>
      <c r="G23" s="129">
        <v>1</v>
      </c>
      <c r="H23" s="129">
        <v>0</v>
      </c>
      <c r="I23" s="129">
        <v>0</v>
      </c>
      <c r="J23" s="129">
        <v>0</v>
      </c>
      <c r="K23" s="129">
        <v>0</v>
      </c>
      <c r="L23" s="129">
        <v>0</v>
      </c>
      <c r="M23" s="130">
        <v>37</v>
      </c>
      <c r="N23" s="129">
        <v>15</v>
      </c>
      <c r="O23" s="129">
        <v>9</v>
      </c>
      <c r="P23" s="129">
        <v>0</v>
      </c>
      <c r="Q23" s="129">
        <v>1</v>
      </c>
      <c r="R23" s="129">
        <v>0</v>
      </c>
      <c r="S23" s="129">
        <v>4</v>
      </c>
      <c r="T23" s="129">
        <v>2</v>
      </c>
      <c r="U23" s="129">
        <v>1</v>
      </c>
      <c r="V23" s="129">
        <v>4</v>
      </c>
      <c r="W23" s="131" t="s">
        <v>245</v>
      </c>
      <c r="X23" s="129">
        <v>0</v>
      </c>
      <c r="Y23" s="129">
        <v>1</v>
      </c>
      <c r="Z23" s="130">
        <v>23</v>
      </c>
      <c r="AA23" s="129">
        <v>12</v>
      </c>
      <c r="AB23" s="129">
        <v>0</v>
      </c>
      <c r="AC23" s="129">
        <v>1</v>
      </c>
      <c r="AD23" s="129">
        <v>1</v>
      </c>
      <c r="AE23" s="129">
        <v>9</v>
      </c>
      <c r="AF23" s="129">
        <v>0</v>
      </c>
      <c r="AG23" s="129">
        <v>0</v>
      </c>
      <c r="AH23" s="129">
        <v>0</v>
      </c>
      <c r="AI23" s="129">
        <v>0</v>
      </c>
      <c r="AJ23" s="130">
        <v>0</v>
      </c>
      <c r="AK23" s="129">
        <v>0</v>
      </c>
      <c r="AL23" s="129">
        <v>0</v>
      </c>
      <c r="AM23" s="129">
        <v>0</v>
      </c>
      <c r="AN23" s="129">
        <v>0</v>
      </c>
      <c r="AO23" s="129">
        <v>0</v>
      </c>
      <c r="AP23" s="129">
        <v>0</v>
      </c>
      <c r="AQ23" s="129">
        <v>0</v>
      </c>
      <c r="AR23" s="129">
        <v>0</v>
      </c>
      <c r="AS23" s="129">
        <v>0</v>
      </c>
      <c r="AT23" s="129">
        <v>0</v>
      </c>
      <c r="AU23" s="129">
        <v>0</v>
      </c>
      <c r="AV23" s="129">
        <v>0</v>
      </c>
      <c r="AW23" s="131">
        <v>0</v>
      </c>
      <c r="AX23" s="130">
        <v>0</v>
      </c>
      <c r="AY23" s="129">
        <v>0</v>
      </c>
      <c r="AZ23" s="129">
        <v>0</v>
      </c>
      <c r="BA23" s="129">
        <v>0</v>
      </c>
      <c r="BB23" s="129">
        <v>0</v>
      </c>
      <c r="BC23" s="130">
        <v>2</v>
      </c>
      <c r="BD23" s="129">
        <v>0</v>
      </c>
      <c r="BE23" s="129">
        <v>1</v>
      </c>
      <c r="BF23" s="129">
        <v>0</v>
      </c>
      <c r="BG23" s="129">
        <v>0</v>
      </c>
      <c r="BH23" s="129">
        <v>0</v>
      </c>
      <c r="BI23" s="129">
        <v>0</v>
      </c>
      <c r="BJ23" s="129">
        <v>1</v>
      </c>
      <c r="BK23" s="129">
        <v>0</v>
      </c>
      <c r="BL23" s="129">
        <v>0</v>
      </c>
      <c r="BM23" s="129">
        <v>0</v>
      </c>
      <c r="BN23" s="129">
        <v>0</v>
      </c>
      <c r="BO23" s="129">
        <v>0</v>
      </c>
      <c r="BP23" s="130">
        <v>9</v>
      </c>
      <c r="BQ23" s="129">
        <v>9</v>
      </c>
      <c r="BR23" s="112"/>
      <c r="BS23" s="126"/>
      <c r="BT23" s="112"/>
      <c r="BU23" s="112"/>
      <c r="BV23" s="112"/>
      <c r="BW23" s="112"/>
      <c r="BX23" s="112"/>
      <c r="BY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row>
    <row r="24" spans="1:162" ht="27.75" customHeight="1">
      <c r="A24" s="132" t="s">
        <v>274</v>
      </c>
      <c r="B24" s="128" t="s">
        <v>275</v>
      </c>
      <c r="C24" s="129">
        <v>252</v>
      </c>
      <c r="D24" s="130">
        <v>46</v>
      </c>
      <c r="E24" s="129">
        <v>20</v>
      </c>
      <c r="F24" s="129">
        <v>4</v>
      </c>
      <c r="G24" s="129">
        <v>0</v>
      </c>
      <c r="H24" s="129">
        <v>12</v>
      </c>
      <c r="I24" s="129">
        <v>0</v>
      </c>
      <c r="J24" s="129">
        <v>0</v>
      </c>
      <c r="K24" s="129">
        <v>0</v>
      </c>
      <c r="L24" s="129">
        <v>10</v>
      </c>
      <c r="M24" s="130">
        <v>168</v>
      </c>
      <c r="N24" s="129">
        <v>129</v>
      </c>
      <c r="O24" s="129">
        <v>6</v>
      </c>
      <c r="P24" s="129">
        <v>30</v>
      </c>
      <c r="Q24" s="129">
        <v>1</v>
      </c>
      <c r="R24" s="129">
        <v>0</v>
      </c>
      <c r="S24" s="129">
        <v>0</v>
      </c>
      <c r="T24" s="129">
        <v>0</v>
      </c>
      <c r="U24" s="129">
        <v>0</v>
      </c>
      <c r="V24" s="129">
        <v>0</v>
      </c>
      <c r="W24" s="129">
        <v>0</v>
      </c>
      <c r="X24" s="131" t="s">
        <v>245</v>
      </c>
      <c r="Y24" s="129">
        <v>2</v>
      </c>
      <c r="Z24" s="130">
        <v>3</v>
      </c>
      <c r="AA24" s="129">
        <v>1</v>
      </c>
      <c r="AB24" s="129">
        <v>0</v>
      </c>
      <c r="AC24" s="129">
        <v>0</v>
      </c>
      <c r="AD24" s="129">
        <v>0</v>
      </c>
      <c r="AE24" s="129">
        <v>0</v>
      </c>
      <c r="AF24" s="129">
        <v>1</v>
      </c>
      <c r="AG24" s="129">
        <v>0</v>
      </c>
      <c r="AH24" s="129">
        <v>0</v>
      </c>
      <c r="AI24" s="129">
        <v>1</v>
      </c>
      <c r="AJ24" s="130">
        <v>5</v>
      </c>
      <c r="AK24" s="129">
        <v>3</v>
      </c>
      <c r="AL24" s="129">
        <v>2</v>
      </c>
      <c r="AM24" s="129">
        <v>0</v>
      </c>
      <c r="AN24" s="129">
        <v>0</v>
      </c>
      <c r="AO24" s="129">
        <v>0</v>
      </c>
      <c r="AP24" s="129">
        <v>0</v>
      </c>
      <c r="AQ24" s="129">
        <v>0</v>
      </c>
      <c r="AR24" s="129">
        <v>0</v>
      </c>
      <c r="AS24" s="129">
        <v>0</v>
      </c>
      <c r="AT24" s="129">
        <v>0</v>
      </c>
      <c r="AU24" s="129">
        <v>0</v>
      </c>
      <c r="AV24" s="129">
        <v>0</v>
      </c>
      <c r="AW24" s="129">
        <v>0</v>
      </c>
      <c r="AX24" s="130">
        <v>0</v>
      </c>
      <c r="AY24" s="129">
        <v>0</v>
      </c>
      <c r="AZ24" s="129">
        <v>0</v>
      </c>
      <c r="BA24" s="129">
        <v>0</v>
      </c>
      <c r="BB24" s="129">
        <v>0</v>
      </c>
      <c r="BC24" s="130">
        <v>12</v>
      </c>
      <c r="BD24" s="129">
        <v>2</v>
      </c>
      <c r="BE24" s="129">
        <v>4</v>
      </c>
      <c r="BF24" s="129">
        <v>1</v>
      </c>
      <c r="BG24" s="129">
        <v>0</v>
      </c>
      <c r="BH24" s="129">
        <v>1</v>
      </c>
      <c r="BI24" s="129">
        <v>0</v>
      </c>
      <c r="BJ24" s="129">
        <v>0</v>
      </c>
      <c r="BK24" s="129">
        <v>0</v>
      </c>
      <c r="BL24" s="129">
        <v>0</v>
      </c>
      <c r="BM24" s="129">
        <v>3</v>
      </c>
      <c r="BN24" s="129">
        <v>0</v>
      </c>
      <c r="BO24" s="129">
        <v>1</v>
      </c>
      <c r="BP24" s="130">
        <v>18</v>
      </c>
      <c r="BQ24" s="129">
        <v>18</v>
      </c>
      <c r="BR24" s="112"/>
      <c r="BS24" s="126"/>
      <c r="BT24" s="112"/>
      <c r="BU24" s="112"/>
      <c r="BV24" s="112"/>
      <c r="BW24" s="112"/>
      <c r="BX24" s="112"/>
      <c r="BY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row>
    <row r="25" spans="1:162" ht="27.75" customHeight="1">
      <c r="A25" s="132" t="s">
        <v>276</v>
      </c>
      <c r="B25" s="128" t="s">
        <v>277</v>
      </c>
      <c r="C25" s="129">
        <v>149</v>
      </c>
      <c r="D25" s="130">
        <v>20</v>
      </c>
      <c r="E25" s="129">
        <v>13</v>
      </c>
      <c r="F25" s="129">
        <v>1</v>
      </c>
      <c r="G25" s="129">
        <v>2</v>
      </c>
      <c r="H25" s="129">
        <v>2</v>
      </c>
      <c r="I25" s="129">
        <v>0</v>
      </c>
      <c r="J25" s="129">
        <v>0</v>
      </c>
      <c r="K25" s="129">
        <v>1</v>
      </c>
      <c r="L25" s="129">
        <v>1</v>
      </c>
      <c r="M25" s="130">
        <v>106</v>
      </c>
      <c r="N25" s="129">
        <v>65</v>
      </c>
      <c r="O25" s="129">
        <v>2</v>
      </c>
      <c r="P25" s="129">
        <v>26</v>
      </c>
      <c r="Q25" s="129">
        <v>1</v>
      </c>
      <c r="R25" s="129">
        <v>0</v>
      </c>
      <c r="S25" s="129">
        <v>1</v>
      </c>
      <c r="T25" s="129">
        <v>0</v>
      </c>
      <c r="U25" s="129">
        <v>2</v>
      </c>
      <c r="V25" s="129">
        <v>0</v>
      </c>
      <c r="W25" s="129">
        <v>0</v>
      </c>
      <c r="X25" s="129">
        <v>9</v>
      </c>
      <c r="Y25" s="131" t="s">
        <v>245</v>
      </c>
      <c r="Z25" s="130">
        <v>3</v>
      </c>
      <c r="AA25" s="129">
        <v>1</v>
      </c>
      <c r="AB25" s="129">
        <v>1</v>
      </c>
      <c r="AC25" s="129">
        <v>0</v>
      </c>
      <c r="AD25" s="129">
        <v>0</v>
      </c>
      <c r="AE25" s="129">
        <v>0</v>
      </c>
      <c r="AF25" s="129">
        <v>0</v>
      </c>
      <c r="AG25" s="129">
        <v>0</v>
      </c>
      <c r="AH25" s="129">
        <v>1</v>
      </c>
      <c r="AI25" s="129">
        <v>0</v>
      </c>
      <c r="AJ25" s="130">
        <v>3</v>
      </c>
      <c r="AK25" s="129">
        <v>1</v>
      </c>
      <c r="AL25" s="129">
        <v>0</v>
      </c>
      <c r="AM25" s="129">
        <v>0</v>
      </c>
      <c r="AN25" s="129">
        <v>0</v>
      </c>
      <c r="AO25" s="129">
        <v>0</v>
      </c>
      <c r="AP25" s="129">
        <v>0</v>
      </c>
      <c r="AQ25" s="129">
        <v>1</v>
      </c>
      <c r="AR25" s="129">
        <v>0</v>
      </c>
      <c r="AS25" s="129">
        <v>0</v>
      </c>
      <c r="AT25" s="129">
        <v>0</v>
      </c>
      <c r="AU25" s="129">
        <v>0</v>
      </c>
      <c r="AV25" s="129">
        <v>0</v>
      </c>
      <c r="AW25" s="129">
        <v>1</v>
      </c>
      <c r="AX25" s="130">
        <v>0</v>
      </c>
      <c r="AY25" s="129">
        <v>0</v>
      </c>
      <c r="AZ25" s="129">
        <v>0</v>
      </c>
      <c r="BA25" s="129">
        <v>0</v>
      </c>
      <c r="BB25" s="129">
        <v>0</v>
      </c>
      <c r="BC25" s="130">
        <v>9</v>
      </c>
      <c r="BD25" s="129">
        <v>6</v>
      </c>
      <c r="BE25" s="129">
        <v>0</v>
      </c>
      <c r="BF25" s="129">
        <v>0</v>
      </c>
      <c r="BG25" s="129">
        <v>1</v>
      </c>
      <c r="BH25" s="129">
        <v>0</v>
      </c>
      <c r="BI25" s="129">
        <v>1</v>
      </c>
      <c r="BJ25" s="129">
        <v>0</v>
      </c>
      <c r="BK25" s="129">
        <v>0</v>
      </c>
      <c r="BL25" s="129">
        <v>0</v>
      </c>
      <c r="BM25" s="129">
        <v>1</v>
      </c>
      <c r="BN25" s="129">
        <v>0</v>
      </c>
      <c r="BO25" s="129">
        <v>0</v>
      </c>
      <c r="BP25" s="130">
        <v>8</v>
      </c>
      <c r="BQ25" s="129">
        <v>8</v>
      </c>
      <c r="BR25" s="112"/>
      <c r="BS25" s="126"/>
      <c r="BT25" s="112"/>
      <c r="BU25" s="112"/>
      <c r="BV25" s="112"/>
      <c r="BW25" s="112"/>
      <c r="BX25" s="112"/>
      <c r="BY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row>
    <row r="26" spans="1:162" ht="27.75" customHeight="1">
      <c r="A26" s="122" t="s">
        <v>92</v>
      </c>
      <c r="B26" s="123" t="s">
        <v>243</v>
      </c>
      <c r="C26" s="124">
        <v>2538</v>
      </c>
      <c r="D26" s="125">
        <v>270</v>
      </c>
      <c r="E26" s="124">
        <v>199</v>
      </c>
      <c r="F26" s="124">
        <v>17</v>
      </c>
      <c r="G26" s="124">
        <v>13</v>
      </c>
      <c r="H26" s="124">
        <v>25</v>
      </c>
      <c r="I26" s="124">
        <v>0</v>
      </c>
      <c r="J26" s="124">
        <v>3</v>
      </c>
      <c r="K26" s="124">
        <v>1</v>
      </c>
      <c r="L26" s="124">
        <v>12</v>
      </c>
      <c r="M26" s="125">
        <v>731</v>
      </c>
      <c r="N26" s="124">
        <v>376</v>
      </c>
      <c r="O26" s="124">
        <v>157</v>
      </c>
      <c r="P26" s="124">
        <v>15</v>
      </c>
      <c r="Q26" s="124">
        <v>57</v>
      </c>
      <c r="R26" s="124">
        <v>7</v>
      </c>
      <c r="S26" s="124">
        <v>38</v>
      </c>
      <c r="T26" s="124">
        <v>16</v>
      </c>
      <c r="U26" s="124">
        <v>5</v>
      </c>
      <c r="V26" s="124">
        <v>27</v>
      </c>
      <c r="W26" s="124">
        <v>10</v>
      </c>
      <c r="X26" s="124">
        <v>16</v>
      </c>
      <c r="Y26" s="124">
        <v>7</v>
      </c>
      <c r="Z26" s="133">
        <v>1170</v>
      </c>
      <c r="AA26" s="124">
        <v>362</v>
      </c>
      <c r="AB26" s="124">
        <v>348</v>
      </c>
      <c r="AC26" s="124">
        <v>62</v>
      </c>
      <c r="AD26" s="124">
        <v>64</v>
      </c>
      <c r="AE26" s="124">
        <v>116</v>
      </c>
      <c r="AF26" s="124">
        <v>106</v>
      </c>
      <c r="AG26" s="124">
        <v>35</v>
      </c>
      <c r="AH26" s="124">
        <v>56</v>
      </c>
      <c r="AI26" s="124">
        <v>21</v>
      </c>
      <c r="AJ26" s="125">
        <v>141</v>
      </c>
      <c r="AK26" s="124">
        <v>69</v>
      </c>
      <c r="AL26" s="124">
        <v>25</v>
      </c>
      <c r="AM26" s="124">
        <v>0</v>
      </c>
      <c r="AN26" s="124">
        <v>3</v>
      </c>
      <c r="AO26" s="124">
        <v>0</v>
      </c>
      <c r="AP26" s="124">
        <v>9</v>
      </c>
      <c r="AQ26" s="124">
        <v>19</v>
      </c>
      <c r="AR26" s="124">
        <v>3</v>
      </c>
      <c r="AS26" s="124">
        <v>0</v>
      </c>
      <c r="AT26" s="124">
        <v>1</v>
      </c>
      <c r="AU26" s="124">
        <v>0</v>
      </c>
      <c r="AV26" s="124">
        <v>0</v>
      </c>
      <c r="AW26" s="124">
        <v>12</v>
      </c>
      <c r="AX26" s="125">
        <v>23</v>
      </c>
      <c r="AY26" s="124">
        <v>3</v>
      </c>
      <c r="AZ26" s="124">
        <v>0</v>
      </c>
      <c r="BA26" s="124">
        <v>2</v>
      </c>
      <c r="BB26" s="124">
        <v>18</v>
      </c>
      <c r="BC26" s="125">
        <v>72</v>
      </c>
      <c r="BD26" s="124">
        <v>11</v>
      </c>
      <c r="BE26" s="124">
        <v>40</v>
      </c>
      <c r="BF26" s="124">
        <v>0</v>
      </c>
      <c r="BG26" s="124">
        <v>7</v>
      </c>
      <c r="BH26" s="124">
        <v>5</v>
      </c>
      <c r="BI26" s="124">
        <v>0</v>
      </c>
      <c r="BJ26" s="124">
        <v>0</v>
      </c>
      <c r="BK26" s="124">
        <v>0</v>
      </c>
      <c r="BL26" s="124">
        <v>5</v>
      </c>
      <c r="BM26" s="124">
        <v>0</v>
      </c>
      <c r="BN26" s="124">
        <v>0</v>
      </c>
      <c r="BO26" s="124">
        <v>4</v>
      </c>
      <c r="BP26" s="125">
        <v>131</v>
      </c>
      <c r="BQ26" s="124">
        <v>131</v>
      </c>
      <c r="BR26" s="112"/>
      <c r="BS26" s="126"/>
      <c r="BT26" s="112"/>
      <c r="BU26" s="112"/>
      <c r="BV26" s="112"/>
      <c r="BW26" s="112"/>
      <c r="BX26" s="112"/>
      <c r="BY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row>
    <row r="27" spans="1:162" ht="27.75" customHeight="1">
      <c r="A27" s="132" t="s">
        <v>93</v>
      </c>
      <c r="B27" s="128" t="s">
        <v>278</v>
      </c>
      <c r="C27" s="129">
        <v>1085</v>
      </c>
      <c r="D27" s="130">
        <v>131</v>
      </c>
      <c r="E27" s="129">
        <v>101</v>
      </c>
      <c r="F27" s="129">
        <v>9</v>
      </c>
      <c r="G27" s="129">
        <v>8</v>
      </c>
      <c r="H27" s="129">
        <v>9</v>
      </c>
      <c r="I27" s="129">
        <v>0</v>
      </c>
      <c r="J27" s="129">
        <v>3</v>
      </c>
      <c r="K27" s="129">
        <v>0</v>
      </c>
      <c r="L27" s="129">
        <v>1</v>
      </c>
      <c r="M27" s="130">
        <v>310</v>
      </c>
      <c r="N27" s="129">
        <v>181</v>
      </c>
      <c r="O27" s="129">
        <v>59</v>
      </c>
      <c r="P27" s="129">
        <v>5</v>
      </c>
      <c r="Q27" s="129">
        <v>21</v>
      </c>
      <c r="R27" s="129">
        <v>4</v>
      </c>
      <c r="S27" s="129">
        <v>14</v>
      </c>
      <c r="T27" s="129">
        <v>8</v>
      </c>
      <c r="U27" s="129">
        <v>3</v>
      </c>
      <c r="V27" s="129">
        <v>9</v>
      </c>
      <c r="W27" s="129">
        <v>2</v>
      </c>
      <c r="X27" s="129">
        <v>4</v>
      </c>
      <c r="Y27" s="129">
        <v>0</v>
      </c>
      <c r="Z27" s="130">
        <v>462</v>
      </c>
      <c r="AA27" s="131" t="s">
        <v>245</v>
      </c>
      <c r="AB27" s="129">
        <v>287</v>
      </c>
      <c r="AC27" s="129">
        <v>30</v>
      </c>
      <c r="AD27" s="129">
        <v>24</v>
      </c>
      <c r="AE27" s="129">
        <v>60</v>
      </c>
      <c r="AF27" s="129">
        <v>37</v>
      </c>
      <c r="AG27" s="129">
        <v>3</v>
      </c>
      <c r="AH27" s="129">
        <v>16</v>
      </c>
      <c r="AI27" s="129">
        <v>5</v>
      </c>
      <c r="AJ27" s="130">
        <v>76</v>
      </c>
      <c r="AK27" s="129">
        <v>35</v>
      </c>
      <c r="AL27" s="129">
        <v>15</v>
      </c>
      <c r="AM27" s="129">
        <v>0</v>
      </c>
      <c r="AN27" s="129">
        <v>0</v>
      </c>
      <c r="AO27" s="129">
        <v>0</v>
      </c>
      <c r="AP27" s="129">
        <v>3</v>
      </c>
      <c r="AQ27" s="129">
        <v>13</v>
      </c>
      <c r="AR27" s="129">
        <v>3</v>
      </c>
      <c r="AS27" s="129">
        <v>0</v>
      </c>
      <c r="AT27" s="129">
        <v>1</v>
      </c>
      <c r="AU27" s="129">
        <v>0</v>
      </c>
      <c r="AV27" s="129">
        <v>0</v>
      </c>
      <c r="AW27" s="129">
        <v>6</v>
      </c>
      <c r="AX27" s="130">
        <v>13</v>
      </c>
      <c r="AY27" s="129">
        <v>1</v>
      </c>
      <c r="AZ27" s="129">
        <v>0</v>
      </c>
      <c r="BA27" s="129">
        <v>1</v>
      </c>
      <c r="BB27" s="129">
        <v>11</v>
      </c>
      <c r="BC27" s="130">
        <v>35</v>
      </c>
      <c r="BD27" s="129">
        <v>8</v>
      </c>
      <c r="BE27" s="129">
        <v>18</v>
      </c>
      <c r="BF27" s="129">
        <v>0</v>
      </c>
      <c r="BG27" s="129">
        <v>3</v>
      </c>
      <c r="BH27" s="129">
        <v>1</v>
      </c>
      <c r="BI27" s="129">
        <v>0</v>
      </c>
      <c r="BJ27" s="129">
        <v>0</v>
      </c>
      <c r="BK27" s="129">
        <v>0</v>
      </c>
      <c r="BL27" s="129">
        <v>5</v>
      </c>
      <c r="BM27" s="129">
        <v>0</v>
      </c>
      <c r="BN27" s="129">
        <v>0</v>
      </c>
      <c r="BO27" s="129">
        <v>0</v>
      </c>
      <c r="BP27" s="130">
        <v>58</v>
      </c>
      <c r="BQ27" s="129">
        <v>58</v>
      </c>
      <c r="BR27" s="112"/>
      <c r="BS27" s="126"/>
      <c r="BT27" s="112"/>
      <c r="BU27" s="112"/>
      <c r="BV27" s="112"/>
      <c r="BW27" s="112"/>
      <c r="BX27" s="112"/>
      <c r="BY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row>
    <row r="28" spans="1:162" ht="27.75" customHeight="1">
      <c r="A28" s="132" t="s">
        <v>279</v>
      </c>
      <c r="B28" s="128" t="s">
        <v>280</v>
      </c>
      <c r="C28" s="129">
        <v>396</v>
      </c>
      <c r="D28" s="130">
        <v>39</v>
      </c>
      <c r="E28" s="129">
        <v>35</v>
      </c>
      <c r="F28" s="129">
        <v>0</v>
      </c>
      <c r="G28" s="129">
        <v>2</v>
      </c>
      <c r="H28" s="129">
        <v>2</v>
      </c>
      <c r="I28" s="129">
        <v>0</v>
      </c>
      <c r="J28" s="129">
        <v>0</v>
      </c>
      <c r="K28" s="129">
        <v>0</v>
      </c>
      <c r="L28" s="129">
        <v>0</v>
      </c>
      <c r="M28" s="130">
        <v>90</v>
      </c>
      <c r="N28" s="129">
        <v>62</v>
      </c>
      <c r="O28" s="129">
        <v>10</v>
      </c>
      <c r="P28" s="129">
        <v>3</v>
      </c>
      <c r="Q28" s="129">
        <v>3</v>
      </c>
      <c r="R28" s="129">
        <v>0</v>
      </c>
      <c r="S28" s="129">
        <v>2</v>
      </c>
      <c r="T28" s="129">
        <v>3</v>
      </c>
      <c r="U28" s="129">
        <v>1</v>
      </c>
      <c r="V28" s="129">
        <v>2</v>
      </c>
      <c r="W28" s="129">
        <v>0</v>
      </c>
      <c r="X28" s="129">
        <v>0</v>
      </c>
      <c r="Y28" s="129">
        <v>4</v>
      </c>
      <c r="Z28" s="130">
        <v>209</v>
      </c>
      <c r="AA28" s="129">
        <v>169</v>
      </c>
      <c r="AB28" s="131" t="s">
        <v>245</v>
      </c>
      <c r="AC28" s="129">
        <v>4</v>
      </c>
      <c r="AD28" s="129">
        <v>6</v>
      </c>
      <c r="AE28" s="129">
        <v>14</v>
      </c>
      <c r="AF28" s="129">
        <v>11</v>
      </c>
      <c r="AG28" s="129">
        <v>1</v>
      </c>
      <c r="AH28" s="129">
        <v>2</v>
      </c>
      <c r="AI28" s="129">
        <v>2</v>
      </c>
      <c r="AJ28" s="130">
        <v>29</v>
      </c>
      <c r="AK28" s="129">
        <v>14</v>
      </c>
      <c r="AL28" s="129">
        <v>6</v>
      </c>
      <c r="AM28" s="129">
        <v>0</v>
      </c>
      <c r="AN28" s="129">
        <v>0</v>
      </c>
      <c r="AO28" s="129">
        <v>0</v>
      </c>
      <c r="AP28" s="129">
        <v>2</v>
      </c>
      <c r="AQ28" s="129">
        <v>3</v>
      </c>
      <c r="AR28" s="129">
        <v>0</v>
      </c>
      <c r="AS28" s="129">
        <v>0</v>
      </c>
      <c r="AT28" s="129">
        <v>0</v>
      </c>
      <c r="AU28" s="129">
        <v>0</v>
      </c>
      <c r="AV28" s="129">
        <v>0</v>
      </c>
      <c r="AW28" s="129">
        <v>4</v>
      </c>
      <c r="AX28" s="130">
        <v>3</v>
      </c>
      <c r="AY28" s="129">
        <v>2</v>
      </c>
      <c r="AZ28" s="129">
        <v>0</v>
      </c>
      <c r="BA28" s="129">
        <v>0</v>
      </c>
      <c r="BB28" s="129">
        <v>1</v>
      </c>
      <c r="BC28" s="130">
        <v>5</v>
      </c>
      <c r="BD28" s="129">
        <v>1</v>
      </c>
      <c r="BE28" s="129">
        <v>3</v>
      </c>
      <c r="BF28" s="129">
        <v>0</v>
      </c>
      <c r="BG28" s="129">
        <v>0</v>
      </c>
      <c r="BH28" s="129">
        <v>1</v>
      </c>
      <c r="BI28" s="129">
        <v>0</v>
      </c>
      <c r="BJ28" s="129">
        <v>0</v>
      </c>
      <c r="BK28" s="129">
        <v>0</v>
      </c>
      <c r="BL28" s="129">
        <v>0</v>
      </c>
      <c r="BM28" s="129">
        <v>0</v>
      </c>
      <c r="BN28" s="129">
        <v>0</v>
      </c>
      <c r="BO28" s="129">
        <v>0</v>
      </c>
      <c r="BP28" s="130">
        <v>21</v>
      </c>
      <c r="BQ28" s="129">
        <v>21</v>
      </c>
      <c r="BR28" s="112"/>
      <c r="BS28" s="126"/>
      <c r="BT28" s="112"/>
      <c r="BU28" s="112"/>
      <c r="BV28" s="112"/>
      <c r="BW28" s="112"/>
      <c r="BX28" s="112"/>
      <c r="BY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row>
    <row r="29" spans="1:162" ht="27.75" customHeight="1">
      <c r="A29" s="132" t="s">
        <v>281</v>
      </c>
      <c r="B29" s="128" t="s">
        <v>282</v>
      </c>
      <c r="C29" s="129">
        <v>108</v>
      </c>
      <c r="D29" s="130">
        <v>6</v>
      </c>
      <c r="E29" s="129">
        <v>5</v>
      </c>
      <c r="F29" s="129">
        <v>0</v>
      </c>
      <c r="G29" s="129">
        <v>0</v>
      </c>
      <c r="H29" s="129">
        <v>1</v>
      </c>
      <c r="I29" s="129">
        <v>0</v>
      </c>
      <c r="J29" s="129">
        <v>0</v>
      </c>
      <c r="K29" s="129">
        <v>0</v>
      </c>
      <c r="L29" s="129">
        <v>0</v>
      </c>
      <c r="M29" s="130">
        <v>37</v>
      </c>
      <c r="N29" s="129">
        <v>18</v>
      </c>
      <c r="O29" s="129">
        <v>10</v>
      </c>
      <c r="P29" s="129">
        <v>0</v>
      </c>
      <c r="Q29" s="129">
        <v>1</v>
      </c>
      <c r="R29" s="129">
        <v>0</v>
      </c>
      <c r="S29" s="129">
        <v>1</v>
      </c>
      <c r="T29" s="129">
        <v>0</v>
      </c>
      <c r="U29" s="129">
        <v>0</v>
      </c>
      <c r="V29" s="129">
        <v>1</v>
      </c>
      <c r="W29" s="129">
        <v>0</v>
      </c>
      <c r="X29" s="129">
        <v>6</v>
      </c>
      <c r="Y29" s="129">
        <v>0</v>
      </c>
      <c r="Z29" s="130">
        <v>58</v>
      </c>
      <c r="AA29" s="129">
        <v>30</v>
      </c>
      <c r="AB29" s="129">
        <v>13</v>
      </c>
      <c r="AC29" s="131" t="s">
        <v>245</v>
      </c>
      <c r="AD29" s="129">
        <v>3</v>
      </c>
      <c r="AE29" s="129">
        <v>12</v>
      </c>
      <c r="AF29" s="129">
        <v>0</v>
      </c>
      <c r="AG29" s="129">
        <v>0</v>
      </c>
      <c r="AH29" s="129">
        <v>0</v>
      </c>
      <c r="AI29" s="129">
        <v>0</v>
      </c>
      <c r="AJ29" s="130">
        <v>6</v>
      </c>
      <c r="AK29" s="129">
        <v>1</v>
      </c>
      <c r="AL29" s="129">
        <v>1</v>
      </c>
      <c r="AM29" s="129">
        <v>0</v>
      </c>
      <c r="AN29" s="129">
        <v>3</v>
      </c>
      <c r="AO29" s="129">
        <v>0</v>
      </c>
      <c r="AP29" s="129">
        <v>1</v>
      </c>
      <c r="AQ29" s="129">
        <v>0</v>
      </c>
      <c r="AR29" s="129">
        <v>0</v>
      </c>
      <c r="AS29" s="129">
        <v>0</v>
      </c>
      <c r="AT29" s="129">
        <v>0</v>
      </c>
      <c r="AU29" s="129">
        <v>0</v>
      </c>
      <c r="AV29" s="129">
        <v>0</v>
      </c>
      <c r="AW29" s="131">
        <v>0</v>
      </c>
      <c r="AX29" s="130">
        <v>0</v>
      </c>
      <c r="AY29" s="129">
        <v>0</v>
      </c>
      <c r="AZ29" s="129">
        <v>0</v>
      </c>
      <c r="BA29" s="129">
        <v>0</v>
      </c>
      <c r="BB29" s="129">
        <v>0</v>
      </c>
      <c r="BC29" s="130">
        <v>0</v>
      </c>
      <c r="BD29" s="129">
        <v>0</v>
      </c>
      <c r="BE29" s="129">
        <v>0</v>
      </c>
      <c r="BF29" s="129">
        <v>0</v>
      </c>
      <c r="BG29" s="129">
        <v>0</v>
      </c>
      <c r="BH29" s="129">
        <v>0</v>
      </c>
      <c r="BI29" s="129">
        <v>0</v>
      </c>
      <c r="BJ29" s="129">
        <v>0</v>
      </c>
      <c r="BK29" s="129">
        <v>0</v>
      </c>
      <c r="BL29" s="129">
        <v>0</v>
      </c>
      <c r="BM29" s="129">
        <v>0</v>
      </c>
      <c r="BN29" s="129">
        <v>0</v>
      </c>
      <c r="BO29" s="129">
        <v>0</v>
      </c>
      <c r="BP29" s="130">
        <v>1</v>
      </c>
      <c r="BQ29" s="129">
        <v>1</v>
      </c>
      <c r="BR29" s="112"/>
      <c r="BS29" s="126"/>
      <c r="BT29" s="112"/>
      <c r="BU29" s="112"/>
      <c r="BV29" s="112"/>
      <c r="BW29" s="112"/>
      <c r="BX29" s="112"/>
      <c r="BY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row>
    <row r="30" spans="1:162" ht="27.75" customHeight="1">
      <c r="A30" s="132" t="s">
        <v>283</v>
      </c>
      <c r="B30" s="128" t="s">
        <v>284</v>
      </c>
      <c r="C30" s="129">
        <v>95</v>
      </c>
      <c r="D30" s="130">
        <v>6</v>
      </c>
      <c r="E30" s="129">
        <v>4</v>
      </c>
      <c r="F30" s="129">
        <v>1</v>
      </c>
      <c r="G30" s="129">
        <v>0</v>
      </c>
      <c r="H30" s="129">
        <v>1</v>
      </c>
      <c r="I30" s="129">
        <v>0</v>
      </c>
      <c r="J30" s="129">
        <v>0</v>
      </c>
      <c r="K30" s="129">
        <v>0</v>
      </c>
      <c r="L30" s="129">
        <v>0</v>
      </c>
      <c r="M30" s="130">
        <v>32</v>
      </c>
      <c r="N30" s="129">
        <v>11</v>
      </c>
      <c r="O30" s="129">
        <v>9</v>
      </c>
      <c r="P30" s="129">
        <v>3</v>
      </c>
      <c r="Q30" s="129">
        <v>1</v>
      </c>
      <c r="R30" s="129">
        <v>0</v>
      </c>
      <c r="S30" s="129">
        <v>3</v>
      </c>
      <c r="T30" s="129">
        <v>1</v>
      </c>
      <c r="U30" s="129">
        <v>0</v>
      </c>
      <c r="V30" s="129">
        <v>2</v>
      </c>
      <c r="W30" s="129">
        <v>0</v>
      </c>
      <c r="X30" s="129">
        <v>0</v>
      </c>
      <c r="Y30" s="129">
        <v>2</v>
      </c>
      <c r="Z30" s="130">
        <v>51</v>
      </c>
      <c r="AA30" s="129">
        <v>21</v>
      </c>
      <c r="AB30" s="129">
        <v>8</v>
      </c>
      <c r="AC30" s="129">
        <v>6</v>
      </c>
      <c r="AD30" s="131" t="s">
        <v>245</v>
      </c>
      <c r="AE30" s="129">
        <v>15</v>
      </c>
      <c r="AF30" s="129">
        <v>1</v>
      </c>
      <c r="AG30" s="129">
        <v>0</v>
      </c>
      <c r="AH30" s="129">
        <v>0</v>
      </c>
      <c r="AI30" s="129">
        <v>0</v>
      </c>
      <c r="AJ30" s="130">
        <v>2</v>
      </c>
      <c r="AK30" s="129">
        <v>2</v>
      </c>
      <c r="AL30" s="129">
        <v>0</v>
      </c>
      <c r="AM30" s="129">
        <v>0</v>
      </c>
      <c r="AN30" s="129">
        <v>0</v>
      </c>
      <c r="AO30" s="129">
        <v>0</v>
      </c>
      <c r="AP30" s="129">
        <v>0</v>
      </c>
      <c r="AQ30" s="129">
        <v>0</v>
      </c>
      <c r="AR30" s="129">
        <v>0</v>
      </c>
      <c r="AS30" s="129">
        <v>0</v>
      </c>
      <c r="AT30" s="129">
        <v>0</v>
      </c>
      <c r="AU30" s="129">
        <v>0</v>
      </c>
      <c r="AV30" s="129">
        <v>0</v>
      </c>
      <c r="AW30" s="131">
        <v>0</v>
      </c>
      <c r="AX30" s="130">
        <v>0</v>
      </c>
      <c r="AY30" s="129">
        <v>0</v>
      </c>
      <c r="AZ30" s="129">
        <v>0</v>
      </c>
      <c r="BA30" s="129">
        <v>0</v>
      </c>
      <c r="BB30" s="129">
        <v>0</v>
      </c>
      <c r="BC30" s="130">
        <v>1</v>
      </c>
      <c r="BD30" s="129">
        <v>0</v>
      </c>
      <c r="BE30" s="129">
        <v>0</v>
      </c>
      <c r="BF30" s="129">
        <v>0</v>
      </c>
      <c r="BG30" s="129">
        <v>0</v>
      </c>
      <c r="BH30" s="129">
        <v>1</v>
      </c>
      <c r="BI30" s="129">
        <v>0</v>
      </c>
      <c r="BJ30" s="129">
        <v>0</v>
      </c>
      <c r="BK30" s="129">
        <v>0</v>
      </c>
      <c r="BL30" s="129">
        <v>0</v>
      </c>
      <c r="BM30" s="129">
        <v>0</v>
      </c>
      <c r="BN30" s="129">
        <v>0</v>
      </c>
      <c r="BO30" s="129">
        <v>0</v>
      </c>
      <c r="BP30" s="130">
        <v>3</v>
      </c>
      <c r="BQ30" s="129">
        <v>3</v>
      </c>
      <c r="BR30" s="112"/>
      <c r="BS30" s="126"/>
      <c r="BT30" s="112"/>
      <c r="BU30" s="112"/>
      <c r="BV30" s="112"/>
      <c r="BW30" s="112"/>
      <c r="BX30" s="112"/>
      <c r="BY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row>
    <row r="31" spans="1:162" ht="27.75" customHeight="1">
      <c r="A31" s="132" t="s">
        <v>285</v>
      </c>
      <c r="B31" s="128" t="s">
        <v>286</v>
      </c>
      <c r="C31" s="129">
        <v>344</v>
      </c>
      <c r="D31" s="130">
        <v>41</v>
      </c>
      <c r="E31" s="129">
        <v>21</v>
      </c>
      <c r="F31" s="129">
        <v>5</v>
      </c>
      <c r="G31" s="129">
        <v>1</v>
      </c>
      <c r="H31" s="129">
        <v>6</v>
      </c>
      <c r="I31" s="129">
        <v>0</v>
      </c>
      <c r="J31" s="129">
        <v>0</v>
      </c>
      <c r="K31" s="129">
        <v>1</v>
      </c>
      <c r="L31" s="129">
        <v>7</v>
      </c>
      <c r="M31" s="130">
        <v>155</v>
      </c>
      <c r="N31" s="129">
        <v>64</v>
      </c>
      <c r="O31" s="129">
        <v>44</v>
      </c>
      <c r="P31" s="129">
        <v>2</v>
      </c>
      <c r="Q31" s="129">
        <v>25</v>
      </c>
      <c r="R31" s="129">
        <v>3</v>
      </c>
      <c r="S31" s="129">
        <v>7</v>
      </c>
      <c r="T31" s="129">
        <v>3</v>
      </c>
      <c r="U31" s="129">
        <v>1</v>
      </c>
      <c r="V31" s="129">
        <v>0</v>
      </c>
      <c r="W31" s="129">
        <v>4</v>
      </c>
      <c r="X31" s="129">
        <v>1</v>
      </c>
      <c r="Y31" s="129">
        <v>1</v>
      </c>
      <c r="Z31" s="130">
        <v>104</v>
      </c>
      <c r="AA31" s="129">
        <v>39</v>
      </c>
      <c r="AB31" s="129">
        <v>21</v>
      </c>
      <c r="AC31" s="129">
        <v>16</v>
      </c>
      <c r="AD31" s="129">
        <v>21</v>
      </c>
      <c r="AE31" s="131" t="s">
        <v>245</v>
      </c>
      <c r="AF31" s="129">
        <v>3</v>
      </c>
      <c r="AG31" s="129">
        <v>0</v>
      </c>
      <c r="AH31" s="129">
        <v>0</v>
      </c>
      <c r="AI31" s="129">
        <v>4</v>
      </c>
      <c r="AJ31" s="130">
        <v>13</v>
      </c>
      <c r="AK31" s="129">
        <v>9</v>
      </c>
      <c r="AL31" s="129">
        <v>3</v>
      </c>
      <c r="AM31" s="129">
        <v>0</v>
      </c>
      <c r="AN31" s="129">
        <v>0</v>
      </c>
      <c r="AO31" s="129">
        <v>0</v>
      </c>
      <c r="AP31" s="129">
        <v>0</v>
      </c>
      <c r="AQ31" s="129">
        <v>1</v>
      </c>
      <c r="AR31" s="129">
        <v>0</v>
      </c>
      <c r="AS31" s="129">
        <v>0</v>
      </c>
      <c r="AT31" s="129">
        <v>0</v>
      </c>
      <c r="AU31" s="129">
        <v>0</v>
      </c>
      <c r="AV31" s="129">
        <v>0</v>
      </c>
      <c r="AW31" s="129">
        <v>0</v>
      </c>
      <c r="AX31" s="130">
        <v>2</v>
      </c>
      <c r="AY31" s="129">
        <v>0</v>
      </c>
      <c r="AZ31" s="129">
        <v>0</v>
      </c>
      <c r="BA31" s="129">
        <v>0</v>
      </c>
      <c r="BB31" s="129">
        <v>2</v>
      </c>
      <c r="BC31" s="130">
        <v>13</v>
      </c>
      <c r="BD31" s="129">
        <v>0</v>
      </c>
      <c r="BE31" s="129">
        <v>7</v>
      </c>
      <c r="BF31" s="129">
        <v>0</v>
      </c>
      <c r="BG31" s="129">
        <v>2</v>
      </c>
      <c r="BH31" s="129">
        <v>0</v>
      </c>
      <c r="BI31" s="129">
        <v>0</v>
      </c>
      <c r="BJ31" s="129">
        <v>0</v>
      </c>
      <c r="BK31" s="129">
        <v>0</v>
      </c>
      <c r="BL31" s="129">
        <v>0</v>
      </c>
      <c r="BM31" s="129">
        <v>0</v>
      </c>
      <c r="BN31" s="129">
        <v>0</v>
      </c>
      <c r="BO31" s="129">
        <v>4</v>
      </c>
      <c r="BP31" s="130">
        <v>16</v>
      </c>
      <c r="BQ31" s="129">
        <v>16</v>
      </c>
      <c r="BR31" s="112"/>
      <c r="BS31" s="126"/>
      <c r="BT31" s="112"/>
      <c r="BU31" s="112"/>
      <c r="BV31" s="112"/>
      <c r="BW31" s="112"/>
      <c r="BX31" s="112"/>
      <c r="BY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row>
    <row r="32" spans="1:162" ht="27.75" customHeight="1">
      <c r="A32" s="132" t="s">
        <v>287</v>
      </c>
      <c r="B32" s="128" t="s">
        <v>288</v>
      </c>
      <c r="C32" s="129">
        <v>280</v>
      </c>
      <c r="D32" s="130">
        <v>29</v>
      </c>
      <c r="E32" s="129">
        <v>21</v>
      </c>
      <c r="F32" s="129">
        <v>1</v>
      </c>
      <c r="G32" s="129">
        <v>1</v>
      </c>
      <c r="H32" s="129">
        <v>3</v>
      </c>
      <c r="I32" s="129">
        <v>0</v>
      </c>
      <c r="J32" s="129">
        <v>0</v>
      </c>
      <c r="K32" s="129">
        <v>0</v>
      </c>
      <c r="L32" s="129">
        <v>3</v>
      </c>
      <c r="M32" s="130">
        <v>67</v>
      </c>
      <c r="N32" s="129">
        <v>27</v>
      </c>
      <c r="O32" s="129">
        <v>14</v>
      </c>
      <c r="P32" s="129">
        <v>2</v>
      </c>
      <c r="Q32" s="129">
        <v>5</v>
      </c>
      <c r="R32" s="129">
        <v>0</v>
      </c>
      <c r="S32" s="129">
        <v>5</v>
      </c>
      <c r="T32" s="129">
        <v>1</v>
      </c>
      <c r="U32" s="129">
        <v>0</v>
      </c>
      <c r="V32" s="129">
        <v>8</v>
      </c>
      <c r="W32" s="129">
        <v>3</v>
      </c>
      <c r="X32" s="129">
        <v>2</v>
      </c>
      <c r="Y32" s="129">
        <v>0</v>
      </c>
      <c r="Z32" s="130">
        <v>132</v>
      </c>
      <c r="AA32" s="129">
        <v>68</v>
      </c>
      <c r="AB32" s="129">
        <v>10</v>
      </c>
      <c r="AC32" s="129">
        <v>3</v>
      </c>
      <c r="AD32" s="129">
        <v>7</v>
      </c>
      <c r="AE32" s="129">
        <v>12</v>
      </c>
      <c r="AF32" s="131" t="s">
        <v>245</v>
      </c>
      <c r="AG32" s="129">
        <v>14</v>
      </c>
      <c r="AH32" s="129">
        <v>16</v>
      </c>
      <c r="AI32" s="129">
        <v>2</v>
      </c>
      <c r="AJ32" s="130">
        <v>14</v>
      </c>
      <c r="AK32" s="129">
        <v>8</v>
      </c>
      <c r="AL32" s="129">
        <v>0</v>
      </c>
      <c r="AM32" s="129">
        <v>0</v>
      </c>
      <c r="AN32" s="129">
        <v>0</v>
      </c>
      <c r="AO32" s="129">
        <v>0</v>
      </c>
      <c r="AP32" s="129">
        <v>3</v>
      </c>
      <c r="AQ32" s="129">
        <v>2</v>
      </c>
      <c r="AR32" s="129">
        <v>0</v>
      </c>
      <c r="AS32" s="129">
        <v>0</v>
      </c>
      <c r="AT32" s="129">
        <v>0</v>
      </c>
      <c r="AU32" s="129">
        <v>0</v>
      </c>
      <c r="AV32" s="129">
        <v>0</v>
      </c>
      <c r="AW32" s="131">
        <v>1</v>
      </c>
      <c r="AX32" s="130">
        <v>2</v>
      </c>
      <c r="AY32" s="129">
        <v>0</v>
      </c>
      <c r="AZ32" s="129">
        <v>0</v>
      </c>
      <c r="BA32" s="129">
        <v>0</v>
      </c>
      <c r="BB32" s="129">
        <v>2</v>
      </c>
      <c r="BC32" s="130">
        <v>15</v>
      </c>
      <c r="BD32" s="129">
        <v>2</v>
      </c>
      <c r="BE32" s="129">
        <v>11</v>
      </c>
      <c r="BF32" s="129">
        <v>0</v>
      </c>
      <c r="BG32" s="129">
        <v>1</v>
      </c>
      <c r="BH32" s="129">
        <v>1</v>
      </c>
      <c r="BI32" s="129">
        <v>0</v>
      </c>
      <c r="BJ32" s="129">
        <v>0</v>
      </c>
      <c r="BK32" s="129">
        <v>0</v>
      </c>
      <c r="BL32" s="129">
        <v>0</v>
      </c>
      <c r="BM32" s="129">
        <v>0</v>
      </c>
      <c r="BN32" s="129">
        <v>0</v>
      </c>
      <c r="BO32" s="129">
        <v>0</v>
      </c>
      <c r="BP32" s="130">
        <v>21</v>
      </c>
      <c r="BQ32" s="129">
        <v>21</v>
      </c>
      <c r="BR32" s="112"/>
      <c r="BS32" s="126"/>
      <c r="BT32" s="112"/>
      <c r="BU32" s="112"/>
      <c r="BV32" s="112"/>
      <c r="BW32" s="112"/>
      <c r="BX32" s="112"/>
      <c r="BY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row>
    <row r="33" spans="1:162" ht="27.75" customHeight="1">
      <c r="A33" s="132" t="s">
        <v>289</v>
      </c>
      <c r="B33" s="128" t="s">
        <v>290</v>
      </c>
      <c r="C33" s="129">
        <v>57</v>
      </c>
      <c r="D33" s="130">
        <v>6</v>
      </c>
      <c r="E33" s="129">
        <v>2</v>
      </c>
      <c r="F33" s="129">
        <v>1</v>
      </c>
      <c r="G33" s="129">
        <v>1</v>
      </c>
      <c r="H33" s="129">
        <v>1</v>
      </c>
      <c r="I33" s="129">
        <v>0</v>
      </c>
      <c r="J33" s="129">
        <v>0</v>
      </c>
      <c r="K33" s="129">
        <v>0</v>
      </c>
      <c r="L33" s="129">
        <v>1</v>
      </c>
      <c r="M33" s="130">
        <v>8</v>
      </c>
      <c r="N33" s="129">
        <v>1</v>
      </c>
      <c r="O33" s="129">
        <v>5</v>
      </c>
      <c r="P33" s="129">
        <v>0</v>
      </c>
      <c r="Q33" s="129">
        <v>0</v>
      </c>
      <c r="R33" s="129">
        <v>0</v>
      </c>
      <c r="S33" s="129">
        <v>2</v>
      </c>
      <c r="T33" s="129">
        <v>0</v>
      </c>
      <c r="U33" s="129">
        <v>0</v>
      </c>
      <c r="V33" s="129">
        <v>0</v>
      </c>
      <c r="W33" s="129">
        <v>0</v>
      </c>
      <c r="X33" s="129">
        <v>0</v>
      </c>
      <c r="Y33" s="129">
        <v>0</v>
      </c>
      <c r="Z33" s="130">
        <v>39</v>
      </c>
      <c r="AA33" s="129">
        <v>7</v>
      </c>
      <c r="AB33" s="129">
        <v>1</v>
      </c>
      <c r="AC33" s="129">
        <v>0</v>
      </c>
      <c r="AD33" s="129">
        <v>1</v>
      </c>
      <c r="AE33" s="129">
        <v>0</v>
      </c>
      <c r="AF33" s="129">
        <v>13</v>
      </c>
      <c r="AG33" s="131" t="s">
        <v>245</v>
      </c>
      <c r="AH33" s="129">
        <v>16</v>
      </c>
      <c r="AI33" s="129">
        <v>1</v>
      </c>
      <c r="AJ33" s="130">
        <v>0</v>
      </c>
      <c r="AK33" s="129">
        <v>0</v>
      </c>
      <c r="AL33" s="129">
        <v>0</v>
      </c>
      <c r="AM33" s="129">
        <v>0</v>
      </c>
      <c r="AN33" s="129">
        <v>0</v>
      </c>
      <c r="AO33" s="129">
        <v>0</v>
      </c>
      <c r="AP33" s="129">
        <v>0</v>
      </c>
      <c r="AQ33" s="129">
        <v>0</v>
      </c>
      <c r="AR33" s="129">
        <v>0</v>
      </c>
      <c r="AS33" s="129">
        <v>0</v>
      </c>
      <c r="AT33" s="129">
        <v>0</v>
      </c>
      <c r="AU33" s="129">
        <v>0</v>
      </c>
      <c r="AV33" s="129">
        <v>0</v>
      </c>
      <c r="AW33" s="131">
        <v>0</v>
      </c>
      <c r="AX33" s="130">
        <v>2</v>
      </c>
      <c r="AY33" s="129">
        <v>0</v>
      </c>
      <c r="AZ33" s="129">
        <v>0</v>
      </c>
      <c r="BA33" s="129">
        <v>1</v>
      </c>
      <c r="BB33" s="129">
        <v>1</v>
      </c>
      <c r="BC33" s="130">
        <v>1</v>
      </c>
      <c r="BD33" s="129">
        <v>0</v>
      </c>
      <c r="BE33" s="129">
        <v>0</v>
      </c>
      <c r="BF33" s="129">
        <v>0</v>
      </c>
      <c r="BG33" s="129">
        <v>0</v>
      </c>
      <c r="BH33" s="129">
        <v>1</v>
      </c>
      <c r="BI33" s="129">
        <v>0</v>
      </c>
      <c r="BJ33" s="129">
        <v>0</v>
      </c>
      <c r="BK33" s="129">
        <v>0</v>
      </c>
      <c r="BL33" s="129">
        <v>0</v>
      </c>
      <c r="BM33" s="129">
        <v>0</v>
      </c>
      <c r="BN33" s="129">
        <v>0</v>
      </c>
      <c r="BO33" s="129">
        <v>0</v>
      </c>
      <c r="BP33" s="130">
        <v>1</v>
      </c>
      <c r="BQ33" s="129">
        <v>1</v>
      </c>
      <c r="BR33" s="112"/>
      <c r="BS33" s="126"/>
      <c r="BT33" s="112"/>
      <c r="BU33" s="112"/>
      <c r="BV33" s="112"/>
      <c r="BW33" s="112"/>
      <c r="BX33" s="112"/>
      <c r="BY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row>
    <row r="34" spans="1:162" ht="27.75" customHeight="1">
      <c r="A34" s="132" t="s">
        <v>291</v>
      </c>
      <c r="B34" s="128" t="s">
        <v>292</v>
      </c>
      <c r="C34" s="129">
        <v>128</v>
      </c>
      <c r="D34" s="130">
        <v>6</v>
      </c>
      <c r="E34" s="129">
        <v>6</v>
      </c>
      <c r="F34" s="129">
        <v>0</v>
      </c>
      <c r="G34" s="129">
        <v>0</v>
      </c>
      <c r="H34" s="129">
        <v>0</v>
      </c>
      <c r="I34" s="129">
        <v>0</v>
      </c>
      <c r="J34" s="129">
        <v>0</v>
      </c>
      <c r="K34" s="129">
        <v>0</v>
      </c>
      <c r="L34" s="129">
        <v>0</v>
      </c>
      <c r="M34" s="130">
        <v>19</v>
      </c>
      <c r="N34" s="129">
        <v>9</v>
      </c>
      <c r="O34" s="129">
        <v>3</v>
      </c>
      <c r="P34" s="129">
        <v>0</v>
      </c>
      <c r="Q34" s="129">
        <v>0</v>
      </c>
      <c r="R34" s="129">
        <v>0</v>
      </c>
      <c r="S34" s="129">
        <v>2</v>
      </c>
      <c r="T34" s="129">
        <v>0</v>
      </c>
      <c r="U34" s="129">
        <v>0</v>
      </c>
      <c r="V34" s="129">
        <v>4</v>
      </c>
      <c r="W34" s="129">
        <v>1</v>
      </c>
      <c r="X34" s="129">
        <v>0</v>
      </c>
      <c r="Y34" s="129">
        <v>0</v>
      </c>
      <c r="Z34" s="130">
        <v>93</v>
      </c>
      <c r="AA34" s="129">
        <v>24</v>
      </c>
      <c r="AB34" s="129">
        <v>6</v>
      </c>
      <c r="AC34" s="129">
        <v>0</v>
      </c>
      <c r="AD34" s="129">
        <v>2</v>
      </c>
      <c r="AE34" s="129">
        <v>2</v>
      </c>
      <c r="AF34" s="129">
        <v>36</v>
      </c>
      <c r="AG34" s="129">
        <v>16</v>
      </c>
      <c r="AH34" s="131" t="s">
        <v>245</v>
      </c>
      <c r="AI34" s="129">
        <v>7</v>
      </c>
      <c r="AJ34" s="130">
        <v>0</v>
      </c>
      <c r="AK34" s="129">
        <v>0</v>
      </c>
      <c r="AL34" s="129">
        <v>0</v>
      </c>
      <c r="AM34" s="129">
        <v>0</v>
      </c>
      <c r="AN34" s="129">
        <v>0</v>
      </c>
      <c r="AO34" s="129">
        <v>0</v>
      </c>
      <c r="AP34" s="129">
        <v>0</v>
      </c>
      <c r="AQ34" s="129">
        <v>0</v>
      </c>
      <c r="AR34" s="129">
        <v>0</v>
      </c>
      <c r="AS34" s="129">
        <v>0</v>
      </c>
      <c r="AT34" s="129">
        <v>0</v>
      </c>
      <c r="AU34" s="129">
        <v>0</v>
      </c>
      <c r="AV34" s="129">
        <v>0</v>
      </c>
      <c r="AW34" s="131">
        <v>0</v>
      </c>
      <c r="AX34" s="130">
        <v>1</v>
      </c>
      <c r="AY34" s="129">
        <v>0</v>
      </c>
      <c r="AZ34" s="129">
        <v>0</v>
      </c>
      <c r="BA34" s="129">
        <v>0</v>
      </c>
      <c r="BB34" s="129">
        <v>1</v>
      </c>
      <c r="BC34" s="130">
        <v>2</v>
      </c>
      <c r="BD34" s="129">
        <v>0</v>
      </c>
      <c r="BE34" s="129">
        <v>1</v>
      </c>
      <c r="BF34" s="129">
        <v>0</v>
      </c>
      <c r="BG34" s="129">
        <v>1</v>
      </c>
      <c r="BH34" s="129">
        <v>0</v>
      </c>
      <c r="BI34" s="129">
        <v>0</v>
      </c>
      <c r="BJ34" s="129">
        <v>0</v>
      </c>
      <c r="BK34" s="129">
        <v>0</v>
      </c>
      <c r="BL34" s="129">
        <v>0</v>
      </c>
      <c r="BM34" s="129">
        <v>0</v>
      </c>
      <c r="BN34" s="129">
        <v>0</v>
      </c>
      <c r="BO34" s="129">
        <v>0</v>
      </c>
      <c r="BP34" s="130">
        <v>7</v>
      </c>
      <c r="BQ34" s="129">
        <v>7</v>
      </c>
      <c r="BR34" s="112"/>
      <c r="BS34" s="126"/>
      <c r="BT34" s="112"/>
      <c r="BU34" s="112"/>
      <c r="BV34" s="112"/>
      <c r="BW34" s="112"/>
      <c r="BX34" s="112"/>
      <c r="BY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row>
    <row r="35" spans="1:162" ht="27.75" customHeight="1">
      <c r="A35" s="114" t="s">
        <v>293</v>
      </c>
      <c r="B35" s="134" t="s">
        <v>294</v>
      </c>
      <c r="C35" s="135">
        <v>45</v>
      </c>
      <c r="D35" s="136">
        <v>6</v>
      </c>
      <c r="E35" s="135">
        <v>4</v>
      </c>
      <c r="F35" s="135">
        <v>0</v>
      </c>
      <c r="G35" s="135">
        <v>0</v>
      </c>
      <c r="H35" s="135">
        <v>2</v>
      </c>
      <c r="I35" s="135">
        <v>0</v>
      </c>
      <c r="J35" s="135">
        <v>0</v>
      </c>
      <c r="K35" s="135">
        <v>0</v>
      </c>
      <c r="L35" s="135">
        <v>0</v>
      </c>
      <c r="M35" s="136">
        <v>13</v>
      </c>
      <c r="N35" s="135">
        <v>3</v>
      </c>
      <c r="O35" s="135">
        <v>3</v>
      </c>
      <c r="P35" s="135">
        <v>0</v>
      </c>
      <c r="Q35" s="135">
        <v>1</v>
      </c>
      <c r="R35" s="135">
        <v>0</v>
      </c>
      <c r="S35" s="135">
        <v>2</v>
      </c>
      <c r="T35" s="135">
        <v>0</v>
      </c>
      <c r="U35" s="135">
        <v>0</v>
      </c>
      <c r="V35" s="135">
        <v>1</v>
      </c>
      <c r="W35" s="135">
        <v>0</v>
      </c>
      <c r="X35" s="135">
        <v>3</v>
      </c>
      <c r="Y35" s="135">
        <v>0</v>
      </c>
      <c r="Z35" s="136">
        <v>22</v>
      </c>
      <c r="AA35" s="135">
        <v>4</v>
      </c>
      <c r="AB35" s="135">
        <v>2</v>
      </c>
      <c r="AC35" s="135">
        <v>3</v>
      </c>
      <c r="AD35" s="135">
        <v>0</v>
      </c>
      <c r="AE35" s="135">
        <v>1</v>
      </c>
      <c r="AF35" s="135">
        <v>5</v>
      </c>
      <c r="AG35" s="135">
        <v>1</v>
      </c>
      <c r="AH35" s="135">
        <v>6</v>
      </c>
      <c r="AI35" s="137" t="s">
        <v>245</v>
      </c>
      <c r="AJ35" s="136">
        <v>1</v>
      </c>
      <c r="AK35" s="135">
        <v>0</v>
      </c>
      <c r="AL35" s="135">
        <v>0</v>
      </c>
      <c r="AM35" s="135">
        <v>0</v>
      </c>
      <c r="AN35" s="135">
        <v>0</v>
      </c>
      <c r="AO35" s="135">
        <v>0</v>
      </c>
      <c r="AP35" s="135">
        <v>0</v>
      </c>
      <c r="AQ35" s="135">
        <v>0</v>
      </c>
      <c r="AR35" s="135">
        <v>0</v>
      </c>
      <c r="AS35" s="135">
        <v>0</v>
      </c>
      <c r="AT35" s="135">
        <v>0</v>
      </c>
      <c r="AU35" s="135">
        <v>0</v>
      </c>
      <c r="AV35" s="135">
        <v>0</v>
      </c>
      <c r="AW35" s="137">
        <v>1</v>
      </c>
      <c r="AX35" s="136">
        <v>0</v>
      </c>
      <c r="AY35" s="135">
        <v>0</v>
      </c>
      <c r="AZ35" s="135">
        <v>0</v>
      </c>
      <c r="BA35" s="135">
        <v>0</v>
      </c>
      <c r="BB35" s="135">
        <v>0</v>
      </c>
      <c r="BC35" s="136">
        <v>0</v>
      </c>
      <c r="BD35" s="135">
        <v>0</v>
      </c>
      <c r="BE35" s="135">
        <v>0</v>
      </c>
      <c r="BF35" s="135">
        <v>0</v>
      </c>
      <c r="BG35" s="135">
        <v>0</v>
      </c>
      <c r="BH35" s="135">
        <v>0</v>
      </c>
      <c r="BI35" s="135">
        <v>0</v>
      </c>
      <c r="BJ35" s="135">
        <v>0</v>
      </c>
      <c r="BK35" s="135">
        <v>0</v>
      </c>
      <c r="BL35" s="135">
        <v>0</v>
      </c>
      <c r="BM35" s="135">
        <v>0</v>
      </c>
      <c r="BN35" s="135">
        <v>0</v>
      </c>
      <c r="BO35" s="135">
        <v>0</v>
      </c>
      <c r="BP35" s="136">
        <v>3</v>
      </c>
      <c r="BQ35" s="135">
        <v>3</v>
      </c>
      <c r="BR35" s="112"/>
      <c r="BS35" s="126"/>
      <c r="BT35" s="112"/>
      <c r="BU35" s="112"/>
      <c r="BV35" s="112"/>
      <c r="BW35" s="112"/>
      <c r="BX35" s="112"/>
      <c r="BY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row>
    <row r="36" spans="1:162" ht="27.75" customHeight="1">
      <c r="A36" s="122" t="s">
        <v>104</v>
      </c>
      <c r="B36" s="123" t="s">
        <v>243</v>
      </c>
      <c r="C36" s="124">
        <v>3561</v>
      </c>
      <c r="D36" s="125">
        <v>617</v>
      </c>
      <c r="E36" s="124">
        <v>492</v>
      </c>
      <c r="F36" s="124">
        <v>38</v>
      </c>
      <c r="G36" s="124">
        <v>34</v>
      </c>
      <c r="H36" s="124">
        <v>33</v>
      </c>
      <c r="I36" s="124">
        <v>5</v>
      </c>
      <c r="J36" s="124">
        <v>1</v>
      </c>
      <c r="K36" s="124">
        <v>5</v>
      </c>
      <c r="L36" s="124">
        <v>9</v>
      </c>
      <c r="M36" s="125">
        <v>740</v>
      </c>
      <c r="N36" s="124">
        <v>621</v>
      </c>
      <c r="O36" s="124">
        <v>68</v>
      </c>
      <c r="P36" s="124">
        <v>19</v>
      </c>
      <c r="Q36" s="124">
        <v>5</v>
      </c>
      <c r="R36" s="124">
        <v>9</v>
      </c>
      <c r="S36" s="124">
        <v>4</v>
      </c>
      <c r="T36" s="124">
        <v>3</v>
      </c>
      <c r="U36" s="124">
        <v>1</v>
      </c>
      <c r="V36" s="124">
        <v>1</v>
      </c>
      <c r="W36" s="124">
        <v>1</v>
      </c>
      <c r="X36" s="124">
        <v>6</v>
      </c>
      <c r="Y36" s="124">
        <v>2</v>
      </c>
      <c r="Z36" s="125">
        <v>144</v>
      </c>
      <c r="AA36" s="124">
        <v>74</v>
      </c>
      <c r="AB36" s="124">
        <v>32</v>
      </c>
      <c r="AC36" s="124">
        <v>0</v>
      </c>
      <c r="AD36" s="124">
        <v>0</v>
      </c>
      <c r="AE36" s="124">
        <v>18</v>
      </c>
      <c r="AF36" s="124">
        <v>12</v>
      </c>
      <c r="AG36" s="124">
        <v>1</v>
      </c>
      <c r="AH36" s="124">
        <v>7</v>
      </c>
      <c r="AI36" s="124">
        <v>0</v>
      </c>
      <c r="AJ36" s="133">
        <v>1655</v>
      </c>
      <c r="AK36" s="124">
        <v>711</v>
      </c>
      <c r="AL36" s="124">
        <v>333</v>
      </c>
      <c r="AM36" s="124">
        <v>15</v>
      </c>
      <c r="AN36" s="124">
        <v>38</v>
      </c>
      <c r="AO36" s="124">
        <v>19</v>
      </c>
      <c r="AP36" s="124">
        <v>68</v>
      </c>
      <c r="AQ36" s="124">
        <v>155</v>
      </c>
      <c r="AR36" s="124">
        <v>30</v>
      </c>
      <c r="AS36" s="124">
        <v>35</v>
      </c>
      <c r="AT36" s="124">
        <v>10</v>
      </c>
      <c r="AU36" s="124">
        <v>22</v>
      </c>
      <c r="AV36" s="124">
        <v>19</v>
      </c>
      <c r="AW36" s="124">
        <v>200</v>
      </c>
      <c r="AX36" s="125">
        <v>104</v>
      </c>
      <c r="AY36" s="124">
        <v>18</v>
      </c>
      <c r="AZ36" s="124">
        <v>3</v>
      </c>
      <c r="BA36" s="124">
        <v>14</v>
      </c>
      <c r="BB36" s="124">
        <v>69</v>
      </c>
      <c r="BC36" s="125">
        <v>99</v>
      </c>
      <c r="BD36" s="124">
        <v>11</v>
      </c>
      <c r="BE36" s="124">
        <v>51</v>
      </c>
      <c r="BF36" s="124">
        <v>8</v>
      </c>
      <c r="BG36" s="124">
        <v>9</v>
      </c>
      <c r="BH36" s="124">
        <v>5</v>
      </c>
      <c r="BI36" s="124">
        <v>1</v>
      </c>
      <c r="BJ36" s="124">
        <v>1</v>
      </c>
      <c r="BK36" s="124">
        <v>0</v>
      </c>
      <c r="BL36" s="124">
        <v>8</v>
      </c>
      <c r="BM36" s="124">
        <v>0</v>
      </c>
      <c r="BN36" s="124">
        <v>4</v>
      </c>
      <c r="BO36" s="124">
        <v>1</v>
      </c>
      <c r="BP36" s="125">
        <v>202</v>
      </c>
      <c r="BQ36" s="124">
        <v>202</v>
      </c>
      <c r="BR36" s="112"/>
      <c r="BS36" s="126"/>
      <c r="BT36" s="121"/>
      <c r="BU36" s="121"/>
      <c r="BV36" s="121"/>
      <c r="BW36" s="121"/>
      <c r="BX36" s="121"/>
      <c r="BY36" s="121"/>
      <c r="BZ36" s="121"/>
      <c r="CA36" s="121"/>
      <c r="CB36" s="121"/>
      <c r="CC36" s="121"/>
      <c r="CD36" s="121"/>
      <c r="CE36" s="121"/>
      <c r="CF36" s="121"/>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row>
    <row r="37" spans="1:162" ht="27.75" customHeight="1">
      <c r="A37" s="132" t="s">
        <v>105</v>
      </c>
      <c r="B37" s="128" t="s">
        <v>295</v>
      </c>
      <c r="C37" s="129">
        <v>1669</v>
      </c>
      <c r="D37" s="130">
        <v>379</v>
      </c>
      <c r="E37" s="129">
        <v>311</v>
      </c>
      <c r="F37" s="129">
        <v>24</v>
      </c>
      <c r="G37" s="129">
        <v>18</v>
      </c>
      <c r="H37" s="129">
        <v>15</v>
      </c>
      <c r="I37" s="129">
        <v>2</v>
      </c>
      <c r="J37" s="129">
        <v>0</v>
      </c>
      <c r="K37" s="129">
        <v>4</v>
      </c>
      <c r="L37" s="129">
        <v>5</v>
      </c>
      <c r="M37" s="130">
        <v>440</v>
      </c>
      <c r="N37" s="129">
        <v>372</v>
      </c>
      <c r="O37" s="129">
        <v>42</v>
      </c>
      <c r="P37" s="129">
        <v>9</v>
      </c>
      <c r="Q37" s="129">
        <v>2</v>
      </c>
      <c r="R37" s="129">
        <v>9</v>
      </c>
      <c r="S37" s="129">
        <v>2</v>
      </c>
      <c r="T37" s="129">
        <v>2</v>
      </c>
      <c r="U37" s="129">
        <v>1</v>
      </c>
      <c r="V37" s="129">
        <v>0</v>
      </c>
      <c r="W37" s="129">
        <v>0</v>
      </c>
      <c r="X37" s="129">
        <v>1</v>
      </c>
      <c r="Y37" s="129">
        <v>0</v>
      </c>
      <c r="Z37" s="130">
        <v>70</v>
      </c>
      <c r="AA37" s="129">
        <v>39</v>
      </c>
      <c r="AB37" s="129">
        <v>16</v>
      </c>
      <c r="AC37" s="129">
        <v>0</v>
      </c>
      <c r="AD37" s="129">
        <v>0</v>
      </c>
      <c r="AE37" s="129">
        <v>6</v>
      </c>
      <c r="AF37" s="129">
        <v>7</v>
      </c>
      <c r="AG37" s="129">
        <v>0</v>
      </c>
      <c r="AH37" s="129">
        <v>2</v>
      </c>
      <c r="AI37" s="129">
        <v>0</v>
      </c>
      <c r="AJ37" s="130">
        <v>526</v>
      </c>
      <c r="AK37" s="131" t="s">
        <v>245</v>
      </c>
      <c r="AL37" s="129">
        <v>173</v>
      </c>
      <c r="AM37" s="129">
        <v>2</v>
      </c>
      <c r="AN37" s="129">
        <v>18</v>
      </c>
      <c r="AO37" s="129">
        <v>5</v>
      </c>
      <c r="AP37" s="129">
        <v>44</v>
      </c>
      <c r="AQ37" s="129">
        <v>67</v>
      </c>
      <c r="AR37" s="129">
        <v>17</v>
      </c>
      <c r="AS37" s="129">
        <v>16</v>
      </c>
      <c r="AT37" s="129">
        <v>1</v>
      </c>
      <c r="AU37" s="129">
        <v>9</v>
      </c>
      <c r="AV37" s="129">
        <v>13</v>
      </c>
      <c r="AW37" s="129">
        <v>161</v>
      </c>
      <c r="AX37" s="130">
        <v>69</v>
      </c>
      <c r="AY37" s="129">
        <v>15</v>
      </c>
      <c r="AZ37" s="129">
        <v>2</v>
      </c>
      <c r="BA37" s="129">
        <v>11</v>
      </c>
      <c r="BB37" s="129">
        <v>41</v>
      </c>
      <c r="BC37" s="130">
        <v>56</v>
      </c>
      <c r="BD37" s="129">
        <v>8</v>
      </c>
      <c r="BE37" s="129">
        <v>24</v>
      </c>
      <c r="BF37" s="129">
        <v>6</v>
      </c>
      <c r="BG37" s="129">
        <v>3</v>
      </c>
      <c r="BH37" s="129">
        <v>3</v>
      </c>
      <c r="BI37" s="129">
        <v>0</v>
      </c>
      <c r="BJ37" s="129">
        <v>0</v>
      </c>
      <c r="BK37" s="129">
        <v>0</v>
      </c>
      <c r="BL37" s="129">
        <v>8</v>
      </c>
      <c r="BM37" s="129">
        <v>0</v>
      </c>
      <c r="BN37" s="129">
        <v>4</v>
      </c>
      <c r="BO37" s="129">
        <v>0</v>
      </c>
      <c r="BP37" s="130">
        <v>129</v>
      </c>
      <c r="BQ37" s="129">
        <v>129</v>
      </c>
      <c r="BR37" s="112"/>
      <c r="BS37" s="126"/>
      <c r="BT37" s="121"/>
      <c r="BU37" s="121"/>
      <c r="BV37" s="121"/>
      <c r="BW37" s="121"/>
      <c r="BX37" s="121"/>
      <c r="BY37" s="121"/>
      <c r="BZ37" s="121"/>
      <c r="CA37" s="121"/>
      <c r="CB37" s="121"/>
      <c r="CC37" s="121"/>
      <c r="CD37" s="121"/>
      <c r="CE37" s="121"/>
      <c r="CF37" s="121"/>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row>
    <row r="38" spans="1:162" ht="27.75" customHeight="1">
      <c r="A38" s="132" t="s">
        <v>106</v>
      </c>
      <c r="B38" s="128" t="s">
        <v>296</v>
      </c>
      <c r="C38" s="129">
        <v>645</v>
      </c>
      <c r="D38" s="130">
        <v>101</v>
      </c>
      <c r="E38" s="129">
        <v>80</v>
      </c>
      <c r="F38" s="129">
        <v>4</v>
      </c>
      <c r="G38" s="129">
        <v>3</v>
      </c>
      <c r="H38" s="129">
        <v>8</v>
      </c>
      <c r="I38" s="129">
        <v>2</v>
      </c>
      <c r="J38" s="129">
        <v>1</v>
      </c>
      <c r="K38" s="129">
        <v>0</v>
      </c>
      <c r="L38" s="129">
        <v>3</v>
      </c>
      <c r="M38" s="130">
        <v>126</v>
      </c>
      <c r="N38" s="129">
        <v>107</v>
      </c>
      <c r="O38" s="129">
        <v>11</v>
      </c>
      <c r="P38" s="129">
        <v>4</v>
      </c>
      <c r="Q38" s="129">
        <v>2</v>
      </c>
      <c r="R38" s="129">
        <v>0</v>
      </c>
      <c r="S38" s="129">
        <v>0</v>
      </c>
      <c r="T38" s="129">
        <v>0</v>
      </c>
      <c r="U38" s="129">
        <v>0</v>
      </c>
      <c r="V38" s="129">
        <v>0</v>
      </c>
      <c r="W38" s="129">
        <v>1</v>
      </c>
      <c r="X38" s="129">
        <v>1</v>
      </c>
      <c r="Y38" s="129">
        <v>0</v>
      </c>
      <c r="Z38" s="130">
        <v>34</v>
      </c>
      <c r="AA38" s="129">
        <v>23</v>
      </c>
      <c r="AB38" s="129">
        <v>2</v>
      </c>
      <c r="AC38" s="129">
        <v>0</v>
      </c>
      <c r="AD38" s="129">
        <v>0</v>
      </c>
      <c r="AE38" s="129">
        <v>8</v>
      </c>
      <c r="AF38" s="129">
        <v>1</v>
      </c>
      <c r="AG38" s="129">
        <v>0</v>
      </c>
      <c r="AH38" s="129">
        <v>0</v>
      </c>
      <c r="AI38" s="129">
        <v>0</v>
      </c>
      <c r="AJ38" s="130">
        <v>314</v>
      </c>
      <c r="AK38" s="129">
        <v>208</v>
      </c>
      <c r="AL38" s="131" t="s">
        <v>245</v>
      </c>
      <c r="AM38" s="129">
        <v>10</v>
      </c>
      <c r="AN38" s="129">
        <v>7</v>
      </c>
      <c r="AO38" s="129">
        <v>5</v>
      </c>
      <c r="AP38" s="129">
        <v>7</v>
      </c>
      <c r="AQ38" s="129">
        <v>48</v>
      </c>
      <c r="AR38" s="129">
        <v>4</v>
      </c>
      <c r="AS38" s="129">
        <v>5</v>
      </c>
      <c r="AT38" s="129">
        <v>2</v>
      </c>
      <c r="AU38" s="129">
        <v>1</v>
      </c>
      <c r="AV38" s="129">
        <v>1</v>
      </c>
      <c r="AW38" s="129">
        <v>16</v>
      </c>
      <c r="AX38" s="130">
        <v>11</v>
      </c>
      <c r="AY38" s="129">
        <v>1</v>
      </c>
      <c r="AZ38" s="129">
        <v>0</v>
      </c>
      <c r="BA38" s="129">
        <v>0</v>
      </c>
      <c r="BB38" s="129">
        <v>10</v>
      </c>
      <c r="BC38" s="130">
        <v>24</v>
      </c>
      <c r="BD38" s="129">
        <v>2</v>
      </c>
      <c r="BE38" s="129">
        <v>17</v>
      </c>
      <c r="BF38" s="129">
        <v>1</v>
      </c>
      <c r="BG38" s="129">
        <v>3</v>
      </c>
      <c r="BH38" s="129">
        <v>0</v>
      </c>
      <c r="BI38" s="129">
        <v>0</v>
      </c>
      <c r="BJ38" s="129">
        <v>0</v>
      </c>
      <c r="BK38" s="129">
        <v>0</v>
      </c>
      <c r="BL38" s="129">
        <v>0</v>
      </c>
      <c r="BM38" s="129">
        <v>0</v>
      </c>
      <c r="BN38" s="129">
        <v>0</v>
      </c>
      <c r="BO38" s="129">
        <v>1</v>
      </c>
      <c r="BP38" s="130">
        <v>35</v>
      </c>
      <c r="BQ38" s="129">
        <v>35</v>
      </c>
      <c r="BR38" s="112"/>
      <c r="BS38" s="126"/>
      <c r="BT38" s="121"/>
      <c r="BU38" s="121"/>
      <c r="BV38" s="121"/>
      <c r="BW38" s="121"/>
      <c r="BX38" s="121"/>
      <c r="BY38" s="121"/>
      <c r="BZ38" s="121"/>
      <c r="CA38" s="121"/>
      <c r="CB38" s="121"/>
      <c r="CC38" s="121"/>
      <c r="CD38" s="121"/>
      <c r="CE38" s="121"/>
      <c r="CF38" s="121"/>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row>
    <row r="39" spans="1:162" ht="27.75" customHeight="1">
      <c r="A39" s="132" t="s">
        <v>297</v>
      </c>
      <c r="B39" s="128" t="s">
        <v>298</v>
      </c>
      <c r="C39" s="129">
        <v>88</v>
      </c>
      <c r="D39" s="130">
        <v>6</v>
      </c>
      <c r="E39" s="129">
        <v>1</v>
      </c>
      <c r="F39" s="129">
        <v>4</v>
      </c>
      <c r="G39" s="129">
        <v>0</v>
      </c>
      <c r="H39" s="129">
        <v>0</v>
      </c>
      <c r="I39" s="129">
        <v>1</v>
      </c>
      <c r="J39" s="129">
        <v>0</v>
      </c>
      <c r="K39" s="129">
        <v>0</v>
      </c>
      <c r="L39" s="129">
        <v>0</v>
      </c>
      <c r="M39" s="130">
        <v>11</v>
      </c>
      <c r="N39" s="129">
        <v>9</v>
      </c>
      <c r="O39" s="129">
        <v>1</v>
      </c>
      <c r="P39" s="129">
        <v>1</v>
      </c>
      <c r="Q39" s="129">
        <v>0</v>
      </c>
      <c r="R39" s="129">
        <v>0</v>
      </c>
      <c r="S39" s="129">
        <v>0</v>
      </c>
      <c r="T39" s="129">
        <v>0</v>
      </c>
      <c r="U39" s="129">
        <v>0</v>
      </c>
      <c r="V39" s="129">
        <v>0</v>
      </c>
      <c r="W39" s="129">
        <v>0</v>
      </c>
      <c r="X39" s="129">
        <v>0</v>
      </c>
      <c r="Y39" s="129">
        <v>0</v>
      </c>
      <c r="Z39" s="130">
        <v>0</v>
      </c>
      <c r="AA39" s="129">
        <v>0</v>
      </c>
      <c r="AB39" s="129">
        <v>0</v>
      </c>
      <c r="AC39" s="129">
        <v>0</v>
      </c>
      <c r="AD39" s="129">
        <v>0</v>
      </c>
      <c r="AE39" s="129">
        <v>0</v>
      </c>
      <c r="AF39" s="129">
        <v>0</v>
      </c>
      <c r="AG39" s="129">
        <v>0</v>
      </c>
      <c r="AH39" s="129">
        <v>0</v>
      </c>
      <c r="AI39" s="129">
        <v>0</v>
      </c>
      <c r="AJ39" s="130">
        <v>69</v>
      </c>
      <c r="AK39" s="129">
        <v>16</v>
      </c>
      <c r="AL39" s="129">
        <v>40</v>
      </c>
      <c r="AM39" s="131" t="s">
        <v>245</v>
      </c>
      <c r="AN39" s="129">
        <v>1</v>
      </c>
      <c r="AO39" s="129">
        <v>0</v>
      </c>
      <c r="AP39" s="129">
        <v>9</v>
      </c>
      <c r="AQ39" s="129">
        <v>1</v>
      </c>
      <c r="AR39" s="129">
        <v>0</v>
      </c>
      <c r="AS39" s="129">
        <v>0</v>
      </c>
      <c r="AT39" s="129">
        <v>0</v>
      </c>
      <c r="AU39" s="129">
        <v>0</v>
      </c>
      <c r="AV39" s="129">
        <v>1</v>
      </c>
      <c r="AW39" s="129">
        <v>1</v>
      </c>
      <c r="AX39" s="130">
        <v>1</v>
      </c>
      <c r="AY39" s="129">
        <v>0</v>
      </c>
      <c r="AZ39" s="129">
        <v>0</v>
      </c>
      <c r="BA39" s="129">
        <v>0</v>
      </c>
      <c r="BB39" s="129">
        <v>1</v>
      </c>
      <c r="BC39" s="130">
        <v>0</v>
      </c>
      <c r="BD39" s="129">
        <v>0</v>
      </c>
      <c r="BE39" s="129">
        <v>0</v>
      </c>
      <c r="BF39" s="129">
        <v>0</v>
      </c>
      <c r="BG39" s="129">
        <v>0</v>
      </c>
      <c r="BH39" s="129">
        <v>0</v>
      </c>
      <c r="BI39" s="129">
        <v>0</v>
      </c>
      <c r="BJ39" s="129">
        <v>0</v>
      </c>
      <c r="BK39" s="129">
        <v>0</v>
      </c>
      <c r="BL39" s="129">
        <v>0</v>
      </c>
      <c r="BM39" s="129">
        <v>0</v>
      </c>
      <c r="BN39" s="129">
        <v>0</v>
      </c>
      <c r="BO39" s="129">
        <v>0</v>
      </c>
      <c r="BP39" s="130">
        <v>1</v>
      </c>
      <c r="BQ39" s="129">
        <v>1</v>
      </c>
      <c r="BR39" s="112"/>
      <c r="BS39" s="126"/>
      <c r="BT39" s="121"/>
      <c r="BU39" s="121"/>
      <c r="BV39" s="121"/>
      <c r="BW39" s="121"/>
      <c r="BX39" s="121"/>
      <c r="BY39" s="121"/>
      <c r="BZ39" s="121"/>
      <c r="CA39" s="121"/>
      <c r="CB39" s="121"/>
      <c r="CC39" s="121"/>
      <c r="CD39" s="121"/>
      <c r="CE39" s="121"/>
      <c r="CF39" s="121"/>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row>
    <row r="40" spans="1:162" ht="27.75" customHeight="1">
      <c r="A40" s="132" t="s">
        <v>299</v>
      </c>
      <c r="B40" s="128" t="s">
        <v>300</v>
      </c>
      <c r="C40" s="129">
        <v>79</v>
      </c>
      <c r="D40" s="130">
        <v>9</v>
      </c>
      <c r="E40" s="129">
        <v>7</v>
      </c>
      <c r="F40" s="129">
        <v>1</v>
      </c>
      <c r="G40" s="129">
        <v>0</v>
      </c>
      <c r="H40" s="129">
        <v>0</v>
      </c>
      <c r="I40" s="129">
        <v>0</v>
      </c>
      <c r="J40" s="129">
        <v>0</v>
      </c>
      <c r="K40" s="129">
        <v>1</v>
      </c>
      <c r="L40" s="129">
        <v>0</v>
      </c>
      <c r="M40" s="130">
        <v>3</v>
      </c>
      <c r="N40" s="129">
        <v>3</v>
      </c>
      <c r="O40" s="129">
        <v>0</v>
      </c>
      <c r="P40" s="129">
        <v>0</v>
      </c>
      <c r="Q40" s="129">
        <v>0</v>
      </c>
      <c r="R40" s="129">
        <v>0</v>
      </c>
      <c r="S40" s="129">
        <v>0</v>
      </c>
      <c r="T40" s="129">
        <v>0</v>
      </c>
      <c r="U40" s="129">
        <v>0</v>
      </c>
      <c r="V40" s="129">
        <v>0</v>
      </c>
      <c r="W40" s="129">
        <v>0</v>
      </c>
      <c r="X40" s="129">
        <v>0</v>
      </c>
      <c r="Y40" s="129">
        <v>0</v>
      </c>
      <c r="Z40" s="130">
        <v>1</v>
      </c>
      <c r="AA40" s="129">
        <v>1</v>
      </c>
      <c r="AB40" s="129">
        <v>0</v>
      </c>
      <c r="AC40" s="129">
        <v>0</v>
      </c>
      <c r="AD40" s="129">
        <v>0</v>
      </c>
      <c r="AE40" s="129">
        <v>0</v>
      </c>
      <c r="AF40" s="129">
        <v>0</v>
      </c>
      <c r="AG40" s="129">
        <v>0</v>
      </c>
      <c r="AH40" s="129">
        <v>0</v>
      </c>
      <c r="AI40" s="129">
        <v>0</v>
      </c>
      <c r="AJ40" s="130">
        <v>62</v>
      </c>
      <c r="AK40" s="129">
        <v>41</v>
      </c>
      <c r="AL40" s="129">
        <v>14</v>
      </c>
      <c r="AM40" s="129">
        <v>0</v>
      </c>
      <c r="AN40" s="131" t="s">
        <v>245</v>
      </c>
      <c r="AO40" s="129">
        <v>0</v>
      </c>
      <c r="AP40" s="129">
        <v>0</v>
      </c>
      <c r="AQ40" s="129">
        <v>4</v>
      </c>
      <c r="AR40" s="129">
        <v>0</v>
      </c>
      <c r="AS40" s="129">
        <v>0</v>
      </c>
      <c r="AT40" s="129">
        <v>0</v>
      </c>
      <c r="AU40" s="129">
        <v>0</v>
      </c>
      <c r="AV40" s="129">
        <v>0</v>
      </c>
      <c r="AW40" s="129">
        <v>3</v>
      </c>
      <c r="AX40" s="130">
        <v>1</v>
      </c>
      <c r="AY40" s="129">
        <v>0</v>
      </c>
      <c r="AZ40" s="129">
        <v>0</v>
      </c>
      <c r="BA40" s="129">
        <v>0</v>
      </c>
      <c r="BB40" s="129">
        <v>1</v>
      </c>
      <c r="BC40" s="130">
        <v>2</v>
      </c>
      <c r="BD40" s="129">
        <v>0</v>
      </c>
      <c r="BE40" s="129">
        <v>2</v>
      </c>
      <c r="BF40" s="129">
        <v>0</v>
      </c>
      <c r="BG40" s="129">
        <v>0</v>
      </c>
      <c r="BH40" s="129">
        <v>0</v>
      </c>
      <c r="BI40" s="129">
        <v>0</v>
      </c>
      <c r="BJ40" s="129">
        <v>0</v>
      </c>
      <c r="BK40" s="129">
        <v>0</v>
      </c>
      <c r="BL40" s="129">
        <v>0</v>
      </c>
      <c r="BM40" s="129">
        <v>0</v>
      </c>
      <c r="BN40" s="129">
        <v>0</v>
      </c>
      <c r="BO40" s="129">
        <v>0</v>
      </c>
      <c r="BP40" s="130">
        <v>1</v>
      </c>
      <c r="BQ40" s="129">
        <v>1</v>
      </c>
      <c r="BR40" s="112"/>
      <c r="BS40" s="126"/>
      <c r="BT40" s="121"/>
      <c r="BU40" s="121"/>
      <c r="BV40" s="121"/>
      <c r="BW40" s="121"/>
      <c r="BX40" s="121"/>
      <c r="BY40" s="121"/>
      <c r="BZ40" s="121"/>
      <c r="CA40" s="121"/>
      <c r="CB40" s="121"/>
      <c r="CC40" s="121"/>
      <c r="CD40" s="121"/>
      <c r="CE40" s="121"/>
      <c r="CF40" s="121"/>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row>
    <row r="41" spans="1:162" ht="27.75" customHeight="1">
      <c r="A41" s="132" t="s">
        <v>301</v>
      </c>
      <c r="B41" s="128" t="s">
        <v>302</v>
      </c>
      <c r="C41" s="129">
        <v>54</v>
      </c>
      <c r="D41" s="130">
        <v>3</v>
      </c>
      <c r="E41" s="129">
        <v>1</v>
      </c>
      <c r="F41" s="129">
        <v>1</v>
      </c>
      <c r="G41" s="129">
        <v>1</v>
      </c>
      <c r="H41" s="129">
        <v>0</v>
      </c>
      <c r="I41" s="129">
        <v>0</v>
      </c>
      <c r="J41" s="129">
        <v>0</v>
      </c>
      <c r="K41" s="129">
        <v>0</v>
      </c>
      <c r="L41" s="129">
        <v>0</v>
      </c>
      <c r="M41" s="130">
        <v>7</v>
      </c>
      <c r="N41" s="129">
        <v>6</v>
      </c>
      <c r="O41" s="129">
        <v>0</v>
      </c>
      <c r="P41" s="129">
        <v>1</v>
      </c>
      <c r="Q41" s="129">
        <v>0</v>
      </c>
      <c r="R41" s="129">
        <v>0</v>
      </c>
      <c r="S41" s="129">
        <v>0</v>
      </c>
      <c r="T41" s="129">
        <v>0</v>
      </c>
      <c r="U41" s="129">
        <v>0</v>
      </c>
      <c r="V41" s="129">
        <v>0</v>
      </c>
      <c r="W41" s="129">
        <v>0</v>
      </c>
      <c r="X41" s="129">
        <v>0</v>
      </c>
      <c r="Y41" s="129">
        <v>0</v>
      </c>
      <c r="Z41" s="130">
        <v>1</v>
      </c>
      <c r="AA41" s="129">
        <v>0</v>
      </c>
      <c r="AB41" s="129">
        <v>0</v>
      </c>
      <c r="AC41" s="129">
        <v>0</v>
      </c>
      <c r="AD41" s="129">
        <v>0</v>
      </c>
      <c r="AE41" s="129">
        <v>1</v>
      </c>
      <c r="AF41" s="129">
        <v>0</v>
      </c>
      <c r="AG41" s="129">
        <v>0</v>
      </c>
      <c r="AH41" s="129">
        <v>0</v>
      </c>
      <c r="AI41" s="129">
        <v>0</v>
      </c>
      <c r="AJ41" s="130">
        <v>43</v>
      </c>
      <c r="AK41" s="129">
        <v>29</v>
      </c>
      <c r="AL41" s="129">
        <v>8</v>
      </c>
      <c r="AM41" s="129">
        <v>0</v>
      </c>
      <c r="AN41" s="129">
        <v>0</v>
      </c>
      <c r="AO41" s="131" t="s">
        <v>245</v>
      </c>
      <c r="AP41" s="129">
        <v>2</v>
      </c>
      <c r="AQ41" s="129">
        <v>1</v>
      </c>
      <c r="AR41" s="129">
        <v>0</v>
      </c>
      <c r="AS41" s="129">
        <v>0</v>
      </c>
      <c r="AT41" s="129">
        <v>0</v>
      </c>
      <c r="AU41" s="129">
        <v>0</v>
      </c>
      <c r="AV41" s="129">
        <v>2</v>
      </c>
      <c r="AW41" s="129">
        <v>1</v>
      </c>
      <c r="AX41" s="130">
        <v>0</v>
      </c>
      <c r="AY41" s="129">
        <v>0</v>
      </c>
      <c r="AZ41" s="129">
        <v>0</v>
      </c>
      <c r="BA41" s="129">
        <v>0</v>
      </c>
      <c r="BB41" s="129">
        <v>0</v>
      </c>
      <c r="BC41" s="130">
        <v>0</v>
      </c>
      <c r="BD41" s="129">
        <v>0</v>
      </c>
      <c r="BE41" s="129">
        <v>0</v>
      </c>
      <c r="BF41" s="129">
        <v>0</v>
      </c>
      <c r="BG41" s="129">
        <v>0</v>
      </c>
      <c r="BH41" s="129">
        <v>0</v>
      </c>
      <c r="BI41" s="129">
        <v>0</v>
      </c>
      <c r="BJ41" s="129">
        <v>0</v>
      </c>
      <c r="BK41" s="129">
        <v>0</v>
      </c>
      <c r="BL41" s="129">
        <v>0</v>
      </c>
      <c r="BM41" s="129">
        <v>0</v>
      </c>
      <c r="BN41" s="129">
        <v>0</v>
      </c>
      <c r="BO41" s="129">
        <v>0</v>
      </c>
      <c r="BP41" s="130">
        <v>0</v>
      </c>
      <c r="BQ41" s="129">
        <v>0</v>
      </c>
      <c r="BR41" s="112"/>
      <c r="BS41" s="126"/>
      <c r="BT41" s="138"/>
      <c r="BU41" s="138"/>
      <c r="BV41" s="138"/>
      <c r="BW41" s="138"/>
      <c r="BX41" s="138"/>
      <c r="BY41" s="138"/>
      <c r="BZ41" s="138"/>
      <c r="CA41" s="138"/>
      <c r="CB41" s="138"/>
      <c r="CC41" s="138"/>
      <c r="CD41" s="138"/>
      <c r="CE41" s="138"/>
      <c r="CF41" s="138"/>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row>
    <row r="42" spans="1:162" ht="27.75" customHeight="1">
      <c r="A42" s="132" t="s">
        <v>303</v>
      </c>
      <c r="B42" s="128" t="s">
        <v>304</v>
      </c>
      <c r="C42" s="129">
        <v>232</v>
      </c>
      <c r="D42" s="130">
        <v>52</v>
      </c>
      <c r="E42" s="129">
        <v>45</v>
      </c>
      <c r="F42" s="129">
        <v>2</v>
      </c>
      <c r="G42" s="129">
        <v>3</v>
      </c>
      <c r="H42" s="129">
        <v>2</v>
      </c>
      <c r="I42" s="129">
        <v>0</v>
      </c>
      <c r="J42" s="129">
        <v>0</v>
      </c>
      <c r="K42" s="129">
        <v>0</v>
      </c>
      <c r="L42" s="129">
        <v>0</v>
      </c>
      <c r="M42" s="130">
        <v>79</v>
      </c>
      <c r="N42" s="129">
        <v>66</v>
      </c>
      <c r="O42" s="129">
        <v>5</v>
      </c>
      <c r="P42" s="129">
        <v>2</v>
      </c>
      <c r="Q42" s="129">
        <v>1</v>
      </c>
      <c r="R42" s="129">
        <v>0</v>
      </c>
      <c r="S42" s="129">
        <v>1</v>
      </c>
      <c r="T42" s="129">
        <v>0</v>
      </c>
      <c r="U42" s="129">
        <v>0</v>
      </c>
      <c r="V42" s="129">
        <v>0</v>
      </c>
      <c r="W42" s="129">
        <v>0</v>
      </c>
      <c r="X42" s="129">
        <v>3</v>
      </c>
      <c r="Y42" s="129">
        <v>1</v>
      </c>
      <c r="Z42" s="130">
        <v>20</v>
      </c>
      <c r="AA42" s="129">
        <v>5</v>
      </c>
      <c r="AB42" s="129">
        <v>7</v>
      </c>
      <c r="AC42" s="129">
        <v>0</v>
      </c>
      <c r="AD42" s="129">
        <v>0</v>
      </c>
      <c r="AE42" s="129">
        <v>1</v>
      </c>
      <c r="AF42" s="129">
        <v>1</v>
      </c>
      <c r="AG42" s="129">
        <v>1</v>
      </c>
      <c r="AH42" s="129">
        <v>5</v>
      </c>
      <c r="AI42" s="129">
        <v>0</v>
      </c>
      <c r="AJ42" s="130">
        <v>68</v>
      </c>
      <c r="AK42" s="129">
        <v>45</v>
      </c>
      <c r="AL42" s="129">
        <v>11</v>
      </c>
      <c r="AM42" s="129">
        <v>2</v>
      </c>
      <c r="AN42" s="129">
        <v>1</v>
      </c>
      <c r="AO42" s="129">
        <v>6</v>
      </c>
      <c r="AP42" s="131" t="s">
        <v>245</v>
      </c>
      <c r="AQ42" s="129">
        <v>0</v>
      </c>
      <c r="AR42" s="129">
        <v>0</v>
      </c>
      <c r="AS42" s="129">
        <v>0</v>
      </c>
      <c r="AT42" s="129">
        <v>0</v>
      </c>
      <c r="AU42" s="129">
        <v>0</v>
      </c>
      <c r="AV42" s="129">
        <v>0</v>
      </c>
      <c r="AW42" s="129">
        <v>3</v>
      </c>
      <c r="AX42" s="130">
        <v>3</v>
      </c>
      <c r="AY42" s="129">
        <v>0</v>
      </c>
      <c r="AZ42" s="129">
        <v>0</v>
      </c>
      <c r="BA42" s="129">
        <v>0</v>
      </c>
      <c r="BB42" s="129">
        <v>3</v>
      </c>
      <c r="BC42" s="130">
        <v>5</v>
      </c>
      <c r="BD42" s="129">
        <v>0</v>
      </c>
      <c r="BE42" s="129">
        <v>3</v>
      </c>
      <c r="BF42" s="129">
        <v>0</v>
      </c>
      <c r="BG42" s="129">
        <v>1</v>
      </c>
      <c r="BH42" s="129">
        <v>1</v>
      </c>
      <c r="BI42" s="129">
        <v>0</v>
      </c>
      <c r="BJ42" s="129">
        <v>0</v>
      </c>
      <c r="BK42" s="129">
        <v>0</v>
      </c>
      <c r="BL42" s="129">
        <v>0</v>
      </c>
      <c r="BM42" s="129">
        <v>0</v>
      </c>
      <c r="BN42" s="129">
        <v>0</v>
      </c>
      <c r="BO42" s="129">
        <v>0</v>
      </c>
      <c r="BP42" s="130">
        <v>5</v>
      </c>
      <c r="BQ42" s="129">
        <v>5</v>
      </c>
      <c r="BR42" s="112"/>
      <c r="BS42" s="126"/>
      <c r="BT42" s="138"/>
      <c r="BU42" s="138"/>
      <c r="BV42" s="138"/>
      <c r="BW42" s="138"/>
      <c r="BX42" s="138"/>
      <c r="BY42" s="138"/>
      <c r="BZ42" s="138"/>
      <c r="CA42" s="138"/>
      <c r="CB42" s="138"/>
      <c r="CC42" s="138"/>
      <c r="CD42" s="138"/>
      <c r="CE42" s="138"/>
      <c r="CF42" s="138"/>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row>
    <row r="43" spans="1:162" ht="27.75" customHeight="1">
      <c r="A43" s="132" t="s">
        <v>305</v>
      </c>
      <c r="B43" s="128" t="s">
        <v>306</v>
      </c>
      <c r="C43" s="129">
        <v>281</v>
      </c>
      <c r="D43" s="130">
        <v>28</v>
      </c>
      <c r="E43" s="129">
        <v>21</v>
      </c>
      <c r="F43" s="129">
        <v>0</v>
      </c>
      <c r="G43" s="129">
        <v>1</v>
      </c>
      <c r="H43" s="129">
        <v>6</v>
      </c>
      <c r="I43" s="129">
        <v>0</v>
      </c>
      <c r="J43" s="129">
        <v>0</v>
      </c>
      <c r="K43" s="129">
        <v>0</v>
      </c>
      <c r="L43" s="129">
        <v>0</v>
      </c>
      <c r="M43" s="130">
        <v>32</v>
      </c>
      <c r="N43" s="129">
        <v>23</v>
      </c>
      <c r="O43" s="129">
        <v>6</v>
      </c>
      <c r="P43" s="129">
        <v>0</v>
      </c>
      <c r="Q43" s="129">
        <v>0</v>
      </c>
      <c r="R43" s="129">
        <v>0</v>
      </c>
      <c r="S43" s="129">
        <v>1</v>
      </c>
      <c r="T43" s="129">
        <v>0</v>
      </c>
      <c r="U43" s="129">
        <v>0</v>
      </c>
      <c r="V43" s="129">
        <v>1</v>
      </c>
      <c r="W43" s="129">
        <v>0</v>
      </c>
      <c r="X43" s="129">
        <v>1</v>
      </c>
      <c r="Y43" s="129">
        <v>0</v>
      </c>
      <c r="Z43" s="130">
        <v>4</v>
      </c>
      <c r="AA43" s="129">
        <v>3</v>
      </c>
      <c r="AB43" s="129">
        <v>0</v>
      </c>
      <c r="AC43" s="129">
        <v>0</v>
      </c>
      <c r="AD43" s="129">
        <v>0</v>
      </c>
      <c r="AE43" s="129">
        <v>1</v>
      </c>
      <c r="AF43" s="129">
        <v>0</v>
      </c>
      <c r="AG43" s="129">
        <v>0</v>
      </c>
      <c r="AH43" s="129">
        <v>0</v>
      </c>
      <c r="AI43" s="129">
        <v>0</v>
      </c>
      <c r="AJ43" s="130">
        <v>197</v>
      </c>
      <c r="AK43" s="129">
        <v>110</v>
      </c>
      <c r="AL43" s="129">
        <v>46</v>
      </c>
      <c r="AM43" s="129">
        <v>0</v>
      </c>
      <c r="AN43" s="129">
        <v>10</v>
      </c>
      <c r="AO43" s="129">
        <v>1</v>
      </c>
      <c r="AP43" s="129">
        <v>1</v>
      </c>
      <c r="AQ43" s="131" t="s">
        <v>245</v>
      </c>
      <c r="AR43" s="129">
        <v>3</v>
      </c>
      <c r="AS43" s="129">
        <v>8</v>
      </c>
      <c r="AT43" s="129">
        <v>3</v>
      </c>
      <c r="AU43" s="129">
        <v>6</v>
      </c>
      <c r="AV43" s="129">
        <v>0</v>
      </c>
      <c r="AW43" s="129">
        <v>9</v>
      </c>
      <c r="AX43" s="130">
        <v>4</v>
      </c>
      <c r="AY43" s="129">
        <v>0</v>
      </c>
      <c r="AZ43" s="129">
        <v>0</v>
      </c>
      <c r="BA43" s="129">
        <v>0</v>
      </c>
      <c r="BB43" s="129">
        <v>4</v>
      </c>
      <c r="BC43" s="130">
        <v>4</v>
      </c>
      <c r="BD43" s="129">
        <v>0</v>
      </c>
      <c r="BE43" s="129">
        <v>2</v>
      </c>
      <c r="BF43" s="129">
        <v>0</v>
      </c>
      <c r="BG43" s="129">
        <v>0</v>
      </c>
      <c r="BH43" s="129">
        <v>1</v>
      </c>
      <c r="BI43" s="129">
        <v>0</v>
      </c>
      <c r="BJ43" s="129">
        <v>1</v>
      </c>
      <c r="BK43" s="129">
        <v>0</v>
      </c>
      <c r="BL43" s="129">
        <v>0</v>
      </c>
      <c r="BM43" s="129">
        <v>0</v>
      </c>
      <c r="BN43" s="129">
        <v>0</v>
      </c>
      <c r="BO43" s="129">
        <v>0</v>
      </c>
      <c r="BP43" s="130">
        <v>12</v>
      </c>
      <c r="BQ43" s="129">
        <v>12</v>
      </c>
      <c r="BR43" s="112"/>
      <c r="BS43" s="126"/>
      <c r="BT43" s="138"/>
      <c r="BU43" s="138"/>
      <c r="BV43" s="138"/>
      <c r="BW43" s="138"/>
      <c r="BX43" s="138"/>
      <c r="BY43" s="138"/>
      <c r="BZ43" s="138"/>
      <c r="CA43" s="138"/>
      <c r="CB43" s="138"/>
      <c r="CC43" s="138"/>
      <c r="CD43" s="138"/>
      <c r="CE43" s="138"/>
      <c r="CF43" s="138"/>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row>
    <row r="44" spans="1:162" ht="27.75" customHeight="1">
      <c r="A44" s="132" t="s">
        <v>307</v>
      </c>
      <c r="B44" s="128" t="s">
        <v>308</v>
      </c>
      <c r="C44" s="129">
        <v>57</v>
      </c>
      <c r="D44" s="130">
        <v>5</v>
      </c>
      <c r="E44" s="129">
        <v>4</v>
      </c>
      <c r="F44" s="129">
        <v>0</v>
      </c>
      <c r="G44" s="129">
        <v>1</v>
      </c>
      <c r="H44" s="129">
        <v>0</v>
      </c>
      <c r="I44" s="129">
        <v>0</v>
      </c>
      <c r="J44" s="129">
        <v>0</v>
      </c>
      <c r="K44" s="129">
        <v>0</v>
      </c>
      <c r="L44" s="129">
        <v>0</v>
      </c>
      <c r="M44" s="130">
        <v>2</v>
      </c>
      <c r="N44" s="129">
        <v>2</v>
      </c>
      <c r="O44" s="129">
        <v>0</v>
      </c>
      <c r="P44" s="129">
        <v>0</v>
      </c>
      <c r="Q44" s="129">
        <v>0</v>
      </c>
      <c r="R44" s="129">
        <v>0</v>
      </c>
      <c r="S44" s="129">
        <v>0</v>
      </c>
      <c r="T44" s="129">
        <v>0</v>
      </c>
      <c r="U44" s="129">
        <v>0</v>
      </c>
      <c r="V44" s="129">
        <v>0</v>
      </c>
      <c r="W44" s="129">
        <v>0</v>
      </c>
      <c r="X44" s="129">
        <v>0</v>
      </c>
      <c r="Y44" s="129">
        <v>0</v>
      </c>
      <c r="Z44" s="130">
        <v>3</v>
      </c>
      <c r="AA44" s="129">
        <v>1</v>
      </c>
      <c r="AB44" s="129">
        <v>2</v>
      </c>
      <c r="AC44" s="129">
        <v>0</v>
      </c>
      <c r="AD44" s="129">
        <v>0</v>
      </c>
      <c r="AE44" s="129">
        <v>0</v>
      </c>
      <c r="AF44" s="129">
        <v>0</v>
      </c>
      <c r="AG44" s="129">
        <v>0</v>
      </c>
      <c r="AH44" s="129">
        <v>0</v>
      </c>
      <c r="AI44" s="129">
        <v>0</v>
      </c>
      <c r="AJ44" s="130">
        <v>47</v>
      </c>
      <c r="AK44" s="129">
        <v>28</v>
      </c>
      <c r="AL44" s="129">
        <v>13</v>
      </c>
      <c r="AM44" s="129">
        <v>0</v>
      </c>
      <c r="AN44" s="129">
        <v>0</v>
      </c>
      <c r="AO44" s="129">
        <v>0</v>
      </c>
      <c r="AP44" s="129">
        <v>2</v>
      </c>
      <c r="AQ44" s="129">
        <v>3</v>
      </c>
      <c r="AR44" s="131" t="s">
        <v>245</v>
      </c>
      <c r="AS44" s="129">
        <v>0</v>
      </c>
      <c r="AT44" s="129">
        <v>0</v>
      </c>
      <c r="AU44" s="129">
        <v>0</v>
      </c>
      <c r="AV44" s="129">
        <v>0</v>
      </c>
      <c r="AW44" s="129">
        <v>1</v>
      </c>
      <c r="AX44" s="130">
        <v>0</v>
      </c>
      <c r="AY44" s="129">
        <v>0</v>
      </c>
      <c r="AZ44" s="129">
        <v>0</v>
      </c>
      <c r="BA44" s="129">
        <v>0</v>
      </c>
      <c r="BB44" s="129">
        <v>0</v>
      </c>
      <c r="BC44" s="130">
        <v>0</v>
      </c>
      <c r="BD44" s="129">
        <v>0</v>
      </c>
      <c r="BE44" s="129">
        <v>0</v>
      </c>
      <c r="BF44" s="129">
        <v>0</v>
      </c>
      <c r="BG44" s="129">
        <v>0</v>
      </c>
      <c r="BH44" s="129">
        <v>0</v>
      </c>
      <c r="BI44" s="129">
        <v>0</v>
      </c>
      <c r="BJ44" s="129">
        <v>0</v>
      </c>
      <c r="BK44" s="129">
        <v>0</v>
      </c>
      <c r="BL44" s="129">
        <v>0</v>
      </c>
      <c r="BM44" s="129">
        <v>0</v>
      </c>
      <c r="BN44" s="129">
        <v>0</v>
      </c>
      <c r="BO44" s="129">
        <v>0</v>
      </c>
      <c r="BP44" s="130">
        <v>0</v>
      </c>
      <c r="BQ44" s="129">
        <v>0</v>
      </c>
      <c r="BR44" s="112"/>
      <c r="BS44" s="126"/>
      <c r="BT44" s="112"/>
      <c r="BU44" s="112"/>
      <c r="BV44" s="112"/>
      <c r="BW44" s="112"/>
      <c r="BX44" s="112"/>
      <c r="BY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row>
    <row r="45" spans="1:162" ht="27.75" customHeight="1">
      <c r="A45" s="132" t="s">
        <v>309</v>
      </c>
      <c r="B45" s="128" t="s">
        <v>310</v>
      </c>
      <c r="C45" s="129">
        <v>57</v>
      </c>
      <c r="D45" s="130">
        <v>6</v>
      </c>
      <c r="E45" s="129">
        <v>1</v>
      </c>
      <c r="F45" s="129">
        <v>0</v>
      </c>
      <c r="G45" s="129">
        <v>5</v>
      </c>
      <c r="H45" s="129">
        <v>0</v>
      </c>
      <c r="I45" s="129">
        <v>0</v>
      </c>
      <c r="J45" s="129">
        <v>0</v>
      </c>
      <c r="K45" s="129">
        <v>0</v>
      </c>
      <c r="L45" s="129">
        <v>0</v>
      </c>
      <c r="M45" s="130">
        <v>6</v>
      </c>
      <c r="N45" s="129">
        <v>4</v>
      </c>
      <c r="O45" s="129">
        <v>2</v>
      </c>
      <c r="P45" s="129">
        <v>0</v>
      </c>
      <c r="Q45" s="129">
        <v>0</v>
      </c>
      <c r="R45" s="129">
        <v>0</v>
      </c>
      <c r="S45" s="129">
        <v>0</v>
      </c>
      <c r="T45" s="129">
        <v>0</v>
      </c>
      <c r="U45" s="129">
        <v>0</v>
      </c>
      <c r="V45" s="129">
        <v>0</v>
      </c>
      <c r="W45" s="129">
        <v>0</v>
      </c>
      <c r="X45" s="129">
        <v>0</v>
      </c>
      <c r="Y45" s="129">
        <v>0</v>
      </c>
      <c r="Z45" s="130">
        <v>0</v>
      </c>
      <c r="AA45" s="129">
        <v>0</v>
      </c>
      <c r="AB45" s="129">
        <v>0</v>
      </c>
      <c r="AC45" s="129">
        <v>0</v>
      </c>
      <c r="AD45" s="129">
        <v>0</v>
      </c>
      <c r="AE45" s="129">
        <v>0</v>
      </c>
      <c r="AF45" s="129">
        <v>0</v>
      </c>
      <c r="AG45" s="129">
        <v>0</v>
      </c>
      <c r="AH45" s="129">
        <v>0</v>
      </c>
      <c r="AI45" s="129">
        <v>0</v>
      </c>
      <c r="AJ45" s="130">
        <v>43</v>
      </c>
      <c r="AK45" s="129">
        <v>21</v>
      </c>
      <c r="AL45" s="129">
        <v>5</v>
      </c>
      <c r="AM45" s="129">
        <v>0</v>
      </c>
      <c r="AN45" s="129">
        <v>0</v>
      </c>
      <c r="AO45" s="129">
        <v>0</v>
      </c>
      <c r="AP45" s="129">
        <v>0</v>
      </c>
      <c r="AQ45" s="129">
        <v>11</v>
      </c>
      <c r="AR45" s="129">
        <v>1</v>
      </c>
      <c r="AS45" s="131" t="s">
        <v>245</v>
      </c>
      <c r="AT45" s="129">
        <v>0</v>
      </c>
      <c r="AU45" s="129">
        <v>3</v>
      </c>
      <c r="AV45" s="129">
        <v>0</v>
      </c>
      <c r="AW45" s="129">
        <v>2</v>
      </c>
      <c r="AX45" s="130">
        <v>0</v>
      </c>
      <c r="AY45" s="129">
        <v>0</v>
      </c>
      <c r="AZ45" s="129">
        <v>0</v>
      </c>
      <c r="BA45" s="129">
        <v>0</v>
      </c>
      <c r="BB45" s="129">
        <v>0</v>
      </c>
      <c r="BC45" s="130">
        <v>0</v>
      </c>
      <c r="BD45" s="129">
        <v>0</v>
      </c>
      <c r="BE45" s="129">
        <v>0</v>
      </c>
      <c r="BF45" s="129">
        <v>0</v>
      </c>
      <c r="BG45" s="129">
        <v>0</v>
      </c>
      <c r="BH45" s="129">
        <v>0</v>
      </c>
      <c r="BI45" s="129">
        <v>0</v>
      </c>
      <c r="BJ45" s="129">
        <v>0</v>
      </c>
      <c r="BK45" s="129">
        <v>0</v>
      </c>
      <c r="BL45" s="129">
        <v>0</v>
      </c>
      <c r="BM45" s="129">
        <v>0</v>
      </c>
      <c r="BN45" s="129">
        <v>0</v>
      </c>
      <c r="BO45" s="129">
        <v>0</v>
      </c>
      <c r="BP45" s="130">
        <v>2</v>
      </c>
      <c r="BQ45" s="129">
        <v>2</v>
      </c>
      <c r="BR45" s="112"/>
      <c r="BS45" s="126"/>
      <c r="BT45" s="112"/>
      <c r="BU45" s="112"/>
      <c r="BV45" s="112"/>
      <c r="BW45" s="112"/>
      <c r="BX45" s="112"/>
      <c r="BY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row>
    <row r="46" spans="1:162" ht="27.75" customHeight="1">
      <c r="A46" s="132" t="s">
        <v>311</v>
      </c>
      <c r="B46" s="128" t="s">
        <v>312</v>
      </c>
      <c r="C46" s="129">
        <v>39</v>
      </c>
      <c r="D46" s="130">
        <v>5</v>
      </c>
      <c r="E46" s="129">
        <v>3</v>
      </c>
      <c r="F46" s="129">
        <v>1</v>
      </c>
      <c r="G46" s="129">
        <v>0</v>
      </c>
      <c r="H46" s="129">
        <v>1</v>
      </c>
      <c r="I46" s="129">
        <v>0</v>
      </c>
      <c r="J46" s="129">
        <v>0</v>
      </c>
      <c r="K46" s="129">
        <v>0</v>
      </c>
      <c r="L46" s="129">
        <v>0</v>
      </c>
      <c r="M46" s="130">
        <v>4</v>
      </c>
      <c r="N46" s="129">
        <v>3</v>
      </c>
      <c r="O46" s="129">
        <v>1</v>
      </c>
      <c r="P46" s="129">
        <v>0</v>
      </c>
      <c r="Q46" s="129">
        <v>0</v>
      </c>
      <c r="R46" s="129">
        <v>0</v>
      </c>
      <c r="S46" s="129">
        <v>0</v>
      </c>
      <c r="T46" s="129">
        <v>0</v>
      </c>
      <c r="U46" s="129">
        <v>0</v>
      </c>
      <c r="V46" s="129">
        <v>0</v>
      </c>
      <c r="W46" s="129">
        <v>0</v>
      </c>
      <c r="X46" s="129">
        <v>0</v>
      </c>
      <c r="Y46" s="129">
        <v>0</v>
      </c>
      <c r="Z46" s="130">
        <v>0</v>
      </c>
      <c r="AA46" s="129">
        <v>0</v>
      </c>
      <c r="AB46" s="129">
        <v>0</v>
      </c>
      <c r="AC46" s="129">
        <v>0</v>
      </c>
      <c r="AD46" s="129">
        <v>0</v>
      </c>
      <c r="AE46" s="129">
        <v>0</v>
      </c>
      <c r="AF46" s="129">
        <v>0</v>
      </c>
      <c r="AG46" s="129">
        <v>0</v>
      </c>
      <c r="AH46" s="129">
        <v>0</v>
      </c>
      <c r="AI46" s="129">
        <v>0</v>
      </c>
      <c r="AJ46" s="130">
        <v>21</v>
      </c>
      <c r="AK46" s="129">
        <v>14</v>
      </c>
      <c r="AL46" s="129">
        <v>1</v>
      </c>
      <c r="AM46" s="129">
        <v>0</v>
      </c>
      <c r="AN46" s="129">
        <v>0</v>
      </c>
      <c r="AO46" s="129">
        <v>0</v>
      </c>
      <c r="AP46" s="129">
        <v>0</v>
      </c>
      <c r="AQ46" s="129">
        <v>2</v>
      </c>
      <c r="AR46" s="129">
        <v>0</v>
      </c>
      <c r="AS46" s="129">
        <v>3</v>
      </c>
      <c r="AT46" s="131" t="s">
        <v>245</v>
      </c>
      <c r="AU46" s="129">
        <v>1</v>
      </c>
      <c r="AV46" s="129">
        <v>0</v>
      </c>
      <c r="AW46" s="129">
        <v>0</v>
      </c>
      <c r="AX46" s="130">
        <v>4</v>
      </c>
      <c r="AY46" s="129">
        <v>0</v>
      </c>
      <c r="AZ46" s="129">
        <v>0</v>
      </c>
      <c r="BA46" s="129">
        <v>1</v>
      </c>
      <c r="BB46" s="129">
        <v>3</v>
      </c>
      <c r="BC46" s="130">
        <v>3</v>
      </c>
      <c r="BD46" s="129">
        <v>0</v>
      </c>
      <c r="BE46" s="129">
        <v>2</v>
      </c>
      <c r="BF46" s="129">
        <v>0</v>
      </c>
      <c r="BG46" s="129">
        <v>1</v>
      </c>
      <c r="BH46" s="129">
        <v>0</v>
      </c>
      <c r="BI46" s="129">
        <v>0</v>
      </c>
      <c r="BJ46" s="129">
        <v>0</v>
      </c>
      <c r="BK46" s="129">
        <v>0</v>
      </c>
      <c r="BL46" s="129">
        <v>0</v>
      </c>
      <c r="BM46" s="129">
        <v>0</v>
      </c>
      <c r="BN46" s="129">
        <v>0</v>
      </c>
      <c r="BO46" s="129">
        <v>0</v>
      </c>
      <c r="BP46" s="130">
        <v>2</v>
      </c>
      <c r="BQ46" s="129">
        <v>2</v>
      </c>
      <c r="BR46" s="112"/>
      <c r="BS46" s="126"/>
      <c r="BT46" s="112"/>
      <c r="BU46" s="112"/>
      <c r="BV46" s="112"/>
      <c r="BW46" s="112"/>
      <c r="BX46" s="112"/>
      <c r="BY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row>
    <row r="47" spans="1:162" ht="27.75" customHeight="1">
      <c r="A47" s="132" t="s">
        <v>313</v>
      </c>
      <c r="B47" s="128" t="s">
        <v>314</v>
      </c>
      <c r="C47" s="129">
        <v>52</v>
      </c>
      <c r="D47" s="130">
        <v>7</v>
      </c>
      <c r="E47" s="129">
        <v>6</v>
      </c>
      <c r="F47" s="129">
        <v>0</v>
      </c>
      <c r="G47" s="129">
        <v>1</v>
      </c>
      <c r="H47" s="129">
        <v>0</v>
      </c>
      <c r="I47" s="129">
        <v>0</v>
      </c>
      <c r="J47" s="129">
        <v>0</v>
      </c>
      <c r="K47" s="129">
        <v>0</v>
      </c>
      <c r="L47" s="129">
        <v>0</v>
      </c>
      <c r="M47" s="130">
        <v>8</v>
      </c>
      <c r="N47" s="129">
        <v>7</v>
      </c>
      <c r="O47" s="129">
        <v>0</v>
      </c>
      <c r="P47" s="129">
        <v>1</v>
      </c>
      <c r="Q47" s="129">
        <v>0</v>
      </c>
      <c r="R47" s="129">
        <v>0</v>
      </c>
      <c r="S47" s="129">
        <v>0</v>
      </c>
      <c r="T47" s="129">
        <v>0</v>
      </c>
      <c r="U47" s="129">
        <v>0</v>
      </c>
      <c r="V47" s="129">
        <v>0</v>
      </c>
      <c r="W47" s="129">
        <v>0</v>
      </c>
      <c r="X47" s="129">
        <v>0</v>
      </c>
      <c r="Y47" s="129">
        <v>0</v>
      </c>
      <c r="Z47" s="130">
        <v>2</v>
      </c>
      <c r="AA47" s="129">
        <v>1</v>
      </c>
      <c r="AB47" s="129">
        <v>0</v>
      </c>
      <c r="AC47" s="129">
        <v>0</v>
      </c>
      <c r="AD47" s="129">
        <v>0</v>
      </c>
      <c r="AE47" s="129">
        <v>1</v>
      </c>
      <c r="AF47" s="129">
        <v>0</v>
      </c>
      <c r="AG47" s="129">
        <v>0</v>
      </c>
      <c r="AH47" s="129">
        <v>0</v>
      </c>
      <c r="AI47" s="129">
        <v>0</v>
      </c>
      <c r="AJ47" s="130">
        <v>33</v>
      </c>
      <c r="AK47" s="129">
        <v>19</v>
      </c>
      <c r="AL47" s="129">
        <v>4</v>
      </c>
      <c r="AM47" s="129">
        <v>0</v>
      </c>
      <c r="AN47" s="129">
        <v>0</v>
      </c>
      <c r="AO47" s="129">
        <v>0</v>
      </c>
      <c r="AP47" s="129">
        <v>0</v>
      </c>
      <c r="AQ47" s="129">
        <v>5</v>
      </c>
      <c r="AR47" s="129">
        <v>0</v>
      </c>
      <c r="AS47" s="129">
        <v>0</v>
      </c>
      <c r="AT47" s="129">
        <v>2</v>
      </c>
      <c r="AU47" s="131" t="s">
        <v>245</v>
      </c>
      <c r="AV47" s="129">
        <v>1</v>
      </c>
      <c r="AW47" s="129">
        <v>2</v>
      </c>
      <c r="AX47" s="130">
        <v>0</v>
      </c>
      <c r="AY47" s="129">
        <v>0</v>
      </c>
      <c r="AZ47" s="129">
        <v>0</v>
      </c>
      <c r="BA47" s="129">
        <v>0</v>
      </c>
      <c r="BB47" s="129">
        <v>0</v>
      </c>
      <c r="BC47" s="130">
        <v>0</v>
      </c>
      <c r="BD47" s="129">
        <v>0</v>
      </c>
      <c r="BE47" s="129">
        <v>0</v>
      </c>
      <c r="BF47" s="129">
        <v>0</v>
      </c>
      <c r="BG47" s="129">
        <v>0</v>
      </c>
      <c r="BH47" s="129">
        <v>0</v>
      </c>
      <c r="BI47" s="129">
        <v>0</v>
      </c>
      <c r="BJ47" s="129">
        <v>0</v>
      </c>
      <c r="BK47" s="129">
        <v>0</v>
      </c>
      <c r="BL47" s="129">
        <v>0</v>
      </c>
      <c r="BM47" s="129">
        <v>0</v>
      </c>
      <c r="BN47" s="129">
        <v>0</v>
      </c>
      <c r="BO47" s="129">
        <v>0</v>
      </c>
      <c r="BP47" s="130">
        <v>2</v>
      </c>
      <c r="BQ47" s="129">
        <v>2</v>
      </c>
      <c r="BR47" s="112"/>
      <c r="BS47" s="126"/>
      <c r="BT47" s="112"/>
      <c r="BU47" s="112"/>
      <c r="BV47" s="112"/>
      <c r="BW47" s="112"/>
      <c r="BX47" s="112"/>
      <c r="BY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row>
    <row r="48" spans="1:162" ht="27.75" customHeight="1">
      <c r="A48" s="132" t="s">
        <v>315</v>
      </c>
      <c r="B48" s="128" t="s">
        <v>316</v>
      </c>
      <c r="C48" s="129">
        <v>19</v>
      </c>
      <c r="D48" s="130">
        <v>1</v>
      </c>
      <c r="E48" s="129">
        <v>0</v>
      </c>
      <c r="F48" s="129">
        <v>0</v>
      </c>
      <c r="G48" s="129">
        <v>1</v>
      </c>
      <c r="H48" s="129">
        <v>0</v>
      </c>
      <c r="I48" s="129">
        <v>0</v>
      </c>
      <c r="J48" s="129">
        <v>0</v>
      </c>
      <c r="K48" s="129">
        <v>0</v>
      </c>
      <c r="L48" s="129">
        <v>0</v>
      </c>
      <c r="M48" s="130">
        <v>0</v>
      </c>
      <c r="N48" s="129">
        <v>0</v>
      </c>
      <c r="O48" s="129">
        <v>0</v>
      </c>
      <c r="P48" s="129">
        <v>0</v>
      </c>
      <c r="Q48" s="129">
        <v>0</v>
      </c>
      <c r="R48" s="129">
        <v>0</v>
      </c>
      <c r="S48" s="129">
        <v>0</v>
      </c>
      <c r="T48" s="129">
        <v>0</v>
      </c>
      <c r="U48" s="129">
        <v>0</v>
      </c>
      <c r="V48" s="129">
        <v>0</v>
      </c>
      <c r="W48" s="129">
        <v>0</v>
      </c>
      <c r="X48" s="129">
        <v>0</v>
      </c>
      <c r="Y48" s="129">
        <v>0</v>
      </c>
      <c r="Z48" s="130">
        <v>3</v>
      </c>
      <c r="AA48" s="129">
        <v>0</v>
      </c>
      <c r="AB48" s="129">
        <v>3</v>
      </c>
      <c r="AC48" s="129">
        <v>0</v>
      </c>
      <c r="AD48" s="129">
        <v>0</v>
      </c>
      <c r="AE48" s="129">
        <v>0</v>
      </c>
      <c r="AF48" s="129">
        <v>0</v>
      </c>
      <c r="AG48" s="129">
        <v>0</v>
      </c>
      <c r="AH48" s="129">
        <v>0</v>
      </c>
      <c r="AI48" s="129">
        <v>0</v>
      </c>
      <c r="AJ48" s="130">
        <v>10</v>
      </c>
      <c r="AK48" s="129">
        <v>6</v>
      </c>
      <c r="AL48" s="129">
        <v>0</v>
      </c>
      <c r="AM48" s="129">
        <v>1</v>
      </c>
      <c r="AN48" s="129">
        <v>0</v>
      </c>
      <c r="AO48" s="129">
        <v>0</v>
      </c>
      <c r="AP48" s="129">
        <v>1</v>
      </c>
      <c r="AQ48" s="129">
        <v>0</v>
      </c>
      <c r="AR48" s="129">
        <v>0</v>
      </c>
      <c r="AS48" s="129">
        <v>0</v>
      </c>
      <c r="AT48" s="129">
        <v>1</v>
      </c>
      <c r="AU48" s="129">
        <v>0</v>
      </c>
      <c r="AV48" s="131" t="s">
        <v>245</v>
      </c>
      <c r="AW48" s="129">
        <v>1</v>
      </c>
      <c r="AX48" s="130">
        <v>4</v>
      </c>
      <c r="AY48" s="129">
        <v>0</v>
      </c>
      <c r="AZ48" s="129">
        <v>0</v>
      </c>
      <c r="BA48" s="129">
        <v>0</v>
      </c>
      <c r="BB48" s="129">
        <v>4</v>
      </c>
      <c r="BC48" s="130">
        <v>1</v>
      </c>
      <c r="BD48" s="129">
        <v>0</v>
      </c>
      <c r="BE48" s="129">
        <v>0</v>
      </c>
      <c r="BF48" s="129">
        <v>1</v>
      </c>
      <c r="BG48" s="129">
        <v>0</v>
      </c>
      <c r="BH48" s="129">
        <v>0</v>
      </c>
      <c r="BI48" s="129">
        <v>0</v>
      </c>
      <c r="BJ48" s="129">
        <v>0</v>
      </c>
      <c r="BK48" s="129">
        <v>0</v>
      </c>
      <c r="BL48" s="129">
        <v>0</v>
      </c>
      <c r="BM48" s="129">
        <v>0</v>
      </c>
      <c r="BN48" s="129">
        <v>0</v>
      </c>
      <c r="BO48" s="129">
        <v>0</v>
      </c>
      <c r="BP48" s="130">
        <v>0</v>
      </c>
      <c r="BQ48" s="129">
        <v>0</v>
      </c>
      <c r="BR48" s="112"/>
      <c r="BS48" s="126"/>
      <c r="BT48" s="112"/>
      <c r="BU48" s="112"/>
      <c r="BV48" s="112"/>
      <c r="BW48" s="112"/>
      <c r="BX48" s="112"/>
      <c r="BY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2"/>
      <c r="DV48" s="112"/>
      <c r="DW48" s="112"/>
      <c r="DX48" s="112"/>
      <c r="DY48" s="112"/>
      <c r="DZ48" s="112"/>
      <c r="EA48" s="112"/>
      <c r="EB48" s="112"/>
      <c r="EC48" s="112"/>
      <c r="ED48" s="112"/>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row>
    <row r="49" spans="1:162" ht="27.75" customHeight="1">
      <c r="A49" s="132" t="s">
        <v>317</v>
      </c>
      <c r="B49" s="128" t="s">
        <v>318</v>
      </c>
      <c r="C49" s="129">
        <v>289</v>
      </c>
      <c r="D49" s="130">
        <v>15</v>
      </c>
      <c r="E49" s="129">
        <v>12</v>
      </c>
      <c r="F49" s="129">
        <v>1</v>
      </c>
      <c r="G49" s="129">
        <v>0</v>
      </c>
      <c r="H49" s="129">
        <v>1</v>
      </c>
      <c r="I49" s="129">
        <v>0</v>
      </c>
      <c r="J49" s="129">
        <v>0</v>
      </c>
      <c r="K49" s="129">
        <v>0</v>
      </c>
      <c r="L49" s="129">
        <v>1</v>
      </c>
      <c r="M49" s="130">
        <v>22</v>
      </c>
      <c r="N49" s="129">
        <v>19</v>
      </c>
      <c r="O49" s="129">
        <v>0</v>
      </c>
      <c r="P49" s="129">
        <v>1</v>
      </c>
      <c r="Q49" s="129">
        <v>0</v>
      </c>
      <c r="R49" s="129">
        <v>0</v>
      </c>
      <c r="S49" s="129">
        <v>0</v>
      </c>
      <c r="T49" s="129">
        <v>1</v>
      </c>
      <c r="U49" s="129">
        <v>0</v>
      </c>
      <c r="V49" s="129">
        <v>0</v>
      </c>
      <c r="W49" s="129">
        <v>0</v>
      </c>
      <c r="X49" s="129">
        <v>0</v>
      </c>
      <c r="Y49" s="129">
        <v>1</v>
      </c>
      <c r="Z49" s="130">
        <v>6</v>
      </c>
      <c r="AA49" s="129">
        <v>1</v>
      </c>
      <c r="AB49" s="129">
        <v>2</v>
      </c>
      <c r="AC49" s="129">
        <v>0</v>
      </c>
      <c r="AD49" s="129">
        <v>0</v>
      </c>
      <c r="AE49" s="129">
        <v>0</v>
      </c>
      <c r="AF49" s="129">
        <v>3</v>
      </c>
      <c r="AG49" s="129">
        <v>0</v>
      </c>
      <c r="AH49" s="129">
        <v>0</v>
      </c>
      <c r="AI49" s="129">
        <v>0</v>
      </c>
      <c r="AJ49" s="130">
        <v>222</v>
      </c>
      <c r="AK49" s="129">
        <v>174</v>
      </c>
      <c r="AL49" s="129">
        <v>18</v>
      </c>
      <c r="AM49" s="129">
        <v>0</v>
      </c>
      <c r="AN49" s="129">
        <v>1</v>
      </c>
      <c r="AO49" s="129">
        <v>2</v>
      </c>
      <c r="AP49" s="129">
        <v>2</v>
      </c>
      <c r="AQ49" s="129">
        <v>13</v>
      </c>
      <c r="AR49" s="129">
        <v>5</v>
      </c>
      <c r="AS49" s="129">
        <v>3</v>
      </c>
      <c r="AT49" s="129">
        <v>1</v>
      </c>
      <c r="AU49" s="129">
        <v>2</v>
      </c>
      <c r="AV49" s="129">
        <v>1</v>
      </c>
      <c r="AW49" s="131" t="s">
        <v>245</v>
      </c>
      <c r="AX49" s="139">
        <v>7</v>
      </c>
      <c r="AY49" s="129">
        <v>2</v>
      </c>
      <c r="AZ49" s="129">
        <v>1</v>
      </c>
      <c r="BA49" s="129">
        <v>2</v>
      </c>
      <c r="BB49" s="129">
        <v>2</v>
      </c>
      <c r="BC49" s="130">
        <v>4</v>
      </c>
      <c r="BD49" s="129">
        <v>1</v>
      </c>
      <c r="BE49" s="129">
        <v>1</v>
      </c>
      <c r="BF49" s="129">
        <v>0</v>
      </c>
      <c r="BG49" s="129">
        <v>1</v>
      </c>
      <c r="BH49" s="129">
        <v>0</v>
      </c>
      <c r="BI49" s="129">
        <v>1</v>
      </c>
      <c r="BJ49" s="129">
        <v>0</v>
      </c>
      <c r="BK49" s="129">
        <v>0</v>
      </c>
      <c r="BL49" s="129">
        <v>0</v>
      </c>
      <c r="BM49" s="129">
        <v>0</v>
      </c>
      <c r="BN49" s="129">
        <v>0</v>
      </c>
      <c r="BO49" s="129">
        <v>0</v>
      </c>
      <c r="BP49" s="130">
        <v>13</v>
      </c>
      <c r="BQ49" s="129">
        <v>13</v>
      </c>
      <c r="BR49" s="112"/>
      <c r="BS49" s="126"/>
      <c r="BT49" s="112"/>
      <c r="BU49" s="112"/>
      <c r="BV49" s="112"/>
      <c r="BW49" s="112"/>
      <c r="BX49" s="112"/>
      <c r="BY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row>
    <row r="50" spans="1:162" ht="27.75" customHeight="1">
      <c r="A50" s="122" t="s">
        <v>121</v>
      </c>
      <c r="B50" s="123" t="s">
        <v>243</v>
      </c>
      <c r="C50" s="124">
        <v>494</v>
      </c>
      <c r="D50" s="125">
        <v>87</v>
      </c>
      <c r="E50" s="124">
        <v>72</v>
      </c>
      <c r="F50" s="140">
        <v>1</v>
      </c>
      <c r="G50" s="140">
        <v>6</v>
      </c>
      <c r="H50" s="140">
        <v>5</v>
      </c>
      <c r="I50" s="140">
        <v>0</v>
      </c>
      <c r="J50" s="140">
        <v>0</v>
      </c>
      <c r="K50" s="140">
        <v>2</v>
      </c>
      <c r="L50" s="124">
        <v>1</v>
      </c>
      <c r="M50" s="125">
        <v>72</v>
      </c>
      <c r="N50" s="124">
        <v>55</v>
      </c>
      <c r="O50" s="124">
        <v>13</v>
      </c>
      <c r="P50" s="124">
        <v>1</v>
      </c>
      <c r="Q50" s="124">
        <v>2</v>
      </c>
      <c r="R50" s="124">
        <v>0</v>
      </c>
      <c r="S50" s="124">
        <v>0</v>
      </c>
      <c r="T50" s="124">
        <v>0</v>
      </c>
      <c r="U50" s="124">
        <v>1</v>
      </c>
      <c r="V50" s="124">
        <v>0</v>
      </c>
      <c r="W50" s="124">
        <v>0</v>
      </c>
      <c r="X50" s="124">
        <v>0</v>
      </c>
      <c r="Y50" s="124">
        <v>0</v>
      </c>
      <c r="Z50" s="125">
        <v>34</v>
      </c>
      <c r="AA50" s="124">
        <v>13</v>
      </c>
      <c r="AB50" s="124">
        <v>13</v>
      </c>
      <c r="AC50" s="124">
        <v>0</v>
      </c>
      <c r="AD50" s="124">
        <v>0</v>
      </c>
      <c r="AE50" s="124">
        <v>2</v>
      </c>
      <c r="AF50" s="124">
        <v>2</v>
      </c>
      <c r="AG50" s="124">
        <v>0</v>
      </c>
      <c r="AH50" s="124">
        <v>4</v>
      </c>
      <c r="AI50" s="124">
        <v>0</v>
      </c>
      <c r="AJ50" s="125">
        <v>190</v>
      </c>
      <c r="AK50" s="124">
        <v>127</v>
      </c>
      <c r="AL50" s="124">
        <v>14</v>
      </c>
      <c r="AM50" s="124">
        <v>2</v>
      </c>
      <c r="AN50" s="124">
        <v>6</v>
      </c>
      <c r="AO50" s="124">
        <v>0</v>
      </c>
      <c r="AP50" s="124">
        <v>10</v>
      </c>
      <c r="AQ50" s="124">
        <v>7</v>
      </c>
      <c r="AR50" s="124">
        <v>3</v>
      </c>
      <c r="AS50" s="124">
        <v>2</v>
      </c>
      <c r="AT50" s="124">
        <v>3</v>
      </c>
      <c r="AU50" s="124">
        <v>3</v>
      </c>
      <c r="AV50" s="124">
        <v>0</v>
      </c>
      <c r="AW50" s="141">
        <v>13</v>
      </c>
      <c r="AX50" s="133">
        <v>68</v>
      </c>
      <c r="AY50" s="124">
        <v>21</v>
      </c>
      <c r="AZ50" s="124">
        <v>1</v>
      </c>
      <c r="BA50" s="124">
        <v>9</v>
      </c>
      <c r="BB50" s="124">
        <v>37</v>
      </c>
      <c r="BC50" s="125">
        <v>14</v>
      </c>
      <c r="BD50" s="124">
        <v>1</v>
      </c>
      <c r="BE50" s="124">
        <v>12</v>
      </c>
      <c r="BF50" s="124">
        <v>0</v>
      </c>
      <c r="BG50" s="124">
        <v>0</v>
      </c>
      <c r="BH50" s="124">
        <v>1</v>
      </c>
      <c r="BI50" s="124">
        <v>0</v>
      </c>
      <c r="BJ50" s="124">
        <v>0</v>
      </c>
      <c r="BK50" s="124">
        <v>0</v>
      </c>
      <c r="BL50" s="124">
        <v>0</v>
      </c>
      <c r="BM50" s="124">
        <v>0</v>
      </c>
      <c r="BN50" s="124">
        <v>0</v>
      </c>
      <c r="BO50" s="124">
        <v>0</v>
      </c>
      <c r="BP50" s="125">
        <v>29</v>
      </c>
      <c r="BQ50" s="124">
        <v>29</v>
      </c>
      <c r="BR50" s="112"/>
      <c r="BS50" s="126"/>
      <c r="BT50" s="112"/>
      <c r="BU50" s="112"/>
      <c r="BV50" s="112"/>
      <c r="BW50" s="112"/>
      <c r="BX50" s="112"/>
      <c r="BY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row>
    <row r="51" spans="1:162" ht="27.75" customHeight="1">
      <c r="A51" s="132" t="s">
        <v>319</v>
      </c>
      <c r="B51" s="128" t="s">
        <v>320</v>
      </c>
      <c r="C51" s="129">
        <v>87</v>
      </c>
      <c r="D51" s="130">
        <v>6</v>
      </c>
      <c r="E51" s="129">
        <v>2</v>
      </c>
      <c r="F51" s="129">
        <v>0</v>
      </c>
      <c r="G51" s="129">
        <v>1</v>
      </c>
      <c r="H51" s="129">
        <v>1</v>
      </c>
      <c r="I51" s="129">
        <v>0</v>
      </c>
      <c r="J51" s="129">
        <v>0</v>
      </c>
      <c r="K51" s="129">
        <v>2</v>
      </c>
      <c r="L51" s="129">
        <v>0</v>
      </c>
      <c r="M51" s="130">
        <v>10</v>
      </c>
      <c r="N51" s="129">
        <v>8</v>
      </c>
      <c r="O51" s="129">
        <v>1</v>
      </c>
      <c r="P51" s="129">
        <v>0</v>
      </c>
      <c r="Q51" s="129">
        <v>0</v>
      </c>
      <c r="R51" s="129">
        <v>0</v>
      </c>
      <c r="S51" s="129">
        <v>0</v>
      </c>
      <c r="T51" s="129">
        <v>0</v>
      </c>
      <c r="U51" s="129">
        <v>1</v>
      </c>
      <c r="V51" s="129">
        <v>0</v>
      </c>
      <c r="W51" s="129">
        <v>0</v>
      </c>
      <c r="X51" s="129">
        <v>0</v>
      </c>
      <c r="Y51" s="129">
        <v>0</v>
      </c>
      <c r="Z51" s="130">
        <v>7</v>
      </c>
      <c r="AA51" s="129">
        <v>2</v>
      </c>
      <c r="AB51" s="129">
        <v>4</v>
      </c>
      <c r="AC51" s="129">
        <v>0</v>
      </c>
      <c r="AD51" s="129">
        <v>0</v>
      </c>
      <c r="AE51" s="129">
        <v>0</v>
      </c>
      <c r="AF51" s="129">
        <v>1</v>
      </c>
      <c r="AG51" s="129">
        <v>0</v>
      </c>
      <c r="AH51" s="129">
        <v>0</v>
      </c>
      <c r="AI51" s="129">
        <v>0</v>
      </c>
      <c r="AJ51" s="130">
        <v>39</v>
      </c>
      <c r="AK51" s="129">
        <v>31</v>
      </c>
      <c r="AL51" s="129">
        <v>1</v>
      </c>
      <c r="AM51" s="129">
        <v>0</v>
      </c>
      <c r="AN51" s="129">
        <v>0</v>
      </c>
      <c r="AO51" s="129">
        <v>0</v>
      </c>
      <c r="AP51" s="129">
        <v>2</v>
      </c>
      <c r="AQ51" s="129">
        <v>1</v>
      </c>
      <c r="AR51" s="129">
        <v>0</v>
      </c>
      <c r="AS51" s="129">
        <v>0</v>
      </c>
      <c r="AT51" s="129">
        <v>0</v>
      </c>
      <c r="AU51" s="129">
        <v>0</v>
      </c>
      <c r="AV51" s="129">
        <v>0</v>
      </c>
      <c r="AW51" s="129">
        <v>4</v>
      </c>
      <c r="AX51" s="130">
        <v>24</v>
      </c>
      <c r="AY51" s="131" t="s">
        <v>245</v>
      </c>
      <c r="AZ51" s="129">
        <v>0</v>
      </c>
      <c r="BA51" s="129">
        <v>1</v>
      </c>
      <c r="BB51" s="129">
        <v>23</v>
      </c>
      <c r="BC51" s="130">
        <v>0</v>
      </c>
      <c r="BD51" s="129">
        <v>0</v>
      </c>
      <c r="BE51" s="129">
        <v>0</v>
      </c>
      <c r="BF51" s="129">
        <v>0</v>
      </c>
      <c r="BG51" s="129">
        <v>0</v>
      </c>
      <c r="BH51" s="129">
        <v>0</v>
      </c>
      <c r="BI51" s="129">
        <v>0</v>
      </c>
      <c r="BJ51" s="129">
        <v>0</v>
      </c>
      <c r="BK51" s="129">
        <v>0</v>
      </c>
      <c r="BL51" s="129">
        <v>0</v>
      </c>
      <c r="BM51" s="129">
        <v>0</v>
      </c>
      <c r="BN51" s="129">
        <v>0</v>
      </c>
      <c r="BO51" s="129">
        <v>0</v>
      </c>
      <c r="BP51" s="130">
        <v>1</v>
      </c>
      <c r="BQ51" s="129">
        <v>1</v>
      </c>
      <c r="BR51" s="112"/>
      <c r="BS51" s="126"/>
      <c r="BT51" s="112"/>
      <c r="BU51" s="112"/>
      <c r="BV51" s="112"/>
      <c r="BW51" s="112"/>
      <c r="BX51" s="112"/>
      <c r="BY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row>
    <row r="52" spans="1:162" ht="27.75" customHeight="1">
      <c r="A52" s="132" t="s">
        <v>321</v>
      </c>
      <c r="B52" s="128" t="s">
        <v>322</v>
      </c>
      <c r="C52" s="129">
        <v>8</v>
      </c>
      <c r="D52" s="130">
        <v>1</v>
      </c>
      <c r="E52" s="129">
        <v>1</v>
      </c>
      <c r="F52" s="129">
        <v>0</v>
      </c>
      <c r="G52" s="129">
        <v>0</v>
      </c>
      <c r="H52" s="129">
        <v>0</v>
      </c>
      <c r="I52" s="129">
        <v>0</v>
      </c>
      <c r="J52" s="129">
        <v>0</v>
      </c>
      <c r="K52" s="129">
        <v>0</v>
      </c>
      <c r="L52" s="129">
        <v>0</v>
      </c>
      <c r="M52" s="130">
        <v>1</v>
      </c>
      <c r="N52" s="129">
        <v>0</v>
      </c>
      <c r="O52" s="129">
        <v>0</v>
      </c>
      <c r="P52" s="129">
        <v>0</v>
      </c>
      <c r="Q52" s="129">
        <v>1</v>
      </c>
      <c r="R52" s="129">
        <v>0</v>
      </c>
      <c r="S52" s="129">
        <v>0</v>
      </c>
      <c r="T52" s="129">
        <v>0</v>
      </c>
      <c r="U52" s="129">
        <v>0</v>
      </c>
      <c r="V52" s="129">
        <v>0</v>
      </c>
      <c r="W52" s="129">
        <v>0</v>
      </c>
      <c r="X52" s="129">
        <v>0</v>
      </c>
      <c r="Y52" s="129">
        <v>0</v>
      </c>
      <c r="Z52" s="130">
        <v>1</v>
      </c>
      <c r="AA52" s="129">
        <v>1</v>
      </c>
      <c r="AB52" s="129">
        <v>0</v>
      </c>
      <c r="AC52" s="129">
        <v>0</v>
      </c>
      <c r="AD52" s="129">
        <v>0</v>
      </c>
      <c r="AE52" s="129">
        <v>0</v>
      </c>
      <c r="AF52" s="129">
        <v>0</v>
      </c>
      <c r="AG52" s="129">
        <v>0</v>
      </c>
      <c r="AH52" s="129">
        <v>0</v>
      </c>
      <c r="AI52" s="129">
        <v>0</v>
      </c>
      <c r="AJ52" s="130">
        <v>2</v>
      </c>
      <c r="AK52" s="129">
        <v>1</v>
      </c>
      <c r="AL52" s="129">
        <v>0</v>
      </c>
      <c r="AM52" s="129">
        <v>0</v>
      </c>
      <c r="AN52" s="129">
        <v>0</v>
      </c>
      <c r="AO52" s="129">
        <v>0</v>
      </c>
      <c r="AP52" s="129">
        <v>1</v>
      </c>
      <c r="AQ52" s="129">
        <v>0</v>
      </c>
      <c r="AR52" s="129">
        <v>0</v>
      </c>
      <c r="AS52" s="129">
        <v>0</v>
      </c>
      <c r="AT52" s="129">
        <v>0</v>
      </c>
      <c r="AU52" s="129">
        <v>0</v>
      </c>
      <c r="AV52" s="129">
        <v>0</v>
      </c>
      <c r="AW52" s="131">
        <v>0</v>
      </c>
      <c r="AX52" s="130">
        <v>3</v>
      </c>
      <c r="AY52" s="129">
        <v>0</v>
      </c>
      <c r="AZ52" s="131" t="s">
        <v>245</v>
      </c>
      <c r="BA52" s="129">
        <v>0</v>
      </c>
      <c r="BB52" s="129">
        <v>3</v>
      </c>
      <c r="BC52" s="130">
        <v>0</v>
      </c>
      <c r="BD52" s="129">
        <v>0</v>
      </c>
      <c r="BE52" s="129">
        <v>0</v>
      </c>
      <c r="BF52" s="129">
        <v>0</v>
      </c>
      <c r="BG52" s="129">
        <v>0</v>
      </c>
      <c r="BH52" s="129">
        <v>0</v>
      </c>
      <c r="BI52" s="129">
        <v>0</v>
      </c>
      <c r="BJ52" s="129">
        <v>0</v>
      </c>
      <c r="BK52" s="129">
        <v>0</v>
      </c>
      <c r="BL52" s="129">
        <v>0</v>
      </c>
      <c r="BM52" s="129">
        <v>0</v>
      </c>
      <c r="BN52" s="129">
        <v>0</v>
      </c>
      <c r="BO52" s="129">
        <v>0</v>
      </c>
      <c r="BP52" s="130">
        <v>0</v>
      </c>
      <c r="BQ52" s="129">
        <v>0</v>
      </c>
      <c r="BR52" s="112"/>
      <c r="BS52" s="126"/>
      <c r="BT52" s="112"/>
      <c r="BU52" s="112"/>
      <c r="BV52" s="112"/>
      <c r="BW52" s="112"/>
      <c r="BX52" s="112"/>
      <c r="BY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row>
    <row r="53" spans="1:162" ht="27.75" customHeight="1">
      <c r="A53" s="132" t="s">
        <v>323</v>
      </c>
      <c r="B53" s="128" t="s">
        <v>324</v>
      </c>
      <c r="C53" s="129">
        <v>78</v>
      </c>
      <c r="D53" s="130">
        <v>7</v>
      </c>
      <c r="E53" s="129">
        <v>5</v>
      </c>
      <c r="F53" s="129">
        <v>1</v>
      </c>
      <c r="G53" s="129">
        <v>0</v>
      </c>
      <c r="H53" s="129">
        <v>1</v>
      </c>
      <c r="I53" s="129">
        <v>0</v>
      </c>
      <c r="J53" s="129">
        <v>0</v>
      </c>
      <c r="K53" s="129">
        <v>0</v>
      </c>
      <c r="L53" s="129">
        <v>0</v>
      </c>
      <c r="M53" s="130">
        <v>7</v>
      </c>
      <c r="N53" s="129">
        <v>5</v>
      </c>
      <c r="O53" s="129">
        <v>1</v>
      </c>
      <c r="P53" s="129">
        <v>1</v>
      </c>
      <c r="Q53" s="129">
        <v>0</v>
      </c>
      <c r="R53" s="129">
        <v>0</v>
      </c>
      <c r="S53" s="129">
        <v>0</v>
      </c>
      <c r="T53" s="129">
        <v>0</v>
      </c>
      <c r="U53" s="129">
        <v>0</v>
      </c>
      <c r="V53" s="129">
        <v>0</v>
      </c>
      <c r="W53" s="129">
        <v>0</v>
      </c>
      <c r="X53" s="129">
        <v>0</v>
      </c>
      <c r="Y53" s="129">
        <v>0</v>
      </c>
      <c r="Z53" s="130">
        <v>6</v>
      </c>
      <c r="AA53" s="129">
        <v>5</v>
      </c>
      <c r="AB53" s="129">
        <v>1</v>
      </c>
      <c r="AC53" s="129">
        <v>0</v>
      </c>
      <c r="AD53" s="129">
        <v>0</v>
      </c>
      <c r="AE53" s="129">
        <v>0</v>
      </c>
      <c r="AF53" s="129">
        <v>0</v>
      </c>
      <c r="AG53" s="129">
        <v>0</v>
      </c>
      <c r="AH53" s="129">
        <v>0</v>
      </c>
      <c r="AI53" s="129">
        <v>0</v>
      </c>
      <c r="AJ53" s="130">
        <v>40</v>
      </c>
      <c r="AK53" s="129">
        <v>17</v>
      </c>
      <c r="AL53" s="129">
        <v>6</v>
      </c>
      <c r="AM53" s="129">
        <v>1</v>
      </c>
      <c r="AN53" s="129">
        <v>1</v>
      </c>
      <c r="AO53" s="129">
        <v>0</v>
      </c>
      <c r="AP53" s="129">
        <v>1</v>
      </c>
      <c r="AQ53" s="129">
        <v>3</v>
      </c>
      <c r="AR53" s="129">
        <v>3</v>
      </c>
      <c r="AS53" s="129">
        <v>2</v>
      </c>
      <c r="AT53" s="129">
        <v>1</v>
      </c>
      <c r="AU53" s="129">
        <v>3</v>
      </c>
      <c r="AV53" s="129">
        <v>0</v>
      </c>
      <c r="AW53" s="131">
        <v>2</v>
      </c>
      <c r="AX53" s="130">
        <v>12</v>
      </c>
      <c r="AY53" s="129">
        <v>0</v>
      </c>
      <c r="AZ53" s="129">
        <v>1</v>
      </c>
      <c r="BA53" s="131" t="s">
        <v>245</v>
      </c>
      <c r="BB53" s="129">
        <v>11</v>
      </c>
      <c r="BC53" s="130">
        <v>1</v>
      </c>
      <c r="BD53" s="129">
        <v>0</v>
      </c>
      <c r="BE53" s="129">
        <v>1</v>
      </c>
      <c r="BF53" s="129">
        <v>0</v>
      </c>
      <c r="BG53" s="129">
        <v>0</v>
      </c>
      <c r="BH53" s="129">
        <v>0</v>
      </c>
      <c r="BI53" s="129">
        <v>0</v>
      </c>
      <c r="BJ53" s="129">
        <v>0</v>
      </c>
      <c r="BK53" s="129">
        <v>0</v>
      </c>
      <c r="BL53" s="129">
        <v>0</v>
      </c>
      <c r="BM53" s="129">
        <v>0</v>
      </c>
      <c r="BN53" s="129">
        <v>0</v>
      </c>
      <c r="BO53" s="129">
        <v>0</v>
      </c>
      <c r="BP53" s="130">
        <v>5</v>
      </c>
      <c r="BQ53" s="129">
        <v>5</v>
      </c>
      <c r="BR53" s="112"/>
      <c r="BS53" s="126"/>
      <c r="BT53" s="112"/>
      <c r="BU53" s="112"/>
      <c r="BV53" s="112"/>
      <c r="BW53" s="112"/>
      <c r="BX53" s="112"/>
      <c r="BY53" s="112"/>
      <c r="CN53" s="112"/>
      <c r="CO53" s="112"/>
      <c r="CP53" s="112"/>
      <c r="CQ53" s="112"/>
      <c r="CR53" s="112"/>
      <c r="CS53" s="112"/>
      <c r="CT53" s="112"/>
      <c r="CU53" s="112"/>
      <c r="CV53" s="112"/>
      <c r="CW53" s="112"/>
      <c r="CX53" s="112"/>
      <c r="CY53" s="112"/>
      <c r="CZ53" s="112"/>
      <c r="DA53" s="112"/>
      <c r="DB53" s="112"/>
      <c r="DC53" s="112"/>
      <c r="DD53" s="112"/>
      <c r="DE53" s="112"/>
      <c r="DF53" s="112"/>
      <c r="DG53" s="112"/>
      <c r="DH53" s="112"/>
      <c r="DI53" s="112"/>
      <c r="DJ53" s="112"/>
      <c r="DK53" s="112"/>
      <c r="DL53" s="112"/>
      <c r="DM53" s="112"/>
      <c r="DN53" s="112"/>
      <c r="DO53" s="112"/>
      <c r="DP53" s="112"/>
      <c r="DQ53" s="112"/>
      <c r="DR53" s="112"/>
      <c r="DS53" s="112"/>
      <c r="DT53" s="112"/>
      <c r="DU53" s="112"/>
      <c r="DV53" s="112"/>
      <c r="DW53" s="112"/>
      <c r="DX53" s="112"/>
      <c r="DY53" s="112"/>
      <c r="DZ53" s="112"/>
      <c r="EA53" s="112"/>
      <c r="EB53" s="112"/>
      <c r="EC53" s="112"/>
      <c r="ED53" s="112"/>
      <c r="EE53" s="112"/>
      <c r="EF53" s="112"/>
      <c r="EG53" s="112"/>
      <c r="EH53" s="112"/>
      <c r="EI53" s="112"/>
      <c r="EJ53" s="112"/>
      <c r="EK53" s="112"/>
      <c r="EL53" s="112"/>
      <c r="EM53" s="112"/>
      <c r="EN53" s="112"/>
      <c r="EO53" s="112"/>
      <c r="EP53" s="112"/>
      <c r="EQ53" s="112"/>
      <c r="ER53" s="112"/>
      <c r="ES53" s="112"/>
      <c r="ET53" s="112"/>
      <c r="EU53" s="112"/>
      <c r="EV53" s="112"/>
      <c r="EW53" s="112"/>
      <c r="EX53" s="112"/>
      <c r="EY53" s="112"/>
      <c r="EZ53" s="112"/>
      <c r="FA53" s="112"/>
      <c r="FB53" s="112"/>
      <c r="FC53" s="112"/>
      <c r="FD53" s="112"/>
      <c r="FE53" s="112"/>
      <c r="FF53" s="112"/>
    </row>
    <row r="54" spans="1:162" ht="27.75" customHeight="1">
      <c r="A54" s="132" t="s">
        <v>325</v>
      </c>
      <c r="B54" s="128" t="s">
        <v>326</v>
      </c>
      <c r="C54" s="129">
        <v>321</v>
      </c>
      <c r="D54" s="130">
        <v>73</v>
      </c>
      <c r="E54" s="129">
        <v>64</v>
      </c>
      <c r="F54" s="129">
        <v>0</v>
      </c>
      <c r="G54" s="129">
        <v>5</v>
      </c>
      <c r="H54" s="129">
        <v>3</v>
      </c>
      <c r="I54" s="129">
        <v>0</v>
      </c>
      <c r="J54" s="129">
        <v>0</v>
      </c>
      <c r="K54" s="129">
        <v>0</v>
      </c>
      <c r="L54" s="129">
        <v>1</v>
      </c>
      <c r="M54" s="130">
        <v>54</v>
      </c>
      <c r="N54" s="129">
        <v>42</v>
      </c>
      <c r="O54" s="129">
        <v>11</v>
      </c>
      <c r="P54" s="129">
        <v>0</v>
      </c>
      <c r="Q54" s="129">
        <v>1</v>
      </c>
      <c r="R54" s="129">
        <v>0</v>
      </c>
      <c r="S54" s="129">
        <v>0</v>
      </c>
      <c r="T54" s="129">
        <v>0</v>
      </c>
      <c r="U54" s="129">
        <v>0</v>
      </c>
      <c r="V54" s="129">
        <v>0</v>
      </c>
      <c r="W54" s="129">
        <v>0</v>
      </c>
      <c r="X54" s="129">
        <v>0</v>
      </c>
      <c r="Y54" s="129">
        <v>0</v>
      </c>
      <c r="Z54" s="130">
        <v>20</v>
      </c>
      <c r="AA54" s="129">
        <v>5</v>
      </c>
      <c r="AB54" s="129">
        <v>8</v>
      </c>
      <c r="AC54" s="129">
        <v>0</v>
      </c>
      <c r="AD54" s="129">
        <v>0</v>
      </c>
      <c r="AE54" s="129">
        <v>2</v>
      </c>
      <c r="AF54" s="129">
        <v>1</v>
      </c>
      <c r="AG54" s="129">
        <v>0</v>
      </c>
      <c r="AH54" s="129">
        <v>4</v>
      </c>
      <c r="AI54" s="129">
        <v>0</v>
      </c>
      <c r="AJ54" s="130">
        <v>109</v>
      </c>
      <c r="AK54" s="129">
        <v>78</v>
      </c>
      <c r="AL54" s="129">
        <v>7</v>
      </c>
      <c r="AM54" s="129">
        <v>1</v>
      </c>
      <c r="AN54" s="129">
        <v>5</v>
      </c>
      <c r="AO54" s="129">
        <v>0</v>
      </c>
      <c r="AP54" s="129">
        <v>6</v>
      </c>
      <c r="AQ54" s="129">
        <v>3</v>
      </c>
      <c r="AR54" s="129">
        <v>0</v>
      </c>
      <c r="AS54" s="129">
        <v>0</v>
      </c>
      <c r="AT54" s="129">
        <v>2</v>
      </c>
      <c r="AU54" s="129">
        <v>0</v>
      </c>
      <c r="AV54" s="129">
        <v>0</v>
      </c>
      <c r="AW54" s="129">
        <v>7</v>
      </c>
      <c r="AX54" s="130">
        <v>29</v>
      </c>
      <c r="AY54" s="129">
        <v>21</v>
      </c>
      <c r="AZ54" s="129">
        <v>0</v>
      </c>
      <c r="BA54" s="129">
        <v>8</v>
      </c>
      <c r="BB54" s="131" t="s">
        <v>245</v>
      </c>
      <c r="BC54" s="130">
        <v>13</v>
      </c>
      <c r="BD54" s="129">
        <v>1</v>
      </c>
      <c r="BE54" s="129">
        <v>11</v>
      </c>
      <c r="BF54" s="129">
        <v>0</v>
      </c>
      <c r="BG54" s="129">
        <v>0</v>
      </c>
      <c r="BH54" s="129">
        <v>1</v>
      </c>
      <c r="BI54" s="129">
        <v>0</v>
      </c>
      <c r="BJ54" s="129">
        <v>0</v>
      </c>
      <c r="BK54" s="129">
        <v>0</v>
      </c>
      <c r="BL54" s="129">
        <v>0</v>
      </c>
      <c r="BM54" s="129">
        <v>0</v>
      </c>
      <c r="BN54" s="129">
        <v>0</v>
      </c>
      <c r="BO54" s="129">
        <v>0</v>
      </c>
      <c r="BP54" s="130">
        <v>23</v>
      </c>
      <c r="BQ54" s="129">
        <v>23</v>
      </c>
      <c r="BR54" s="112"/>
      <c r="BS54" s="126"/>
      <c r="BT54" s="112"/>
      <c r="BU54" s="112"/>
      <c r="BV54" s="112"/>
      <c r="BW54" s="112"/>
      <c r="BX54" s="112"/>
      <c r="BY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C54" s="112"/>
      <c r="ED54" s="112"/>
      <c r="EE54" s="112"/>
      <c r="EF54" s="112"/>
      <c r="EG54" s="112"/>
      <c r="EH54" s="112"/>
      <c r="EI54" s="112"/>
      <c r="EJ54" s="112"/>
      <c r="EK54" s="112"/>
      <c r="EL54" s="112"/>
      <c r="EM54" s="112"/>
      <c r="EN54" s="112"/>
      <c r="EO54" s="112"/>
      <c r="EP54" s="112"/>
      <c r="EQ54" s="112"/>
      <c r="ER54" s="112"/>
      <c r="ES54" s="112"/>
      <c r="ET54" s="112"/>
      <c r="EU54" s="112"/>
      <c r="EV54" s="112"/>
      <c r="EW54" s="112"/>
      <c r="EX54" s="112"/>
      <c r="EY54" s="112"/>
      <c r="EZ54" s="112"/>
      <c r="FA54" s="112"/>
      <c r="FB54" s="112"/>
      <c r="FC54" s="112"/>
      <c r="FD54" s="112"/>
      <c r="FE54" s="112"/>
      <c r="FF54" s="112"/>
    </row>
    <row r="55" spans="1:162" ht="27.75" customHeight="1">
      <c r="A55" s="122" t="s">
        <v>127</v>
      </c>
      <c r="B55" s="123" t="s">
        <v>243</v>
      </c>
      <c r="C55" s="124">
        <v>2515</v>
      </c>
      <c r="D55" s="125">
        <v>631</v>
      </c>
      <c r="E55" s="124">
        <v>460</v>
      </c>
      <c r="F55" s="124">
        <v>46</v>
      </c>
      <c r="G55" s="124">
        <v>60</v>
      </c>
      <c r="H55" s="124">
        <v>27</v>
      </c>
      <c r="I55" s="124">
        <v>9</v>
      </c>
      <c r="J55" s="124">
        <v>0</v>
      </c>
      <c r="K55" s="124">
        <v>12</v>
      </c>
      <c r="L55" s="124">
        <v>17</v>
      </c>
      <c r="M55" s="125">
        <v>420</v>
      </c>
      <c r="N55" s="124">
        <v>302</v>
      </c>
      <c r="O55" s="124">
        <v>35</v>
      </c>
      <c r="P55" s="124">
        <v>33</v>
      </c>
      <c r="Q55" s="124">
        <v>4</v>
      </c>
      <c r="R55" s="124">
        <v>0</v>
      </c>
      <c r="S55" s="124">
        <v>5</v>
      </c>
      <c r="T55" s="124">
        <v>5</v>
      </c>
      <c r="U55" s="124">
        <v>4</v>
      </c>
      <c r="V55" s="124">
        <v>1</v>
      </c>
      <c r="W55" s="124">
        <v>1</v>
      </c>
      <c r="X55" s="124">
        <v>23</v>
      </c>
      <c r="Y55" s="124">
        <v>7</v>
      </c>
      <c r="Z55" s="125">
        <v>64</v>
      </c>
      <c r="AA55" s="124">
        <v>19</v>
      </c>
      <c r="AB55" s="124">
        <v>26</v>
      </c>
      <c r="AC55" s="124">
        <v>1</v>
      </c>
      <c r="AD55" s="124">
        <v>4</v>
      </c>
      <c r="AE55" s="124">
        <v>8</v>
      </c>
      <c r="AF55" s="124">
        <v>6</v>
      </c>
      <c r="AG55" s="124">
        <v>0</v>
      </c>
      <c r="AH55" s="124">
        <v>0</v>
      </c>
      <c r="AI55" s="124">
        <v>0</v>
      </c>
      <c r="AJ55" s="125">
        <v>92</v>
      </c>
      <c r="AK55" s="124">
        <v>59</v>
      </c>
      <c r="AL55" s="124">
        <v>20</v>
      </c>
      <c r="AM55" s="124">
        <v>0</v>
      </c>
      <c r="AN55" s="124">
        <v>1</v>
      </c>
      <c r="AO55" s="124">
        <v>0</v>
      </c>
      <c r="AP55" s="124">
        <v>4</v>
      </c>
      <c r="AQ55" s="124">
        <v>1</v>
      </c>
      <c r="AR55" s="124">
        <v>2</v>
      </c>
      <c r="AS55" s="124">
        <v>0</v>
      </c>
      <c r="AT55" s="124">
        <v>1</v>
      </c>
      <c r="AU55" s="124">
        <v>0</v>
      </c>
      <c r="AV55" s="124">
        <v>2</v>
      </c>
      <c r="AW55" s="124">
        <v>2</v>
      </c>
      <c r="AX55" s="125">
        <v>12</v>
      </c>
      <c r="AY55" s="124">
        <v>0</v>
      </c>
      <c r="AZ55" s="124">
        <v>1</v>
      </c>
      <c r="BA55" s="124">
        <v>0</v>
      </c>
      <c r="BB55" s="124">
        <v>11</v>
      </c>
      <c r="BC55" s="133">
        <v>768</v>
      </c>
      <c r="BD55" s="124">
        <v>192</v>
      </c>
      <c r="BE55" s="124">
        <v>273</v>
      </c>
      <c r="BF55" s="124">
        <v>28</v>
      </c>
      <c r="BG55" s="124">
        <v>50</v>
      </c>
      <c r="BH55" s="124">
        <v>65</v>
      </c>
      <c r="BI55" s="124">
        <v>8</v>
      </c>
      <c r="BJ55" s="124">
        <v>16</v>
      </c>
      <c r="BK55" s="124">
        <v>6</v>
      </c>
      <c r="BL55" s="124">
        <v>38</v>
      </c>
      <c r="BM55" s="124">
        <v>2</v>
      </c>
      <c r="BN55" s="124">
        <v>89</v>
      </c>
      <c r="BO55" s="124">
        <v>1</v>
      </c>
      <c r="BP55" s="125">
        <v>528</v>
      </c>
      <c r="BQ55" s="124">
        <v>528</v>
      </c>
      <c r="BR55" s="112"/>
      <c r="BS55" s="126"/>
      <c r="BT55" s="112"/>
      <c r="BU55" s="112"/>
      <c r="BV55" s="112"/>
      <c r="BW55" s="112"/>
      <c r="BX55" s="112"/>
      <c r="BY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C55" s="112"/>
      <c r="ED55" s="112"/>
      <c r="EE55" s="112"/>
      <c r="EF55" s="112"/>
      <c r="EG55" s="112"/>
      <c r="EH55" s="112"/>
      <c r="EI55" s="112"/>
      <c r="EJ55" s="112"/>
      <c r="EK55" s="112"/>
      <c r="EL55" s="112"/>
      <c r="EM55" s="112"/>
      <c r="EN55" s="112"/>
      <c r="EO55" s="112"/>
      <c r="EP55" s="112"/>
      <c r="EQ55" s="112"/>
      <c r="ER55" s="112"/>
      <c r="ES55" s="112"/>
      <c r="ET55" s="112"/>
      <c r="EU55" s="112"/>
      <c r="EV55" s="112"/>
      <c r="EW55" s="112"/>
      <c r="EX55" s="112"/>
      <c r="EY55" s="112"/>
      <c r="EZ55" s="112"/>
      <c r="FA55" s="112"/>
      <c r="FB55" s="112"/>
      <c r="FC55" s="112"/>
      <c r="FD55" s="112"/>
      <c r="FE55" s="112"/>
      <c r="FF55" s="112"/>
    </row>
    <row r="56" spans="1:162" ht="27.75" customHeight="1">
      <c r="A56" s="132" t="s">
        <v>128</v>
      </c>
      <c r="B56" s="128" t="s">
        <v>327</v>
      </c>
      <c r="C56" s="129">
        <v>449</v>
      </c>
      <c r="D56" s="130">
        <v>112</v>
      </c>
      <c r="E56" s="129">
        <v>85</v>
      </c>
      <c r="F56" s="129">
        <v>2</v>
      </c>
      <c r="G56" s="129">
        <v>17</v>
      </c>
      <c r="H56" s="129">
        <v>3</v>
      </c>
      <c r="I56" s="129">
        <v>2</v>
      </c>
      <c r="J56" s="129">
        <v>0</v>
      </c>
      <c r="K56" s="129">
        <v>2</v>
      </c>
      <c r="L56" s="129">
        <v>1</v>
      </c>
      <c r="M56" s="130">
        <v>59</v>
      </c>
      <c r="N56" s="129">
        <v>44</v>
      </c>
      <c r="O56" s="129">
        <v>6</v>
      </c>
      <c r="P56" s="129">
        <v>2</v>
      </c>
      <c r="Q56" s="129">
        <v>0</v>
      </c>
      <c r="R56" s="129">
        <v>0</v>
      </c>
      <c r="S56" s="129">
        <v>1</v>
      </c>
      <c r="T56" s="129">
        <v>2</v>
      </c>
      <c r="U56" s="129">
        <v>0</v>
      </c>
      <c r="V56" s="129">
        <v>1</v>
      </c>
      <c r="W56" s="129">
        <v>0</v>
      </c>
      <c r="X56" s="129">
        <v>1</v>
      </c>
      <c r="Y56" s="129">
        <v>2</v>
      </c>
      <c r="Z56" s="130">
        <v>6</v>
      </c>
      <c r="AA56" s="129">
        <v>3</v>
      </c>
      <c r="AB56" s="129">
        <v>1</v>
      </c>
      <c r="AC56" s="129">
        <v>0</v>
      </c>
      <c r="AD56" s="129">
        <v>0</v>
      </c>
      <c r="AE56" s="129">
        <v>2</v>
      </c>
      <c r="AF56" s="129">
        <v>0</v>
      </c>
      <c r="AG56" s="129">
        <v>0</v>
      </c>
      <c r="AH56" s="129">
        <v>0</v>
      </c>
      <c r="AI56" s="129">
        <v>0</v>
      </c>
      <c r="AJ56" s="130">
        <v>20</v>
      </c>
      <c r="AK56" s="129">
        <v>13</v>
      </c>
      <c r="AL56" s="129">
        <v>4</v>
      </c>
      <c r="AM56" s="129">
        <v>0</v>
      </c>
      <c r="AN56" s="129">
        <v>0</v>
      </c>
      <c r="AO56" s="129">
        <v>0</v>
      </c>
      <c r="AP56" s="129">
        <v>2</v>
      </c>
      <c r="AQ56" s="129">
        <v>0</v>
      </c>
      <c r="AR56" s="129">
        <v>0</v>
      </c>
      <c r="AS56" s="129">
        <v>0</v>
      </c>
      <c r="AT56" s="129">
        <v>0</v>
      </c>
      <c r="AU56" s="129">
        <v>0</v>
      </c>
      <c r="AV56" s="129">
        <v>0</v>
      </c>
      <c r="AW56" s="129">
        <v>1</v>
      </c>
      <c r="AX56" s="130">
        <v>1</v>
      </c>
      <c r="AY56" s="129">
        <v>0</v>
      </c>
      <c r="AZ56" s="129">
        <v>0</v>
      </c>
      <c r="BA56" s="129">
        <v>0</v>
      </c>
      <c r="BB56" s="129">
        <v>1</v>
      </c>
      <c r="BC56" s="130">
        <v>212</v>
      </c>
      <c r="BD56" s="131" t="s">
        <v>245</v>
      </c>
      <c r="BE56" s="129">
        <v>122</v>
      </c>
      <c r="BF56" s="129">
        <v>3</v>
      </c>
      <c r="BG56" s="129">
        <v>5</v>
      </c>
      <c r="BH56" s="129">
        <v>13</v>
      </c>
      <c r="BI56" s="129">
        <v>1</v>
      </c>
      <c r="BJ56" s="129">
        <v>0</v>
      </c>
      <c r="BK56" s="129">
        <v>0</v>
      </c>
      <c r="BL56" s="129">
        <v>4</v>
      </c>
      <c r="BM56" s="129">
        <v>0</v>
      </c>
      <c r="BN56" s="129">
        <v>63</v>
      </c>
      <c r="BO56" s="129">
        <v>1</v>
      </c>
      <c r="BP56" s="130">
        <v>39</v>
      </c>
      <c r="BQ56" s="129">
        <v>39</v>
      </c>
      <c r="BR56" s="112"/>
      <c r="BS56" s="126"/>
      <c r="BT56" s="112"/>
      <c r="BU56" s="112"/>
      <c r="BV56" s="112"/>
      <c r="BW56" s="112"/>
      <c r="BX56" s="112"/>
      <c r="BY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C56" s="112"/>
      <c r="ED56" s="112"/>
      <c r="EE56" s="112"/>
      <c r="EF56" s="112"/>
      <c r="EG56" s="112"/>
      <c r="EH56" s="112"/>
      <c r="EI56" s="112"/>
      <c r="EJ56" s="112"/>
      <c r="EK56" s="112"/>
      <c r="EL56" s="112"/>
      <c r="EM56" s="112"/>
      <c r="EN56" s="112"/>
      <c r="EO56" s="112"/>
      <c r="EP56" s="112"/>
      <c r="EQ56" s="112"/>
      <c r="ER56" s="112"/>
      <c r="ES56" s="112"/>
      <c r="ET56" s="112"/>
      <c r="EU56" s="112"/>
      <c r="EV56" s="112"/>
      <c r="EW56" s="112"/>
      <c r="EX56" s="112"/>
      <c r="EY56" s="112"/>
      <c r="EZ56" s="112"/>
      <c r="FA56" s="112"/>
      <c r="FB56" s="112"/>
      <c r="FC56" s="112"/>
      <c r="FD56" s="112"/>
      <c r="FE56" s="112"/>
      <c r="FF56" s="112"/>
    </row>
    <row r="57" spans="1:162" ht="27.75" customHeight="1">
      <c r="A57" s="132" t="s">
        <v>129</v>
      </c>
      <c r="B57" s="128" t="s">
        <v>328</v>
      </c>
      <c r="C57" s="129">
        <v>848</v>
      </c>
      <c r="D57" s="130">
        <v>269</v>
      </c>
      <c r="E57" s="129">
        <v>196</v>
      </c>
      <c r="F57" s="129">
        <v>20</v>
      </c>
      <c r="G57" s="129">
        <v>30</v>
      </c>
      <c r="H57" s="129">
        <v>9</v>
      </c>
      <c r="I57" s="129">
        <v>2</v>
      </c>
      <c r="J57" s="129">
        <v>0</v>
      </c>
      <c r="K57" s="129">
        <v>4</v>
      </c>
      <c r="L57" s="129">
        <v>8</v>
      </c>
      <c r="M57" s="130">
        <v>161</v>
      </c>
      <c r="N57" s="129">
        <v>111</v>
      </c>
      <c r="O57" s="129">
        <v>19</v>
      </c>
      <c r="P57" s="129">
        <v>13</v>
      </c>
      <c r="Q57" s="129">
        <v>4</v>
      </c>
      <c r="R57" s="129">
        <v>0</v>
      </c>
      <c r="S57" s="129">
        <v>3</v>
      </c>
      <c r="T57" s="129">
        <v>0</v>
      </c>
      <c r="U57" s="129">
        <v>2</v>
      </c>
      <c r="V57" s="129">
        <v>0</v>
      </c>
      <c r="W57" s="129">
        <v>0</v>
      </c>
      <c r="X57" s="129">
        <v>7</v>
      </c>
      <c r="Y57" s="129">
        <v>2</v>
      </c>
      <c r="Z57" s="130">
        <v>30</v>
      </c>
      <c r="AA57" s="129">
        <v>12</v>
      </c>
      <c r="AB57" s="129">
        <v>14</v>
      </c>
      <c r="AC57" s="129">
        <v>0</v>
      </c>
      <c r="AD57" s="129">
        <v>0</v>
      </c>
      <c r="AE57" s="129">
        <v>1</v>
      </c>
      <c r="AF57" s="129">
        <v>3</v>
      </c>
      <c r="AG57" s="129">
        <v>0</v>
      </c>
      <c r="AH57" s="129">
        <v>0</v>
      </c>
      <c r="AI57" s="129">
        <v>0</v>
      </c>
      <c r="AJ57" s="130">
        <v>49</v>
      </c>
      <c r="AK57" s="129">
        <v>31</v>
      </c>
      <c r="AL57" s="129">
        <v>11</v>
      </c>
      <c r="AM57" s="129">
        <v>0</v>
      </c>
      <c r="AN57" s="129">
        <v>1</v>
      </c>
      <c r="AO57" s="129">
        <v>0</v>
      </c>
      <c r="AP57" s="129">
        <v>2</v>
      </c>
      <c r="AQ57" s="129">
        <v>1</v>
      </c>
      <c r="AR57" s="129">
        <v>2</v>
      </c>
      <c r="AS57" s="129">
        <v>0</v>
      </c>
      <c r="AT57" s="129">
        <v>0</v>
      </c>
      <c r="AU57" s="129">
        <v>0</v>
      </c>
      <c r="AV57" s="129">
        <v>0</v>
      </c>
      <c r="AW57" s="129">
        <v>1</v>
      </c>
      <c r="AX57" s="130">
        <v>10</v>
      </c>
      <c r="AY57" s="129">
        <v>0</v>
      </c>
      <c r="AZ57" s="129">
        <v>0</v>
      </c>
      <c r="BA57" s="129">
        <v>0</v>
      </c>
      <c r="BB57" s="129">
        <v>10</v>
      </c>
      <c r="BC57" s="130">
        <v>205</v>
      </c>
      <c r="BD57" s="129">
        <v>116</v>
      </c>
      <c r="BE57" s="131" t="s">
        <v>245</v>
      </c>
      <c r="BF57" s="129">
        <v>10</v>
      </c>
      <c r="BG57" s="129">
        <v>8</v>
      </c>
      <c r="BH57" s="129">
        <v>16</v>
      </c>
      <c r="BI57" s="129">
        <v>2</v>
      </c>
      <c r="BJ57" s="129">
        <v>5</v>
      </c>
      <c r="BK57" s="129">
        <v>3</v>
      </c>
      <c r="BL57" s="129">
        <v>19</v>
      </c>
      <c r="BM57" s="129">
        <v>1</v>
      </c>
      <c r="BN57" s="129">
        <v>25</v>
      </c>
      <c r="BO57" s="129">
        <v>0</v>
      </c>
      <c r="BP57" s="130">
        <v>124</v>
      </c>
      <c r="BQ57" s="129">
        <v>124</v>
      </c>
      <c r="BR57" s="112"/>
      <c r="BS57" s="126"/>
      <c r="BT57" s="112"/>
      <c r="BU57" s="112"/>
      <c r="BV57" s="112"/>
      <c r="BW57" s="112"/>
      <c r="BX57" s="112"/>
      <c r="BY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12"/>
      <c r="EB57" s="112"/>
      <c r="EC57" s="112"/>
      <c r="ED57" s="112"/>
      <c r="EE57" s="112"/>
      <c r="EF57" s="112"/>
      <c r="EG57" s="112"/>
      <c r="EH57" s="112"/>
      <c r="EI57" s="112"/>
      <c r="EJ57" s="112"/>
      <c r="EK57" s="112"/>
      <c r="EL57" s="112"/>
      <c r="EM57" s="112"/>
      <c r="EN57" s="112"/>
      <c r="EO57" s="112"/>
      <c r="EP57" s="112"/>
      <c r="EQ57" s="112"/>
      <c r="ER57" s="112"/>
      <c r="ES57" s="112"/>
      <c r="ET57" s="112"/>
      <c r="EU57" s="112"/>
      <c r="EV57" s="112"/>
      <c r="EW57" s="112"/>
      <c r="EX57" s="112"/>
      <c r="EY57" s="112"/>
      <c r="EZ57" s="112"/>
      <c r="FA57" s="112"/>
      <c r="FB57" s="112"/>
      <c r="FC57" s="112"/>
      <c r="FD57" s="112"/>
      <c r="FE57" s="112"/>
      <c r="FF57" s="112"/>
    </row>
    <row r="58" spans="1:162" ht="27.75" customHeight="1">
      <c r="A58" s="132" t="s">
        <v>329</v>
      </c>
      <c r="B58" s="128" t="s">
        <v>330</v>
      </c>
      <c r="C58" s="129">
        <v>118</v>
      </c>
      <c r="D58" s="130">
        <v>9</v>
      </c>
      <c r="E58" s="129">
        <v>5</v>
      </c>
      <c r="F58" s="129">
        <v>0</v>
      </c>
      <c r="G58" s="129">
        <v>2</v>
      </c>
      <c r="H58" s="129">
        <v>0</v>
      </c>
      <c r="I58" s="129">
        <v>0</v>
      </c>
      <c r="J58" s="129">
        <v>0</v>
      </c>
      <c r="K58" s="129">
        <v>1</v>
      </c>
      <c r="L58" s="129">
        <v>1</v>
      </c>
      <c r="M58" s="130">
        <v>2</v>
      </c>
      <c r="N58" s="129">
        <v>0</v>
      </c>
      <c r="O58" s="129">
        <v>2</v>
      </c>
      <c r="P58" s="129">
        <v>0</v>
      </c>
      <c r="Q58" s="129">
        <v>0</v>
      </c>
      <c r="R58" s="129">
        <v>0</v>
      </c>
      <c r="S58" s="129">
        <v>0</v>
      </c>
      <c r="T58" s="129">
        <v>0</v>
      </c>
      <c r="U58" s="129">
        <v>0</v>
      </c>
      <c r="V58" s="129">
        <v>0</v>
      </c>
      <c r="W58" s="129">
        <v>0</v>
      </c>
      <c r="X58" s="129">
        <v>0</v>
      </c>
      <c r="Y58" s="129">
        <v>0</v>
      </c>
      <c r="Z58" s="130">
        <v>1</v>
      </c>
      <c r="AA58" s="129">
        <v>1</v>
      </c>
      <c r="AB58" s="129">
        <v>0</v>
      </c>
      <c r="AC58" s="129">
        <v>0</v>
      </c>
      <c r="AD58" s="129">
        <v>0</v>
      </c>
      <c r="AE58" s="129">
        <v>0</v>
      </c>
      <c r="AF58" s="129">
        <v>0</v>
      </c>
      <c r="AG58" s="129">
        <v>0</v>
      </c>
      <c r="AH58" s="129">
        <v>0</v>
      </c>
      <c r="AI58" s="129">
        <v>0</v>
      </c>
      <c r="AJ58" s="130">
        <v>1</v>
      </c>
      <c r="AK58" s="129">
        <v>1</v>
      </c>
      <c r="AL58" s="129">
        <v>0</v>
      </c>
      <c r="AM58" s="129">
        <v>0</v>
      </c>
      <c r="AN58" s="129">
        <v>0</v>
      </c>
      <c r="AO58" s="129">
        <v>0</v>
      </c>
      <c r="AP58" s="129">
        <v>0</v>
      </c>
      <c r="AQ58" s="129">
        <v>0</v>
      </c>
      <c r="AR58" s="129">
        <v>0</v>
      </c>
      <c r="AS58" s="129">
        <v>0</v>
      </c>
      <c r="AT58" s="129">
        <v>0</v>
      </c>
      <c r="AU58" s="129">
        <v>0</v>
      </c>
      <c r="AV58" s="129">
        <v>0</v>
      </c>
      <c r="AW58" s="131">
        <v>0</v>
      </c>
      <c r="AX58" s="130">
        <v>0</v>
      </c>
      <c r="AY58" s="129">
        <v>0</v>
      </c>
      <c r="AZ58" s="129">
        <v>0</v>
      </c>
      <c r="BA58" s="129">
        <v>0</v>
      </c>
      <c r="BB58" s="129">
        <v>0</v>
      </c>
      <c r="BC58" s="130">
        <v>42</v>
      </c>
      <c r="BD58" s="129">
        <v>2</v>
      </c>
      <c r="BE58" s="129">
        <v>4</v>
      </c>
      <c r="BF58" s="131" t="s">
        <v>245</v>
      </c>
      <c r="BG58" s="129">
        <v>18</v>
      </c>
      <c r="BH58" s="129">
        <v>11</v>
      </c>
      <c r="BI58" s="129">
        <v>1</v>
      </c>
      <c r="BJ58" s="129">
        <v>1</v>
      </c>
      <c r="BK58" s="129">
        <v>1</v>
      </c>
      <c r="BL58" s="129">
        <v>4</v>
      </c>
      <c r="BM58" s="129">
        <v>0</v>
      </c>
      <c r="BN58" s="129">
        <v>0</v>
      </c>
      <c r="BO58" s="129">
        <v>0</v>
      </c>
      <c r="BP58" s="130">
        <v>63</v>
      </c>
      <c r="BQ58" s="129">
        <v>63</v>
      </c>
      <c r="BR58" s="112"/>
      <c r="BS58" s="126"/>
      <c r="BT58" s="112"/>
      <c r="BU58" s="112"/>
      <c r="BV58" s="112"/>
      <c r="BW58" s="112"/>
      <c r="BX58" s="112"/>
      <c r="BY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C58" s="112"/>
      <c r="ED58" s="112"/>
      <c r="EE58" s="112"/>
      <c r="EF58" s="112"/>
      <c r="EG58" s="112"/>
      <c r="EH58" s="112"/>
      <c r="EI58" s="112"/>
      <c r="EJ58" s="112"/>
      <c r="EK58" s="112"/>
      <c r="EL58" s="112"/>
      <c r="EM58" s="112"/>
      <c r="EN58" s="112"/>
      <c r="EO58" s="112"/>
      <c r="EP58" s="112"/>
      <c r="EQ58" s="112"/>
      <c r="ER58" s="112"/>
      <c r="ES58" s="112"/>
      <c r="ET58" s="112"/>
      <c r="EU58" s="112"/>
      <c r="EV58" s="112"/>
      <c r="EW58" s="112"/>
      <c r="EX58" s="112"/>
      <c r="EY58" s="112"/>
      <c r="EZ58" s="112"/>
      <c r="FA58" s="112"/>
      <c r="FB58" s="112"/>
      <c r="FC58" s="112"/>
      <c r="FD58" s="112"/>
      <c r="FE58" s="112"/>
      <c r="FF58" s="112"/>
    </row>
    <row r="59" spans="1:162" ht="27.75" customHeight="1">
      <c r="A59" s="132" t="s">
        <v>331</v>
      </c>
      <c r="B59" s="128" t="s">
        <v>332</v>
      </c>
      <c r="C59" s="129">
        <v>130</v>
      </c>
      <c r="D59" s="130">
        <v>5</v>
      </c>
      <c r="E59" s="129">
        <v>1</v>
      </c>
      <c r="F59" s="129">
        <v>1</v>
      </c>
      <c r="G59" s="129">
        <v>0</v>
      </c>
      <c r="H59" s="129">
        <v>2</v>
      </c>
      <c r="I59" s="129">
        <v>0</v>
      </c>
      <c r="J59" s="129">
        <v>0</v>
      </c>
      <c r="K59" s="129">
        <v>1</v>
      </c>
      <c r="L59" s="129">
        <v>0</v>
      </c>
      <c r="M59" s="130">
        <v>17</v>
      </c>
      <c r="N59" s="129">
        <v>16</v>
      </c>
      <c r="O59" s="129">
        <v>0</v>
      </c>
      <c r="P59" s="129">
        <v>0</v>
      </c>
      <c r="Q59" s="129">
        <v>0</v>
      </c>
      <c r="R59" s="129">
        <v>0</v>
      </c>
      <c r="S59" s="129">
        <v>0</v>
      </c>
      <c r="T59" s="129">
        <v>0</v>
      </c>
      <c r="U59" s="129">
        <v>0</v>
      </c>
      <c r="V59" s="129">
        <v>0</v>
      </c>
      <c r="W59" s="129">
        <v>0</v>
      </c>
      <c r="X59" s="129">
        <v>0</v>
      </c>
      <c r="Y59" s="129">
        <v>1</v>
      </c>
      <c r="Z59" s="130">
        <v>1</v>
      </c>
      <c r="AA59" s="129">
        <v>0</v>
      </c>
      <c r="AB59" s="129">
        <v>0</v>
      </c>
      <c r="AC59" s="129">
        <v>0</v>
      </c>
      <c r="AD59" s="129">
        <v>0</v>
      </c>
      <c r="AE59" s="129">
        <v>0</v>
      </c>
      <c r="AF59" s="129">
        <v>1</v>
      </c>
      <c r="AG59" s="129">
        <v>0</v>
      </c>
      <c r="AH59" s="129">
        <v>0</v>
      </c>
      <c r="AI59" s="129">
        <v>0</v>
      </c>
      <c r="AJ59" s="130">
        <v>4</v>
      </c>
      <c r="AK59" s="129">
        <v>3</v>
      </c>
      <c r="AL59" s="129">
        <v>1</v>
      </c>
      <c r="AM59" s="129">
        <v>0</v>
      </c>
      <c r="AN59" s="129">
        <v>0</v>
      </c>
      <c r="AO59" s="129">
        <v>0</v>
      </c>
      <c r="AP59" s="129">
        <v>0</v>
      </c>
      <c r="AQ59" s="129">
        <v>0</v>
      </c>
      <c r="AR59" s="129">
        <v>0</v>
      </c>
      <c r="AS59" s="129">
        <v>0</v>
      </c>
      <c r="AT59" s="129">
        <v>0</v>
      </c>
      <c r="AU59" s="129">
        <v>0</v>
      </c>
      <c r="AV59" s="129">
        <v>0</v>
      </c>
      <c r="AW59" s="131">
        <v>0</v>
      </c>
      <c r="AX59" s="130">
        <v>0</v>
      </c>
      <c r="AY59" s="129">
        <v>0</v>
      </c>
      <c r="AZ59" s="129">
        <v>0</v>
      </c>
      <c r="BA59" s="129">
        <v>0</v>
      </c>
      <c r="BB59" s="129">
        <v>0</v>
      </c>
      <c r="BC59" s="130">
        <v>26</v>
      </c>
      <c r="BD59" s="129">
        <v>1</v>
      </c>
      <c r="BE59" s="129">
        <v>8</v>
      </c>
      <c r="BF59" s="129">
        <v>4</v>
      </c>
      <c r="BG59" s="131" t="s">
        <v>245</v>
      </c>
      <c r="BH59" s="129">
        <v>7</v>
      </c>
      <c r="BI59" s="129">
        <v>0</v>
      </c>
      <c r="BJ59" s="129">
        <v>3</v>
      </c>
      <c r="BK59" s="129">
        <v>0</v>
      </c>
      <c r="BL59" s="129">
        <v>3</v>
      </c>
      <c r="BM59" s="129">
        <v>0</v>
      </c>
      <c r="BN59" s="129">
        <v>0</v>
      </c>
      <c r="BO59" s="129">
        <v>0</v>
      </c>
      <c r="BP59" s="130">
        <v>77</v>
      </c>
      <c r="BQ59" s="129">
        <v>77</v>
      </c>
      <c r="BR59" s="112"/>
      <c r="BS59" s="126"/>
      <c r="BT59" s="112"/>
      <c r="BU59" s="112"/>
      <c r="BV59" s="112"/>
      <c r="BW59" s="112"/>
      <c r="BX59" s="112"/>
      <c r="BY59" s="112"/>
      <c r="CN59" s="112"/>
      <c r="CO59" s="112"/>
      <c r="CP59" s="112"/>
      <c r="CQ59" s="112"/>
      <c r="CR59" s="112"/>
      <c r="CS59" s="112"/>
      <c r="CT59" s="112"/>
      <c r="CU59" s="112"/>
      <c r="CV59" s="112"/>
      <c r="CW59" s="112"/>
      <c r="CX59" s="112"/>
      <c r="CY59" s="112"/>
      <c r="CZ59" s="112"/>
      <c r="DA59" s="112"/>
      <c r="DB59" s="112"/>
      <c r="DC59" s="112"/>
      <c r="DD59" s="112"/>
      <c r="DE59" s="112"/>
      <c r="DF59" s="112"/>
      <c r="DG59" s="112"/>
      <c r="DH59" s="112"/>
      <c r="DI59" s="112"/>
      <c r="DJ59" s="112"/>
      <c r="DK59" s="112"/>
      <c r="DL59" s="112"/>
      <c r="DM59" s="112"/>
      <c r="DN59" s="112"/>
      <c r="DO59" s="112"/>
      <c r="DP59" s="112"/>
      <c r="DQ59" s="112"/>
      <c r="DR59" s="112"/>
      <c r="DS59" s="112"/>
      <c r="DT59" s="112"/>
      <c r="DU59" s="112"/>
      <c r="DV59" s="112"/>
      <c r="DW59" s="112"/>
      <c r="DX59" s="112"/>
      <c r="DY59" s="112"/>
      <c r="DZ59" s="112"/>
      <c r="EA59" s="112"/>
      <c r="EB59" s="112"/>
      <c r="EC59" s="112"/>
      <c r="ED59" s="112"/>
      <c r="EE59" s="112"/>
      <c r="EF59" s="112"/>
      <c r="EG59" s="112"/>
      <c r="EH59" s="112"/>
      <c r="EI59" s="112"/>
      <c r="EJ59" s="112"/>
      <c r="EK59" s="112"/>
      <c r="EL59" s="112"/>
      <c r="EM59" s="112"/>
      <c r="EN59" s="112"/>
      <c r="EO59" s="112"/>
      <c r="EP59" s="112"/>
      <c r="EQ59" s="112"/>
      <c r="ER59" s="112"/>
      <c r="ES59" s="112"/>
      <c r="ET59" s="112"/>
      <c r="EU59" s="112"/>
      <c r="EV59" s="112"/>
      <c r="EW59" s="112"/>
      <c r="EX59" s="112"/>
      <c r="EY59" s="112"/>
      <c r="EZ59" s="112"/>
      <c r="FA59" s="112"/>
      <c r="FB59" s="112"/>
      <c r="FC59" s="112"/>
      <c r="FD59" s="112"/>
      <c r="FE59" s="112"/>
      <c r="FF59" s="112"/>
    </row>
    <row r="60" spans="1:162" ht="27.75" customHeight="1">
      <c r="A60" s="132" t="s">
        <v>333</v>
      </c>
      <c r="B60" s="128" t="s">
        <v>334</v>
      </c>
      <c r="C60" s="129">
        <v>328</v>
      </c>
      <c r="D60" s="130">
        <v>45</v>
      </c>
      <c r="E60" s="129">
        <v>37</v>
      </c>
      <c r="F60" s="129">
        <v>4</v>
      </c>
      <c r="G60" s="129">
        <v>1</v>
      </c>
      <c r="H60" s="129">
        <v>3</v>
      </c>
      <c r="I60" s="129">
        <v>0</v>
      </c>
      <c r="J60" s="129">
        <v>0</v>
      </c>
      <c r="K60" s="129">
        <v>0</v>
      </c>
      <c r="L60" s="129">
        <v>0</v>
      </c>
      <c r="M60" s="130">
        <v>77</v>
      </c>
      <c r="N60" s="129">
        <v>54</v>
      </c>
      <c r="O60" s="129">
        <v>6</v>
      </c>
      <c r="P60" s="129">
        <v>4</v>
      </c>
      <c r="Q60" s="129">
        <v>0</v>
      </c>
      <c r="R60" s="129">
        <v>0</v>
      </c>
      <c r="S60" s="129">
        <v>1</v>
      </c>
      <c r="T60" s="129">
        <v>3</v>
      </c>
      <c r="U60" s="129">
        <v>0</v>
      </c>
      <c r="V60" s="129">
        <v>0</v>
      </c>
      <c r="W60" s="129">
        <v>0</v>
      </c>
      <c r="X60" s="129">
        <v>9</v>
      </c>
      <c r="Y60" s="129">
        <v>0</v>
      </c>
      <c r="Z60" s="130">
        <v>9</v>
      </c>
      <c r="AA60" s="129">
        <v>0</v>
      </c>
      <c r="AB60" s="129">
        <v>2</v>
      </c>
      <c r="AC60" s="129">
        <v>0</v>
      </c>
      <c r="AD60" s="129">
        <v>0</v>
      </c>
      <c r="AE60" s="129">
        <v>5</v>
      </c>
      <c r="AF60" s="129">
        <v>2</v>
      </c>
      <c r="AG60" s="129">
        <v>0</v>
      </c>
      <c r="AH60" s="129">
        <v>0</v>
      </c>
      <c r="AI60" s="129">
        <v>0</v>
      </c>
      <c r="AJ60" s="130">
        <v>8</v>
      </c>
      <c r="AK60" s="129">
        <v>5</v>
      </c>
      <c r="AL60" s="129">
        <v>1</v>
      </c>
      <c r="AM60" s="129">
        <v>0</v>
      </c>
      <c r="AN60" s="129">
        <v>0</v>
      </c>
      <c r="AO60" s="129">
        <v>0</v>
      </c>
      <c r="AP60" s="129">
        <v>0</v>
      </c>
      <c r="AQ60" s="129">
        <v>0</v>
      </c>
      <c r="AR60" s="129">
        <v>0</v>
      </c>
      <c r="AS60" s="129">
        <v>0</v>
      </c>
      <c r="AT60" s="129">
        <v>1</v>
      </c>
      <c r="AU60" s="129">
        <v>0</v>
      </c>
      <c r="AV60" s="129">
        <v>1</v>
      </c>
      <c r="AW60" s="131">
        <v>0</v>
      </c>
      <c r="AX60" s="130">
        <v>0</v>
      </c>
      <c r="AY60" s="129">
        <v>0</v>
      </c>
      <c r="AZ60" s="129">
        <v>0</v>
      </c>
      <c r="BA60" s="129">
        <v>0</v>
      </c>
      <c r="BB60" s="129">
        <v>0</v>
      </c>
      <c r="BC60" s="130">
        <v>62</v>
      </c>
      <c r="BD60" s="129">
        <v>10</v>
      </c>
      <c r="BE60" s="129">
        <v>20</v>
      </c>
      <c r="BF60" s="129">
        <v>8</v>
      </c>
      <c r="BG60" s="129">
        <v>10</v>
      </c>
      <c r="BH60" s="131" t="s">
        <v>245</v>
      </c>
      <c r="BI60" s="129">
        <v>3</v>
      </c>
      <c r="BJ60" s="129">
        <v>5</v>
      </c>
      <c r="BK60" s="129">
        <v>0</v>
      </c>
      <c r="BL60" s="129">
        <v>6</v>
      </c>
      <c r="BM60" s="129">
        <v>0</v>
      </c>
      <c r="BN60" s="129">
        <v>0</v>
      </c>
      <c r="BO60" s="129">
        <v>0</v>
      </c>
      <c r="BP60" s="130">
        <v>127</v>
      </c>
      <c r="BQ60" s="129">
        <v>127</v>
      </c>
      <c r="BR60" s="112"/>
      <c r="BS60" s="126"/>
      <c r="BT60" s="112"/>
      <c r="BU60" s="112"/>
      <c r="BV60" s="112"/>
      <c r="BW60" s="112"/>
      <c r="BX60" s="112"/>
      <c r="BY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row>
    <row r="61" spans="1:162" ht="27.75" customHeight="1">
      <c r="A61" s="132" t="s">
        <v>335</v>
      </c>
      <c r="B61" s="128" t="s">
        <v>336</v>
      </c>
      <c r="C61" s="129">
        <v>53</v>
      </c>
      <c r="D61" s="130">
        <v>6</v>
      </c>
      <c r="E61" s="129">
        <v>5</v>
      </c>
      <c r="F61" s="129">
        <v>1</v>
      </c>
      <c r="G61" s="129">
        <v>0</v>
      </c>
      <c r="H61" s="129">
        <v>0</v>
      </c>
      <c r="I61" s="129">
        <v>0</v>
      </c>
      <c r="J61" s="129">
        <v>0</v>
      </c>
      <c r="K61" s="129">
        <v>0</v>
      </c>
      <c r="L61" s="129">
        <v>0</v>
      </c>
      <c r="M61" s="130">
        <v>24</v>
      </c>
      <c r="N61" s="129">
        <v>7</v>
      </c>
      <c r="O61" s="129">
        <v>1</v>
      </c>
      <c r="P61" s="129">
        <v>10</v>
      </c>
      <c r="Q61" s="129">
        <v>0</v>
      </c>
      <c r="R61" s="129">
        <v>0</v>
      </c>
      <c r="S61" s="129">
        <v>0</v>
      </c>
      <c r="T61" s="129">
        <v>0</v>
      </c>
      <c r="U61" s="129">
        <v>2</v>
      </c>
      <c r="V61" s="129">
        <v>0</v>
      </c>
      <c r="W61" s="129">
        <v>1</v>
      </c>
      <c r="X61" s="129">
        <v>1</v>
      </c>
      <c r="Y61" s="129">
        <v>2</v>
      </c>
      <c r="Z61" s="130">
        <v>0</v>
      </c>
      <c r="AA61" s="129">
        <v>0</v>
      </c>
      <c r="AB61" s="129">
        <v>0</v>
      </c>
      <c r="AC61" s="129">
        <v>0</v>
      </c>
      <c r="AD61" s="129">
        <v>0</v>
      </c>
      <c r="AE61" s="129">
        <v>0</v>
      </c>
      <c r="AF61" s="129">
        <v>0</v>
      </c>
      <c r="AG61" s="129">
        <v>0</v>
      </c>
      <c r="AH61" s="129">
        <v>0</v>
      </c>
      <c r="AI61" s="129">
        <v>0</v>
      </c>
      <c r="AJ61" s="130">
        <v>1</v>
      </c>
      <c r="AK61" s="129">
        <v>0</v>
      </c>
      <c r="AL61" s="129">
        <v>0</v>
      </c>
      <c r="AM61" s="129">
        <v>0</v>
      </c>
      <c r="AN61" s="129">
        <v>0</v>
      </c>
      <c r="AO61" s="129">
        <v>0</v>
      </c>
      <c r="AP61" s="129">
        <v>0</v>
      </c>
      <c r="AQ61" s="129">
        <v>0</v>
      </c>
      <c r="AR61" s="129">
        <v>0</v>
      </c>
      <c r="AS61" s="129">
        <v>0</v>
      </c>
      <c r="AT61" s="129">
        <v>0</v>
      </c>
      <c r="AU61" s="129">
        <v>0</v>
      </c>
      <c r="AV61" s="129">
        <v>1</v>
      </c>
      <c r="AW61" s="131">
        <v>0</v>
      </c>
      <c r="AX61" s="130">
        <v>0</v>
      </c>
      <c r="AY61" s="129">
        <v>0</v>
      </c>
      <c r="AZ61" s="129">
        <v>0</v>
      </c>
      <c r="BA61" s="129">
        <v>0</v>
      </c>
      <c r="BB61" s="129">
        <v>0</v>
      </c>
      <c r="BC61" s="130">
        <v>9</v>
      </c>
      <c r="BD61" s="129">
        <v>0</v>
      </c>
      <c r="BE61" s="129">
        <v>4</v>
      </c>
      <c r="BF61" s="129">
        <v>0</v>
      </c>
      <c r="BG61" s="129">
        <v>0</v>
      </c>
      <c r="BH61" s="129">
        <v>4</v>
      </c>
      <c r="BI61" s="131" t="s">
        <v>245</v>
      </c>
      <c r="BJ61" s="129">
        <v>0</v>
      </c>
      <c r="BK61" s="129">
        <v>0</v>
      </c>
      <c r="BL61" s="129">
        <v>1</v>
      </c>
      <c r="BM61" s="129">
        <v>0</v>
      </c>
      <c r="BN61" s="129">
        <v>0</v>
      </c>
      <c r="BO61" s="129">
        <v>0</v>
      </c>
      <c r="BP61" s="130">
        <v>13</v>
      </c>
      <c r="BQ61" s="129">
        <v>13</v>
      </c>
      <c r="BR61" s="112"/>
      <c r="BS61" s="126"/>
      <c r="BT61" s="112"/>
      <c r="BU61" s="112"/>
      <c r="BV61" s="112"/>
      <c r="BW61" s="112"/>
      <c r="BX61" s="112"/>
      <c r="BY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C61" s="112"/>
      <c r="ED61" s="112"/>
      <c r="EE61" s="112"/>
      <c r="EF61" s="112"/>
      <c r="EG61" s="112"/>
      <c r="EH61" s="112"/>
      <c r="EI61" s="112"/>
      <c r="EJ61" s="112"/>
      <c r="EK61" s="112"/>
      <c r="EL61" s="112"/>
      <c r="EM61" s="112"/>
      <c r="EN61" s="112"/>
      <c r="EO61" s="112"/>
      <c r="EP61" s="112"/>
      <c r="EQ61" s="112"/>
      <c r="ER61" s="112"/>
      <c r="ES61" s="112"/>
      <c r="ET61" s="112"/>
      <c r="EU61" s="112"/>
      <c r="EV61" s="112"/>
      <c r="EW61" s="112"/>
      <c r="EX61" s="112"/>
      <c r="EY61" s="112"/>
      <c r="EZ61" s="112"/>
      <c r="FA61" s="112"/>
      <c r="FB61" s="112"/>
      <c r="FC61" s="112"/>
      <c r="FD61" s="112"/>
      <c r="FE61" s="112"/>
      <c r="FF61" s="112"/>
    </row>
    <row r="62" spans="1:162" ht="27.75" customHeight="1">
      <c r="A62" s="132" t="s">
        <v>337</v>
      </c>
      <c r="B62" s="128" t="s">
        <v>338</v>
      </c>
      <c r="C62" s="129">
        <v>62</v>
      </c>
      <c r="D62" s="130">
        <v>14</v>
      </c>
      <c r="E62" s="129">
        <v>7</v>
      </c>
      <c r="F62" s="129">
        <v>0</v>
      </c>
      <c r="G62" s="129">
        <v>3</v>
      </c>
      <c r="H62" s="129">
        <v>0</v>
      </c>
      <c r="I62" s="129">
        <v>4</v>
      </c>
      <c r="J62" s="129">
        <v>0</v>
      </c>
      <c r="K62" s="129">
        <v>0</v>
      </c>
      <c r="L62" s="129">
        <v>0</v>
      </c>
      <c r="M62" s="130">
        <v>10</v>
      </c>
      <c r="N62" s="129">
        <v>10</v>
      </c>
      <c r="O62" s="129">
        <v>0</v>
      </c>
      <c r="P62" s="129">
        <v>0</v>
      </c>
      <c r="Q62" s="129">
        <v>0</v>
      </c>
      <c r="R62" s="129">
        <v>0</v>
      </c>
      <c r="S62" s="129">
        <v>0</v>
      </c>
      <c r="T62" s="129">
        <v>0</v>
      </c>
      <c r="U62" s="129">
        <v>0</v>
      </c>
      <c r="V62" s="129">
        <v>0</v>
      </c>
      <c r="W62" s="129">
        <v>0</v>
      </c>
      <c r="X62" s="129">
        <v>0</v>
      </c>
      <c r="Y62" s="129">
        <v>0</v>
      </c>
      <c r="Z62" s="130">
        <v>0</v>
      </c>
      <c r="AA62" s="129">
        <v>0</v>
      </c>
      <c r="AB62" s="129">
        <v>0</v>
      </c>
      <c r="AC62" s="129">
        <v>0</v>
      </c>
      <c r="AD62" s="129">
        <v>0</v>
      </c>
      <c r="AE62" s="129">
        <v>0</v>
      </c>
      <c r="AF62" s="129">
        <v>0</v>
      </c>
      <c r="AG62" s="129">
        <v>0</v>
      </c>
      <c r="AH62" s="129">
        <v>0</v>
      </c>
      <c r="AI62" s="129">
        <v>0</v>
      </c>
      <c r="AJ62" s="130">
        <v>3</v>
      </c>
      <c r="AK62" s="129">
        <v>1</v>
      </c>
      <c r="AL62" s="129">
        <v>2</v>
      </c>
      <c r="AM62" s="129">
        <v>0</v>
      </c>
      <c r="AN62" s="129">
        <v>0</v>
      </c>
      <c r="AO62" s="129">
        <v>0</v>
      </c>
      <c r="AP62" s="129">
        <v>0</v>
      </c>
      <c r="AQ62" s="129">
        <v>0</v>
      </c>
      <c r="AR62" s="129">
        <v>0</v>
      </c>
      <c r="AS62" s="129">
        <v>0</v>
      </c>
      <c r="AT62" s="129">
        <v>0</v>
      </c>
      <c r="AU62" s="129">
        <v>0</v>
      </c>
      <c r="AV62" s="129">
        <v>0</v>
      </c>
      <c r="AW62" s="129">
        <v>0</v>
      </c>
      <c r="AX62" s="130">
        <v>0</v>
      </c>
      <c r="AY62" s="129">
        <v>0</v>
      </c>
      <c r="AZ62" s="129">
        <v>0</v>
      </c>
      <c r="BA62" s="129">
        <v>0</v>
      </c>
      <c r="BB62" s="129">
        <v>0</v>
      </c>
      <c r="BC62" s="130">
        <v>8</v>
      </c>
      <c r="BD62" s="129">
        <v>0</v>
      </c>
      <c r="BE62" s="129">
        <v>4</v>
      </c>
      <c r="BF62" s="129">
        <v>0</v>
      </c>
      <c r="BG62" s="129">
        <v>4</v>
      </c>
      <c r="BH62" s="129">
        <v>0</v>
      </c>
      <c r="BI62" s="129">
        <v>0</v>
      </c>
      <c r="BJ62" s="131" t="s">
        <v>245</v>
      </c>
      <c r="BK62" s="129">
        <v>0</v>
      </c>
      <c r="BL62" s="129">
        <v>0</v>
      </c>
      <c r="BM62" s="129">
        <v>0</v>
      </c>
      <c r="BN62" s="129">
        <v>0</v>
      </c>
      <c r="BO62" s="129">
        <v>0</v>
      </c>
      <c r="BP62" s="130">
        <v>27</v>
      </c>
      <c r="BQ62" s="129">
        <v>27</v>
      </c>
      <c r="BR62" s="112"/>
      <c r="BS62" s="126"/>
      <c r="BT62" s="112"/>
      <c r="BU62" s="112"/>
      <c r="BV62" s="112"/>
      <c r="BW62" s="112"/>
      <c r="BX62" s="112"/>
      <c r="BY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c r="EO62" s="112"/>
      <c r="EP62" s="112"/>
      <c r="EQ62" s="112"/>
      <c r="ER62" s="112"/>
      <c r="ES62" s="112"/>
      <c r="ET62" s="112"/>
      <c r="EU62" s="112"/>
      <c r="EV62" s="112"/>
      <c r="EW62" s="112"/>
      <c r="EX62" s="112"/>
      <c r="EY62" s="112"/>
      <c r="EZ62" s="112"/>
      <c r="FA62" s="112"/>
      <c r="FB62" s="112"/>
      <c r="FC62" s="112"/>
      <c r="FD62" s="112"/>
      <c r="FE62" s="112"/>
      <c r="FF62" s="112"/>
    </row>
    <row r="63" spans="1:162" ht="27.75" customHeight="1">
      <c r="A63" s="132" t="s">
        <v>339</v>
      </c>
      <c r="B63" s="128" t="s">
        <v>340</v>
      </c>
      <c r="C63" s="129">
        <v>19</v>
      </c>
      <c r="D63" s="130">
        <v>1</v>
      </c>
      <c r="E63" s="129">
        <v>1</v>
      </c>
      <c r="F63" s="129">
        <v>0</v>
      </c>
      <c r="G63" s="129">
        <v>0</v>
      </c>
      <c r="H63" s="129">
        <v>0</v>
      </c>
      <c r="I63" s="129">
        <v>0</v>
      </c>
      <c r="J63" s="129">
        <v>0</v>
      </c>
      <c r="K63" s="129">
        <v>0</v>
      </c>
      <c r="L63" s="129">
        <v>0</v>
      </c>
      <c r="M63" s="130">
        <v>2</v>
      </c>
      <c r="N63" s="129">
        <v>2</v>
      </c>
      <c r="O63" s="129">
        <v>0</v>
      </c>
      <c r="P63" s="129">
        <v>0</v>
      </c>
      <c r="Q63" s="129">
        <v>0</v>
      </c>
      <c r="R63" s="129">
        <v>0</v>
      </c>
      <c r="S63" s="129">
        <v>0</v>
      </c>
      <c r="T63" s="129">
        <v>0</v>
      </c>
      <c r="U63" s="129">
        <v>0</v>
      </c>
      <c r="V63" s="129">
        <v>0</v>
      </c>
      <c r="W63" s="129">
        <v>0</v>
      </c>
      <c r="X63" s="129">
        <v>0</v>
      </c>
      <c r="Y63" s="129">
        <v>0</v>
      </c>
      <c r="Z63" s="130">
        <v>0</v>
      </c>
      <c r="AA63" s="129">
        <v>0</v>
      </c>
      <c r="AB63" s="129">
        <v>0</v>
      </c>
      <c r="AC63" s="129">
        <v>0</v>
      </c>
      <c r="AD63" s="129">
        <v>0</v>
      </c>
      <c r="AE63" s="129">
        <v>0</v>
      </c>
      <c r="AF63" s="129">
        <v>0</v>
      </c>
      <c r="AG63" s="129">
        <v>0</v>
      </c>
      <c r="AH63" s="129">
        <v>0</v>
      </c>
      <c r="AI63" s="129">
        <v>0</v>
      </c>
      <c r="AJ63" s="130">
        <v>0</v>
      </c>
      <c r="AK63" s="129">
        <v>0</v>
      </c>
      <c r="AL63" s="129">
        <v>0</v>
      </c>
      <c r="AM63" s="129">
        <v>0</v>
      </c>
      <c r="AN63" s="129">
        <v>0</v>
      </c>
      <c r="AO63" s="129">
        <v>0</v>
      </c>
      <c r="AP63" s="129">
        <v>0</v>
      </c>
      <c r="AQ63" s="129">
        <v>0</v>
      </c>
      <c r="AR63" s="129">
        <v>0</v>
      </c>
      <c r="AS63" s="129">
        <v>0</v>
      </c>
      <c r="AT63" s="129">
        <v>0</v>
      </c>
      <c r="AU63" s="129">
        <v>0</v>
      </c>
      <c r="AV63" s="129">
        <v>0</v>
      </c>
      <c r="AW63" s="131">
        <v>0</v>
      </c>
      <c r="AX63" s="130">
        <v>0</v>
      </c>
      <c r="AY63" s="129">
        <v>0</v>
      </c>
      <c r="AZ63" s="129">
        <v>0</v>
      </c>
      <c r="BA63" s="129">
        <v>0</v>
      </c>
      <c r="BB63" s="129">
        <v>0</v>
      </c>
      <c r="BC63" s="130">
        <v>6</v>
      </c>
      <c r="BD63" s="129">
        <v>0</v>
      </c>
      <c r="BE63" s="129">
        <v>4</v>
      </c>
      <c r="BF63" s="129">
        <v>0</v>
      </c>
      <c r="BG63" s="129">
        <v>0</v>
      </c>
      <c r="BH63" s="129">
        <v>1</v>
      </c>
      <c r="BI63" s="129">
        <v>0</v>
      </c>
      <c r="BJ63" s="129">
        <v>0</v>
      </c>
      <c r="BK63" s="131" t="s">
        <v>245</v>
      </c>
      <c r="BL63" s="129">
        <v>0</v>
      </c>
      <c r="BM63" s="129">
        <v>1</v>
      </c>
      <c r="BN63" s="129">
        <v>0</v>
      </c>
      <c r="BO63" s="129">
        <v>0</v>
      </c>
      <c r="BP63" s="130">
        <v>10</v>
      </c>
      <c r="BQ63" s="129">
        <v>10</v>
      </c>
      <c r="BR63" s="112"/>
      <c r="BS63" s="126"/>
      <c r="BT63" s="112"/>
      <c r="BU63" s="112"/>
      <c r="BV63" s="112"/>
      <c r="BW63" s="112"/>
      <c r="BX63" s="112"/>
      <c r="BY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row>
    <row r="64" spans="1:162" ht="27.75" customHeight="1">
      <c r="A64" s="132" t="s">
        <v>341</v>
      </c>
      <c r="B64" s="128" t="s">
        <v>342</v>
      </c>
      <c r="C64" s="129">
        <v>278</v>
      </c>
      <c r="D64" s="130">
        <v>74</v>
      </c>
      <c r="E64" s="129">
        <v>50</v>
      </c>
      <c r="F64" s="129">
        <v>6</v>
      </c>
      <c r="G64" s="129">
        <v>1</v>
      </c>
      <c r="H64" s="129">
        <v>6</v>
      </c>
      <c r="I64" s="129">
        <v>1</v>
      </c>
      <c r="J64" s="129">
        <v>0</v>
      </c>
      <c r="K64" s="129">
        <v>3</v>
      </c>
      <c r="L64" s="129">
        <v>7</v>
      </c>
      <c r="M64" s="130">
        <v>44</v>
      </c>
      <c r="N64" s="129">
        <v>36</v>
      </c>
      <c r="O64" s="129">
        <v>1</v>
      </c>
      <c r="P64" s="129">
        <v>4</v>
      </c>
      <c r="Q64" s="129">
        <v>0</v>
      </c>
      <c r="R64" s="129">
        <v>0</v>
      </c>
      <c r="S64" s="129">
        <v>0</v>
      </c>
      <c r="T64" s="129">
        <v>0</v>
      </c>
      <c r="U64" s="129">
        <v>0</v>
      </c>
      <c r="V64" s="129">
        <v>0</v>
      </c>
      <c r="W64" s="129">
        <v>0</v>
      </c>
      <c r="X64" s="129">
        <v>3</v>
      </c>
      <c r="Y64" s="129">
        <v>0</v>
      </c>
      <c r="Z64" s="130">
        <v>9</v>
      </c>
      <c r="AA64" s="129">
        <v>1</v>
      </c>
      <c r="AB64" s="129">
        <v>7</v>
      </c>
      <c r="AC64" s="129">
        <v>1</v>
      </c>
      <c r="AD64" s="129">
        <v>0</v>
      </c>
      <c r="AE64" s="129">
        <v>0</v>
      </c>
      <c r="AF64" s="129">
        <v>0</v>
      </c>
      <c r="AG64" s="129">
        <v>0</v>
      </c>
      <c r="AH64" s="129">
        <v>0</v>
      </c>
      <c r="AI64" s="129">
        <v>0</v>
      </c>
      <c r="AJ64" s="130">
        <v>3</v>
      </c>
      <c r="AK64" s="129">
        <v>3</v>
      </c>
      <c r="AL64" s="129">
        <v>0</v>
      </c>
      <c r="AM64" s="129">
        <v>0</v>
      </c>
      <c r="AN64" s="129">
        <v>0</v>
      </c>
      <c r="AO64" s="129">
        <v>0</v>
      </c>
      <c r="AP64" s="129">
        <v>0</v>
      </c>
      <c r="AQ64" s="129">
        <v>0</v>
      </c>
      <c r="AR64" s="129">
        <v>0</v>
      </c>
      <c r="AS64" s="129">
        <v>0</v>
      </c>
      <c r="AT64" s="129">
        <v>0</v>
      </c>
      <c r="AU64" s="129">
        <v>0</v>
      </c>
      <c r="AV64" s="129">
        <v>0</v>
      </c>
      <c r="AW64" s="131">
        <v>0</v>
      </c>
      <c r="AX64" s="130">
        <v>0</v>
      </c>
      <c r="AY64" s="129">
        <v>0</v>
      </c>
      <c r="AZ64" s="129">
        <v>0</v>
      </c>
      <c r="BA64" s="129">
        <v>0</v>
      </c>
      <c r="BB64" s="129">
        <v>0</v>
      </c>
      <c r="BC64" s="130">
        <v>106</v>
      </c>
      <c r="BD64" s="129">
        <v>14</v>
      </c>
      <c r="BE64" s="129">
        <v>72</v>
      </c>
      <c r="BF64" s="129">
        <v>3</v>
      </c>
      <c r="BG64" s="129">
        <v>4</v>
      </c>
      <c r="BH64" s="129">
        <v>8</v>
      </c>
      <c r="BI64" s="129">
        <v>1</v>
      </c>
      <c r="BJ64" s="129">
        <v>1</v>
      </c>
      <c r="BK64" s="129">
        <v>2</v>
      </c>
      <c r="BL64" s="131" t="s">
        <v>245</v>
      </c>
      <c r="BM64" s="129">
        <v>0</v>
      </c>
      <c r="BN64" s="129">
        <v>1</v>
      </c>
      <c r="BO64" s="129">
        <v>0</v>
      </c>
      <c r="BP64" s="130">
        <v>42</v>
      </c>
      <c r="BQ64" s="129">
        <v>42</v>
      </c>
      <c r="BR64" s="112"/>
      <c r="BS64" s="126"/>
      <c r="BT64" s="112"/>
      <c r="BU64" s="112"/>
      <c r="BV64" s="112"/>
      <c r="BW64" s="112"/>
      <c r="BX64" s="112"/>
      <c r="BY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row>
    <row r="65" spans="1:162" ht="27.75" customHeight="1">
      <c r="A65" s="132" t="s">
        <v>343</v>
      </c>
      <c r="B65" s="128" t="s">
        <v>344</v>
      </c>
      <c r="C65" s="129">
        <v>23</v>
      </c>
      <c r="D65" s="130">
        <v>6</v>
      </c>
      <c r="E65" s="129">
        <v>3</v>
      </c>
      <c r="F65" s="129">
        <v>0</v>
      </c>
      <c r="G65" s="129">
        <v>0</v>
      </c>
      <c r="H65" s="129">
        <v>3</v>
      </c>
      <c r="I65" s="129">
        <v>0</v>
      </c>
      <c r="J65" s="129">
        <v>0</v>
      </c>
      <c r="K65" s="129">
        <v>0</v>
      </c>
      <c r="L65" s="129">
        <v>0</v>
      </c>
      <c r="M65" s="130">
        <v>13</v>
      </c>
      <c r="N65" s="129">
        <v>11</v>
      </c>
      <c r="O65" s="129">
        <v>0</v>
      </c>
      <c r="P65" s="129">
        <v>0</v>
      </c>
      <c r="Q65" s="129">
        <v>0</v>
      </c>
      <c r="R65" s="129">
        <v>0</v>
      </c>
      <c r="S65" s="129">
        <v>0</v>
      </c>
      <c r="T65" s="129">
        <v>0</v>
      </c>
      <c r="U65" s="129">
        <v>0</v>
      </c>
      <c r="V65" s="129">
        <v>0</v>
      </c>
      <c r="W65" s="129">
        <v>0</v>
      </c>
      <c r="X65" s="129">
        <v>2</v>
      </c>
      <c r="Y65" s="129">
        <v>0</v>
      </c>
      <c r="Z65" s="130">
        <v>1</v>
      </c>
      <c r="AA65" s="129">
        <v>0</v>
      </c>
      <c r="AB65" s="129">
        <v>1</v>
      </c>
      <c r="AC65" s="129">
        <v>0</v>
      </c>
      <c r="AD65" s="129">
        <v>0</v>
      </c>
      <c r="AE65" s="129">
        <v>0</v>
      </c>
      <c r="AF65" s="129">
        <v>0</v>
      </c>
      <c r="AG65" s="129">
        <v>0</v>
      </c>
      <c r="AH65" s="129">
        <v>0</v>
      </c>
      <c r="AI65" s="129">
        <v>0</v>
      </c>
      <c r="AJ65" s="130">
        <v>1</v>
      </c>
      <c r="AK65" s="129">
        <v>1</v>
      </c>
      <c r="AL65" s="129">
        <v>0</v>
      </c>
      <c r="AM65" s="129">
        <v>0</v>
      </c>
      <c r="AN65" s="129">
        <v>0</v>
      </c>
      <c r="AO65" s="129">
        <v>0</v>
      </c>
      <c r="AP65" s="129">
        <v>0</v>
      </c>
      <c r="AQ65" s="129">
        <v>0</v>
      </c>
      <c r="AR65" s="129">
        <v>0</v>
      </c>
      <c r="AS65" s="129">
        <v>0</v>
      </c>
      <c r="AT65" s="129">
        <v>0</v>
      </c>
      <c r="AU65" s="129">
        <v>0</v>
      </c>
      <c r="AV65" s="129">
        <v>0</v>
      </c>
      <c r="AW65" s="131">
        <v>0</v>
      </c>
      <c r="AX65" s="130">
        <v>0</v>
      </c>
      <c r="AY65" s="129">
        <v>0</v>
      </c>
      <c r="AZ65" s="129">
        <v>0</v>
      </c>
      <c r="BA65" s="129">
        <v>0</v>
      </c>
      <c r="BB65" s="129">
        <v>0</v>
      </c>
      <c r="BC65" s="130">
        <v>1</v>
      </c>
      <c r="BD65" s="129">
        <v>0</v>
      </c>
      <c r="BE65" s="129">
        <v>0</v>
      </c>
      <c r="BF65" s="129">
        <v>0</v>
      </c>
      <c r="BG65" s="129">
        <v>1</v>
      </c>
      <c r="BH65" s="129">
        <v>0</v>
      </c>
      <c r="BI65" s="129">
        <v>0</v>
      </c>
      <c r="BJ65" s="129">
        <v>0</v>
      </c>
      <c r="BK65" s="129">
        <v>0</v>
      </c>
      <c r="BL65" s="129">
        <v>0</v>
      </c>
      <c r="BM65" s="131" t="s">
        <v>245</v>
      </c>
      <c r="BN65" s="129">
        <v>0</v>
      </c>
      <c r="BO65" s="129">
        <v>0</v>
      </c>
      <c r="BP65" s="130">
        <v>1</v>
      </c>
      <c r="BQ65" s="129">
        <v>1</v>
      </c>
      <c r="BR65" s="112"/>
      <c r="BS65" s="126"/>
      <c r="BT65" s="112"/>
      <c r="BU65" s="112"/>
      <c r="BV65" s="112"/>
      <c r="BW65" s="112"/>
      <c r="BX65" s="112"/>
      <c r="BY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row>
    <row r="66" spans="1:162" ht="27.75" customHeight="1">
      <c r="A66" s="132" t="s">
        <v>345</v>
      </c>
      <c r="B66" s="128" t="s">
        <v>346</v>
      </c>
      <c r="C66" s="129">
        <v>94</v>
      </c>
      <c r="D66" s="130">
        <v>5</v>
      </c>
      <c r="E66" s="129">
        <v>4</v>
      </c>
      <c r="F66" s="129">
        <v>0</v>
      </c>
      <c r="G66" s="129">
        <v>1</v>
      </c>
      <c r="H66" s="129">
        <v>0</v>
      </c>
      <c r="I66" s="129">
        <v>0</v>
      </c>
      <c r="J66" s="129">
        <v>0</v>
      </c>
      <c r="K66" s="129">
        <v>0</v>
      </c>
      <c r="L66" s="129">
        <v>0</v>
      </c>
      <c r="M66" s="130">
        <v>5</v>
      </c>
      <c r="N66" s="129">
        <v>5</v>
      </c>
      <c r="O66" s="129">
        <v>0</v>
      </c>
      <c r="P66" s="129">
        <v>0</v>
      </c>
      <c r="Q66" s="129">
        <v>0</v>
      </c>
      <c r="R66" s="129">
        <v>0</v>
      </c>
      <c r="S66" s="129">
        <v>0</v>
      </c>
      <c r="T66" s="129">
        <v>0</v>
      </c>
      <c r="U66" s="129">
        <v>0</v>
      </c>
      <c r="V66" s="129">
        <v>0</v>
      </c>
      <c r="W66" s="129">
        <v>0</v>
      </c>
      <c r="X66" s="129">
        <v>0</v>
      </c>
      <c r="Y66" s="129">
        <v>0</v>
      </c>
      <c r="Z66" s="130">
        <v>6</v>
      </c>
      <c r="AA66" s="129">
        <v>1</v>
      </c>
      <c r="AB66" s="129">
        <v>1</v>
      </c>
      <c r="AC66" s="129">
        <v>0</v>
      </c>
      <c r="AD66" s="129">
        <v>4</v>
      </c>
      <c r="AE66" s="129">
        <v>0</v>
      </c>
      <c r="AF66" s="129">
        <v>0</v>
      </c>
      <c r="AG66" s="129">
        <v>0</v>
      </c>
      <c r="AH66" s="129">
        <v>0</v>
      </c>
      <c r="AI66" s="129">
        <v>0</v>
      </c>
      <c r="AJ66" s="130">
        <v>1</v>
      </c>
      <c r="AK66" s="129">
        <v>0</v>
      </c>
      <c r="AL66" s="129">
        <v>1</v>
      </c>
      <c r="AM66" s="129">
        <v>0</v>
      </c>
      <c r="AN66" s="129">
        <v>0</v>
      </c>
      <c r="AO66" s="129">
        <v>0</v>
      </c>
      <c r="AP66" s="129">
        <v>0</v>
      </c>
      <c r="AQ66" s="129">
        <v>0</v>
      </c>
      <c r="AR66" s="129">
        <v>0</v>
      </c>
      <c r="AS66" s="129">
        <v>0</v>
      </c>
      <c r="AT66" s="129">
        <v>0</v>
      </c>
      <c r="AU66" s="129">
        <v>0</v>
      </c>
      <c r="AV66" s="129">
        <v>0</v>
      </c>
      <c r="AW66" s="131">
        <v>0</v>
      </c>
      <c r="AX66" s="130">
        <v>1</v>
      </c>
      <c r="AY66" s="129">
        <v>0</v>
      </c>
      <c r="AZ66" s="129">
        <v>1</v>
      </c>
      <c r="BA66" s="129">
        <v>0</v>
      </c>
      <c r="BB66" s="129">
        <v>0</v>
      </c>
      <c r="BC66" s="130">
        <v>72</v>
      </c>
      <c r="BD66" s="129">
        <v>39</v>
      </c>
      <c r="BE66" s="129">
        <v>27</v>
      </c>
      <c r="BF66" s="129">
        <v>0</v>
      </c>
      <c r="BG66" s="129">
        <v>0</v>
      </c>
      <c r="BH66" s="129">
        <v>5</v>
      </c>
      <c r="BI66" s="129">
        <v>0</v>
      </c>
      <c r="BJ66" s="129">
        <v>0</v>
      </c>
      <c r="BK66" s="129">
        <v>0</v>
      </c>
      <c r="BL66" s="129">
        <v>1</v>
      </c>
      <c r="BM66" s="129">
        <v>0</v>
      </c>
      <c r="BN66" s="131" t="s">
        <v>245</v>
      </c>
      <c r="BO66" s="129">
        <v>0</v>
      </c>
      <c r="BP66" s="130">
        <v>4</v>
      </c>
      <c r="BQ66" s="129">
        <v>4</v>
      </c>
      <c r="BR66" s="112"/>
      <c r="BS66" s="126"/>
      <c r="BT66" s="112"/>
      <c r="BU66" s="112"/>
      <c r="BV66" s="112"/>
      <c r="BW66" s="112"/>
      <c r="BX66" s="112"/>
      <c r="BY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row>
    <row r="67" spans="1:162" ht="27.75" customHeight="1">
      <c r="A67" s="132" t="s">
        <v>347</v>
      </c>
      <c r="B67" s="128" t="s">
        <v>348</v>
      </c>
      <c r="C67" s="129">
        <v>113</v>
      </c>
      <c r="D67" s="130">
        <v>85</v>
      </c>
      <c r="E67" s="129">
        <v>66</v>
      </c>
      <c r="F67" s="129">
        <v>12</v>
      </c>
      <c r="G67" s="129">
        <v>5</v>
      </c>
      <c r="H67" s="129">
        <v>1</v>
      </c>
      <c r="I67" s="131">
        <v>0</v>
      </c>
      <c r="J67" s="129">
        <v>0</v>
      </c>
      <c r="K67" s="129">
        <v>1</v>
      </c>
      <c r="L67" s="129">
        <v>0</v>
      </c>
      <c r="M67" s="130">
        <v>6</v>
      </c>
      <c r="N67" s="129">
        <v>6</v>
      </c>
      <c r="O67" s="129">
        <v>0</v>
      </c>
      <c r="P67" s="129">
        <v>0</v>
      </c>
      <c r="Q67" s="129">
        <v>0</v>
      </c>
      <c r="R67" s="129">
        <v>0</v>
      </c>
      <c r="S67" s="129">
        <v>0</v>
      </c>
      <c r="T67" s="129">
        <v>0</v>
      </c>
      <c r="U67" s="129">
        <v>0</v>
      </c>
      <c r="V67" s="129">
        <v>0</v>
      </c>
      <c r="W67" s="129">
        <v>0</v>
      </c>
      <c r="X67" s="129">
        <v>0</v>
      </c>
      <c r="Y67" s="129">
        <v>0</v>
      </c>
      <c r="Z67" s="130">
        <v>1</v>
      </c>
      <c r="AA67" s="129">
        <v>1</v>
      </c>
      <c r="AB67" s="129">
        <v>0</v>
      </c>
      <c r="AC67" s="129">
        <v>0</v>
      </c>
      <c r="AD67" s="129">
        <v>0</v>
      </c>
      <c r="AE67" s="129">
        <v>0</v>
      </c>
      <c r="AF67" s="129">
        <v>0</v>
      </c>
      <c r="AG67" s="129">
        <v>0</v>
      </c>
      <c r="AH67" s="129">
        <v>0</v>
      </c>
      <c r="AI67" s="129">
        <v>0</v>
      </c>
      <c r="AJ67" s="130">
        <v>1</v>
      </c>
      <c r="AK67" s="129">
        <v>1</v>
      </c>
      <c r="AL67" s="129">
        <v>0</v>
      </c>
      <c r="AM67" s="129">
        <v>0</v>
      </c>
      <c r="AN67" s="129">
        <v>0</v>
      </c>
      <c r="AO67" s="129">
        <v>0</v>
      </c>
      <c r="AP67" s="129">
        <v>0</v>
      </c>
      <c r="AQ67" s="129">
        <v>0</v>
      </c>
      <c r="AR67" s="129">
        <v>0</v>
      </c>
      <c r="AS67" s="129">
        <v>0</v>
      </c>
      <c r="AT67" s="129">
        <v>0</v>
      </c>
      <c r="AU67" s="129">
        <v>0</v>
      </c>
      <c r="AV67" s="129">
        <v>0</v>
      </c>
      <c r="AW67" s="131">
        <v>0</v>
      </c>
      <c r="AX67" s="130">
        <v>0</v>
      </c>
      <c r="AY67" s="129">
        <v>0</v>
      </c>
      <c r="AZ67" s="129">
        <v>0</v>
      </c>
      <c r="BA67" s="129">
        <v>0</v>
      </c>
      <c r="BB67" s="129">
        <v>0</v>
      </c>
      <c r="BC67" s="130">
        <v>19</v>
      </c>
      <c r="BD67" s="129">
        <v>10</v>
      </c>
      <c r="BE67" s="129">
        <v>8</v>
      </c>
      <c r="BF67" s="129">
        <v>0</v>
      </c>
      <c r="BG67" s="129">
        <v>0</v>
      </c>
      <c r="BH67" s="129">
        <v>0</v>
      </c>
      <c r="BI67" s="129">
        <v>0</v>
      </c>
      <c r="BJ67" s="129">
        <v>1</v>
      </c>
      <c r="BK67" s="129">
        <v>0</v>
      </c>
      <c r="BL67" s="129">
        <v>0</v>
      </c>
      <c r="BM67" s="129">
        <v>0</v>
      </c>
      <c r="BN67" s="129">
        <v>0</v>
      </c>
      <c r="BO67" s="131" t="s">
        <v>245</v>
      </c>
      <c r="BP67" s="130">
        <v>1</v>
      </c>
      <c r="BQ67" s="129">
        <v>1</v>
      </c>
      <c r="BR67" s="112"/>
      <c r="BS67" s="126"/>
      <c r="BT67" s="112"/>
      <c r="BU67" s="112"/>
      <c r="BV67" s="112"/>
      <c r="BW67" s="112"/>
      <c r="BX67" s="112"/>
      <c r="BY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c r="EO67" s="112"/>
      <c r="EP67" s="112"/>
      <c r="EQ67" s="112"/>
      <c r="ER67" s="112"/>
      <c r="ES67" s="112"/>
      <c r="ET67" s="112"/>
      <c r="EU67" s="112"/>
      <c r="EV67" s="112"/>
      <c r="EW67" s="112"/>
      <c r="EX67" s="112"/>
      <c r="EY67" s="112"/>
      <c r="EZ67" s="112"/>
      <c r="FA67" s="112"/>
      <c r="FB67" s="112"/>
      <c r="FC67" s="112"/>
      <c r="FD67" s="112"/>
      <c r="FE67" s="112"/>
      <c r="FF67" s="112"/>
    </row>
    <row r="68" spans="1:162" ht="27.75" customHeight="1">
      <c r="A68" s="122" t="s">
        <v>144</v>
      </c>
      <c r="B68" s="123" t="s">
        <v>243</v>
      </c>
      <c r="C68" s="124">
        <v>1959</v>
      </c>
      <c r="D68" s="125">
        <v>591</v>
      </c>
      <c r="E68" s="124">
        <v>474</v>
      </c>
      <c r="F68" s="124">
        <v>52</v>
      </c>
      <c r="G68" s="124">
        <v>30</v>
      </c>
      <c r="H68" s="124">
        <v>18</v>
      </c>
      <c r="I68" s="124">
        <v>7</v>
      </c>
      <c r="J68" s="124">
        <v>1</v>
      </c>
      <c r="K68" s="124">
        <v>9</v>
      </c>
      <c r="L68" s="124">
        <v>0</v>
      </c>
      <c r="M68" s="125">
        <v>641</v>
      </c>
      <c r="N68" s="124">
        <v>472</v>
      </c>
      <c r="O68" s="124">
        <v>65</v>
      </c>
      <c r="P68" s="124">
        <v>30</v>
      </c>
      <c r="Q68" s="124">
        <v>3</v>
      </c>
      <c r="R68" s="124">
        <v>9</v>
      </c>
      <c r="S68" s="124">
        <v>16</v>
      </c>
      <c r="T68" s="124">
        <v>1</v>
      </c>
      <c r="U68" s="124">
        <v>12</v>
      </c>
      <c r="V68" s="124">
        <v>0</v>
      </c>
      <c r="W68" s="124">
        <v>8</v>
      </c>
      <c r="X68" s="124">
        <v>4</v>
      </c>
      <c r="Y68" s="124">
        <v>21</v>
      </c>
      <c r="Z68" s="125">
        <v>162</v>
      </c>
      <c r="AA68" s="124">
        <v>74</v>
      </c>
      <c r="AB68" s="124">
        <v>29</v>
      </c>
      <c r="AC68" s="124">
        <v>4</v>
      </c>
      <c r="AD68" s="124">
        <v>5</v>
      </c>
      <c r="AE68" s="124">
        <v>14</v>
      </c>
      <c r="AF68" s="124">
        <v>17</v>
      </c>
      <c r="AG68" s="124">
        <v>6</v>
      </c>
      <c r="AH68" s="124">
        <v>13</v>
      </c>
      <c r="AI68" s="124">
        <v>0</v>
      </c>
      <c r="AJ68" s="125">
        <v>161</v>
      </c>
      <c r="AK68" s="124">
        <v>99</v>
      </c>
      <c r="AL68" s="124">
        <v>26</v>
      </c>
      <c r="AM68" s="124">
        <v>0</v>
      </c>
      <c r="AN68" s="124">
        <v>1</v>
      </c>
      <c r="AO68" s="124">
        <v>2</v>
      </c>
      <c r="AP68" s="124">
        <v>13</v>
      </c>
      <c r="AQ68" s="124">
        <v>5</v>
      </c>
      <c r="AR68" s="124">
        <v>0</v>
      </c>
      <c r="AS68" s="124">
        <v>0</v>
      </c>
      <c r="AT68" s="124">
        <v>0</v>
      </c>
      <c r="AU68" s="124">
        <v>2</v>
      </c>
      <c r="AV68" s="124">
        <v>0</v>
      </c>
      <c r="AW68" s="124">
        <v>13</v>
      </c>
      <c r="AX68" s="125">
        <v>17</v>
      </c>
      <c r="AY68" s="124">
        <v>1</v>
      </c>
      <c r="AZ68" s="124">
        <v>1</v>
      </c>
      <c r="BA68" s="124">
        <v>3</v>
      </c>
      <c r="BB68" s="124">
        <v>12</v>
      </c>
      <c r="BC68" s="125">
        <v>387</v>
      </c>
      <c r="BD68" s="124">
        <v>53</v>
      </c>
      <c r="BE68" s="124">
        <v>106</v>
      </c>
      <c r="BF68" s="124">
        <v>52</v>
      </c>
      <c r="BG68" s="124">
        <v>33</v>
      </c>
      <c r="BH68" s="124">
        <v>74</v>
      </c>
      <c r="BI68" s="124">
        <v>10</v>
      </c>
      <c r="BJ68" s="124">
        <v>14</v>
      </c>
      <c r="BK68" s="124">
        <v>19</v>
      </c>
      <c r="BL68" s="124">
        <v>19</v>
      </c>
      <c r="BM68" s="124">
        <v>1</v>
      </c>
      <c r="BN68" s="124">
        <v>6</v>
      </c>
      <c r="BO68" s="124">
        <v>0</v>
      </c>
      <c r="BP68" s="133">
        <v>0</v>
      </c>
      <c r="BQ68" s="141">
        <v>0</v>
      </c>
      <c r="BR68" s="112"/>
      <c r="BS68" s="126"/>
      <c r="BT68" s="112"/>
      <c r="BU68" s="112"/>
      <c r="BV68" s="112"/>
      <c r="BW68" s="112"/>
      <c r="BX68" s="112"/>
      <c r="BY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112"/>
      <c r="FF68" s="112"/>
    </row>
    <row r="69" spans="1:162" ht="27.75" customHeight="1">
      <c r="A69" s="122" t="s">
        <v>145</v>
      </c>
      <c r="B69" s="123" t="s">
        <v>349</v>
      </c>
      <c r="C69" s="124">
        <v>1959</v>
      </c>
      <c r="D69" s="125">
        <v>591</v>
      </c>
      <c r="E69" s="124">
        <v>474</v>
      </c>
      <c r="F69" s="124">
        <v>52</v>
      </c>
      <c r="G69" s="124">
        <v>30</v>
      </c>
      <c r="H69" s="124">
        <v>18</v>
      </c>
      <c r="I69" s="141">
        <v>7</v>
      </c>
      <c r="J69" s="124">
        <v>1</v>
      </c>
      <c r="K69" s="124">
        <v>9</v>
      </c>
      <c r="L69" s="124">
        <v>0</v>
      </c>
      <c r="M69" s="125">
        <v>641</v>
      </c>
      <c r="N69" s="124">
        <v>472</v>
      </c>
      <c r="O69" s="124">
        <v>65</v>
      </c>
      <c r="P69" s="124">
        <v>30</v>
      </c>
      <c r="Q69" s="124">
        <v>3</v>
      </c>
      <c r="R69" s="124">
        <v>9</v>
      </c>
      <c r="S69" s="124">
        <v>16</v>
      </c>
      <c r="T69" s="124">
        <v>1</v>
      </c>
      <c r="U69" s="124">
        <v>12</v>
      </c>
      <c r="V69" s="124">
        <v>0</v>
      </c>
      <c r="W69" s="124">
        <v>8</v>
      </c>
      <c r="X69" s="124">
        <v>4</v>
      </c>
      <c r="Y69" s="124">
        <v>21</v>
      </c>
      <c r="Z69" s="125">
        <v>162</v>
      </c>
      <c r="AA69" s="124">
        <v>74</v>
      </c>
      <c r="AB69" s="124">
        <v>29</v>
      </c>
      <c r="AC69" s="124">
        <v>4</v>
      </c>
      <c r="AD69" s="124">
        <v>5</v>
      </c>
      <c r="AE69" s="124">
        <v>14</v>
      </c>
      <c r="AF69" s="124">
        <v>17</v>
      </c>
      <c r="AG69" s="124">
        <v>6</v>
      </c>
      <c r="AH69" s="124">
        <v>13</v>
      </c>
      <c r="AI69" s="124">
        <v>0</v>
      </c>
      <c r="AJ69" s="125">
        <v>161</v>
      </c>
      <c r="AK69" s="124">
        <v>99</v>
      </c>
      <c r="AL69" s="124">
        <v>26</v>
      </c>
      <c r="AM69" s="124">
        <v>0</v>
      </c>
      <c r="AN69" s="124">
        <v>1</v>
      </c>
      <c r="AO69" s="124">
        <v>2</v>
      </c>
      <c r="AP69" s="124">
        <v>13</v>
      </c>
      <c r="AQ69" s="124">
        <v>5</v>
      </c>
      <c r="AR69" s="124">
        <v>0</v>
      </c>
      <c r="AS69" s="124">
        <v>0</v>
      </c>
      <c r="AT69" s="124">
        <v>0</v>
      </c>
      <c r="AU69" s="124">
        <v>2</v>
      </c>
      <c r="AV69" s="124">
        <v>0</v>
      </c>
      <c r="AW69" s="124">
        <v>13</v>
      </c>
      <c r="AX69" s="125">
        <v>17</v>
      </c>
      <c r="AY69" s="124">
        <v>1</v>
      </c>
      <c r="AZ69" s="124">
        <v>1</v>
      </c>
      <c r="BA69" s="124">
        <v>3</v>
      </c>
      <c r="BB69" s="124">
        <v>12</v>
      </c>
      <c r="BC69" s="125">
        <v>387</v>
      </c>
      <c r="BD69" s="124">
        <v>53</v>
      </c>
      <c r="BE69" s="124">
        <v>106</v>
      </c>
      <c r="BF69" s="124">
        <v>52</v>
      </c>
      <c r="BG69" s="124">
        <v>33</v>
      </c>
      <c r="BH69" s="124">
        <v>74</v>
      </c>
      <c r="BI69" s="124">
        <v>10</v>
      </c>
      <c r="BJ69" s="124">
        <v>14</v>
      </c>
      <c r="BK69" s="124">
        <v>19</v>
      </c>
      <c r="BL69" s="124">
        <v>19</v>
      </c>
      <c r="BM69" s="124">
        <v>1</v>
      </c>
      <c r="BN69" s="124">
        <v>6</v>
      </c>
      <c r="BO69" s="124">
        <v>0</v>
      </c>
      <c r="BP69" s="133">
        <v>0</v>
      </c>
      <c r="BQ69" s="141" t="s">
        <v>245</v>
      </c>
      <c r="BR69" s="112"/>
      <c r="BS69" s="126"/>
      <c r="BT69" s="112"/>
      <c r="BU69" s="112"/>
      <c r="BV69" s="112"/>
      <c r="BW69" s="112"/>
      <c r="BX69" s="112"/>
      <c r="BY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row>
    <row r="70" spans="1:162" s="112" customFormat="1" ht="19.5" customHeight="1"/>
    <row r="71" spans="1:162" s="112" customFormat="1" ht="19.5" customHeight="1"/>
    <row r="72" spans="1:162" s="112" customFormat="1" ht="19.5" customHeight="1"/>
    <row r="73" spans="1:162" s="112" customFormat="1" ht="19.5" customHeight="1"/>
    <row r="74" spans="1:162" s="112" customFormat="1" ht="19.5" customHeight="1"/>
    <row r="75" spans="1:162" s="112" customFormat="1" ht="19.5" customHeight="1"/>
    <row r="76" spans="1:162" s="112" customFormat="1" ht="19.5" customHeight="1">
      <c r="F76" s="131"/>
    </row>
    <row r="77" spans="1:162" s="112" customFormat="1" ht="19.5" customHeight="1"/>
    <row r="78" spans="1:162" s="112" customFormat="1" ht="19.5" customHeight="1"/>
    <row r="79" spans="1:162" s="112" customFormat="1" ht="19.5" customHeight="1"/>
    <row r="80" spans="1:162" s="112" customFormat="1" ht="19.5" customHeight="1"/>
    <row r="81" s="112" customFormat="1" ht="19.5" customHeight="1"/>
    <row r="82" s="112" customFormat="1" ht="19.5" customHeight="1"/>
    <row r="83" s="112" customFormat="1" ht="19.5" customHeight="1"/>
    <row r="84" s="112" customFormat="1" ht="19.5" customHeight="1"/>
    <row r="85" s="112" customFormat="1" ht="19.5" customHeight="1"/>
    <row r="86" s="112" customFormat="1" ht="19.5" customHeight="1"/>
    <row r="87" s="112" customFormat="1" ht="19.5" customHeight="1"/>
    <row r="88" s="112" customFormat="1" ht="19.5" customHeight="1"/>
    <row r="89" s="112" customFormat="1" ht="13.5" customHeight="1"/>
    <row r="90" s="112" customFormat="1"/>
    <row r="91" s="112" customFormat="1"/>
    <row r="92" s="112" customFormat="1"/>
    <row r="93" s="112" customFormat="1"/>
    <row r="94" s="112" customFormat="1"/>
    <row r="95" s="112" customFormat="1"/>
    <row r="96" s="112" customFormat="1"/>
    <row r="97" s="112" customFormat="1"/>
    <row r="98" s="112" customFormat="1"/>
    <row r="99" s="112" customFormat="1"/>
    <row r="100" s="112" customFormat="1"/>
    <row r="101" s="112" customFormat="1"/>
    <row r="102" s="112" customFormat="1"/>
    <row r="103" s="112" customFormat="1"/>
    <row r="104" s="112" customFormat="1"/>
    <row r="105" s="112" customFormat="1"/>
    <row r="106" s="112" customFormat="1"/>
    <row r="107" s="112" customFormat="1"/>
    <row r="108" s="112" customFormat="1"/>
    <row r="109" s="112" customFormat="1"/>
    <row r="110" s="112" customFormat="1"/>
    <row r="111" s="112" customFormat="1"/>
    <row r="112" s="112" customFormat="1"/>
    <row r="113" s="112" customFormat="1"/>
    <row r="114" s="112" customFormat="1"/>
    <row r="115" s="112" customFormat="1"/>
    <row r="116" s="112" customFormat="1"/>
    <row r="117" s="112" customFormat="1"/>
    <row r="118" s="112" customFormat="1"/>
    <row r="119" s="112" customFormat="1"/>
    <row r="120" s="112" customFormat="1"/>
    <row r="121" s="112" customFormat="1"/>
    <row r="122" s="112" customFormat="1"/>
    <row r="123" s="112" customFormat="1"/>
    <row r="124" s="112" customFormat="1"/>
    <row r="125" s="112" customFormat="1"/>
    <row r="126" s="112" customFormat="1"/>
    <row r="127" s="112" customFormat="1"/>
    <row r="128" s="112" customFormat="1"/>
    <row r="129" s="112" customFormat="1"/>
    <row r="130" s="112" customFormat="1"/>
    <row r="131" s="112" customFormat="1"/>
    <row r="132" s="112" customFormat="1"/>
    <row r="133" s="112" customFormat="1"/>
    <row r="134" s="112" customFormat="1"/>
    <row r="135" s="112" customFormat="1"/>
    <row r="136" s="112" customFormat="1"/>
    <row r="137" s="112" customFormat="1"/>
    <row r="138" s="112" customFormat="1"/>
    <row r="139" s="112" customFormat="1"/>
    <row r="140" s="112" customFormat="1"/>
    <row r="141" s="112" customFormat="1"/>
    <row r="142" s="112" customFormat="1"/>
    <row r="143" s="112" customFormat="1"/>
    <row r="144" s="112" customFormat="1"/>
    <row r="145" spans="71:77" s="112" customFormat="1"/>
    <row r="146" spans="71:77" s="112" customFormat="1"/>
    <row r="147" spans="71:77" s="112" customFormat="1"/>
    <row r="148" spans="71:77" s="112" customFormat="1"/>
    <row r="149" spans="71:77" s="112" customFormat="1"/>
    <row r="150" spans="71:77" s="112" customFormat="1"/>
    <row r="151" spans="71:77" s="112" customFormat="1"/>
    <row r="152" spans="71:77" s="112" customFormat="1"/>
    <row r="153" spans="71:77" s="112" customFormat="1"/>
    <row r="154" spans="71:77" s="112" customFormat="1"/>
    <row r="155" spans="71:77" s="112" customFormat="1"/>
    <row r="156" spans="71:77" s="112" customFormat="1"/>
    <row r="157" spans="71:77" s="112" customFormat="1"/>
    <row r="158" spans="71:77" s="112" customFormat="1"/>
    <row r="159" spans="71:77" s="112" customFormat="1"/>
    <row r="160" spans="71:77">
      <c r="BS160" s="112"/>
      <c r="BT160" s="112"/>
      <c r="BU160" s="112"/>
      <c r="BV160" s="112"/>
      <c r="BW160" s="112"/>
      <c r="BX160" s="112"/>
      <c r="BY160" s="112"/>
    </row>
    <row r="161" spans="71:77">
      <c r="BS161" s="112"/>
      <c r="BT161" s="112"/>
      <c r="BU161" s="112"/>
      <c r="BV161" s="112"/>
      <c r="BW161" s="112"/>
      <c r="BX161" s="112"/>
      <c r="BY161" s="112"/>
    </row>
    <row r="162" spans="71:77">
      <c r="BS162" s="112"/>
      <c r="BT162" s="112"/>
      <c r="BU162" s="112"/>
      <c r="BV162" s="112"/>
      <c r="BW162" s="112"/>
      <c r="BX162" s="112"/>
      <c r="BY162" s="112"/>
    </row>
    <row r="163" spans="71:77">
      <c r="BS163" s="112"/>
    </row>
    <row r="164" spans="71:77">
      <c r="BS164" s="112"/>
    </row>
    <row r="165" spans="71:77">
      <c r="BS165" s="112"/>
    </row>
    <row r="166" spans="71:77">
      <c r="BS166" s="112"/>
    </row>
    <row r="167" spans="71:77">
      <c r="BS167" s="112"/>
    </row>
    <row r="168" spans="71:77">
      <c r="BS168" s="112"/>
    </row>
    <row r="169" spans="71:77">
      <c r="BS169" s="112"/>
    </row>
    <row r="170" spans="71:77">
      <c r="BS170" s="112"/>
    </row>
  </sheetData>
  <mergeCells count="67">
    <mergeCell ref="BQ1:BQ2"/>
    <mergeCell ref="BK1:BK2"/>
    <mergeCell ref="BL1:BL2"/>
    <mergeCell ref="BM1:BM2"/>
    <mergeCell ref="BN1:BN2"/>
    <mergeCell ref="BO1:BO2"/>
    <mergeCell ref="BP1:BP2"/>
    <mergeCell ref="BE1:BE2"/>
    <mergeCell ref="BF1:BF2"/>
    <mergeCell ref="BG1:BG2"/>
    <mergeCell ref="BH1:BH2"/>
    <mergeCell ref="BI1:BI2"/>
    <mergeCell ref="BJ1:BJ2"/>
    <mergeCell ref="AY1:AY2"/>
    <mergeCell ref="AZ1:AZ2"/>
    <mergeCell ref="BA1:BA2"/>
    <mergeCell ref="BB1:BB2"/>
    <mergeCell ref="BC1:BC2"/>
    <mergeCell ref="BD1:BD2"/>
    <mergeCell ref="AS1:AS2"/>
    <mergeCell ref="AT1:AT2"/>
    <mergeCell ref="AU1:AU2"/>
    <mergeCell ref="AV1:AV2"/>
    <mergeCell ref="AW1:AW2"/>
    <mergeCell ref="AX1:AX2"/>
    <mergeCell ref="AM1:AM2"/>
    <mergeCell ref="AN1:AN2"/>
    <mergeCell ref="AO1:AO2"/>
    <mergeCell ref="AP1:AP2"/>
    <mergeCell ref="AQ1:AQ2"/>
    <mergeCell ref="AR1:AR2"/>
    <mergeCell ref="AG1:AG2"/>
    <mergeCell ref="AH1:AH2"/>
    <mergeCell ref="AI1:AI2"/>
    <mergeCell ref="AJ1:AJ2"/>
    <mergeCell ref="AK1:AK2"/>
    <mergeCell ref="AL1:AL2"/>
    <mergeCell ref="AA1:AA2"/>
    <mergeCell ref="AB1:AB2"/>
    <mergeCell ref="AC1:AC2"/>
    <mergeCell ref="AD1:AD2"/>
    <mergeCell ref="AE1:AE2"/>
    <mergeCell ref="AF1:AF2"/>
    <mergeCell ref="U1:U2"/>
    <mergeCell ref="V1:V2"/>
    <mergeCell ref="W1:W2"/>
    <mergeCell ref="X1:X2"/>
    <mergeCell ref="Y1:Y2"/>
    <mergeCell ref="Z1:Z2"/>
    <mergeCell ref="O1:O2"/>
    <mergeCell ref="P1:P2"/>
    <mergeCell ref="Q1:Q2"/>
    <mergeCell ref="R1:R2"/>
    <mergeCell ref="S1:S2"/>
    <mergeCell ref="T1:T2"/>
    <mergeCell ref="I1:I2"/>
    <mergeCell ref="J1:J2"/>
    <mergeCell ref="K1:K2"/>
    <mergeCell ref="L1:L2"/>
    <mergeCell ref="M1:M2"/>
    <mergeCell ref="N1:N2"/>
    <mergeCell ref="C1:C2"/>
    <mergeCell ref="D1:D2"/>
    <mergeCell ref="E1:E2"/>
    <mergeCell ref="F1:F2"/>
    <mergeCell ref="G1:G2"/>
    <mergeCell ref="H1:H2"/>
  </mergeCells>
  <phoneticPr fontId="2"/>
  <printOptions gridLinesSet="0"/>
  <pageMargins left="0.78740157480314965" right="0.78740157480314965" top="0.98425196850393704" bottom="0.35433070866141736" header="0.82677165354330717" footer="0.31496062992125984"/>
  <pageSetup paperSize="9" scale="75" firstPageNumber="46" pageOrder="overThenDown" orientation="portrait" horizontalDpi="300" verticalDpi="300" r:id="rId1"/>
  <headerFooter scaleWithDoc="0" alignWithMargins="0">
    <oddHeader xml:space="preserve">&amp;L&amp;"ＭＳ ゴシック,標準"&amp;10第３表　県内市町村間移動者数（令和４年）&amp;R&amp;8（単位：人）  </oddHeader>
    <oddFooter>&amp;C－&amp;P－</oddFooter>
  </headerFooter>
  <rowBreaks count="1" manualBreakCount="1">
    <brk id="35" max="16383" man="1"/>
  </rowBreaks>
  <colBreaks count="1" manualBreakCount="1">
    <brk id="77" min="2"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8BE5C-843F-416D-AEDF-D1BC4B198F10}">
  <sheetPr>
    <tabColor theme="5" tint="0.59999389629810485"/>
  </sheetPr>
  <dimension ref="A1:CI51"/>
  <sheetViews>
    <sheetView view="pageBreakPreview" zoomScale="85" zoomScaleNormal="110" zoomScaleSheetLayoutView="85" workbookViewId="0">
      <pane xSplit="1" ySplit="2" topLeftCell="B3" activePane="bottomRight" state="frozen"/>
      <selection activeCell="AU15" sqref="AU15"/>
      <selection pane="topRight" activeCell="AU15" sqref="AU15"/>
      <selection pane="bottomLeft" activeCell="AU15" sqref="AU15"/>
      <selection pane="bottomRight" activeCell="AU15" sqref="AU15"/>
    </sheetView>
  </sheetViews>
  <sheetFormatPr defaultRowHeight="10.8"/>
  <cols>
    <col min="1" max="1" width="10.77734375" style="113" customWidth="1"/>
    <col min="2" max="4" width="7.109375" style="166" customWidth="1"/>
    <col min="5" max="16" width="6.6640625" style="166" customWidth="1"/>
    <col min="17"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16384" width="8.88671875" style="113"/>
  </cols>
  <sheetData>
    <row r="1" spans="1:87" s="150" customFormat="1" ht="13.5" customHeight="1">
      <c r="A1" s="142" t="s">
        <v>350</v>
      </c>
      <c r="B1" s="143" t="s">
        <v>351</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352</v>
      </c>
      <c r="AV1" s="145"/>
      <c r="AW1" s="145"/>
      <c r="AX1" s="145"/>
      <c r="AY1" s="145"/>
      <c r="AZ1" s="145"/>
      <c r="BA1" s="145"/>
      <c r="BB1" s="145"/>
      <c r="BC1" s="145"/>
      <c r="BD1" s="145"/>
      <c r="BE1" s="145"/>
      <c r="BF1" s="145"/>
      <c r="BG1" s="145"/>
      <c r="BH1" s="145"/>
      <c r="BI1" s="146" t="s">
        <v>222</v>
      </c>
      <c r="BJ1" s="145"/>
      <c r="BK1" s="145"/>
      <c r="BL1" s="145"/>
      <c r="BM1" s="145"/>
      <c r="BN1" s="148"/>
      <c r="BO1" s="145" t="s">
        <v>227</v>
      </c>
      <c r="BP1" s="145"/>
      <c r="BQ1" s="145"/>
      <c r="BR1" s="145"/>
      <c r="BS1" s="145"/>
      <c r="BT1" s="145"/>
      <c r="BU1" s="145"/>
      <c r="BV1" s="145"/>
      <c r="BW1" s="145"/>
      <c r="BX1" s="145" t="s">
        <v>353</v>
      </c>
      <c r="BY1" s="145"/>
      <c r="BZ1" s="145"/>
      <c r="CA1" s="145"/>
      <c r="CB1" s="145"/>
      <c r="CC1" s="148"/>
      <c r="CD1" s="145" t="s">
        <v>240</v>
      </c>
      <c r="CE1" s="149"/>
    </row>
    <row r="2" spans="1:87" ht="31.5" customHeight="1">
      <c r="A2" s="151" t="s">
        <v>242</v>
      </c>
      <c r="B2" s="152"/>
      <c r="C2" s="152"/>
      <c r="D2" s="152"/>
      <c r="E2" s="153" t="s">
        <v>354</v>
      </c>
      <c r="F2" s="153" t="s">
        <v>177</v>
      </c>
      <c r="G2" s="153" t="s">
        <v>178</v>
      </c>
      <c r="H2" s="153" t="s">
        <v>179</v>
      </c>
      <c r="I2" s="153" t="s">
        <v>180</v>
      </c>
      <c r="J2" s="153" t="s">
        <v>355</v>
      </c>
      <c r="K2" s="153" t="s">
        <v>181</v>
      </c>
      <c r="L2" s="153" t="s">
        <v>182</v>
      </c>
      <c r="M2" s="154" t="s">
        <v>183</v>
      </c>
      <c r="N2" s="153" t="s">
        <v>356</v>
      </c>
      <c r="O2" s="153" t="s">
        <v>184</v>
      </c>
      <c r="P2" s="155" t="s">
        <v>354</v>
      </c>
      <c r="Q2" s="153" t="s">
        <v>186</v>
      </c>
      <c r="R2" s="155" t="s">
        <v>187</v>
      </c>
      <c r="S2" s="155" t="s">
        <v>188</v>
      </c>
      <c r="T2" s="153" t="s">
        <v>357</v>
      </c>
      <c r="U2" s="153" t="s">
        <v>189</v>
      </c>
      <c r="V2" s="153" t="s">
        <v>190</v>
      </c>
      <c r="W2" s="153" t="s">
        <v>358</v>
      </c>
      <c r="X2" s="153" t="s">
        <v>191</v>
      </c>
      <c r="Y2" s="153" t="s">
        <v>192</v>
      </c>
      <c r="Z2" s="153" t="s">
        <v>193</v>
      </c>
      <c r="AA2" s="153" t="s">
        <v>194</v>
      </c>
      <c r="AB2" s="153" t="s">
        <v>195</v>
      </c>
      <c r="AC2" s="153" t="s">
        <v>359</v>
      </c>
      <c r="AD2" s="155" t="s">
        <v>196</v>
      </c>
      <c r="AE2" s="155" t="s">
        <v>197</v>
      </c>
      <c r="AF2" s="153" t="s">
        <v>354</v>
      </c>
      <c r="AG2" s="153" t="s">
        <v>199</v>
      </c>
      <c r="AH2" s="153" t="s">
        <v>360</v>
      </c>
      <c r="AI2" s="153" t="s">
        <v>200</v>
      </c>
      <c r="AJ2" s="155" t="s">
        <v>201</v>
      </c>
      <c r="AK2" s="155" t="s">
        <v>202</v>
      </c>
      <c r="AL2" s="153" t="s">
        <v>203</v>
      </c>
      <c r="AM2" s="153" t="s">
        <v>361</v>
      </c>
      <c r="AN2" s="153" t="s">
        <v>204</v>
      </c>
      <c r="AO2" s="153" t="s">
        <v>205</v>
      </c>
      <c r="AP2" s="153" t="s">
        <v>206</v>
      </c>
      <c r="AQ2" s="154" t="s">
        <v>207</v>
      </c>
      <c r="AR2" s="153" t="s">
        <v>354</v>
      </c>
      <c r="AS2" s="153" t="s">
        <v>209</v>
      </c>
      <c r="AT2" s="153" t="s">
        <v>210</v>
      </c>
      <c r="AU2" s="155" t="s">
        <v>362</v>
      </c>
      <c r="AV2" s="153" t="s">
        <v>211</v>
      </c>
      <c r="AW2" s="153" t="s">
        <v>212</v>
      </c>
      <c r="AX2" s="153" t="s">
        <v>213</v>
      </c>
      <c r="AY2" s="153" t="s">
        <v>214</v>
      </c>
      <c r="AZ2" s="155" t="s">
        <v>363</v>
      </c>
      <c r="BA2" s="154" t="s">
        <v>215</v>
      </c>
      <c r="BB2" s="153" t="s">
        <v>216</v>
      </c>
      <c r="BC2" s="155" t="s">
        <v>217</v>
      </c>
      <c r="BD2" s="153" t="s">
        <v>364</v>
      </c>
      <c r="BE2" s="153" t="s">
        <v>218</v>
      </c>
      <c r="BF2" s="153" t="s">
        <v>219</v>
      </c>
      <c r="BG2" s="153" t="s">
        <v>220</v>
      </c>
      <c r="BH2" s="153" t="s">
        <v>221</v>
      </c>
      <c r="BI2" s="153" t="s">
        <v>354</v>
      </c>
      <c r="BJ2" s="153" t="s">
        <v>365</v>
      </c>
      <c r="BK2" s="153" t="s">
        <v>223</v>
      </c>
      <c r="BL2" s="153" t="s">
        <v>224</v>
      </c>
      <c r="BM2" s="153" t="s">
        <v>225</v>
      </c>
      <c r="BN2" s="153" t="s">
        <v>226</v>
      </c>
      <c r="BO2" s="153" t="s">
        <v>354</v>
      </c>
      <c r="BP2" s="153" t="s">
        <v>228</v>
      </c>
      <c r="BQ2" s="153" t="s">
        <v>229</v>
      </c>
      <c r="BR2" s="153" t="s">
        <v>366</v>
      </c>
      <c r="BS2" s="153" t="s">
        <v>230</v>
      </c>
      <c r="BT2" s="155" t="s">
        <v>231</v>
      </c>
      <c r="BU2" s="153" t="s">
        <v>232</v>
      </c>
      <c r="BV2" s="153" t="s">
        <v>233</v>
      </c>
      <c r="BW2" s="155" t="s">
        <v>234</v>
      </c>
      <c r="BX2" s="155" t="s">
        <v>235</v>
      </c>
      <c r="BY2" s="154" t="s">
        <v>236</v>
      </c>
      <c r="BZ2" s="153" t="s">
        <v>237</v>
      </c>
      <c r="CA2" s="153" t="s">
        <v>367</v>
      </c>
      <c r="CB2" s="153" t="s">
        <v>238</v>
      </c>
      <c r="CC2" s="153" t="s">
        <v>239</v>
      </c>
      <c r="CD2" s="153" t="s">
        <v>354</v>
      </c>
      <c r="CE2" s="153" t="s">
        <v>241</v>
      </c>
    </row>
    <row r="3" spans="1:87" ht="16.5" customHeight="1">
      <c r="A3" s="156" t="s">
        <v>10</v>
      </c>
      <c r="B3" s="129">
        <v>28835</v>
      </c>
      <c r="C3" s="120">
        <v>24113</v>
      </c>
      <c r="D3" s="120">
        <v>4722</v>
      </c>
      <c r="E3" s="120">
        <v>6832</v>
      </c>
      <c r="F3" s="129">
        <v>4902</v>
      </c>
      <c r="G3" s="157">
        <v>614</v>
      </c>
      <c r="H3" s="129">
        <v>591</v>
      </c>
      <c r="I3" s="129">
        <v>356</v>
      </c>
      <c r="J3" s="120">
        <v>300</v>
      </c>
      <c r="K3" s="129">
        <v>97</v>
      </c>
      <c r="L3" s="129">
        <v>73</v>
      </c>
      <c r="M3" s="129">
        <v>130</v>
      </c>
      <c r="N3" s="120">
        <v>69</v>
      </c>
      <c r="O3" s="129">
        <v>69</v>
      </c>
      <c r="P3" s="120">
        <v>8475</v>
      </c>
      <c r="Q3" s="129">
        <v>6326</v>
      </c>
      <c r="R3" s="129">
        <v>925</v>
      </c>
      <c r="S3" s="129">
        <v>347</v>
      </c>
      <c r="T3" s="120">
        <v>229</v>
      </c>
      <c r="U3" s="129">
        <v>109</v>
      </c>
      <c r="V3" s="129">
        <v>120</v>
      </c>
      <c r="W3" s="120">
        <v>462</v>
      </c>
      <c r="X3" s="129">
        <v>189</v>
      </c>
      <c r="Y3" s="129">
        <v>63</v>
      </c>
      <c r="Z3" s="129">
        <v>96</v>
      </c>
      <c r="AA3" s="129">
        <v>50</v>
      </c>
      <c r="AB3" s="129">
        <v>64</v>
      </c>
      <c r="AC3" s="120">
        <v>186</v>
      </c>
      <c r="AD3" s="129">
        <v>104</v>
      </c>
      <c r="AE3" s="129">
        <v>82</v>
      </c>
      <c r="AF3" s="120">
        <v>2343</v>
      </c>
      <c r="AG3" s="129">
        <v>1113</v>
      </c>
      <c r="AH3" s="120">
        <v>867</v>
      </c>
      <c r="AI3" s="129">
        <v>468</v>
      </c>
      <c r="AJ3" s="129">
        <v>79</v>
      </c>
      <c r="AK3" s="129">
        <v>33</v>
      </c>
      <c r="AL3" s="129">
        <v>287</v>
      </c>
      <c r="AM3" s="120">
        <v>363</v>
      </c>
      <c r="AN3" s="129">
        <v>185</v>
      </c>
      <c r="AO3" s="129">
        <v>68</v>
      </c>
      <c r="AP3" s="129">
        <v>91</v>
      </c>
      <c r="AQ3" s="158">
        <v>19</v>
      </c>
      <c r="AR3" s="120">
        <v>2991</v>
      </c>
      <c r="AS3" s="129">
        <v>1622</v>
      </c>
      <c r="AT3" s="129">
        <v>434</v>
      </c>
      <c r="AU3" s="120">
        <v>567</v>
      </c>
      <c r="AV3" s="129">
        <v>58</v>
      </c>
      <c r="AW3" s="129">
        <v>62</v>
      </c>
      <c r="AX3" s="129">
        <v>49</v>
      </c>
      <c r="AY3" s="129">
        <v>398</v>
      </c>
      <c r="AZ3" s="120">
        <v>187</v>
      </c>
      <c r="BA3" s="129">
        <v>151</v>
      </c>
      <c r="BB3" s="129">
        <v>15</v>
      </c>
      <c r="BC3" s="129">
        <v>21</v>
      </c>
      <c r="BD3" s="120">
        <v>181</v>
      </c>
      <c r="BE3" s="129">
        <v>18</v>
      </c>
      <c r="BF3" s="129">
        <v>21</v>
      </c>
      <c r="BG3" s="129">
        <v>19</v>
      </c>
      <c r="BH3" s="129">
        <v>123</v>
      </c>
      <c r="BI3" s="120">
        <v>303</v>
      </c>
      <c r="BJ3" s="120">
        <v>303</v>
      </c>
      <c r="BK3" s="129">
        <v>47</v>
      </c>
      <c r="BL3" s="129">
        <v>6</v>
      </c>
      <c r="BM3" s="129">
        <v>85</v>
      </c>
      <c r="BN3" s="129">
        <v>165</v>
      </c>
      <c r="BO3" s="120">
        <v>2853</v>
      </c>
      <c r="BP3" s="129">
        <v>655</v>
      </c>
      <c r="BQ3" s="129">
        <v>1190</v>
      </c>
      <c r="BR3" s="120">
        <v>854</v>
      </c>
      <c r="BS3" s="129">
        <v>158</v>
      </c>
      <c r="BT3" s="129">
        <v>206</v>
      </c>
      <c r="BU3" s="129">
        <v>241</v>
      </c>
      <c r="BV3" s="129">
        <v>42</v>
      </c>
      <c r="BW3" s="129">
        <v>45</v>
      </c>
      <c r="BX3" s="129">
        <v>10</v>
      </c>
      <c r="BY3" s="129">
        <v>122</v>
      </c>
      <c r="BZ3" s="129">
        <v>30</v>
      </c>
      <c r="CA3" s="120">
        <v>154</v>
      </c>
      <c r="CB3" s="129">
        <v>121</v>
      </c>
      <c r="CC3" s="129">
        <v>33</v>
      </c>
      <c r="CD3" s="120">
        <v>5038</v>
      </c>
      <c r="CE3" s="129">
        <v>5038</v>
      </c>
      <c r="CG3" s="126"/>
    </row>
    <row r="4" spans="1:87" ht="18" customHeight="1">
      <c r="A4" s="156" t="s">
        <v>368</v>
      </c>
      <c r="B4" s="129">
        <v>699</v>
      </c>
      <c r="C4" s="130">
        <v>572</v>
      </c>
      <c r="D4" s="130">
        <v>127</v>
      </c>
      <c r="E4" s="130">
        <v>161</v>
      </c>
      <c r="F4" s="129">
        <v>127</v>
      </c>
      <c r="G4" s="157">
        <v>17</v>
      </c>
      <c r="H4" s="129">
        <v>4</v>
      </c>
      <c r="I4" s="129">
        <v>0</v>
      </c>
      <c r="J4" s="130">
        <v>8</v>
      </c>
      <c r="K4" s="129">
        <v>4</v>
      </c>
      <c r="L4" s="129">
        <v>0</v>
      </c>
      <c r="M4" s="129">
        <v>4</v>
      </c>
      <c r="N4" s="130">
        <v>5</v>
      </c>
      <c r="O4" s="129">
        <v>5</v>
      </c>
      <c r="P4" s="130">
        <v>230</v>
      </c>
      <c r="Q4" s="129">
        <v>168</v>
      </c>
      <c r="R4" s="129">
        <v>19</v>
      </c>
      <c r="S4" s="129">
        <v>11</v>
      </c>
      <c r="T4" s="130">
        <v>22</v>
      </c>
      <c r="U4" s="129">
        <v>3</v>
      </c>
      <c r="V4" s="129">
        <v>19</v>
      </c>
      <c r="W4" s="130">
        <v>7</v>
      </c>
      <c r="X4" s="129">
        <v>2</v>
      </c>
      <c r="Y4" s="129">
        <v>0</v>
      </c>
      <c r="Z4" s="129">
        <v>1</v>
      </c>
      <c r="AA4" s="129">
        <v>0</v>
      </c>
      <c r="AB4" s="129">
        <v>4</v>
      </c>
      <c r="AC4" s="130">
        <v>3</v>
      </c>
      <c r="AD4" s="129">
        <v>2</v>
      </c>
      <c r="AE4" s="129">
        <v>1</v>
      </c>
      <c r="AF4" s="130">
        <v>51</v>
      </c>
      <c r="AG4" s="129">
        <v>26</v>
      </c>
      <c r="AH4" s="130">
        <v>23</v>
      </c>
      <c r="AI4" s="129">
        <v>15</v>
      </c>
      <c r="AJ4" s="129">
        <v>2</v>
      </c>
      <c r="AK4" s="129">
        <v>1</v>
      </c>
      <c r="AL4" s="129">
        <v>5</v>
      </c>
      <c r="AM4" s="130">
        <v>2</v>
      </c>
      <c r="AN4" s="129">
        <v>1</v>
      </c>
      <c r="AO4" s="129">
        <v>0</v>
      </c>
      <c r="AP4" s="129">
        <v>1</v>
      </c>
      <c r="AQ4" s="129">
        <v>0</v>
      </c>
      <c r="AR4" s="130">
        <v>68</v>
      </c>
      <c r="AS4" s="129">
        <v>44</v>
      </c>
      <c r="AT4" s="129">
        <v>1</v>
      </c>
      <c r="AU4" s="130">
        <v>10</v>
      </c>
      <c r="AV4" s="129">
        <v>2</v>
      </c>
      <c r="AW4" s="129">
        <v>0</v>
      </c>
      <c r="AX4" s="129">
        <v>2</v>
      </c>
      <c r="AY4" s="129">
        <v>6</v>
      </c>
      <c r="AZ4" s="130">
        <v>9</v>
      </c>
      <c r="BA4" s="129">
        <v>0</v>
      </c>
      <c r="BB4" s="129">
        <v>0</v>
      </c>
      <c r="BC4" s="129">
        <v>9</v>
      </c>
      <c r="BD4" s="130">
        <v>4</v>
      </c>
      <c r="BE4" s="129">
        <v>0</v>
      </c>
      <c r="BF4" s="129">
        <v>0</v>
      </c>
      <c r="BG4" s="129">
        <v>0</v>
      </c>
      <c r="BH4" s="129">
        <v>4</v>
      </c>
      <c r="BI4" s="130">
        <v>7</v>
      </c>
      <c r="BJ4" s="130">
        <v>7</v>
      </c>
      <c r="BK4" s="129">
        <v>0</v>
      </c>
      <c r="BL4" s="129">
        <v>1</v>
      </c>
      <c r="BM4" s="129">
        <v>3</v>
      </c>
      <c r="BN4" s="129">
        <v>3</v>
      </c>
      <c r="BO4" s="130">
        <v>79</v>
      </c>
      <c r="BP4" s="129">
        <v>14</v>
      </c>
      <c r="BQ4" s="129">
        <v>38</v>
      </c>
      <c r="BR4" s="130">
        <v>24</v>
      </c>
      <c r="BS4" s="129">
        <v>8</v>
      </c>
      <c r="BT4" s="129">
        <v>4</v>
      </c>
      <c r="BU4" s="129">
        <v>8</v>
      </c>
      <c r="BV4" s="129">
        <v>1</v>
      </c>
      <c r="BW4" s="129">
        <v>0</v>
      </c>
      <c r="BX4" s="129">
        <v>0</v>
      </c>
      <c r="BY4" s="129">
        <v>2</v>
      </c>
      <c r="BZ4" s="129">
        <v>1</v>
      </c>
      <c r="CA4" s="130">
        <v>3</v>
      </c>
      <c r="CB4" s="129">
        <v>3</v>
      </c>
      <c r="CC4" s="129">
        <v>0</v>
      </c>
      <c r="CD4" s="130">
        <v>103</v>
      </c>
      <c r="CE4" s="129">
        <v>103</v>
      </c>
      <c r="CG4" s="126"/>
    </row>
    <row r="5" spans="1:87" ht="18" customHeight="1">
      <c r="A5" s="156" t="s">
        <v>369</v>
      </c>
      <c r="B5" s="129">
        <v>536</v>
      </c>
      <c r="C5" s="130">
        <v>473</v>
      </c>
      <c r="D5" s="130">
        <v>63</v>
      </c>
      <c r="E5" s="130">
        <v>132</v>
      </c>
      <c r="F5" s="129">
        <v>115</v>
      </c>
      <c r="G5" s="157">
        <v>6</v>
      </c>
      <c r="H5" s="129">
        <v>4</v>
      </c>
      <c r="I5" s="129">
        <v>4</v>
      </c>
      <c r="J5" s="130">
        <v>3</v>
      </c>
      <c r="K5" s="129">
        <v>0</v>
      </c>
      <c r="L5" s="129">
        <v>0</v>
      </c>
      <c r="M5" s="129">
        <v>3</v>
      </c>
      <c r="N5" s="130">
        <v>0</v>
      </c>
      <c r="O5" s="129">
        <v>0</v>
      </c>
      <c r="P5" s="130">
        <v>194</v>
      </c>
      <c r="Q5" s="129">
        <v>156</v>
      </c>
      <c r="R5" s="129">
        <v>19</v>
      </c>
      <c r="S5" s="129">
        <v>10</v>
      </c>
      <c r="T5" s="130">
        <v>1</v>
      </c>
      <c r="U5" s="129">
        <v>1</v>
      </c>
      <c r="V5" s="129">
        <v>0</v>
      </c>
      <c r="W5" s="130">
        <v>6</v>
      </c>
      <c r="X5" s="129">
        <v>2</v>
      </c>
      <c r="Y5" s="129">
        <v>0</v>
      </c>
      <c r="Z5" s="129">
        <v>4</v>
      </c>
      <c r="AA5" s="129">
        <v>0</v>
      </c>
      <c r="AB5" s="129">
        <v>0</v>
      </c>
      <c r="AC5" s="130">
        <v>2</v>
      </c>
      <c r="AD5" s="129">
        <v>2</v>
      </c>
      <c r="AE5" s="129">
        <v>0</v>
      </c>
      <c r="AF5" s="130">
        <v>28</v>
      </c>
      <c r="AG5" s="129">
        <v>12</v>
      </c>
      <c r="AH5" s="130">
        <v>13</v>
      </c>
      <c r="AI5" s="129">
        <v>12</v>
      </c>
      <c r="AJ5" s="129">
        <v>0</v>
      </c>
      <c r="AK5" s="129">
        <v>0</v>
      </c>
      <c r="AL5" s="129">
        <v>1</v>
      </c>
      <c r="AM5" s="130">
        <v>3</v>
      </c>
      <c r="AN5" s="129">
        <v>2</v>
      </c>
      <c r="AO5" s="129">
        <v>0</v>
      </c>
      <c r="AP5" s="129">
        <v>1</v>
      </c>
      <c r="AQ5" s="129">
        <v>0</v>
      </c>
      <c r="AR5" s="130">
        <v>27</v>
      </c>
      <c r="AS5" s="129">
        <v>23</v>
      </c>
      <c r="AT5" s="129">
        <v>1</v>
      </c>
      <c r="AU5" s="130">
        <v>1</v>
      </c>
      <c r="AV5" s="129">
        <v>0</v>
      </c>
      <c r="AW5" s="129">
        <v>0</v>
      </c>
      <c r="AX5" s="129">
        <v>1</v>
      </c>
      <c r="AY5" s="129">
        <v>0</v>
      </c>
      <c r="AZ5" s="130">
        <v>1</v>
      </c>
      <c r="BA5" s="129">
        <v>1</v>
      </c>
      <c r="BB5" s="129">
        <v>0</v>
      </c>
      <c r="BC5" s="129">
        <v>0</v>
      </c>
      <c r="BD5" s="130">
        <v>1</v>
      </c>
      <c r="BE5" s="129">
        <v>1</v>
      </c>
      <c r="BF5" s="129">
        <v>0</v>
      </c>
      <c r="BG5" s="129">
        <v>0</v>
      </c>
      <c r="BH5" s="129">
        <v>0</v>
      </c>
      <c r="BI5" s="130">
        <v>0</v>
      </c>
      <c r="BJ5" s="130">
        <v>0</v>
      </c>
      <c r="BK5" s="129">
        <v>0</v>
      </c>
      <c r="BL5" s="129">
        <v>0</v>
      </c>
      <c r="BM5" s="129">
        <v>0</v>
      </c>
      <c r="BN5" s="129">
        <v>0</v>
      </c>
      <c r="BO5" s="130">
        <v>64</v>
      </c>
      <c r="BP5" s="129">
        <v>5</v>
      </c>
      <c r="BQ5" s="129">
        <v>27</v>
      </c>
      <c r="BR5" s="130">
        <v>31</v>
      </c>
      <c r="BS5" s="129">
        <v>4</v>
      </c>
      <c r="BT5" s="129">
        <v>7</v>
      </c>
      <c r="BU5" s="129">
        <v>13</v>
      </c>
      <c r="BV5" s="129">
        <v>1</v>
      </c>
      <c r="BW5" s="129">
        <v>1</v>
      </c>
      <c r="BX5" s="129">
        <v>0</v>
      </c>
      <c r="BY5" s="129">
        <v>4</v>
      </c>
      <c r="BZ5" s="129">
        <v>1</v>
      </c>
      <c r="CA5" s="130">
        <v>1</v>
      </c>
      <c r="CB5" s="129">
        <v>0</v>
      </c>
      <c r="CC5" s="129">
        <v>1</v>
      </c>
      <c r="CD5" s="130">
        <v>91</v>
      </c>
      <c r="CE5" s="129">
        <v>91</v>
      </c>
      <c r="CG5" s="159"/>
      <c r="CH5" s="159"/>
      <c r="CI5" s="159"/>
    </row>
    <row r="6" spans="1:87" ht="18" customHeight="1">
      <c r="A6" s="156" t="s">
        <v>370</v>
      </c>
      <c r="B6" s="129">
        <v>763</v>
      </c>
      <c r="C6" s="130">
        <v>694</v>
      </c>
      <c r="D6" s="130">
        <v>69</v>
      </c>
      <c r="E6" s="130">
        <v>240</v>
      </c>
      <c r="F6" s="129">
        <v>189</v>
      </c>
      <c r="G6" s="157">
        <v>15</v>
      </c>
      <c r="H6" s="129">
        <v>11</v>
      </c>
      <c r="I6" s="129">
        <v>9</v>
      </c>
      <c r="J6" s="130">
        <v>13</v>
      </c>
      <c r="K6" s="129">
        <v>4</v>
      </c>
      <c r="L6" s="129">
        <v>7</v>
      </c>
      <c r="M6" s="129">
        <v>2</v>
      </c>
      <c r="N6" s="130">
        <v>3</v>
      </c>
      <c r="O6" s="129">
        <v>3</v>
      </c>
      <c r="P6" s="130">
        <v>247</v>
      </c>
      <c r="Q6" s="129">
        <v>212</v>
      </c>
      <c r="R6" s="129">
        <v>15</v>
      </c>
      <c r="S6" s="129">
        <v>10</v>
      </c>
      <c r="T6" s="130">
        <v>1</v>
      </c>
      <c r="U6" s="129">
        <v>1</v>
      </c>
      <c r="V6" s="129">
        <v>0</v>
      </c>
      <c r="W6" s="130">
        <v>7</v>
      </c>
      <c r="X6" s="129">
        <v>2</v>
      </c>
      <c r="Y6" s="129">
        <v>1</v>
      </c>
      <c r="Z6" s="129">
        <v>1</v>
      </c>
      <c r="AA6" s="129">
        <v>3</v>
      </c>
      <c r="AB6" s="129">
        <v>0</v>
      </c>
      <c r="AC6" s="130">
        <v>2</v>
      </c>
      <c r="AD6" s="129">
        <v>2</v>
      </c>
      <c r="AE6" s="129">
        <v>0</v>
      </c>
      <c r="AF6" s="130">
        <v>41</v>
      </c>
      <c r="AG6" s="129">
        <v>23</v>
      </c>
      <c r="AH6" s="130">
        <v>15</v>
      </c>
      <c r="AI6" s="129">
        <v>13</v>
      </c>
      <c r="AJ6" s="129">
        <v>0</v>
      </c>
      <c r="AK6" s="129">
        <v>0</v>
      </c>
      <c r="AL6" s="129">
        <v>2</v>
      </c>
      <c r="AM6" s="130">
        <v>3</v>
      </c>
      <c r="AN6" s="129">
        <v>2</v>
      </c>
      <c r="AO6" s="129">
        <v>0</v>
      </c>
      <c r="AP6" s="129">
        <v>1</v>
      </c>
      <c r="AQ6" s="129">
        <v>0</v>
      </c>
      <c r="AR6" s="130">
        <v>58</v>
      </c>
      <c r="AS6" s="129">
        <v>50</v>
      </c>
      <c r="AT6" s="129">
        <v>1</v>
      </c>
      <c r="AU6" s="130">
        <v>5</v>
      </c>
      <c r="AV6" s="129">
        <v>0</v>
      </c>
      <c r="AW6" s="129">
        <v>0</v>
      </c>
      <c r="AX6" s="129">
        <v>0</v>
      </c>
      <c r="AY6" s="129">
        <v>5</v>
      </c>
      <c r="AZ6" s="130">
        <v>1</v>
      </c>
      <c r="BA6" s="129">
        <v>1</v>
      </c>
      <c r="BB6" s="129">
        <v>0</v>
      </c>
      <c r="BC6" s="129">
        <v>0</v>
      </c>
      <c r="BD6" s="130">
        <v>1</v>
      </c>
      <c r="BE6" s="129">
        <v>0</v>
      </c>
      <c r="BF6" s="129">
        <v>0</v>
      </c>
      <c r="BG6" s="129">
        <v>0</v>
      </c>
      <c r="BH6" s="129">
        <v>1</v>
      </c>
      <c r="BI6" s="130">
        <v>3</v>
      </c>
      <c r="BJ6" s="130">
        <v>3</v>
      </c>
      <c r="BK6" s="129">
        <v>2</v>
      </c>
      <c r="BL6" s="129">
        <v>0</v>
      </c>
      <c r="BM6" s="129">
        <v>0</v>
      </c>
      <c r="BN6" s="129">
        <v>1</v>
      </c>
      <c r="BO6" s="130">
        <v>71</v>
      </c>
      <c r="BP6" s="129">
        <v>18</v>
      </c>
      <c r="BQ6" s="129">
        <v>38</v>
      </c>
      <c r="BR6" s="130">
        <v>13</v>
      </c>
      <c r="BS6" s="129">
        <v>2</v>
      </c>
      <c r="BT6" s="129">
        <v>2</v>
      </c>
      <c r="BU6" s="129">
        <v>4</v>
      </c>
      <c r="BV6" s="129">
        <v>0</v>
      </c>
      <c r="BW6" s="129">
        <v>0</v>
      </c>
      <c r="BX6" s="129">
        <v>0</v>
      </c>
      <c r="BY6" s="129">
        <v>3</v>
      </c>
      <c r="BZ6" s="129">
        <v>2</v>
      </c>
      <c r="CA6" s="130">
        <v>2</v>
      </c>
      <c r="CB6" s="129">
        <v>2</v>
      </c>
      <c r="CC6" s="129">
        <v>0</v>
      </c>
      <c r="CD6" s="130">
        <v>103</v>
      </c>
      <c r="CE6" s="129">
        <v>103</v>
      </c>
      <c r="CF6" s="160"/>
      <c r="CG6" s="159"/>
      <c r="CH6" s="159"/>
      <c r="CI6" s="159"/>
    </row>
    <row r="7" spans="1:87" ht="18" customHeight="1">
      <c r="A7" s="156" t="s">
        <v>371</v>
      </c>
      <c r="B7" s="129">
        <v>3834</v>
      </c>
      <c r="C7" s="130">
        <v>3450</v>
      </c>
      <c r="D7" s="130">
        <v>384</v>
      </c>
      <c r="E7" s="130">
        <v>1274</v>
      </c>
      <c r="F7" s="129">
        <v>978</v>
      </c>
      <c r="G7" s="157">
        <v>68</v>
      </c>
      <c r="H7" s="129">
        <v>110</v>
      </c>
      <c r="I7" s="129">
        <v>51</v>
      </c>
      <c r="J7" s="130">
        <v>54</v>
      </c>
      <c r="K7" s="129">
        <v>26</v>
      </c>
      <c r="L7" s="129">
        <v>16</v>
      </c>
      <c r="M7" s="129">
        <v>12</v>
      </c>
      <c r="N7" s="130">
        <v>13</v>
      </c>
      <c r="O7" s="129">
        <v>13</v>
      </c>
      <c r="P7" s="130">
        <v>1110</v>
      </c>
      <c r="Q7" s="129">
        <v>953</v>
      </c>
      <c r="R7" s="129">
        <v>85</v>
      </c>
      <c r="S7" s="129">
        <v>13</v>
      </c>
      <c r="T7" s="130">
        <v>15</v>
      </c>
      <c r="U7" s="129">
        <v>12</v>
      </c>
      <c r="V7" s="129">
        <v>3</v>
      </c>
      <c r="W7" s="130">
        <v>29</v>
      </c>
      <c r="X7" s="129">
        <v>12</v>
      </c>
      <c r="Y7" s="129">
        <v>5</v>
      </c>
      <c r="Z7" s="129">
        <v>5</v>
      </c>
      <c r="AA7" s="129">
        <v>5</v>
      </c>
      <c r="AB7" s="129">
        <v>2</v>
      </c>
      <c r="AC7" s="130">
        <v>15</v>
      </c>
      <c r="AD7" s="129">
        <v>10</v>
      </c>
      <c r="AE7" s="129">
        <v>5</v>
      </c>
      <c r="AF7" s="130">
        <v>135</v>
      </c>
      <c r="AG7" s="129">
        <v>79</v>
      </c>
      <c r="AH7" s="130">
        <v>47</v>
      </c>
      <c r="AI7" s="129">
        <v>28</v>
      </c>
      <c r="AJ7" s="129">
        <v>0</v>
      </c>
      <c r="AK7" s="129">
        <v>3</v>
      </c>
      <c r="AL7" s="129">
        <v>16</v>
      </c>
      <c r="AM7" s="130">
        <v>9</v>
      </c>
      <c r="AN7" s="129">
        <v>6</v>
      </c>
      <c r="AO7" s="129">
        <v>1</v>
      </c>
      <c r="AP7" s="129">
        <v>1</v>
      </c>
      <c r="AQ7" s="129">
        <v>1</v>
      </c>
      <c r="AR7" s="130">
        <v>269</v>
      </c>
      <c r="AS7" s="129">
        <v>183</v>
      </c>
      <c r="AT7" s="129">
        <v>41</v>
      </c>
      <c r="AU7" s="130">
        <v>17</v>
      </c>
      <c r="AV7" s="129">
        <v>0</v>
      </c>
      <c r="AW7" s="129">
        <v>6</v>
      </c>
      <c r="AX7" s="129">
        <v>2</v>
      </c>
      <c r="AY7" s="129">
        <v>9</v>
      </c>
      <c r="AZ7" s="130">
        <v>11</v>
      </c>
      <c r="BA7" s="129">
        <v>8</v>
      </c>
      <c r="BB7" s="129">
        <v>0</v>
      </c>
      <c r="BC7" s="129">
        <v>3</v>
      </c>
      <c r="BD7" s="130">
        <v>17</v>
      </c>
      <c r="BE7" s="129">
        <v>2</v>
      </c>
      <c r="BF7" s="129">
        <v>1</v>
      </c>
      <c r="BG7" s="129">
        <v>2</v>
      </c>
      <c r="BH7" s="129">
        <v>12</v>
      </c>
      <c r="BI7" s="130">
        <v>18</v>
      </c>
      <c r="BJ7" s="130">
        <v>18</v>
      </c>
      <c r="BK7" s="129">
        <v>1</v>
      </c>
      <c r="BL7" s="129">
        <v>0</v>
      </c>
      <c r="BM7" s="129">
        <v>8</v>
      </c>
      <c r="BN7" s="129">
        <v>9</v>
      </c>
      <c r="BO7" s="130">
        <v>605</v>
      </c>
      <c r="BP7" s="129">
        <v>166</v>
      </c>
      <c r="BQ7" s="129">
        <v>300</v>
      </c>
      <c r="BR7" s="130">
        <v>76</v>
      </c>
      <c r="BS7" s="129">
        <v>8</v>
      </c>
      <c r="BT7" s="129">
        <v>9</v>
      </c>
      <c r="BU7" s="129">
        <v>37</v>
      </c>
      <c r="BV7" s="129">
        <v>0</v>
      </c>
      <c r="BW7" s="129">
        <v>3</v>
      </c>
      <c r="BX7" s="129">
        <v>0</v>
      </c>
      <c r="BY7" s="129">
        <v>19</v>
      </c>
      <c r="BZ7" s="129">
        <v>0</v>
      </c>
      <c r="CA7" s="130">
        <v>63</v>
      </c>
      <c r="CB7" s="129">
        <v>56</v>
      </c>
      <c r="CC7" s="129">
        <v>7</v>
      </c>
      <c r="CD7" s="130">
        <v>423</v>
      </c>
      <c r="CE7" s="129">
        <v>423</v>
      </c>
      <c r="CF7" s="160"/>
      <c r="CG7" s="159"/>
      <c r="CH7" s="159"/>
      <c r="CI7" s="159"/>
    </row>
    <row r="8" spans="1:87" ht="18" customHeight="1">
      <c r="A8" s="156" t="s">
        <v>372</v>
      </c>
      <c r="B8" s="129">
        <v>439</v>
      </c>
      <c r="C8" s="130">
        <v>407</v>
      </c>
      <c r="D8" s="130">
        <v>32</v>
      </c>
      <c r="E8" s="130">
        <v>143</v>
      </c>
      <c r="F8" s="129">
        <v>113</v>
      </c>
      <c r="G8" s="157">
        <v>9</v>
      </c>
      <c r="H8" s="129">
        <v>10</v>
      </c>
      <c r="I8" s="129">
        <v>6</v>
      </c>
      <c r="J8" s="130">
        <v>5</v>
      </c>
      <c r="K8" s="129">
        <v>4</v>
      </c>
      <c r="L8" s="129">
        <v>0</v>
      </c>
      <c r="M8" s="129">
        <v>1</v>
      </c>
      <c r="N8" s="130">
        <v>0</v>
      </c>
      <c r="O8" s="129">
        <v>0</v>
      </c>
      <c r="P8" s="130">
        <v>134</v>
      </c>
      <c r="Q8" s="129">
        <v>118</v>
      </c>
      <c r="R8" s="129">
        <v>8</v>
      </c>
      <c r="S8" s="129">
        <v>1</v>
      </c>
      <c r="T8" s="130">
        <v>1</v>
      </c>
      <c r="U8" s="129">
        <v>1</v>
      </c>
      <c r="V8" s="129">
        <v>0</v>
      </c>
      <c r="W8" s="130">
        <v>5</v>
      </c>
      <c r="X8" s="129">
        <v>4</v>
      </c>
      <c r="Y8" s="129">
        <v>0</v>
      </c>
      <c r="Z8" s="129">
        <v>0</v>
      </c>
      <c r="AA8" s="129">
        <v>1</v>
      </c>
      <c r="AB8" s="129">
        <v>0</v>
      </c>
      <c r="AC8" s="130">
        <v>1</v>
      </c>
      <c r="AD8" s="129">
        <v>1</v>
      </c>
      <c r="AE8" s="129">
        <v>0</v>
      </c>
      <c r="AF8" s="130">
        <v>18</v>
      </c>
      <c r="AG8" s="129">
        <v>14</v>
      </c>
      <c r="AH8" s="130">
        <v>4</v>
      </c>
      <c r="AI8" s="129">
        <v>3</v>
      </c>
      <c r="AJ8" s="129">
        <v>0</v>
      </c>
      <c r="AK8" s="129">
        <v>0</v>
      </c>
      <c r="AL8" s="129">
        <v>1</v>
      </c>
      <c r="AM8" s="130">
        <v>0</v>
      </c>
      <c r="AN8" s="129">
        <v>0</v>
      </c>
      <c r="AO8" s="129">
        <v>0</v>
      </c>
      <c r="AP8" s="129">
        <v>0</v>
      </c>
      <c r="AQ8" s="129">
        <v>0</v>
      </c>
      <c r="AR8" s="130">
        <v>23</v>
      </c>
      <c r="AS8" s="129">
        <v>18</v>
      </c>
      <c r="AT8" s="129">
        <v>2</v>
      </c>
      <c r="AU8" s="130">
        <v>1</v>
      </c>
      <c r="AV8" s="129">
        <v>0</v>
      </c>
      <c r="AW8" s="129">
        <v>0</v>
      </c>
      <c r="AX8" s="129">
        <v>1</v>
      </c>
      <c r="AY8" s="129">
        <v>0</v>
      </c>
      <c r="AZ8" s="130">
        <v>2</v>
      </c>
      <c r="BA8" s="129">
        <v>2</v>
      </c>
      <c r="BB8" s="129">
        <v>0</v>
      </c>
      <c r="BC8" s="129">
        <v>0</v>
      </c>
      <c r="BD8" s="130">
        <v>0</v>
      </c>
      <c r="BE8" s="129">
        <v>0</v>
      </c>
      <c r="BF8" s="129">
        <v>0</v>
      </c>
      <c r="BG8" s="129">
        <v>0</v>
      </c>
      <c r="BH8" s="129">
        <v>0</v>
      </c>
      <c r="BI8" s="130">
        <v>6</v>
      </c>
      <c r="BJ8" s="130">
        <v>6</v>
      </c>
      <c r="BK8" s="129">
        <v>4</v>
      </c>
      <c r="BL8" s="129">
        <v>0</v>
      </c>
      <c r="BM8" s="129">
        <v>0</v>
      </c>
      <c r="BN8" s="129">
        <v>2</v>
      </c>
      <c r="BO8" s="130">
        <v>48</v>
      </c>
      <c r="BP8" s="129">
        <v>9</v>
      </c>
      <c r="BQ8" s="129">
        <v>32</v>
      </c>
      <c r="BR8" s="130">
        <v>6</v>
      </c>
      <c r="BS8" s="129">
        <v>1</v>
      </c>
      <c r="BT8" s="129">
        <v>2</v>
      </c>
      <c r="BU8" s="129">
        <v>3</v>
      </c>
      <c r="BV8" s="129">
        <v>0</v>
      </c>
      <c r="BW8" s="129">
        <v>0</v>
      </c>
      <c r="BX8" s="129">
        <v>0</v>
      </c>
      <c r="BY8" s="129">
        <v>0</v>
      </c>
      <c r="BZ8" s="129">
        <v>0</v>
      </c>
      <c r="CA8" s="130">
        <v>1</v>
      </c>
      <c r="CB8" s="129">
        <v>1</v>
      </c>
      <c r="CC8" s="129">
        <v>0</v>
      </c>
      <c r="CD8" s="130">
        <v>67</v>
      </c>
      <c r="CE8" s="129">
        <v>67</v>
      </c>
      <c r="CF8" s="160"/>
      <c r="CG8" s="159"/>
      <c r="CH8" s="159"/>
      <c r="CI8" s="159"/>
    </row>
    <row r="9" spans="1:87" ht="18" customHeight="1">
      <c r="A9" s="156" t="s">
        <v>373</v>
      </c>
      <c r="B9" s="129">
        <v>1041</v>
      </c>
      <c r="C9" s="130">
        <v>941</v>
      </c>
      <c r="D9" s="130">
        <v>100</v>
      </c>
      <c r="E9" s="130">
        <v>366</v>
      </c>
      <c r="F9" s="129">
        <v>296</v>
      </c>
      <c r="G9" s="157">
        <v>18</v>
      </c>
      <c r="H9" s="129">
        <v>26</v>
      </c>
      <c r="I9" s="129">
        <v>11</v>
      </c>
      <c r="J9" s="130">
        <v>14</v>
      </c>
      <c r="K9" s="129">
        <v>3</v>
      </c>
      <c r="L9" s="129">
        <v>5</v>
      </c>
      <c r="M9" s="129">
        <v>6</v>
      </c>
      <c r="N9" s="130">
        <v>1</v>
      </c>
      <c r="O9" s="129">
        <v>1</v>
      </c>
      <c r="P9" s="130">
        <v>320</v>
      </c>
      <c r="Q9" s="129">
        <v>268</v>
      </c>
      <c r="R9" s="129">
        <v>35</v>
      </c>
      <c r="S9" s="129">
        <v>7</v>
      </c>
      <c r="T9" s="130">
        <v>5</v>
      </c>
      <c r="U9" s="129">
        <v>4</v>
      </c>
      <c r="V9" s="129">
        <v>1</v>
      </c>
      <c r="W9" s="130">
        <v>4</v>
      </c>
      <c r="X9" s="129">
        <v>0</v>
      </c>
      <c r="Y9" s="129">
        <v>3</v>
      </c>
      <c r="Z9" s="129">
        <v>0</v>
      </c>
      <c r="AA9" s="129">
        <v>0</v>
      </c>
      <c r="AB9" s="129">
        <v>1</v>
      </c>
      <c r="AC9" s="130">
        <v>1</v>
      </c>
      <c r="AD9" s="129">
        <v>1</v>
      </c>
      <c r="AE9" s="129">
        <v>0</v>
      </c>
      <c r="AF9" s="130">
        <v>54</v>
      </c>
      <c r="AG9" s="129">
        <v>28</v>
      </c>
      <c r="AH9" s="130">
        <v>22</v>
      </c>
      <c r="AI9" s="129">
        <v>14</v>
      </c>
      <c r="AJ9" s="129">
        <v>0</v>
      </c>
      <c r="AK9" s="129">
        <v>0</v>
      </c>
      <c r="AL9" s="129">
        <v>8</v>
      </c>
      <c r="AM9" s="130">
        <v>4</v>
      </c>
      <c r="AN9" s="129">
        <v>1</v>
      </c>
      <c r="AO9" s="129">
        <v>1</v>
      </c>
      <c r="AP9" s="129">
        <v>2</v>
      </c>
      <c r="AQ9" s="129">
        <v>0</v>
      </c>
      <c r="AR9" s="130">
        <v>103</v>
      </c>
      <c r="AS9" s="129">
        <v>68</v>
      </c>
      <c r="AT9" s="129">
        <v>15</v>
      </c>
      <c r="AU9" s="130">
        <v>5</v>
      </c>
      <c r="AV9" s="129">
        <v>0</v>
      </c>
      <c r="AW9" s="129">
        <v>2</v>
      </c>
      <c r="AX9" s="129">
        <v>1</v>
      </c>
      <c r="AY9" s="129">
        <v>2</v>
      </c>
      <c r="AZ9" s="130">
        <v>5</v>
      </c>
      <c r="BA9" s="129">
        <v>2</v>
      </c>
      <c r="BB9" s="129">
        <v>2</v>
      </c>
      <c r="BC9" s="129">
        <v>1</v>
      </c>
      <c r="BD9" s="130">
        <v>10</v>
      </c>
      <c r="BE9" s="129">
        <v>1</v>
      </c>
      <c r="BF9" s="129">
        <v>1</v>
      </c>
      <c r="BG9" s="129">
        <v>3</v>
      </c>
      <c r="BH9" s="129">
        <v>5</v>
      </c>
      <c r="BI9" s="130">
        <v>2</v>
      </c>
      <c r="BJ9" s="130">
        <v>2</v>
      </c>
      <c r="BK9" s="129">
        <v>1</v>
      </c>
      <c r="BL9" s="129">
        <v>0</v>
      </c>
      <c r="BM9" s="129">
        <v>1</v>
      </c>
      <c r="BN9" s="129">
        <v>0</v>
      </c>
      <c r="BO9" s="130">
        <v>77</v>
      </c>
      <c r="BP9" s="129">
        <v>18</v>
      </c>
      <c r="BQ9" s="129">
        <v>32</v>
      </c>
      <c r="BR9" s="130">
        <v>16</v>
      </c>
      <c r="BS9" s="129">
        <v>5</v>
      </c>
      <c r="BT9" s="129">
        <v>2</v>
      </c>
      <c r="BU9" s="129">
        <v>9</v>
      </c>
      <c r="BV9" s="129">
        <v>0</v>
      </c>
      <c r="BW9" s="129">
        <v>0</v>
      </c>
      <c r="BX9" s="129">
        <v>0</v>
      </c>
      <c r="BY9" s="129">
        <v>0</v>
      </c>
      <c r="BZ9" s="129">
        <v>0</v>
      </c>
      <c r="CA9" s="130">
        <v>11</v>
      </c>
      <c r="CB9" s="129">
        <v>11</v>
      </c>
      <c r="CC9" s="129">
        <v>0</v>
      </c>
      <c r="CD9" s="130">
        <v>119</v>
      </c>
      <c r="CE9" s="129">
        <v>119</v>
      </c>
      <c r="CF9" s="160"/>
      <c r="CG9" s="159"/>
      <c r="CH9" s="159"/>
      <c r="CI9" s="159"/>
    </row>
    <row r="10" spans="1:87" ht="18" customHeight="1">
      <c r="A10" s="156" t="s">
        <v>374</v>
      </c>
      <c r="B10" s="129">
        <v>1706</v>
      </c>
      <c r="C10" s="130">
        <v>1429</v>
      </c>
      <c r="D10" s="130">
        <v>277</v>
      </c>
      <c r="E10" s="130">
        <v>289</v>
      </c>
      <c r="F10" s="129">
        <v>193</v>
      </c>
      <c r="G10" s="157">
        <v>39</v>
      </c>
      <c r="H10" s="129">
        <v>31</v>
      </c>
      <c r="I10" s="129">
        <v>16</v>
      </c>
      <c r="J10" s="130">
        <v>9</v>
      </c>
      <c r="K10" s="129">
        <v>4</v>
      </c>
      <c r="L10" s="129">
        <v>0</v>
      </c>
      <c r="M10" s="129">
        <v>5</v>
      </c>
      <c r="N10" s="130">
        <v>1</v>
      </c>
      <c r="O10" s="129">
        <v>1</v>
      </c>
      <c r="P10" s="130">
        <v>352</v>
      </c>
      <c r="Q10" s="129">
        <v>248</v>
      </c>
      <c r="R10" s="129">
        <v>28</v>
      </c>
      <c r="S10" s="129">
        <v>20</v>
      </c>
      <c r="T10" s="130">
        <v>5</v>
      </c>
      <c r="U10" s="129">
        <v>3</v>
      </c>
      <c r="V10" s="129">
        <v>2</v>
      </c>
      <c r="W10" s="130">
        <v>39</v>
      </c>
      <c r="X10" s="129">
        <v>28</v>
      </c>
      <c r="Y10" s="129">
        <v>3</v>
      </c>
      <c r="Z10" s="129">
        <v>2</v>
      </c>
      <c r="AA10" s="129">
        <v>3</v>
      </c>
      <c r="AB10" s="129">
        <v>3</v>
      </c>
      <c r="AC10" s="130">
        <v>12</v>
      </c>
      <c r="AD10" s="129">
        <v>10</v>
      </c>
      <c r="AE10" s="129">
        <v>2</v>
      </c>
      <c r="AF10" s="130">
        <v>133</v>
      </c>
      <c r="AG10" s="129">
        <v>36</v>
      </c>
      <c r="AH10" s="130">
        <v>35</v>
      </c>
      <c r="AI10" s="129">
        <v>17</v>
      </c>
      <c r="AJ10" s="129">
        <v>9</v>
      </c>
      <c r="AK10" s="129">
        <v>5</v>
      </c>
      <c r="AL10" s="129">
        <v>4</v>
      </c>
      <c r="AM10" s="130">
        <v>62</v>
      </c>
      <c r="AN10" s="129">
        <v>18</v>
      </c>
      <c r="AO10" s="129">
        <v>18</v>
      </c>
      <c r="AP10" s="129">
        <v>22</v>
      </c>
      <c r="AQ10" s="129">
        <v>4</v>
      </c>
      <c r="AR10" s="130">
        <v>123</v>
      </c>
      <c r="AS10" s="129">
        <v>70</v>
      </c>
      <c r="AT10" s="129">
        <v>27</v>
      </c>
      <c r="AU10" s="130">
        <v>11</v>
      </c>
      <c r="AV10" s="129">
        <v>3</v>
      </c>
      <c r="AW10" s="129">
        <v>3</v>
      </c>
      <c r="AX10" s="129">
        <v>2</v>
      </c>
      <c r="AY10" s="129">
        <v>3</v>
      </c>
      <c r="AZ10" s="130">
        <v>6</v>
      </c>
      <c r="BA10" s="129">
        <v>5</v>
      </c>
      <c r="BB10" s="129">
        <v>0</v>
      </c>
      <c r="BC10" s="129">
        <v>1</v>
      </c>
      <c r="BD10" s="130">
        <v>9</v>
      </c>
      <c r="BE10" s="129">
        <v>0</v>
      </c>
      <c r="BF10" s="129">
        <v>2</v>
      </c>
      <c r="BG10" s="129">
        <v>0</v>
      </c>
      <c r="BH10" s="129">
        <v>7</v>
      </c>
      <c r="BI10" s="130">
        <v>16</v>
      </c>
      <c r="BJ10" s="130">
        <v>16</v>
      </c>
      <c r="BK10" s="129">
        <v>2</v>
      </c>
      <c r="BL10" s="129">
        <v>0</v>
      </c>
      <c r="BM10" s="129">
        <v>7</v>
      </c>
      <c r="BN10" s="129">
        <v>7</v>
      </c>
      <c r="BO10" s="130">
        <v>173</v>
      </c>
      <c r="BP10" s="129">
        <v>20</v>
      </c>
      <c r="BQ10" s="129">
        <v>81</v>
      </c>
      <c r="BR10" s="130">
        <v>64</v>
      </c>
      <c r="BS10" s="129">
        <v>16</v>
      </c>
      <c r="BT10" s="129">
        <v>10</v>
      </c>
      <c r="BU10" s="129">
        <v>29</v>
      </c>
      <c r="BV10" s="129">
        <v>2</v>
      </c>
      <c r="BW10" s="129">
        <v>3</v>
      </c>
      <c r="BX10" s="129">
        <v>0</v>
      </c>
      <c r="BY10" s="129">
        <v>3</v>
      </c>
      <c r="BZ10" s="129">
        <v>1</v>
      </c>
      <c r="CA10" s="130">
        <v>8</v>
      </c>
      <c r="CB10" s="129">
        <v>1</v>
      </c>
      <c r="CC10" s="129">
        <v>7</v>
      </c>
      <c r="CD10" s="130">
        <v>620</v>
      </c>
      <c r="CE10" s="129">
        <v>620</v>
      </c>
      <c r="CF10" s="160"/>
      <c r="CG10" s="160"/>
      <c r="CH10" s="160"/>
      <c r="CI10" s="160"/>
    </row>
    <row r="11" spans="1:87" ht="18" customHeight="1">
      <c r="A11" s="156" t="s">
        <v>375</v>
      </c>
      <c r="B11" s="129">
        <v>1100</v>
      </c>
      <c r="C11" s="130">
        <v>843</v>
      </c>
      <c r="D11" s="130">
        <v>257</v>
      </c>
      <c r="E11" s="130">
        <v>207</v>
      </c>
      <c r="F11" s="129">
        <v>150</v>
      </c>
      <c r="G11" s="157">
        <v>16</v>
      </c>
      <c r="H11" s="129">
        <v>16</v>
      </c>
      <c r="I11" s="129">
        <v>18</v>
      </c>
      <c r="J11" s="130">
        <v>6</v>
      </c>
      <c r="K11" s="129">
        <v>4</v>
      </c>
      <c r="L11" s="129">
        <v>0</v>
      </c>
      <c r="M11" s="129">
        <v>2</v>
      </c>
      <c r="N11" s="130">
        <v>1</v>
      </c>
      <c r="O11" s="129">
        <v>1</v>
      </c>
      <c r="P11" s="130">
        <v>329</v>
      </c>
      <c r="Q11" s="129">
        <v>239</v>
      </c>
      <c r="R11" s="129">
        <v>35</v>
      </c>
      <c r="S11" s="129">
        <v>11</v>
      </c>
      <c r="T11" s="130">
        <v>7</v>
      </c>
      <c r="U11" s="129">
        <v>4</v>
      </c>
      <c r="V11" s="129">
        <v>3</v>
      </c>
      <c r="W11" s="130">
        <v>26</v>
      </c>
      <c r="X11" s="129">
        <v>16</v>
      </c>
      <c r="Y11" s="129">
        <v>2</v>
      </c>
      <c r="Z11" s="129">
        <v>6</v>
      </c>
      <c r="AA11" s="129">
        <v>2</v>
      </c>
      <c r="AB11" s="129">
        <v>0</v>
      </c>
      <c r="AC11" s="130">
        <v>11</v>
      </c>
      <c r="AD11" s="129">
        <v>6</v>
      </c>
      <c r="AE11" s="129">
        <v>5</v>
      </c>
      <c r="AF11" s="130">
        <v>236</v>
      </c>
      <c r="AG11" s="129">
        <v>122</v>
      </c>
      <c r="AH11" s="130">
        <v>97</v>
      </c>
      <c r="AI11" s="129">
        <v>50</v>
      </c>
      <c r="AJ11" s="129">
        <v>4</v>
      </c>
      <c r="AK11" s="129">
        <v>2</v>
      </c>
      <c r="AL11" s="129">
        <v>41</v>
      </c>
      <c r="AM11" s="130">
        <v>17</v>
      </c>
      <c r="AN11" s="129">
        <v>11</v>
      </c>
      <c r="AO11" s="129">
        <v>1</v>
      </c>
      <c r="AP11" s="129">
        <v>4</v>
      </c>
      <c r="AQ11" s="129">
        <v>1</v>
      </c>
      <c r="AR11" s="130">
        <v>107</v>
      </c>
      <c r="AS11" s="129">
        <v>57</v>
      </c>
      <c r="AT11" s="129">
        <v>23</v>
      </c>
      <c r="AU11" s="130">
        <v>7</v>
      </c>
      <c r="AV11" s="129">
        <v>0</v>
      </c>
      <c r="AW11" s="129">
        <v>2</v>
      </c>
      <c r="AX11" s="129">
        <v>0</v>
      </c>
      <c r="AY11" s="129">
        <v>5</v>
      </c>
      <c r="AZ11" s="130">
        <v>15</v>
      </c>
      <c r="BA11" s="129">
        <v>15</v>
      </c>
      <c r="BB11" s="129">
        <v>0</v>
      </c>
      <c r="BC11" s="129">
        <v>0</v>
      </c>
      <c r="BD11" s="130">
        <v>5</v>
      </c>
      <c r="BE11" s="129">
        <v>0</v>
      </c>
      <c r="BF11" s="129">
        <v>0</v>
      </c>
      <c r="BG11" s="129">
        <v>0</v>
      </c>
      <c r="BH11" s="129">
        <v>5</v>
      </c>
      <c r="BI11" s="130">
        <v>37</v>
      </c>
      <c r="BJ11" s="130">
        <v>37</v>
      </c>
      <c r="BK11" s="129">
        <v>5</v>
      </c>
      <c r="BL11" s="129">
        <v>0</v>
      </c>
      <c r="BM11" s="129">
        <v>9</v>
      </c>
      <c r="BN11" s="129">
        <v>23</v>
      </c>
      <c r="BO11" s="130">
        <v>64</v>
      </c>
      <c r="BP11" s="129">
        <v>19</v>
      </c>
      <c r="BQ11" s="129">
        <v>17</v>
      </c>
      <c r="BR11" s="130">
        <v>27</v>
      </c>
      <c r="BS11" s="129">
        <v>6</v>
      </c>
      <c r="BT11" s="129">
        <v>3</v>
      </c>
      <c r="BU11" s="129">
        <v>10</v>
      </c>
      <c r="BV11" s="129">
        <v>0</v>
      </c>
      <c r="BW11" s="129">
        <v>2</v>
      </c>
      <c r="BX11" s="129">
        <v>0</v>
      </c>
      <c r="BY11" s="129">
        <v>4</v>
      </c>
      <c r="BZ11" s="129">
        <v>2</v>
      </c>
      <c r="CA11" s="130">
        <v>1</v>
      </c>
      <c r="CB11" s="129">
        <v>1</v>
      </c>
      <c r="CC11" s="129">
        <v>0</v>
      </c>
      <c r="CD11" s="130">
        <v>120</v>
      </c>
      <c r="CE11" s="129">
        <v>120</v>
      </c>
      <c r="CG11" s="126"/>
    </row>
    <row r="12" spans="1:87" ht="18" customHeight="1">
      <c r="A12" s="156" t="s">
        <v>376</v>
      </c>
      <c r="B12" s="129">
        <v>416</v>
      </c>
      <c r="C12" s="130">
        <v>345</v>
      </c>
      <c r="D12" s="130">
        <v>71</v>
      </c>
      <c r="E12" s="130">
        <v>102</v>
      </c>
      <c r="F12" s="129">
        <v>68</v>
      </c>
      <c r="G12" s="157">
        <v>14</v>
      </c>
      <c r="H12" s="129">
        <v>8</v>
      </c>
      <c r="I12" s="129">
        <v>3</v>
      </c>
      <c r="J12" s="130">
        <v>6</v>
      </c>
      <c r="K12" s="129">
        <v>1</v>
      </c>
      <c r="L12" s="129">
        <v>0</v>
      </c>
      <c r="M12" s="129">
        <v>5</v>
      </c>
      <c r="N12" s="130">
        <v>3</v>
      </c>
      <c r="O12" s="129">
        <v>3</v>
      </c>
      <c r="P12" s="130">
        <v>102</v>
      </c>
      <c r="Q12" s="129">
        <v>76</v>
      </c>
      <c r="R12" s="129">
        <v>5</v>
      </c>
      <c r="S12" s="129">
        <v>9</v>
      </c>
      <c r="T12" s="130">
        <v>1</v>
      </c>
      <c r="U12" s="129">
        <v>1</v>
      </c>
      <c r="V12" s="129">
        <v>0</v>
      </c>
      <c r="W12" s="130">
        <v>7</v>
      </c>
      <c r="X12" s="129">
        <v>2</v>
      </c>
      <c r="Y12" s="129">
        <v>0</v>
      </c>
      <c r="Z12" s="129">
        <v>1</v>
      </c>
      <c r="AA12" s="129">
        <v>4</v>
      </c>
      <c r="AB12" s="129">
        <v>0</v>
      </c>
      <c r="AC12" s="130">
        <v>4</v>
      </c>
      <c r="AD12" s="129">
        <v>1</v>
      </c>
      <c r="AE12" s="129">
        <v>3</v>
      </c>
      <c r="AF12" s="130">
        <v>50</v>
      </c>
      <c r="AG12" s="129">
        <v>27</v>
      </c>
      <c r="AH12" s="130">
        <v>14</v>
      </c>
      <c r="AI12" s="129">
        <v>5</v>
      </c>
      <c r="AJ12" s="129">
        <v>0</v>
      </c>
      <c r="AK12" s="129">
        <v>0</v>
      </c>
      <c r="AL12" s="129">
        <v>9</v>
      </c>
      <c r="AM12" s="130">
        <v>9</v>
      </c>
      <c r="AN12" s="129">
        <v>9</v>
      </c>
      <c r="AO12" s="129">
        <v>0</v>
      </c>
      <c r="AP12" s="129">
        <v>0</v>
      </c>
      <c r="AQ12" s="129">
        <v>0</v>
      </c>
      <c r="AR12" s="130">
        <v>51</v>
      </c>
      <c r="AS12" s="129">
        <v>27</v>
      </c>
      <c r="AT12" s="129">
        <v>15</v>
      </c>
      <c r="AU12" s="130">
        <v>7</v>
      </c>
      <c r="AV12" s="129">
        <v>0</v>
      </c>
      <c r="AW12" s="129">
        <v>0</v>
      </c>
      <c r="AX12" s="129">
        <v>2</v>
      </c>
      <c r="AY12" s="129">
        <v>5</v>
      </c>
      <c r="AZ12" s="130">
        <v>2</v>
      </c>
      <c r="BA12" s="129">
        <v>2</v>
      </c>
      <c r="BB12" s="129">
        <v>0</v>
      </c>
      <c r="BC12" s="129">
        <v>0</v>
      </c>
      <c r="BD12" s="130">
        <v>0</v>
      </c>
      <c r="BE12" s="129">
        <v>0</v>
      </c>
      <c r="BF12" s="129">
        <v>0</v>
      </c>
      <c r="BG12" s="129">
        <v>0</v>
      </c>
      <c r="BH12" s="129">
        <v>0</v>
      </c>
      <c r="BI12" s="130">
        <v>7</v>
      </c>
      <c r="BJ12" s="130">
        <v>7</v>
      </c>
      <c r="BK12" s="129">
        <v>1</v>
      </c>
      <c r="BL12" s="129">
        <v>1</v>
      </c>
      <c r="BM12" s="129">
        <v>1</v>
      </c>
      <c r="BN12" s="129">
        <v>4</v>
      </c>
      <c r="BO12" s="130">
        <v>43</v>
      </c>
      <c r="BP12" s="129">
        <v>8</v>
      </c>
      <c r="BQ12" s="129">
        <v>24</v>
      </c>
      <c r="BR12" s="130">
        <v>11</v>
      </c>
      <c r="BS12" s="129">
        <v>4</v>
      </c>
      <c r="BT12" s="129">
        <v>2</v>
      </c>
      <c r="BU12" s="129">
        <v>1</v>
      </c>
      <c r="BV12" s="129">
        <v>1</v>
      </c>
      <c r="BW12" s="129">
        <v>0</v>
      </c>
      <c r="BX12" s="129">
        <v>1</v>
      </c>
      <c r="BY12" s="129">
        <v>1</v>
      </c>
      <c r="BZ12" s="129">
        <v>1</v>
      </c>
      <c r="CA12" s="130">
        <v>0</v>
      </c>
      <c r="CB12" s="129">
        <v>0</v>
      </c>
      <c r="CC12" s="129">
        <v>0</v>
      </c>
      <c r="CD12" s="130">
        <v>61</v>
      </c>
      <c r="CE12" s="129">
        <v>61</v>
      </c>
      <c r="CG12" s="126"/>
    </row>
    <row r="13" spans="1:87" ht="18" customHeight="1">
      <c r="A13" s="156" t="s">
        <v>377</v>
      </c>
      <c r="B13" s="129">
        <v>1901</v>
      </c>
      <c r="C13" s="130">
        <v>1529</v>
      </c>
      <c r="D13" s="130">
        <v>372</v>
      </c>
      <c r="E13" s="130">
        <v>434</v>
      </c>
      <c r="F13" s="129">
        <v>293</v>
      </c>
      <c r="G13" s="157">
        <v>47</v>
      </c>
      <c r="H13" s="129">
        <v>41</v>
      </c>
      <c r="I13" s="129">
        <v>28</v>
      </c>
      <c r="J13" s="130">
        <v>19</v>
      </c>
      <c r="K13" s="129">
        <v>0</v>
      </c>
      <c r="L13" s="129">
        <v>9</v>
      </c>
      <c r="M13" s="129">
        <v>10</v>
      </c>
      <c r="N13" s="130">
        <v>6</v>
      </c>
      <c r="O13" s="129">
        <v>6</v>
      </c>
      <c r="P13" s="130">
        <v>544</v>
      </c>
      <c r="Q13" s="129">
        <v>406</v>
      </c>
      <c r="R13" s="129">
        <v>53</v>
      </c>
      <c r="S13" s="129">
        <v>24</v>
      </c>
      <c r="T13" s="130">
        <v>13</v>
      </c>
      <c r="U13" s="129">
        <v>10</v>
      </c>
      <c r="V13" s="129">
        <v>3</v>
      </c>
      <c r="W13" s="130">
        <v>31</v>
      </c>
      <c r="X13" s="129">
        <v>17</v>
      </c>
      <c r="Y13" s="129">
        <v>5</v>
      </c>
      <c r="Z13" s="129">
        <v>4</v>
      </c>
      <c r="AA13" s="129">
        <v>3</v>
      </c>
      <c r="AB13" s="129">
        <v>2</v>
      </c>
      <c r="AC13" s="130">
        <v>17</v>
      </c>
      <c r="AD13" s="129">
        <v>11</v>
      </c>
      <c r="AE13" s="129">
        <v>6</v>
      </c>
      <c r="AF13" s="130">
        <v>210</v>
      </c>
      <c r="AG13" s="129">
        <v>120</v>
      </c>
      <c r="AH13" s="130">
        <v>71</v>
      </c>
      <c r="AI13" s="129">
        <v>34</v>
      </c>
      <c r="AJ13" s="129">
        <v>11</v>
      </c>
      <c r="AK13" s="129">
        <v>4</v>
      </c>
      <c r="AL13" s="129">
        <v>22</v>
      </c>
      <c r="AM13" s="130">
        <v>19</v>
      </c>
      <c r="AN13" s="129">
        <v>8</v>
      </c>
      <c r="AO13" s="129">
        <v>2</v>
      </c>
      <c r="AP13" s="129">
        <v>6</v>
      </c>
      <c r="AQ13" s="129">
        <v>3</v>
      </c>
      <c r="AR13" s="130">
        <v>239</v>
      </c>
      <c r="AS13" s="129">
        <v>113</v>
      </c>
      <c r="AT13" s="129">
        <v>57</v>
      </c>
      <c r="AU13" s="130">
        <v>31</v>
      </c>
      <c r="AV13" s="129">
        <v>8</v>
      </c>
      <c r="AW13" s="129">
        <v>7</v>
      </c>
      <c r="AX13" s="129">
        <v>1</v>
      </c>
      <c r="AY13" s="129">
        <v>15</v>
      </c>
      <c r="AZ13" s="130">
        <v>17</v>
      </c>
      <c r="BA13" s="129">
        <v>14</v>
      </c>
      <c r="BB13" s="129">
        <v>2</v>
      </c>
      <c r="BC13" s="129">
        <v>1</v>
      </c>
      <c r="BD13" s="130">
        <v>21</v>
      </c>
      <c r="BE13" s="129">
        <v>0</v>
      </c>
      <c r="BF13" s="129">
        <v>2</v>
      </c>
      <c r="BG13" s="129">
        <v>4</v>
      </c>
      <c r="BH13" s="129">
        <v>15</v>
      </c>
      <c r="BI13" s="130">
        <v>34</v>
      </c>
      <c r="BJ13" s="130">
        <v>34</v>
      </c>
      <c r="BK13" s="129">
        <v>7</v>
      </c>
      <c r="BL13" s="129">
        <v>0</v>
      </c>
      <c r="BM13" s="129">
        <v>4</v>
      </c>
      <c r="BN13" s="129">
        <v>23</v>
      </c>
      <c r="BO13" s="130">
        <v>172</v>
      </c>
      <c r="BP13" s="129">
        <v>21</v>
      </c>
      <c r="BQ13" s="129">
        <v>58</v>
      </c>
      <c r="BR13" s="130">
        <v>80</v>
      </c>
      <c r="BS13" s="129">
        <v>19</v>
      </c>
      <c r="BT13" s="129">
        <v>25</v>
      </c>
      <c r="BU13" s="129">
        <v>6</v>
      </c>
      <c r="BV13" s="129">
        <v>9</v>
      </c>
      <c r="BW13" s="129">
        <v>6</v>
      </c>
      <c r="BX13" s="129">
        <v>1</v>
      </c>
      <c r="BY13" s="129">
        <v>12</v>
      </c>
      <c r="BZ13" s="129">
        <v>2</v>
      </c>
      <c r="CA13" s="130">
        <v>13</v>
      </c>
      <c r="CB13" s="129">
        <v>11</v>
      </c>
      <c r="CC13" s="129">
        <v>2</v>
      </c>
      <c r="CD13" s="130">
        <v>268</v>
      </c>
      <c r="CE13" s="129">
        <v>268</v>
      </c>
      <c r="CG13" s="126"/>
    </row>
    <row r="14" spans="1:87" ht="18" customHeight="1">
      <c r="A14" s="156" t="s">
        <v>378</v>
      </c>
      <c r="B14" s="129">
        <v>1845</v>
      </c>
      <c r="C14" s="130">
        <v>1505</v>
      </c>
      <c r="D14" s="130">
        <v>340</v>
      </c>
      <c r="E14" s="130">
        <v>460</v>
      </c>
      <c r="F14" s="129">
        <v>257</v>
      </c>
      <c r="G14" s="157">
        <v>81</v>
      </c>
      <c r="H14" s="129">
        <v>37</v>
      </c>
      <c r="I14" s="129">
        <v>49</v>
      </c>
      <c r="J14" s="130">
        <v>29</v>
      </c>
      <c r="K14" s="129">
        <v>5</v>
      </c>
      <c r="L14" s="129">
        <v>5</v>
      </c>
      <c r="M14" s="129">
        <v>19</v>
      </c>
      <c r="N14" s="130">
        <v>7</v>
      </c>
      <c r="O14" s="129">
        <v>7</v>
      </c>
      <c r="P14" s="130">
        <v>490</v>
      </c>
      <c r="Q14" s="129">
        <v>336</v>
      </c>
      <c r="R14" s="129">
        <v>40</v>
      </c>
      <c r="S14" s="129">
        <v>29</v>
      </c>
      <c r="T14" s="130">
        <v>18</v>
      </c>
      <c r="U14" s="129">
        <v>8</v>
      </c>
      <c r="V14" s="129">
        <v>10</v>
      </c>
      <c r="W14" s="130">
        <v>37</v>
      </c>
      <c r="X14" s="129">
        <v>27</v>
      </c>
      <c r="Y14" s="129">
        <v>5</v>
      </c>
      <c r="Z14" s="129">
        <v>1</v>
      </c>
      <c r="AA14" s="129">
        <v>1</v>
      </c>
      <c r="AB14" s="129">
        <v>3</v>
      </c>
      <c r="AC14" s="130">
        <v>30</v>
      </c>
      <c r="AD14" s="129">
        <v>6</v>
      </c>
      <c r="AE14" s="129">
        <v>24</v>
      </c>
      <c r="AF14" s="130">
        <v>133</v>
      </c>
      <c r="AG14" s="129">
        <v>62</v>
      </c>
      <c r="AH14" s="130">
        <v>50</v>
      </c>
      <c r="AI14" s="129">
        <v>32</v>
      </c>
      <c r="AJ14" s="129">
        <v>7</v>
      </c>
      <c r="AK14" s="129">
        <v>3</v>
      </c>
      <c r="AL14" s="129">
        <v>8</v>
      </c>
      <c r="AM14" s="130">
        <v>21</v>
      </c>
      <c r="AN14" s="129">
        <v>7</v>
      </c>
      <c r="AO14" s="129">
        <v>6</v>
      </c>
      <c r="AP14" s="129">
        <v>8</v>
      </c>
      <c r="AQ14" s="129">
        <v>0</v>
      </c>
      <c r="AR14" s="130">
        <v>177</v>
      </c>
      <c r="AS14" s="129">
        <v>77</v>
      </c>
      <c r="AT14" s="129">
        <v>37</v>
      </c>
      <c r="AU14" s="130">
        <v>36</v>
      </c>
      <c r="AV14" s="129">
        <v>5</v>
      </c>
      <c r="AW14" s="129">
        <v>0</v>
      </c>
      <c r="AX14" s="129">
        <v>4</v>
      </c>
      <c r="AY14" s="129">
        <v>27</v>
      </c>
      <c r="AZ14" s="130">
        <v>19</v>
      </c>
      <c r="BA14" s="129">
        <v>18</v>
      </c>
      <c r="BB14" s="129">
        <v>1</v>
      </c>
      <c r="BC14" s="129">
        <v>0</v>
      </c>
      <c r="BD14" s="130">
        <v>8</v>
      </c>
      <c r="BE14" s="129">
        <v>1</v>
      </c>
      <c r="BF14" s="129">
        <v>1</v>
      </c>
      <c r="BG14" s="129">
        <v>0</v>
      </c>
      <c r="BH14" s="129">
        <v>6</v>
      </c>
      <c r="BI14" s="130">
        <v>13</v>
      </c>
      <c r="BJ14" s="130">
        <v>13</v>
      </c>
      <c r="BK14" s="129">
        <v>2</v>
      </c>
      <c r="BL14" s="129">
        <v>0</v>
      </c>
      <c r="BM14" s="129">
        <v>4</v>
      </c>
      <c r="BN14" s="129">
        <v>7</v>
      </c>
      <c r="BO14" s="130">
        <v>172</v>
      </c>
      <c r="BP14" s="129">
        <v>39</v>
      </c>
      <c r="BQ14" s="129">
        <v>61</v>
      </c>
      <c r="BR14" s="130">
        <v>67</v>
      </c>
      <c r="BS14" s="129">
        <v>9</v>
      </c>
      <c r="BT14" s="129">
        <v>13</v>
      </c>
      <c r="BU14" s="129">
        <v>19</v>
      </c>
      <c r="BV14" s="129">
        <v>7</v>
      </c>
      <c r="BW14" s="129">
        <v>6</v>
      </c>
      <c r="BX14" s="129">
        <v>1</v>
      </c>
      <c r="BY14" s="129">
        <v>11</v>
      </c>
      <c r="BZ14" s="129">
        <v>1</v>
      </c>
      <c r="CA14" s="130">
        <v>5</v>
      </c>
      <c r="CB14" s="129">
        <v>4</v>
      </c>
      <c r="CC14" s="129">
        <v>1</v>
      </c>
      <c r="CD14" s="130">
        <v>400</v>
      </c>
      <c r="CE14" s="129">
        <v>400</v>
      </c>
      <c r="CG14" s="126"/>
    </row>
    <row r="15" spans="1:87" ht="18" customHeight="1">
      <c r="A15" s="156" t="s">
        <v>379</v>
      </c>
      <c r="B15" s="129">
        <v>3753</v>
      </c>
      <c r="C15" s="130">
        <v>3154</v>
      </c>
      <c r="D15" s="130">
        <v>599</v>
      </c>
      <c r="E15" s="130">
        <v>911</v>
      </c>
      <c r="F15" s="129">
        <v>651</v>
      </c>
      <c r="G15" s="157">
        <v>88</v>
      </c>
      <c r="H15" s="129">
        <v>74</v>
      </c>
      <c r="I15" s="129">
        <v>45</v>
      </c>
      <c r="J15" s="130">
        <v>42</v>
      </c>
      <c r="K15" s="129">
        <v>19</v>
      </c>
      <c r="L15" s="129">
        <v>9</v>
      </c>
      <c r="M15" s="129">
        <v>14</v>
      </c>
      <c r="N15" s="130">
        <v>11</v>
      </c>
      <c r="O15" s="129">
        <v>11</v>
      </c>
      <c r="P15" s="130">
        <v>1143</v>
      </c>
      <c r="Q15" s="129">
        <v>857</v>
      </c>
      <c r="R15" s="129">
        <v>117</v>
      </c>
      <c r="S15" s="129">
        <v>49</v>
      </c>
      <c r="T15" s="130">
        <v>27</v>
      </c>
      <c r="U15" s="129">
        <v>17</v>
      </c>
      <c r="V15" s="129">
        <v>10</v>
      </c>
      <c r="W15" s="130">
        <v>50</v>
      </c>
      <c r="X15" s="129">
        <v>22</v>
      </c>
      <c r="Y15" s="129">
        <v>7</v>
      </c>
      <c r="Z15" s="129">
        <v>6</v>
      </c>
      <c r="AA15" s="129">
        <v>9</v>
      </c>
      <c r="AB15" s="129">
        <v>6</v>
      </c>
      <c r="AC15" s="130">
        <v>43</v>
      </c>
      <c r="AD15" s="129">
        <v>25</v>
      </c>
      <c r="AE15" s="129">
        <v>18</v>
      </c>
      <c r="AF15" s="130">
        <v>294</v>
      </c>
      <c r="AG15" s="129">
        <v>175</v>
      </c>
      <c r="AH15" s="130">
        <v>69</v>
      </c>
      <c r="AI15" s="129">
        <v>38</v>
      </c>
      <c r="AJ15" s="129">
        <v>5</v>
      </c>
      <c r="AK15" s="129">
        <v>2</v>
      </c>
      <c r="AL15" s="129">
        <v>24</v>
      </c>
      <c r="AM15" s="130">
        <v>50</v>
      </c>
      <c r="AN15" s="129">
        <v>26</v>
      </c>
      <c r="AO15" s="129">
        <v>8</v>
      </c>
      <c r="AP15" s="129">
        <v>12</v>
      </c>
      <c r="AQ15" s="129">
        <v>4</v>
      </c>
      <c r="AR15" s="130">
        <v>424</v>
      </c>
      <c r="AS15" s="129">
        <v>238</v>
      </c>
      <c r="AT15" s="129">
        <v>52</v>
      </c>
      <c r="AU15" s="130">
        <v>54</v>
      </c>
      <c r="AV15" s="129">
        <v>11</v>
      </c>
      <c r="AW15" s="129">
        <v>12</v>
      </c>
      <c r="AX15" s="129">
        <v>11</v>
      </c>
      <c r="AY15" s="129">
        <v>20</v>
      </c>
      <c r="AZ15" s="130">
        <v>29</v>
      </c>
      <c r="BA15" s="129">
        <v>24</v>
      </c>
      <c r="BB15" s="129">
        <v>3</v>
      </c>
      <c r="BC15" s="129">
        <v>2</v>
      </c>
      <c r="BD15" s="130">
        <v>51</v>
      </c>
      <c r="BE15" s="129">
        <v>7</v>
      </c>
      <c r="BF15" s="129">
        <v>8</v>
      </c>
      <c r="BG15" s="129">
        <v>4</v>
      </c>
      <c r="BH15" s="129">
        <v>32</v>
      </c>
      <c r="BI15" s="130">
        <v>48</v>
      </c>
      <c r="BJ15" s="130">
        <v>48</v>
      </c>
      <c r="BK15" s="129">
        <v>7</v>
      </c>
      <c r="BL15" s="129">
        <v>0</v>
      </c>
      <c r="BM15" s="129">
        <v>11</v>
      </c>
      <c r="BN15" s="129">
        <v>30</v>
      </c>
      <c r="BO15" s="130">
        <v>322</v>
      </c>
      <c r="BP15" s="129">
        <v>74</v>
      </c>
      <c r="BQ15" s="129">
        <v>123</v>
      </c>
      <c r="BR15" s="130">
        <v>113</v>
      </c>
      <c r="BS15" s="129">
        <v>11</v>
      </c>
      <c r="BT15" s="129">
        <v>37</v>
      </c>
      <c r="BU15" s="129">
        <v>24</v>
      </c>
      <c r="BV15" s="129">
        <v>4</v>
      </c>
      <c r="BW15" s="129">
        <v>13</v>
      </c>
      <c r="BX15" s="129">
        <v>6</v>
      </c>
      <c r="BY15" s="129">
        <v>12</v>
      </c>
      <c r="BZ15" s="129">
        <v>6</v>
      </c>
      <c r="CA15" s="130">
        <v>12</v>
      </c>
      <c r="CB15" s="129">
        <v>8</v>
      </c>
      <c r="CC15" s="129">
        <v>4</v>
      </c>
      <c r="CD15" s="130">
        <v>611</v>
      </c>
      <c r="CE15" s="129">
        <v>611</v>
      </c>
      <c r="CG15" s="126"/>
    </row>
    <row r="16" spans="1:87" ht="18" customHeight="1">
      <c r="A16" s="156" t="s">
        <v>380</v>
      </c>
      <c r="B16" s="129">
        <v>1884</v>
      </c>
      <c r="C16" s="130">
        <v>1611</v>
      </c>
      <c r="D16" s="130">
        <v>273</v>
      </c>
      <c r="E16" s="130">
        <v>393</v>
      </c>
      <c r="F16" s="129">
        <v>265</v>
      </c>
      <c r="G16" s="157">
        <v>42</v>
      </c>
      <c r="H16" s="129">
        <v>33</v>
      </c>
      <c r="I16" s="129">
        <v>35</v>
      </c>
      <c r="J16" s="130">
        <v>14</v>
      </c>
      <c r="K16" s="129">
        <v>5</v>
      </c>
      <c r="L16" s="129">
        <v>6</v>
      </c>
      <c r="M16" s="129">
        <v>3</v>
      </c>
      <c r="N16" s="130">
        <v>4</v>
      </c>
      <c r="O16" s="129">
        <v>4</v>
      </c>
      <c r="P16" s="130">
        <v>578</v>
      </c>
      <c r="Q16" s="129">
        <v>428</v>
      </c>
      <c r="R16" s="129">
        <v>58</v>
      </c>
      <c r="S16" s="129">
        <v>36</v>
      </c>
      <c r="T16" s="130">
        <v>6</v>
      </c>
      <c r="U16" s="129">
        <v>5</v>
      </c>
      <c r="V16" s="129">
        <v>1</v>
      </c>
      <c r="W16" s="130">
        <v>38</v>
      </c>
      <c r="X16" s="129">
        <v>13</v>
      </c>
      <c r="Y16" s="129">
        <v>9</v>
      </c>
      <c r="Z16" s="129">
        <v>6</v>
      </c>
      <c r="AA16" s="129">
        <v>8</v>
      </c>
      <c r="AB16" s="129">
        <v>2</v>
      </c>
      <c r="AC16" s="130">
        <v>12</v>
      </c>
      <c r="AD16" s="129">
        <v>10</v>
      </c>
      <c r="AE16" s="129">
        <v>2</v>
      </c>
      <c r="AF16" s="130">
        <v>128</v>
      </c>
      <c r="AG16" s="129">
        <v>67</v>
      </c>
      <c r="AH16" s="130">
        <v>39</v>
      </c>
      <c r="AI16" s="129">
        <v>20</v>
      </c>
      <c r="AJ16" s="129">
        <v>3</v>
      </c>
      <c r="AK16" s="129">
        <v>1</v>
      </c>
      <c r="AL16" s="129">
        <v>15</v>
      </c>
      <c r="AM16" s="130">
        <v>22</v>
      </c>
      <c r="AN16" s="129">
        <v>10</v>
      </c>
      <c r="AO16" s="129">
        <v>7</v>
      </c>
      <c r="AP16" s="129">
        <v>5</v>
      </c>
      <c r="AQ16" s="129">
        <v>0</v>
      </c>
      <c r="AR16" s="130">
        <v>242</v>
      </c>
      <c r="AS16" s="129">
        <v>162</v>
      </c>
      <c r="AT16" s="129">
        <v>24</v>
      </c>
      <c r="AU16" s="130">
        <v>28</v>
      </c>
      <c r="AV16" s="129">
        <v>2</v>
      </c>
      <c r="AW16" s="129">
        <v>7</v>
      </c>
      <c r="AX16" s="129">
        <v>9</v>
      </c>
      <c r="AY16" s="129">
        <v>10</v>
      </c>
      <c r="AZ16" s="130">
        <v>10</v>
      </c>
      <c r="BA16" s="129">
        <v>9</v>
      </c>
      <c r="BB16" s="129">
        <v>0</v>
      </c>
      <c r="BC16" s="129">
        <v>1</v>
      </c>
      <c r="BD16" s="130">
        <v>18</v>
      </c>
      <c r="BE16" s="129">
        <v>0</v>
      </c>
      <c r="BF16" s="129">
        <v>3</v>
      </c>
      <c r="BG16" s="129">
        <v>3</v>
      </c>
      <c r="BH16" s="129">
        <v>12</v>
      </c>
      <c r="BI16" s="130">
        <v>18</v>
      </c>
      <c r="BJ16" s="130">
        <v>18</v>
      </c>
      <c r="BK16" s="129">
        <v>2</v>
      </c>
      <c r="BL16" s="129">
        <v>2</v>
      </c>
      <c r="BM16" s="129">
        <v>5</v>
      </c>
      <c r="BN16" s="129">
        <v>9</v>
      </c>
      <c r="BO16" s="130">
        <v>153</v>
      </c>
      <c r="BP16" s="129">
        <v>26</v>
      </c>
      <c r="BQ16" s="129">
        <v>63</v>
      </c>
      <c r="BR16" s="130">
        <v>58</v>
      </c>
      <c r="BS16" s="129">
        <v>9</v>
      </c>
      <c r="BT16" s="129">
        <v>11</v>
      </c>
      <c r="BU16" s="129">
        <v>19</v>
      </c>
      <c r="BV16" s="129">
        <v>4</v>
      </c>
      <c r="BW16" s="129">
        <v>2</v>
      </c>
      <c r="BX16" s="129">
        <v>1</v>
      </c>
      <c r="BY16" s="129">
        <v>9</v>
      </c>
      <c r="BZ16" s="129">
        <v>3</v>
      </c>
      <c r="CA16" s="130">
        <v>6</v>
      </c>
      <c r="CB16" s="129">
        <v>5</v>
      </c>
      <c r="CC16" s="129">
        <v>1</v>
      </c>
      <c r="CD16" s="130">
        <v>372</v>
      </c>
      <c r="CE16" s="129">
        <v>372</v>
      </c>
      <c r="CG16" s="126"/>
    </row>
    <row r="17" spans="1:85" ht="18" customHeight="1">
      <c r="A17" s="156" t="s">
        <v>381</v>
      </c>
      <c r="B17" s="129">
        <v>592</v>
      </c>
      <c r="C17" s="130">
        <v>486</v>
      </c>
      <c r="D17" s="130">
        <v>106</v>
      </c>
      <c r="E17" s="130">
        <v>133</v>
      </c>
      <c r="F17" s="129">
        <v>115</v>
      </c>
      <c r="G17" s="157">
        <v>1</v>
      </c>
      <c r="H17" s="129">
        <v>4</v>
      </c>
      <c r="I17" s="129">
        <v>4</v>
      </c>
      <c r="J17" s="130">
        <v>7</v>
      </c>
      <c r="K17" s="129">
        <v>1</v>
      </c>
      <c r="L17" s="129">
        <v>1</v>
      </c>
      <c r="M17" s="129">
        <v>5</v>
      </c>
      <c r="N17" s="130">
        <v>2</v>
      </c>
      <c r="O17" s="129">
        <v>2</v>
      </c>
      <c r="P17" s="130">
        <v>164</v>
      </c>
      <c r="Q17" s="129">
        <v>139</v>
      </c>
      <c r="R17" s="129">
        <v>9</v>
      </c>
      <c r="S17" s="129">
        <v>3</v>
      </c>
      <c r="T17" s="130">
        <v>3</v>
      </c>
      <c r="U17" s="129">
        <v>3</v>
      </c>
      <c r="V17" s="129">
        <v>0</v>
      </c>
      <c r="W17" s="130">
        <v>8</v>
      </c>
      <c r="X17" s="129">
        <v>7</v>
      </c>
      <c r="Y17" s="129">
        <v>0</v>
      </c>
      <c r="Z17" s="129">
        <v>0</v>
      </c>
      <c r="AA17" s="129">
        <v>1</v>
      </c>
      <c r="AB17" s="129">
        <v>0</v>
      </c>
      <c r="AC17" s="130">
        <v>2</v>
      </c>
      <c r="AD17" s="129">
        <v>1</v>
      </c>
      <c r="AE17" s="129">
        <v>1</v>
      </c>
      <c r="AF17" s="130">
        <v>45</v>
      </c>
      <c r="AG17" s="129">
        <v>25</v>
      </c>
      <c r="AH17" s="130">
        <v>16</v>
      </c>
      <c r="AI17" s="129">
        <v>4</v>
      </c>
      <c r="AJ17" s="129">
        <v>3</v>
      </c>
      <c r="AK17" s="129">
        <v>0</v>
      </c>
      <c r="AL17" s="129">
        <v>9</v>
      </c>
      <c r="AM17" s="130">
        <v>4</v>
      </c>
      <c r="AN17" s="129">
        <v>2</v>
      </c>
      <c r="AO17" s="129">
        <v>0</v>
      </c>
      <c r="AP17" s="129">
        <v>2</v>
      </c>
      <c r="AQ17" s="129">
        <v>0</v>
      </c>
      <c r="AR17" s="130">
        <v>73</v>
      </c>
      <c r="AS17" s="129">
        <v>42</v>
      </c>
      <c r="AT17" s="129">
        <v>11</v>
      </c>
      <c r="AU17" s="130">
        <v>12</v>
      </c>
      <c r="AV17" s="129">
        <v>1</v>
      </c>
      <c r="AW17" s="129">
        <v>8</v>
      </c>
      <c r="AX17" s="129">
        <v>2</v>
      </c>
      <c r="AY17" s="129">
        <v>1</v>
      </c>
      <c r="AZ17" s="130">
        <v>5</v>
      </c>
      <c r="BA17" s="129">
        <v>2</v>
      </c>
      <c r="BB17" s="129">
        <v>3</v>
      </c>
      <c r="BC17" s="129">
        <v>0</v>
      </c>
      <c r="BD17" s="130">
        <v>3</v>
      </c>
      <c r="BE17" s="129">
        <v>1</v>
      </c>
      <c r="BF17" s="129">
        <v>0</v>
      </c>
      <c r="BG17" s="129">
        <v>1</v>
      </c>
      <c r="BH17" s="129">
        <v>1</v>
      </c>
      <c r="BI17" s="130">
        <v>13</v>
      </c>
      <c r="BJ17" s="130">
        <v>13</v>
      </c>
      <c r="BK17" s="129">
        <v>3</v>
      </c>
      <c r="BL17" s="129">
        <v>0</v>
      </c>
      <c r="BM17" s="129">
        <v>3</v>
      </c>
      <c r="BN17" s="129">
        <v>7</v>
      </c>
      <c r="BO17" s="130">
        <v>74</v>
      </c>
      <c r="BP17" s="129">
        <v>11</v>
      </c>
      <c r="BQ17" s="129">
        <v>32</v>
      </c>
      <c r="BR17" s="130">
        <v>26</v>
      </c>
      <c r="BS17" s="129">
        <v>6</v>
      </c>
      <c r="BT17" s="129">
        <v>5</v>
      </c>
      <c r="BU17" s="129">
        <v>7</v>
      </c>
      <c r="BV17" s="129">
        <v>0</v>
      </c>
      <c r="BW17" s="129">
        <v>3</v>
      </c>
      <c r="BX17" s="129">
        <v>0</v>
      </c>
      <c r="BY17" s="129">
        <v>4</v>
      </c>
      <c r="BZ17" s="129">
        <v>1</v>
      </c>
      <c r="CA17" s="130">
        <v>5</v>
      </c>
      <c r="CB17" s="129">
        <v>5</v>
      </c>
      <c r="CC17" s="129">
        <v>0</v>
      </c>
      <c r="CD17" s="130">
        <v>90</v>
      </c>
      <c r="CE17" s="129">
        <v>90</v>
      </c>
      <c r="CG17" s="126"/>
    </row>
    <row r="18" spans="1:85" ht="18" customHeight="1">
      <c r="A18" s="156" t="s">
        <v>382</v>
      </c>
      <c r="B18" s="129">
        <v>93</v>
      </c>
      <c r="C18" s="130">
        <v>70</v>
      </c>
      <c r="D18" s="130">
        <v>23</v>
      </c>
      <c r="E18" s="130">
        <v>19</v>
      </c>
      <c r="F18" s="129">
        <v>14</v>
      </c>
      <c r="G18" s="157">
        <v>2</v>
      </c>
      <c r="H18" s="129">
        <v>0</v>
      </c>
      <c r="I18" s="129">
        <v>2</v>
      </c>
      <c r="J18" s="130">
        <v>1</v>
      </c>
      <c r="K18" s="129">
        <v>0</v>
      </c>
      <c r="L18" s="129">
        <v>1</v>
      </c>
      <c r="M18" s="129">
        <v>0</v>
      </c>
      <c r="N18" s="130">
        <v>0</v>
      </c>
      <c r="O18" s="129">
        <v>0</v>
      </c>
      <c r="P18" s="130">
        <v>28</v>
      </c>
      <c r="Q18" s="129">
        <v>21</v>
      </c>
      <c r="R18" s="129">
        <v>1</v>
      </c>
      <c r="S18" s="129">
        <v>5</v>
      </c>
      <c r="T18" s="130">
        <v>1</v>
      </c>
      <c r="U18" s="129">
        <v>1</v>
      </c>
      <c r="V18" s="129">
        <v>0</v>
      </c>
      <c r="W18" s="130">
        <v>0</v>
      </c>
      <c r="X18" s="129">
        <v>0</v>
      </c>
      <c r="Y18" s="129">
        <v>0</v>
      </c>
      <c r="Z18" s="129">
        <v>0</v>
      </c>
      <c r="AA18" s="129">
        <v>0</v>
      </c>
      <c r="AB18" s="129">
        <v>0</v>
      </c>
      <c r="AC18" s="130">
        <v>0</v>
      </c>
      <c r="AD18" s="129">
        <v>0</v>
      </c>
      <c r="AE18" s="129">
        <v>0</v>
      </c>
      <c r="AF18" s="130">
        <v>11</v>
      </c>
      <c r="AG18" s="129">
        <v>3</v>
      </c>
      <c r="AH18" s="130">
        <v>6</v>
      </c>
      <c r="AI18" s="129">
        <v>5</v>
      </c>
      <c r="AJ18" s="129">
        <v>1</v>
      </c>
      <c r="AK18" s="129">
        <v>0</v>
      </c>
      <c r="AL18" s="129">
        <v>0</v>
      </c>
      <c r="AM18" s="130">
        <v>2</v>
      </c>
      <c r="AN18" s="129">
        <v>2</v>
      </c>
      <c r="AO18" s="129">
        <v>0</v>
      </c>
      <c r="AP18" s="129">
        <v>0</v>
      </c>
      <c r="AQ18" s="129">
        <v>0</v>
      </c>
      <c r="AR18" s="130">
        <v>6</v>
      </c>
      <c r="AS18" s="129">
        <v>4</v>
      </c>
      <c r="AT18" s="129">
        <v>1</v>
      </c>
      <c r="AU18" s="130">
        <v>0</v>
      </c>
      <c r="AV18" s="129">
        <v>0</v>
      </c>
      <c r="AW18" s="129">
        <v>0</v>
      </c>
      <c r="AX18" s="129">
        <v>0</v>
      </c>
      <c r="AY18" s="129">
        <v>0</v>
      </c>
      <c r="AZ18" s="130">
        <v>1</v>
      </c>
      <c r="BA18" s="129">
        <v>1</v>
      </c>
      <c r="BB18" s="129">
        <v>0</v>
      </c>
      <c r="BC18" s="129">
        <v>0</v>
      </c>
      <c r="BD18" s="130">
        <v>0</v>
      </c>
      <c r="BE18" s="129">
        <v>0</v>
      </c>
      <c r="BF18" s="129">
        <v>0</v>
      </c>
      <c r="BG18" s="129">
        <v>0</v>
      </c>
      <c r="BH18" s="129">
        <v>0</v>
      </c>
      <c r="BI18" s="130">
        <v>3</v>
      </c>
      <c r="BJ18" s="130">
        <v>3</v>
      </c>
      <c r="BK18" s="129">
        <v>1</v>
      </c>
      <c r="BL18" s="129">
        <v>0</v>
      </c>
      <c r="BM18" s="129">
        <v>1</v>
      </c>
      <c r="BN18" s="129">
        <v>1</v>
      </c>
      <c r="BO18" s="130">
        <v>13</v>
      </c>
      <c r="BP18" s="129">
        <v>0</v>
      </c>
      <c r="BQ18" s="129">
        <v>4</v>
      </c>
      <c r="BR18" s="130">
        <v>8</v>
      </c>
      <c r="BS18" s="129">
        <v>2</v>
      </c>
      <c r="BT18" s="129">
        <v>6</v>
      </c>
      <c r="BU18" s="129">
        <v>0</v>
      </c>
      <c r="BV18" s="129">
        <v>0</v>
      </c>
      <c r="BW18" s="129">
        <v>0</v>
      </c>
      <c r="BX18" s="129">
        <v>0</v>
      </c>
      <c r="BY18" s="129">
        <v>0</v>
      </c>
      <c r="BZ18" s="129">
        <v>0</v>
      </c>
      <c r="CA18" s="130">
        <v>1</v>
      </c>
      <c r="CB18" s="129">
        <v>1</v>
      </c>
      <c r="CC18" s="129">
        <v>0</v>
      </c>
      <c r="CD18" s="130">
        <v>13</v>
      </c>
      <c r="CE18" s="129">
        <v>13</v>
      </c>
      <c r="CG18" s="126"/>
    </row>
    <row r="19" spans="1:85" ht="18" customHeight="1">
      <c r="A19" s="156" t="s">
        <v>383</v>
      </c>
      <c r="B19" s="129">
        <v>101</v>
      </c>
      <c r="C19" s="130">
        <v>89</v>
      </c>
      <c r="D19" s="130">
        <v>12</v>
      </c>
      <c r="E19" s="130">
        <v>23</v>
      </c>
      <c r="F19" s="129">
        <v>14</v>
      </c>
      <c r="G19" s="131">
        <v>4</v>
      </c>
      <c r="H19" s="129">
        <v>2</v>
      </c>
      <c r="I19" s="129">
        <v>3</v>
      </c>
      <c r="J19" s="130">
        <v>0</v>
      </c>
      <c r="K19" s="129">
        <v>0</v>
      </c>
      <c r="L19" s="129">
        <v>0</v>
      </c>
      <c r="M19" s="129">
        <v>0</v>
      </c>
      <c r="N19" s="130">
        <v>0</v>
      </c>
      <c r="O19" s="129">
        <v>0</v>
      </c>
      <c r="P19" s="130">
        <v>29</v>
      </c>
      <c r="Q19" s="129">
        <v>23</v>
      </c>
      <c r="R19" s="129">
        <v>4</v>
      </c>
      <c r="S19" s="129">
        <v>0</v>
      </c>
      <c r="T19" s="130">
        <v>2</v>
      </c>
      <c r="U19" s="129">
        <v>2</v>
      </c>
      <c r="V19" s="129">
        <v>0</v>
      </c>
      <c r="W19" s="130">
        <v>0</v>
      </c>
      <c r="X19" s="129">
        <v>0</v>
      </c>
      <c r="Y19" s="129">
        <v>0</v>
      </c>
      <c r="Z19" s="129">
        <v>0</v>
      </c>
      <c r="AA19" s="129">
        <v>0</v>
      </c>
      <c r="AB19" s="129">
        <v>0</v>
      </c>
      <c r="AC19" s="130">
        <v>0</v>
      </c>
      <c r="AD19" s="129">
        <v>0</v>
      </c>
      <c r="AE19" s="129">
        <v>0</v>
      </c>
      <c r="AF19" s="130">
        <v>10</v>
      </c>
      <c r="AG19" s="129">
        <v>7</v>
      </c>
      <c r="AH19" s="130">
        <v>2</v>
      </c>
      <c r="AI19" s="129">
        <v>1</v>
      </c>
      <c r="AJ19" s="129">
        <v>0</v>
      </c>
      <c r="AK19" s="129">
        <v>0</v>
      </c>
      <c r="AL19" s="129">
        <v>1</v>
      </c>
      <c r="AM19" s="130">
        <v>1</v>
      </c>
      <c r="AN19" s="129">
        <v>1</v>
      </c>
      <c r="AO19" s="129">
        <v>0</v>
      </c>
      <c r="AP19" s="129">
        <v>0</v>
      </c>
      <c r="AQ19" s="129">
        <v>0</v>
      </c>
      <c r="AR19" s="130">
        <v>18</v>
      </c>
      <c r="AS19" s="129">
        <v>11</v>
      </c>
      <c r="AT19" s="129">
        <v>3</v>
      </c>
      <c r="AU19" s="130">
        <v>2</v>
      </c>
      <c r="AV19" s="129">
        <v>0</v>
      </c>
      <c r="AW19" s="129">
        <v>0</v>
      </c>
      <c r="AX19" s="129">
        <v>2</v>
      </c>
      <c r="AY19" s="129">
        <v>0</v>
      </c>
      <c r="AZ19" s="130">
        <v>2</v>
      </c>
      <c r="BA19" s="129">
        <v>2</v>
      </c>
      <c r="BB19" s="129">
        <v>0</v>
      </c>
      <c r="BC19" s="129">
        <v>0</v>
      </c>
      <c r="BD19" s="130">
        <v>0</v>
      </c>
      <c r="BE19" s="129">
        <v>0</v>
      </c>
      <c r="BF19" s="129">
        <v>0</v>
      </c>
      <c r="BG19" s="129">
        <v>0</v>
      </c>
      <c r="BH19" s="129">
        <v>0</v>
      </c>
      <c r="BI19" s="130">
        <v>0</v>
      </c>
      <c r="BJ19" s="130">
        <v>0</v>
      </c>
      <c r="BK19" s="129">
        <v>0</v>
      </c>
      <c r="BL19" s="129">
        <v>0</v>
      </c>
      <c r="BM19" s="129">
        <v>0</v>
      </c>
      <c r="BN19" s="129">
        <v>0</v>
      </c>
      <c r="BO19" s="130">
        <v>8</v>
      </c>
      <c r="BP19" s="129">
        <v>0</v>
      </c>
      <c r="BQ19" s="129">
        <v>5</v>
      </c>
      <c r="BR19" s="130">
        <v>3</v>
      </c>
      <c r="BS19" s="129">
        <v>2</v>
      </c>
      <c r="BT19" s="129">
        <v>0</v>
      </c>
      <c r="BU19" s="129">
        <v>1</v>
      </c>
      <c r="BV19" s="129">
        <v>0</v>
      </c>
      <c r="BW19" s="129">
        <v>0</v>
      </c>
      <c r="BX19" s="129">
        <v>0</v>
      </c>
      <c r="BY19" s="129">
        <v>0</v>
      </c>
      <c r="BZ19" s="129">
        <v>0</v>
      </c>
      <c r="CA19" s="130">
        <v>0</v>
      </c>
      <c r="CB19" s="129">
        <v>0</v>
      </c>
      <c r="CC19" s="129">
        <v>0</v>
      </c>
      <c r="CD19" s="130">
        <v>13</v>
      </c>
      <c r="CE19" s="129">
        <v>13</v>
      </c>
      <c r="CG19" s="126"/>
    </row>
    <row r="20" spans="1:85" ht="18" customHeight="1">
      <c r="A20" s="156" t="s">
        <v>384</v>
      </c>
      <c r="B20" s="129">
        <v>70</v>
      </c>
      <c r="C20" s="130">
        <v>52</v>
      </c>
      <c r="D20" s="130">
        <v>18</v>
      </c>
      <c r="E20" s="130">
        <v>9</v>
      </c>
      <c r="F20" s="129">
        <v>8</v>
      </c>
      <c r="G20" s="131">
        <v>1</v>
      </c>
      <c r="H20" s="129">
        <v>0</v>
      </c>
      <c r="I20" s="129">
        <v>0</v>
      </c>
      <c r="J20" s="130">
        <v>0</v>
      </c>
      <c r="K20" s="129">
        <v>0</v>
      </c>
      <c r="L20" s="129">
        <v>0</v>
      </c>
      <c r="M20" s="129">
        <v>0</v>
      </c>
      <c r="N20" s="130">
        <v>0</v>
      </c>
      <c r="O20" s="129">
        <v>0</v>
      </c>
      <c r="P20" s="130">
        <v>13</v>
      </c>
      <c r="Q20" s="129">
        <v>8</v>
      </c>
      <c r="R20" s="129">
        <v>5</v>
      </c>
      <c r="S20" s="129">
        <v>0</v>
      </c>
      <c r="T20" s="130">
        <v>0</v>
      </c>
      <c r="U20" s="129">
        <v>0</v>
      </c>
      <c r="V20" s="129">
        <v>0</v>
      </c>
      <c r="W20" s="130">
        <v>0</v>
      </c>
      <c r="X20" s="129">
        <v>0</v>
      </c>
      <c r="Y20" s="129">
        <v>0</v>
      </c>
      <c r="Z20" s="129">
        <v>0</v>
      </c>
      <c r="AA20" s="129">
        <v>0</v>
      </c>
      <c r="AB20" s="129">
        <v>0</v>
      </c>
      <c r="AC20" s="130">
        <v>0</v>
      </c>
      <c r="AD20" s="129">
        <v>0</v>
      </c>
      <c r="AE20" s="129">
        <v>0</v>
      </c>
      <c r="AF20" s="130">
        <v>5</v>
      </c>
      <c r="AG20" s="129">
        <v>1</v>
      </c>
      <c r="AH20" s="130">
        <v>4</v>
      </c>
      <c r="AI20" s="129">
        <v>0</v>
      </c>
      <c r="AJ20" s="129">
        <v>3</v>
      </c>
      <c r="AK20" s="129">
        <v>0</v>
      </c>
      <c r="AL20" s="129">
        <v>1</v>
      </c>
      <c r="AM20" s="130">
        <v>0</v>
      </c>
      <c r="AN20" s="129">
        <v>0</v>
      </c>
      <c r="AO20" s="129">
        <v>0</v>
      </c>
      <c r="AP20" s="129">
        <v>0</v>
      </c>
      <c r="AQ20" s="129">
        <v>0</v>
      </c>
      <c r="AR20" s="130">
        <v>13</v>
      </c>
      <c r="AS20" s="129">
        <v>9</v>
      </c>
      <c r="AT20" s="129">
        <v>2</v>
      </c>
      <c r="AU20" s="130">
        <v>1</v>
      </c>
      <c r="AV20" s="129">
        <v>0</v>
      </c>
      <c r="AW20" s="129">
        <v>0</v>
      </c>
      <c r="AX20" s="129">
        <v>0</v>
      </c>
      <c r="AY20" s="129">
        <v>1</v>
      </c>
      <c r="AZ20" s="130">
        <v>1</v>
      </c>
      <c r="BA20" s="129">
        <v>0</v>
      </c>
      <c r="BB20" s="129">
        <v>1</v>
      </c>
      <c r="BC20" s="129">
        <v>0</v>
      </c>
      <c r="BD20" s="130">
        <v>0</v>
      </c>
      <c r="BE20" s="129">
        <v>0</v>
      </c>
      <c r="BF20" s="129">
        <v>0</v>
      </c>
      <c r="BG20" s="129">
        <v>0</v>
      </c>
      <c r="BH20" s="129">
        <v>0</v>
      </c>
      <c r="BI20" s="130">
        <v>2</v>
      </c>
      <c r="BJ20" s="130">
        <v>2</v>
      </c>
      <c r="BK20" s="129">
        <v>0</v>
      </c>
      <c r="BL20" s="129">
        <v>0</v>
      </c>
      <c r="BM20" s="129">
        <v>2</v>
      </c>
      <c r="BN20" s="129">
        <v>0</v>
      </c>
      <c r="BO20" s="130">
        <v>15</v>
      </c>
      <c r="BP20" s="129">
        <v>2</v>
      </c>
      <c r="BQ20" s="129">
        <v>3</v>
      </c>
      <c r="BR20" s="130">
        <v>10</v>
      </c>
      <c r="BS20" s="129">
        <v>2</v>
      </c>
      <c r="BT20" s="129">
        <v>2</v>
      </c>
      <c r="BU20" s="129">
        <v>5</v>
      </c>
      <c r="BV20" s="129">
        <v>0</v>
      </c>
      <c r="BW20" s="129">
        <v>1</v>
      </c>
      <c r="BX20" s="129">
        <v>0</v>
      </c>
      <c r="BY20" s="129">
        <v>0</v>
      </c>
      <c r="BZ20" s="129">
        <v>0</v>
      </c>
      <c r="CA20" s="130">
        <v>0</v>
      </c>
      <c r="CB20" s="129">
        <v>0</v>
      </c>
      <c r="CC20" s="129">
        <v>0</v>
      </c>
      <c r="CD20" s="130">
        <v>13</v>
      </c>
      <c r="CE20" s="129">
        <v>13</v>
      </c>
      <c r="CG20" s="126"/>
    </row>
    <row r="21" spans="1:85" ht="18" customHeight="1">
      <c r="A21" s="156" t="s">
        <v>385</v>
      </c>
      <c r="B21" s="129">
        <v>106</v>
      </c>
      <c r="C21" s="130">
        <v>89</v>
      </c>
      <c r="D21" s="130">
        <v>17</v>
      </c>
      <c r="E21" s="130">
        <v>15</v>
      </c>
      <c r="F21" s="129">
        <v>12</v>
      </c>
      <c r="G21" s="157">
        <v>2</v>
      </c>
      <c r="H21" s="129">
        <v>0</v>
      </c>
      <c r="I21" s="129">
        <v>0</v>
      </c>
      <c r="J21" s="130">
        <v>1</v>
      </c>
      <c r="K21" s="129">
        <v>0</v>
      </c>
      <c r="L21" s="129">
        <v>0</v>
      </c>
      <c r="M21" s="129">
        <v>1</v>
      </c>
      <c r="N21" s="130">
        <v>0</v>
      </c>
      <c r="O21" s="129">
        <v>0</v>
      </c>
      <c r="P21" s="130">
        <v>25</v>
      </c>
      <c r="Q21" s="129">
        <v>20</v>
      </c>
      <c r="R21" s="129">
        <v>3</v>
      </c>
      <c r="S21" s="129">
        <v>0</v>
      </c>
      <c r="T21" s="130">
        <v>1</v>
      </c>
      <c r="U21" s="129">
        <v>0</v>
      </c>
      <c r="V21" s="129">
        <v>1</v>
      </c>
      <c r="W21" s="130">
        <v>1</v>
      </c>
      <c r="X21" s="129">
        <v>1</v>
      </c>
      <c r="Y21" s="129">
        <v>0</v>
      </c>
      <c r="Z21" s="129">
        <v>0</v>
      </c>
      <c r="AA21" s="129">
        <v>0</v>
      </c>
      <c r="AB21" s="129">
        <v>0</v>
      </c>
      <c r="AC21" s="130">
        <v>0</v>
      </c>
      <c r="AD21" s="129">
        <v>0</v>
      </c>
      <c r="AE21" s="129">
        <v>0</v>
      </c>
      <c r="AF21" s="130">
        <v>17</v>
      </c>
      <c r="AG21" s="129">
        <v>13</v>
      </c>
      <c r="AH21" s="130">
        <v>2</v>
      </c>
      <c r="AI21" s="129">
        <v>0</v>
      </c>
      <c r="AJ21" s="129">
        <v>1</v>
      </c>
      <c r="AK21" s="129">
        <v>0</v>
      </c>
      <c r="AL21" s="129">
        <v>1</v>
      </c>
      <c r="AM21" s="130">
        <v>2</v>
      </c>
      <c r="AN21" s="129">
        <v>2</v>
      </c>
      <c r="AO21" s="129">
        <v>0</v>
      </c>
      <c r="AP21" s="129">
        <v>0</v>
      </c>
      <c r="AQ21" s="129">
        <v>0</v>
      </c>
      <c r="AR21" s="130">
        <v>13</v>
      </c>
      <c r="AS21" s="129">
        <v>7</v>
      </c>
      <c r="AT21" s="129">
        <v>2</v>
      </c>
      <c r="AU21" s="130">
        <v>2</v>
      </c>
      <c r="AV21" s="129">
        <v>0</v>
      </c>
      <c r="AW21" s="129">
        <v>2</v>
      </c>
      <c r="AX21" s="129">
        <v>0</v>
      </c>
      <c r="AY21" s="129">
        <v>0</v>
      </c>
      <c r="AZ21" s="130">
        <v>1</v>
      </c>
      <c r="BA21" s="129">
        <v>1</v>
      </c>
      <c r="BB21" s="129">
        <v>0</v>
      </c>
      <c r="BC21" s="129">
        <v>0</v>
      </c>
      <c r="BD21" s="130">
        <v>1</v>
      </c>
      <c r="BE21" s="129">
        <v>0</v>
      </c>
      <c r="BF21" s="129">
        <v>0</v>
      </c>
      <c r="BG21" s="129">
        <v>1</v>
      </c>
      <c r="BH21" s="129">
        <v>0</v>
      </c>
      <c r="BI21" s="130">
        <v>3</v>
      </c>
      <c r="BJ21" s="130">
        <v>3</v>
      </c>
      <c r="BK21" s="129">
        <v>2</v>
      </c>
      <c r="BL21" s="129">
        <v>0</v>
      </c>
      <c r="BM21" s="129">
        <v>1</v>
      </c>
      <c r="BN21" s="129">
        <v>0</v>
      </c>
      <c r="BO21" s="130">
        <v>7</v>
      </c>
      <c r="BP21" s="129">
        <v>0</v>
      </c>
      <c r="BQ21" s="129">
        <v>4</v>
      </c>
      <c r="BR21" s="130">
        <v>3</v>
      </c>
      <c r="BS21" s="129">
        <v>0</v>
      </c>
      <c r="BT21" s="129">
        <v>0</v>
      </c>
      <c r="BU21" s="129">
        <v>1</v>
      </c>
      <c r="BV21" s="129">
        <v>0</v>
      </c>
      <c r="BW21" s="129">
        <v>0</v>
      </c>
      <c r="BX21" s="129">
        <v>0</v>
      </c>
      <c r="BY21" s="129">
        <v>2</v>
      </c>
      <c r="BZ21" s="129">
        <v>0</v>
      </c>
      <c r="CA21" s="130">
        <v>0</v>
      </c>
      <c r="CB21" s="129">
        <v>0</v>
      </c>
      <c r="CC21" s="129">
        <v>0</v>
      </c>
      <c r="CD21" s="130">
        <v>26</v>
      </c>
      <c r="CE21" s="129">
        <v>26</v>
      </c>
      <c r="CG21" s="126"/>
    </row>
    <row r="22" spans="1:85" ht="18" customHeight="1">
      <c r="A22" s="156" t="s">
        <v>386</v>
      </c>
      <c r="B22" s="129">
        <v>227</v>
      </c>
      <c r="C22" s="130">
        <v>184</v>
      </c>
      <c r="D22" s="130">
        <v>43</v>
      </c>
      <c r="E22" s="130">
        <v>51</v>
      </c>
      <c r="F22" s="129">
        <v>42</v>
      </c>
      <c r="G22" s="157">
        <v>4</v>
      </c>
      <c r="H22" s="129">
        <v>1</v>
      </c>
      <c r="I22" s="129">
        <v>3</v>
      </c>
      <c r="J22" s="130">
        <v>1</v>
      </c>
      <c r="K22" s="129">
        <v>1</v>
      </c>
      <c r="L22" s="129">
        <v>0</v>
      </c>
      <c r="M22" s="129">
        <v>0</v>
      </c>
      <c r="N22" s="130">
        <v>0</v>
      </c>
      <c r="O22" s="129">
        <v>0</v>
      </c>
      <c r="P22" s="130">
        <v>54</v>
      </c>
      <c r="Q22" s="129">
        <v>45</v>
      </c>
      <c r="R22" s="129">
        <v>2</v>
      </c>
      <c r="S22" s="129">
        <v>3</v>
      </c>
      <c r="T22" s="130">
        <v>3</v>
      </c>
      <c r="U22" s="129">
        <v>2</v>
      </c>
      <c r="V22" s="129">
        <v>1</v>
      </c>
      <c r="W22" s="130">
        <v>0</v>
      </c>
      <c r="X22" s="129">
        <v>0</v>
      </c>
      <c r="Y22" s="129">
        <v>0</v>
      </c>
      <c r="Z22" s="129">
        <v>0</v>
      </c>
      <c r="AA22" s="129">
        <v>0</v>
      </c>
      <c r="AB22" s="129">
        <v>0</v>
      </c>
      <c r="AC22" s="130">
        <v>1</v>
      </c>
      <c r="AD22" s="129">
        <v>0</v>
      </c>
      <c r="AE22" s="129">
        <v>1</v>
      </c>
      <c r="AF22" s="130">
        <v>28</v>
      </c>
      <c r="AG22" s="129">
        <v>8</v>
      </c>
      <c r="AH22" s="130">
        <v>14</v>
      </c>
      <c r="AI22" s="129">
        <v>13</v>
      </c>
      <c r="AJ22" s="129">
        <v>0</v>
      </c>
      <c r="AK22" s="129">
        <v>0</v>
      </c>
      <c r="AL22" s="129">
        <v>1</v>
      </c>
      <c r="AM22" s="130">
        <v>6</v>
      </c>
      <c r="AN22" s="129">
        <v>4</v>
      </c>
      <c r="AO22" s="129">
        <v>1</v>
      </c>
      <c r="AP22" s="129">
        <v>1</v>
      </c>
      <c r="AQ22" s="129">
        <v>0</v>
      </c>
      <c r="AR22" s="130">
        <v>37</v>
      </c>
      <c r="AS22" s="129">
        <v>24</v>
      </c>
      <c r="AT22" s="129">
        <v>2</v>
      </c>
      <c r="AU22" s="130">
        <v>5</v>
      </c>
      <c r="AV22" s="129">
        <v>0</v>
      </c>
      <c r="AW22" s="129">
        <v>0</v>
      </c>
      <c r="AX22" s="129">
        <v>0</v>
      </c>
      <c r="AY22" s="129">
        <v>5</v>
      </c>
      <c r="AZ22" s="130">
        <v>2</v>
      </c>
      <c r="BA22" s="129">
        <v>2</v>
      </c>
      <c r="BB22" s="129">
        <v>0</v>
      </c>
      <c r="BC22" s="129">
        <v>0</v>
      </c>
      <c r="BD22" s="130">
        <v>4</v>
      </c>
      <c r="BE22" s="129">
        <v>1</v>
      </c>
      <c r="BF22" s="129">
        <v>2</v>
      </c>
      <c r="BG22" s="129">
        <v>0</v>
      </c>
      <c r="BH22" s="129">
        <v>1</v>
      </c>
      <c r="BI22" s="130">
        <v>5</v>
      </c>
      <c r="BJ22" s="130">
        <v>5</v>
      </c>
      <c r="BK22" s="129">
        <v>0</v>
      </c>
      <c r="BL22" s="129">
        <v>0</v>
      </c>
      <c r="BM22" s="129">
        <v>2</v>
      </c>
      <c r="BN22" s="129">
        <v>3</v>
      </c>
      <c r="BO22" s="130">
        <v>12</v>
      </c>
      <c r="BP22" s="129">
        <v>5</v>
      </c>
      <c r="BQ22" s="129">
        <v>5</v>
      </c>
      <c r="BR22" s="130">
        <v>2</v>
      </c>
      <c r="BS22" s="129">
        <v>1</v>
      </c>
      <c r="BT22" s="129">
        <v>0</v>
      </c>
      <c r="BU22" s="129">
        <v>0</v>
      </c>
      <c r="BV22" s="129">
        <v>0</v>
      </c>
      <c r="BW22" s="129">
        <v>0</v>
      </c>
      <c r="BX22" s="129">
        <v>0</v>
      </c>
      <c r="BY22" s="129">
        <v>0</v>
      </c>
      <c r="BZ22" s="129">
        <v>1</v>
      </c>
      <c r="CA22" s="130">
        <v>0</v>
      </c>
      <c r="CB22" s="129">
        <v>0</v>
      </c>
      <c r="CC22" s="129">
        <v>0</v>
      </c>
      <c r="CD22" s="130">
        <v>40</v>
      </c>
      <c r="CE22" s="129">
        <v>40</v>
      </c>
      <c r="CG22" s="126"/>
    </row>
    <row r="23" spans="1:85" ht="18" customHeight="1">
      <c r="A23" s="156" t="s">
        <v>387</v>
      </c>
      <c r="B23" s="129">
        <v>107</v>
      </c>
      <c r="C23" s="130">
        <v>90</v>
      </c>
      <c r="D23" s="130">
        <v>17</v>
      </c>
      <c r="E23" s="130">
        <v>21</v>
      </c>
      <c r="F23" s="129">
        <v>15</v>
      </c>
      <c r="G23" s="157">
        <v>0</v>
      </c>
      <c r="H23" s="129">
        <v>1</v>
      </c>
      <c r="I23" s="129">
        <v>5</v>
      </c>
      <c r="J23" s="130">
        <v>0</v>
      </c>
      <c r="K23" s="129">
        <v>0</v>
      </c>
      <c r="L23" s="129">
        <v>0</v>
      </c>
      <c r="M23" s="129">
        <v>0</v>
      </c>
      <c r="N23" s="130">
        <v>0</v>
      </c>
      <c r="O23" s="129">
        <v>0</v>
      </c>
      <c r="P23" s="130">
        <v>29</v>
      </c>
      <c r="Q23" s="129">
        <v>14</v>
      </c>
      <c r="R23" s="129">
        <v>6</v>
      </c>
      <c r="S23" s="129">
        <v>5</v>
      </c>
      <c r="T23" s="130">
        <v>2</v>
      </c>
      <c r="U23" s="129">
        <v>2</v>
      </c>
      <c r="V23" s="129">
        <v>0</v>
      </c>
      <c r="W23" s="130">
        <v>2</v>
      </c>
      <c r="X23" s="129">
        <v>1</v>
      </c>
      <c r="Y23" s="129">
        <v>1</v>
      </c>
      <c r="Z23" s="129">
        <v>0</v>
      </c>
      <c r="AA23" s="129">
        <v>0</v>
      </c>
      <c r="AB23" s="129">
        <v>0</v>
      </c>
      <c r="AC23" s="130">
        <v>0</v>
      </c>
      <c r="AD23" s="129">
        <v>0</v>
      </c>
      <c r="AE23" s="129">
        <v>0</v>
      </c>
      <c r="AF23" s="130">
        <v>15</v>
      </c>
      <c r="AG23" s="129">
        <v>5</v>
      </c>
      <c r="AH23" s="130">
        <v>7</v>
      </c>
      <c r="AI23" s="129">
        <v>0</v>
      </c>
      <c r="AJ23" s="129">
        <v>7</v>
      </c>
      <c r="AK23" s="129">
        <v>0</v>
      </c>
      <c r="AL23" s="129">
        <v>0</v>
      </c>
      <c r="AM23" s="130">
        <v>3</v>
      </c>
      <c r="AN23" s="129">
        <v>3</v>
      </c>
      <c r="AO23" s="129">
        <v>0</v>
      </c>
      <c r="AP23" s="129">
        <v>0</v>
      </c>
      <c r="AQ23" s="129">
        <v>0</v>
      </c>
      <c r="AR23" s="130">
        <v>15</v>
      </c>
      <c r="AS23" s="129">
        <v>9</v>
      </c>
      <c r="AT23" s="129">
        <v>4</v>
      </c>
      <c r="AU23" s="130">
        <v>1</v>
      </c>
      <c r="AV23" s="129">
        <v>1</v>
      </c>
      <c r="AW23" s="129">
        <v>0</v>
      </c>
      <c r="AX23" s="129">
        <v>0</v>
      </c>
      <c r="AY23" s="129">
        <v>0</v>
      </c>
      <c r="AZ23" s="130">
        <v>0</v>
      </c>
      <c r="BA23" s="129">
        <v>0</v>
      </c>
      <c r="BB23" s="129">
        <v>0</v>
      </c>
      <c r="BC23" s="129">
        <v>0</v>
      </c>
      <c r="BD23" s="130">
        <v>1</v>
      </c>
      <c r="BE23" s="129">
        <v>0</v>
      </c>
      <c r="BF23" s="129">
        <v>0</v>
      </c>
      <c r="BG23" s="129">
        <v>0</v>
      </c>
      <c r="BH23" s="129">
        <v>1</v>
      </c>
      <c r="BI23" s="130">
        <v>0</v>
      </c>
      <c r="BJ23" s="130">
        <v>0</v>
      </c>
      <c r="BK23" s="129">
        <v>0</v>
      </c>
      <c r="BL23" s="129">
        <v>0</v>
      </c>
      <c r="BM23" s="129">
        <v>0</v>
      </c>
      <c r="BN23" s="129">
        <v>0</v>
      </c>
      <c r="BO23" s="130">
        <v>6</v>
      </c>
      <c r="BP23" s="129">
        <v>1</v>
      </c>
      <c r="BQ23" s="129">
        <v>4</v>
      </c>
      <c r="BR23" s="130">
        <v>1</v>
      </c>
      <c r="BS23" s="129">
        <v>0</v>
      </c>
      <c r="BT23" s="129">
        <v>0</v>
      </c>
      <c r="BU23" s="129">
        <v>0</v>
      </c>
      <c r="BV23" s="129">
        <v>0</v>
      </c>
      <c r="BW23" s="129">
        <v>0</v>
      </c>
      <c r="BX23" s="129">
        <v>0</v>
      </c>
      <c r="BY23" s="129">
        <v>0</v>
      </c>
      <c r="BZ23" s="129">
        <v>1</v>
      </c>
      <c r="CA23" s="130">
        <v>0</v>
      </c>
      <c r="CB23" s="129">
        <v>0</v>
      </c>
      <c r="CC23" s="129">
        <v>0</v>
      </c>
      <c r="CD23" s="130">
        <v>21</v>
      </c>
      <c r="CE23" s="129">
        <v>21</v>
      </c>
      <c r="CG23" s="126"/>
    </row>
    <row r="24" spans="1:85" ht="18" customHeight="1">
      <c r="A24" s="156" t="s">
        <v>388</v>
      </c>
      <c r="B24" s="129">
        <v>391</v>
      </c>
      <c r="C24" s="130">
        <v>313</v>
      </c>
      <c r="D24" s="130">
        <v>78</v>
      </c>
      <c r="E24" s="130">
        <v>94</v>
      </c>
      <c r="F24" s="129">
        <v>73</v>
      </c>
      <c r="G24" s="157">
        <v>15</v>
      </c>
      <c r="H24" s="129">
        <v>2</v>
      </c>
      <c r="I24" s="129">
        <v>1</v>
      </c>
      <c r="J24" s="130">
        <v>2</v>
      </c>
      <c r="K24" s="129">
        <v>1</v>
      </c>
      <c r="L24" s="129">
        <v>1</v>
      </c>
      <c r="M24" s="129">
        <v>0</v>
      </c>
      <c r="N24" s="130">
        <v>1</v>
      </c>
      <c r="O24" s="129">
        <v>1</v>
      </c>
      <c r="P24" s="130">
        <v>121</v>
      </c>
      <c r="Q24" s="129">
        <v>93</v>
      </c>
      <c r="R24" s="129">
        <v>5</v>
      </c>
      <c r="S24" s="129">
        <v>7</v>
      </c>
      <c r="T24" s="130">
        <v>12</v>
      </c>
      <c r="U24" s="129">
        <v>1</v>
      </c>
      <c r="V24" s="129">
        <v>11</v>
      </c>
      <c r="W24" s="130">
        <v>3</v>
      </c>
      <c r="X24" s="129">
        <v>1</v>
      </c>
      <c r="Y24" s="129">
        <v>0</v>
      </c>
      <c r="Z24" s="129">
        <v>2</v>
      </c>
      <c r="AA24" s="129">
        <v>0</v>
      </c>
      <c r="AB24" s="129">
        <v>0</v>
      </c>
      <c r="AC24" s="130">
        <v>1</v>
      </c>
      <c r="AD24" s="129">
        <v>1</v>
      </c>
      <c r="AE24" s="129">
        <v>0</v>
      </c>
      <c r="AF24" s="130">
        <v>23</v>
      </c>
      <c r="AG24" s="129">
        <v>7</v>
      </c>
      <c r="AH24" s="130">
        <v>15</v>
      </c>
      <c r="AI24" s="129">
        <v>9</v>
      </c>
      <c r="AJ24" s="129">
        <v>1</v>
      </c>
      <c r="AK24" s="129">
        <v>0</v>
      </c>
      <c r="AL24" s="129">
        <v>5</v>
      </c>
      <c r="AM24" s="130">
        <v>1</v>
      </c>
      <c r="AN24" s="129">
        <v>1</v>
      </c>
      <c r="AO24" s="129">
        <v>0</v>
      </c>
      <c r="AP24" s="129">
        <v>0</v>
      </c>
      <c r="AQ24" s="129">
        <v>0</v>
      </c>
      <c r="AR24" s="130">
        <v>52</v>
      </c>
      <c r="AS24" s="129">
        <v>34</v>
      </c>
      <c r="AT24" s="129">
        <v>3</v>
      </c>
      <c r="AU24" s="130">
        <v>12</v>
      </c>
      <c r="AV24" s="129">
        <v>0</v>
      </c>
      <c r="AW24" s="129">
        <v>2</v>
      </c>
      <c r="AX24" s="129">
        <v>6</v>
      </c>
      <c r="AY24" s="129">
        <v>4</v>
      </c>
      <c r="AZ24" s="130">
        <v>3</v>
      </c>
      <c r="BA24" s="129">
        <v>3</v>
      </c>
      <c r="BB24" s="129">
        <v>0</v>
      </c>
      <c r="BC24" s="129">
        <v>0</v>
      </c>
      <c r="BD24" s="130">
        <v>0</v>
      </c>
      <c r="BE24" s="129">
        <v>0</v>
      </c>
      <c r="BF24" s="129">
        <v>0</v>
      </c>
      <c r="BG24" s="129">
        <v>0</v>
      </c>
      <c r="BH24" s="129">
        <v>0</v>
      </c>
      <c r="BI24" s="130">
        <v>10</v>
      </c>
      <c r="BJ24" s="130">
        <v>10</v>
      </c>
      <c r="BK24" s="129">
        <v>0</v>
      </c>
      <c r="BL24" s="129">
        <v>0</v>
      </c>
      <c r="BM24" s="129">
        <v>6</v>
      </c>
      <c r="BN24" s="129">
        <v>4</v>
      </c>
      <c r="BO24" s="130">
        <v>40</v>
      </c>
      <c r="BP24" s="129">
        <v>9</v>
      </c>
      <c r="BQ24" s="129">
        <v>13</v>
      </c>
      <c r="BR24" s="130">
        <v>14</v>
      </c>
      <c r="BS24" s="129">
        <v>2</v>
      </c>
      <c r="BT24" s="129">
        <v>2</v>
      </c>
      <c r="BU24" s="129">
        <v>1</v>
      </c>
      <c r="BV24" s="129">
        <v>0</v>
      </c>
      <c r="BW24" s="129">
        <v>2</v>
      </c>
      <c r="BX24" s="129">
        <v>0</v>
      </c>
      <c r="BY24" s="129">
        <v>3</v>
      </c>
      <c r="BZ24" s="129">
        <v>4</v>
      </c>
      <c r="CA24" s="130">
        <v>4</v>
      </c>
      <c r="CB24" s="129">
        <v>2</v>
      </c>
      <c r="CC24" s="129">
        <v>2</v>
      </c>
      <c r="CD24" s="130">
        <v>51</v>
      </c>
      <c r="CE24" s="129">
        <v>51</v>
      </c>
      <c r="CG24" s="126"/>
    </row>
    <row r="25" spans="1:85" ht="18" customHeight="1">
      <c r="A25" s="156" t="s">
        <v>389</v>
      </c>
      <c r="B25" s="129">
        <v>532</v>
      </c>
      <c r="C25" s="130">
        <v>469</v>
      </c>
      <c r="D25" s="130">
        <v>63</v>
      </c>
      <c r="E25" s="130">
        <v>130</v>
      </c>
      <c r="F25" s="129">
        <v>82</v>
      </c>
      <c r="G25" s="157">
        <v>20</v>
      </c>
      <c r="H25" s="129">
        <v>13</v>
      </c>
      <c r="I25" s="129">
        <v>9</v>
      </c>
      <c r="J25" s="130">
        <v>6</v>
      </c>
      <c r="K25" s="129">
        <v>1</v>
      </c>
      <c r="L25" s="129">
        <v>1</v>
      </c>
      <c r="M25" s="129">
        <v>4</v>
      </c>
      <c r="N25" s="130">
        <v>0</v>
      </c>
      <c r="O25" s="129">
        <v>0</v>
      </c>
      <c r="P25" s="130">
        <v>174</v>
      </c>
      <c r="Q25" s="129">
        <v>140</v>
      </c>
      <c r="R25" s="129">
        <v>16</v>
      </c>
      <c r="S25" s="129">
        <v>13</v>
      </c>
      <c r="T25" s="130">
        <v>2</v>
      </c>
      <c r="U25" s="129">
        <v>0</v>
      </c>
      <c r="V25" s="129">
        <v>2</v>
      </c>
      <c r="W25" s="130">
        <v>2</v>
      </c>
      <c r="X25" s="129">
        <v>1</v>
      </c>
      <c r="Y25" s="129">
        <v>1</v>
      </c>
      <c r="Z25" s="129">
        <v>0</v>
      </c>
      <c r="AA25" s="129">
        <v>0</v>
      </c>
      <c r="AB25" s="129">
        <v>0</v>
      </c>
      <c r="AC25" s="130">
        <v>1</v>
      </c>
      <c r="AD25" s="129">
        <v>0</v>
      </c>
      <c r="AE25" s="129">
        <v>1</v>
      </c>
      <c r="AF25" s="130">
        <v>43</v>
      </c>
      <c r="AG25" s="129">
        <v>17</v>
      </c>
      <c r="AH25" s="130">
        <v>17</v>
      </c>
      <c r="AI25" s="129">
        <v>5</v>
      </c>
      <c r="AJ25" s="129">
        <v>5</v>
      </c>
      <c r="AK25" s="129">
        <v>0</v>
      </c>
      <c r="AL25" s="129">
        <v>7</v>
      </c>
      <c r="AM25" s="130">
        <v>9</v>
      </c>
      <c r="AN25" s="129">
        <v>8</v>
      </c>
      <c r="AO25" s="129">
        <v>1</v>
      </c>
      <c r="AP25" s="129">
        <v>0</v>
      </c>
      <c r="AQ25" s="129">
        <v>0</v>
      </c>
      <c r="AR25" s="130">
        <v>35</v>
      </c>
      <c r="AS25" s="129">
        <v>16</v>
      </c>
      <c r="AT25" s="129">
        <v>13</v>
      </c>
      <c r="AU25" s="130">
        <v>2</v>
      </c>
      <c r="AV25" s="129">
        <v>0</v>
      </c>
      <c r="AW25" s="129">
        <v>1</v>
      </c>
      <c r="AX25" s="129">
        <v>0</v>
      </c>
      <c r="AY25" s="129">
        <v>1</v>
      </c>
      <c r="AZ25" s="130">
        <v>2</v>
      </c>
      <c r="BA25" s="129">
        <v>1</v>
      </c>
      <c r="BB25" s="129">
        <v>0</v>
      </c>
      <c r="BC25" s="129">
        <v>1</v>
      </c>
      <c r="BD25" s="130">
        <v>2</v>
      </c>
      <c r="BE25" s="129">
        <v>0</v>
      </c>
      <c r="BF25" s="129">
        <v>0</v>
      </c>
      <c r="BG25" s="129">
        <v>0</v>
      </c>
      <c r="BH25" s="129">
        <v>2</v>
      </c>
      <c r="BI25" s="130">
        <v>5</v>
      </c>
      <c r="BJ25" s="130">
        <v>5</v>
      </c>
      <c r="BK25" s="129">
        <v>1</v>
      </c>
      <c r="BL25" s="129">
        <v>0</v>
      </c>
      <c r="BM25" s="129">
        <v>1</v>
      </c>
      <c r="BN25" s="129">
        <v>3</v>
      </c>
      <c r="BO25" s="130">
        <v>55</v>
      </c>
      <c r="BP25" s="129">
        <v>12</v>
      </c>
      <c r="BQ25" s="129">
        <v>28</v>
      </c>
      <c r="BR25" s="130">
        <v>13</v>
      </c>
      <c r="BS25" s="129">
        <v>7</v>
      </c>
      <c r="BT25" s="129">
        <v>1</v>
      </c>
      <c r="BU25" s="129">
        <v>4</v>
      </c>
      <c r="BV25" s="129">
        <v>0</v>
      </c>
      <c r="BW25" s="129">
        <v>0</v>
      </c>
      <c r="BX25" s="129">
        <v>0</v>
      </c>
      <c r="BY25" s="129">
        <v>1</v>
      </c>
      <c r="BZ25" s="129">
        <v>0</v>
      </c>
      <c r="CA25" s="130">
        <v>2</v>
      </c>
      <c r="CB25" s="129">
        <v>1</v>
      </c>
      <c r="CC25" s="129">
        <v>1</v>
      </c>
      <c r="CD25" s="130">
        <v>90</v>
      </c>
      <c r="CE25" s="129">
        <v>90</v>
      </c>
      <c r="CG25" s="126"/>
    </row>
    <row r="26" spans="1:85" ht="18" customHeight="1">
      <c r="A26" s="156" t="s">
        <v>390</v>
      </c>
      <c r="B26" s="129">
        <v>147</v>
      </c>
      <c r="C26" s="130">
        <v>121</v>
      </c>
      <c r="D26" s="130">
        <v>26</v>
      </c>
      <c r="E26" s="130">
        <v>37</v>
      </c>
      <c r="F26" s="129">
        <v>27</v>
      </c>
      <c r="G26" s="157">
        <v>0</v>
      </c>
      <c r="H26" s="129">
        <v>5</v>
      </c>
      <c r="I26" s="129">
        <v>2</v>
      </c>
      <c r="J26" s="130">
        <v>2</v>
      </c>
      <c r="K26" s="129">
        <v>0</v>
      </c>
      <c r="L26" s="129">
        <v>2</v>
      </c>
      <c r="M26" s="129">
        <v>0</v>
      </c>
      <c r="N26" s="130">
        <v>1</v>
      </c>
      <c r="O26" s="129">
        <v>1</v>
      </c>
      <c r="P26" s="130">
        <v>52</v>
      </c>
      <c r="Q26" s="129">
        <v>37</v>
      </c>
      <c r="R26" s="129">
        <v>4</v>
      </c>
      <c r="S26" s="129">
        <v>4</v>
      </c>
      <c r="T26" s="130">
        <v>4</v>
      </c>
      <c r="U26" s="129">
        <v>4</v>
      </c>
      <c r="V26" s="129">
        <v>0</v>
      </c>
      <c r="W26" s="130">
        <v>3</v>
      </c>
      <c r="X26" s="129">
        <v>1</v>
      </c>
      <c r="Y26" s="129">
        <v>1</v>
      </c>
      <c r="Z26" s="129">
        <v>0</v>
      </c>
      <c r="AA26" s="129">
        <v>0</v>
      </c>
      <c r="AB26" s="129">
        <v>1</v>
      </c>
      <c r="AC26" s="130">
        <v>0</v>
      </c>
      <c r="AD26" s="129">
        <v>0</v>
      </c>
      <c r="AE26" s="129">
        <v>0</v>
      </c>
      <c r="AF26" s="130">
        <v>15</v>
      </c>
      <c r="AG26" s="129">
        <v>4</v>
      </c>
      <c r="AH26" s="130">
        <v>4</v>
      </c>
      <c r="AI26" s="129">
        <v>2</v>
      </c>
      <c r="AJ26" s="129">
        <v>0</v>
      </c>
      <c r="AK26" s="129">
        <v>0</v>
      </c>
      <c r="AL26" s="129">
        <v>2</v>
      </c>
      <c r="AM26" s="130">
        <v>7</v>
      </c>
      <c r="AN26" s="129">
        <v>5</v>
      </c>
      <c r="AO26" s="129">
        <v>0</v>
      </c>
      <c r="AP26" s="129">
        <v>2</v>
      </c>
      <c r="AQ26" s="129">
        <v>0</v>
      </c>
      <c r="AR26" s="130">
        <v>13</v>
      </c>
      <c r="AS26" s="129">
        <v>8</v>
      </c>
      <c r="AT26" s="129">
        <v>4</v>
      </c>
      <c r="AU26" s="130">
        <v>0</v>
      </c>
      <c r="AV26" s="129">
        <v>0</v>
      </c>
      <c r="AW26" s="129">
        <v>0</v>
      </c>
      <c r="AX26" s="129">
        <v>0</v>
      </c>
      <c r="AY26" s="129">
        <v>0</v>
      </c>
      <c r="AZ26" s="130">
        <v>1</v>
      </c>
      <c r="BA26" s="129">
        <v>0</v>
      </c>
      <c r="BB26" s="129">
        <v>0</v>
      </c>
      <c r="BC26" s="129">
        <v>1</v>
      </c>
      <c r="BD26" s="130">
        <v>0</v>
      </c>
      <c r="BE26" s="129">
        <v>0</v>
      </c>
      <c r="BF26" s="129">
        <v>0</v>
      </c>
      <c r="BG26" s="129">
        <v>0</v>
      </c>
      <c r="BH26" s="129">
        <v>0</v>
      </c>
      <c r="BI26" s="130">
        <v>0</v>
      </c>
      <c r="BJ26" s="130">
        <v>0</v>
      </c>
      <c r="BK26" s="129">
        <v>0</v>
      </c>
      <c r="BL26" s="129">
        <v>0</v>
      </c>
      <c r="BM26" s="129">
        <v>0</v>
      </c>
      <c r="BN26" s="129">
        <v>0</v>
      </c>
      <c r="BO26" s="130">
        <v>10</v>
      </c>
      <c r="BP26" s="129">
        <v>1</v>
      </c>
      <c r="BQ26" s="129">
        <v>5</v>
      </c>
      <c r="BR26" s="130">
        <v>3</v>
      </c>
      <c r="BS26" s="129">
        <v>3</v>
      </c>
      <c r="BT26" s="129">
        <v>0</v>
      </c>
      <c r="BU26" s="129">
        <v>0</v>
      </c>
      <c r="BV26" s="129">
        <v>0</v>
      </c>
      <c r="BW26" s="129">
        <v>0</v>
      </c>
      <c r="BX26" s="129">
        <v>0</v>
      </c>
      <c r="BY26" s="129">
        <v>0</v>
      </c>
      <c r="BZ26" s="129">
        <v>0</v>
      </c>
      <c r="CA26" s="130">
        <v>1</v>
      </c>
      <c r="CB26" s="129">
        <v>0</v>
      </c>
      <c r="CC26" s="129">
        <v>1</v>
      </c>
      <c r="CD26" s="130">
        <v>20</v>
      </c>
      <c r="CE26" s="129">
        <v>20</v>
      </c>
      <c r="CG26" s="126"/>
    </row>
    <row r="27" spans="1:85" ht="18" customHeight="1">
      <c r="A27" s="156" t="s">
        <v>391</v>
      </c>
      <c r="B27" s="129">
        <v>103</v>
      </c>
      <c r="C27" s="130">
        <v>90</v>
      </c>
      <c r="D27" s="130">
        <v>13</v>
      </c>
      <c r="E27" s="130">
        <v>22</v>
      </c>
      <c r="F27" s="129">
        <v>16</v>
      </c>
      <c r="G27" s="131">
        <v>0</v>
      </c>
      <c r="H27" s="129">
        <v>2</v>
      </c>
      <c r="I27" s="129">
        <v>3</v>
      </c>
      <c r="J27" s="130">
        <v>1</v>
      </c>
      <c r="K27" s="129">
        <v>0</v>
      </c>
      <c r="L27" s="129">
        <v>0</v>
      </c>
      <c r="M27" s="129">
        <v>1</v>
      </c>
      <c r="N27" s="130">
        <v>0</v>
      </c>
      <c r="O27" s="129">
        <v>0</v>
      </c>
      <c r="P27" s="130">
        <v>44</v>
      </c>
      <c r="Q27" s="129">
        <v>37</v>
      </c>
      <c r="R27" s="129">
        <v>3</v>
      </c>
      <c r="S27" s="129">
        <v>1</v>
      </c>
      <c r="T27" s="130">
        <v>3</v>
      </c>
      <c r="U27" s="129">
        <v>2</v>
      </c>
      <c r="V27" s="129">
        <v>1</v>
      </c>
      <c r="W27" s="130">
        <v>0</v>
      </c>
      <c r="X27" s="129">
        <v>0</v>
      </c>
      <c r="Y27" s="129">
        <v>0</v>
      </c>
      <c r="Z27" s="129">
        <v>0</v>
      </c>
      <c r="AA27" s="129">
        <v>0</v>
      </c>
      <c r="AB27" s="129">
        <v>0</v>
      </c>
      <c r="AC27" s="130">
        <v>0</v>
      </c>
      <c r="AD27" s="129">
        <v>0</v>
      </c>
      <c r="AE27" s="129">
        <v>0</v>
      </c>
      <c r="AF27" s="130">
        <v>5</v>
      </c>
      <c r="AG27" s="129">
        <v>2</v>
      </c>
      <c r="AH27" s="130">
        <v>1</v>
      </c>
      <c r="AI27" s="129">
        <v>0</v>
      </c>
      <c r="AJ27" s="129">
        <v>0</v>
      </c>
      <c r="AK27" s="129">
        <v>0</v>
      </c>
      <c r="AL27" s="129">
        <v>1</v>
      </c>
      <c r="AM27" s="130">
        <v>2</v>
      </c>
      <c r="AN27" s="129">
        <v>2</v>
      </c>
      <c r="AO27" s="129">
        <v>0</v>
      </c>
      <c r="AP27" s="129">
        <v>0</v>
      </c>
      <c r="AQ27" s="129">
        <v>0</v>
      </c>
      <c r="AR27" s="130">
        <v>8</v>
      </c>
      <c r="AS27" s="129">
        <v>6</v>
      </c>
      <c r="AT27" s="129">
        <v>2</v>
      </c>
      <c r="AU27" s="130">
        <v>0</v>
      </c>
      <c r="AV27" s="129">
        <v>0</v>
      </c>
      <c r="AW27" s="129">
        <v>0</v>
      </c>
      <c r="AX27" s="129">
        <v>0</v>
      </c>
      <c r="AY27" s="129">
        <v>0</v>
      </c>
      <c r="AZ27" s="130">
        <v>0</v>
      </c>
      <c r="BA27" s="129">
        <v>0</v>
      </c>
      <c r="BB27" s="129">
        <v>0</v>
      </c>
      <c r="BC27" s="129">
        <v>0</v>
      </c>
      <c r="BD27" s="130">
        <v>0</v>
      </c>
      <c r="BE27" s="129">
        <v>0</v>
      </c>
      <c r="BF27" s="129">
        <v>0</v>
      </c>
      <c r="BG27" s="129">
        <v>0</v>
      </c>
      <c r="BH27" s="129">
        <v>0</v>
      </c>
      <c r="BI27" s="130">
        <v>4</v>
      </c>
      <c r="BJ27" s="130">
        <v>4</v>
      </c>
      <c r="BK27" s="129">
        <v>1</v>
      </c>
      <c r="BL27" s="129">
        <v>0</v>
      </c>
      <c r="BM27" s="129">
        <v>0</v>
      </c>
      <c r="BN27" s="129">
        <v>3</v>
      </c>
      <c r="BO27" s="130">
        <v>11</v>
      </c>
      <c r="BP27" s="129">
        <v>4</v>
      </c>
      <c r="BQ27" s="129">
        <v>5</v>
      </c>
      <c r="BR27" s="130">
        <v>2</v>
      </c>
      <c r="BS27" s="129">
        <v>0</v>
      </c>
      <c r="BT27" s="129">
        <v>1</v>
      </c>
      <c r="BU27" s="129">
        <v>1</v>
      </c>
      <c r="BV27" s="129">
        <v>0</v>
      </c>
      <c r="BW27" s="129">
        <v>0</v>
      </c>
      <c r="BX27" s="129">
        <v>0</v>
      </c>
      <c r="BY27" s="129">
        <v>0</v>
      </c>
      <c r="BZ27" s="129">
        <v>0</v>
      </c>
      <c r="CA27" s="130">
        <v>0</v>
      </c>
      <c r="CB27" s="129">
        <v>0</v>
      </c>
      <c r="CC27" s="129">
        <v>0</v>
      </c>
      <c r="CD27" s="130">
        <v>9</v>
      </c>
      <c r="CE27" s="129">
        <v>9</v>
      </c>
      <c r="CG27" s="126"/>
    </row>
    <row r="28" spans="1:85" ht="18" customHeight="1">
      <c r="A28" s="156" t="s">
        <v>392</v>
      </c>
      <c r="B28" s="129">
        <v>161</v>
      </c>
      <c r="C28" s="130">
        <v>131</v>
      </c>
      <c r="D28" s="130">
        <v>30</v>
      </c>
      <c r="E28" s="130">
        <v>40</v>
      </c>
      <c r="F28" s="129">
        <v>35</v>
      </c>
      <c r="G28" s="157">
        <v>1</v>
      </c>
      <c r="H28" s="129">
        <v>3</v>
      </c>
      <c r="I28" s="129">
        <v>0</v>
      </c>
      <c r="J28" s="130">
        <v>1</v>
      </c>
      <c r="K28" s="129">
        <v>0</v>
      </c>
      <c r="L28" s="129">
        <v>1</v>
      </c>
      <c r="M28" s="129">
        <v>0</v>
      </c>
      <c r="N28" s="130">
        <v>0</v>
      </c>
      <c r="O28" s="129">
        <v>0</v>
      </c>
      <c r="P28" s="130">
        <v>42</v>
      </c>
      <c r="Q28" s="129">
        <v>27</v>
      </c>
      <c r="R28" s="129">
        <v>9</v>
      </c>
      <c r="S28" s="129">
        <v>1</v>
      </c>
      <c r="T28" s="130">
        <v>1</v>
      </c>
      <c r="U28" s="129">
        <v>0</v>
      </c>
      <c r="V28" s="129">
        <v>1</v>
      </c>
      <c r="W28" s="130">
        <v>4</v>
      </c>
      <c r="X28" s="129">
        <v>2</v>
      </c>
      <c r="Y28" s="129">
        <v>0</v>
      </c>
      <c r="Z28" s="129">
        <v>0</v>
      </c>
      <c r="AA28" s="129">
        <v>0</v>
      </c>
      <c r="AB28" s="129">
        <v>2</v>
      </c>
      <c r="AC28" s="130">
        <v>0</v>
      </c>
      <c r="AD28" s="129">
        <v>0</v>
      </c>
      <c r="AE28" s="129">
        <v>0</v>
      </c>
      <c r="AF28" s="130">
        <v>9</v>
      </c>
      <c r="AG28" s="129">
        <v>7</v>
      </c>
      <c r="AH28" s="130">
        <v>2</v>
      </c>
      <c r="AI28" s="129">
        <v>2</v>
      </c>
      <c r="AJ28" s="129">
        <v>0</v>
      </c>
      <c r="AK28" s="129">
        <v>0</v>
      </c>
      <c r="AL28" s="129">
        <v>0</v>
      </c>
      <c r="AM28" s="130">
        <v>0</v>
      </c>
      <c r="AN28" s="129">
        <v>0</v>
      </c>
      <c r="AO28" s="129">
        <v>0</v>
      </c>
      <c r="AP28" s="129">
        <v>0</v>
      </c>
      <c r="AQ28" s="129">
        <v>0</v>
      </c>
      <c r="AR28" s="130">
        <v>19</v>
      </c>
      <c r="AS28" s="129">
        <v>11</v>
      </c>
      <c r="AT28" s="129">
        <v>1</v>
      </c>
      <c r="AU28" s="130">
        <v>0</v>
      </c>
      <c r="AV28" s="129">
        <v>0</v>
      </c>
      <c r="AW28" s="129">
        <v>0</v>
      </c>
      <c r="AX28" s="129">
        <v>0</v>
      </c>
      <c r="AY28" s="129">
        <v>0</v>
      </c>
      <c r="AZ28" s="130">
        <v>4</v>
      </c>
      <c r="BA28" s="129">
        <v>4</v>
      </c>
      <c r="BB28" s="129">
        <v>0</v>
      </c>
      <c r="BC28" s="129">
        <v>0</v>
      </c>
      <c r="BD28" s="130">
        <v>3</v>
      </c>
      <c r="BE28" s="129">
        <v>0</v>
      </c>
      <c r="BF28" s="129">
        <v>0</v>
      </c>
      <c r="BG28" s="129">
        <v>1</v>
      </c>
      <c r="BH28" s="129">
        <v>2</v>
      </c>
      <c r="BI28" s="130">
        <v>0</v>
      </c>
      <c r="BJ28" s="130">
        <v>0</v>
      </c>
      <c r="BK28" s="129">
        <v>0</v>
      </c>
      <c r="BL28" s="129">
        <v>0</v>
      </c>
      <c r="BM28" s="129">
        <v>0</v>
      </c>
      <c r="BN28" s="129">
        <v>0</v>
      </c>
      <c r="BO28" s="130">
        <v>22</v>
      </c>
      <c r="BP28" s="129">
        <v>1</v>
      </c>
      <c r="BQ28" s="129">
        <v>6</v>
      </c>
      <c r="BR28" s="130">
        <v>15</v>
      </c>
      <c r="BS28" s="129">
        <v>2</v>
      </c>
      <c r="BT28" s="129">
        <v>3</v>
      </c>
      <c r="BU28" s="129">
        <v>0</v>
      </c>
      <c r="BV28" s="129">
        <v>0</v>
      </c>
      <c r="BW28" s="129">
        <v>0</v>
      </c>
      <c r="BX28" s="129">
        <v>0</v>
      </c>
      <c r="BY28" s="129">
        <v>10</v>
      </c>
      <c r="BZ28" s="129">
        <v>0</v>
      </c>
      <c r="CA28" s="130">
        <v>0</v>
      </c>
      <c r="CB28" s="129">
        <v>0</v>
      </c>
      <c r="CC28" s="129">
        <v>0</v>
      </c>
      <c r="CD28" s="130">
        <v>29</v>
      </c>
      <c r="CE28" s="129">
        <v>29</v>
      </c>
      <c r="CG28" s="126"/>
    </row>
    <row r="29" spans="1:85" ht="18" customHeight="1">
      <c r="A29" s="156" t="s">
        <v>393</v>
      </c>
      <c r="B29" s="129">
        <v>458</v>
      </c>
      <c r="C29" s="130">
        <v>362</v>
      </c>
      <c r="D29" s="130">
        <v>96</v>
      </c>
      <c r="E29" s="130">
        <v>94</v>
      </c>
      <c r="F29" s="129">
        <v>71</v>
      </c>
      <c r="G29" s="157">
        <v>8</v>
      </c>
      <c r="H29" s="129">
        <v>7</v>
      </c>
      <c r="I29" s="129">
        <v>3</v>
      </c>
      <c r="J29" s="130">
        <v>5</v>
      </c>
      <c r="K29" s="129">
        <v>1</v>
      </c>
      <c r="L29" s="129">
        <v>2</v>
      </c>
      <c r="M29" s="129">
        <v>2</v>
      </c>
      <c r="N29" s="130">
        <v>0</v>
      </c>
      <c r="O29" s="129">
        <v>0</v>
      </c>
      <c r="P29" s="130">
        <v>180</v>
      </c>
      <c r="Q29" s="129">
        <v>111</v>
      </c>
      <c r="R29" s="129">
        <v>20</v>
      </c>
      <c r="S29" s="129">
        <v>3</v>
      </c>
      <c r="T29" s="130">
        <v>3</v>
      </c>
      <c r="U29" s="129">
        <v>2</v>
      </c>
      <c r="V29" s="129">
        <v>1</v>
      </c>
      <c r="W29" s="130">
        <v>38</v>
      </c>
      <c r="X29" s="129">
        <v>5</v>
      </c>
      <c r="Y29" s="129">
        <v>1</v>
      </c>
      <c r="Z29" s="129">
        <v>31</v>
      </c>
      <c r="AA29" s="129">
        <v>0</v>
      </c>
      <c r="AB29" s="129">
        <v>1</v>
      </c>
      <c r="AC29" s="130">
        <v>5</v>
      </c>
      <c r="AD29" s="129">
        <v>4</v>
      </c>
      <c r="AE29" s="129">
        <v>1</v>
      </c>
      <c r="AF29" s="130">
        <v>35</v>
      </c>
      <c r="AG29" s="129">
        <v>17</v>
      </c>
      <c r="AH29" s="130">
        <v>11</v>
      </c>
      <c r="AI29" s="129">
        <v>6</v>
      </c>
      <c r="AJ29" s="129">
        <v>2</v>
      </c>
      <c r="AK29" s="129">
        <v>0</v>
      </c>
      <c r="AL29" s="129">
        <v>3</v>
      </c>
      <c r="AM29" s="130">
        <v>7</v>
      </c>
      <c r="AN29" s="129">
        <v>4</v>
      </c>
      <c r="AO29" s="129">
        <v>0</v>
      </c>
      <c r="AP29" s="129">
        <v>3</v>
      </c>
      <c r="AQ29" s="129">
        <v>0</v>
      </c>
      <c r="AR29" s="130">
        <v>30</v>
      </c>
      <c r="AS29" s="129">
        <v>16</v>
      </c>
      <c r="AT29" s="129">
        <v>6</v>
      </c>
      <c r="AU29" s="130">
        <v>5</v>
      </c>
      <c r="AV29" s="129">
        <v>1</v>
      </c>
      <c r="AW29" s="129">
        <v>1</v>
      </c>
      <c r="AX29" s="129">
        <v>1</v>
      </c>
      <c r="AY29" s="129">
        <v>2</v>
      </c>
      <c r="AZ29" s="130">
        <v>2</v>
      </c>
      <c r="BA29" s="129">
        <v>1</v>
      </c>
      <c r="BB29" s="129">
        <v>1</v>
      </c>
      <c r="BC29" s="129">
        <v>0</v>
      </c>
      <c r="BD29" s="130">
        <v>1</v>
      </c>
      <c r="BE29" s="129">
        <v>0</v>
      </c>
      <c r="BF29" s="129">
        <v>0</v>
      </c>
      <c r="BG29" s="129">
        <v>0</v>
      </c>
      <c r="BH29" s="129">
        <v>1</v>
      </c>
      <c r="BI29" s="130">
        <v>0</v>
      </c>
      <c r="BJ29" s="130">
        <v>0</v>
      </c>
      <c r="BK29" s="129">
        <v>0</v>
      </c>
      <c r="BL29" s="129">
        <v>0</v>
      </c>
      <c r="BM29" s="129">
        <v>0</v>
      </c>
      <c r="BN29" s="129">
        <v>0</v>
      </c>
      <c r="BO29" s="130">
        <v>49</v>
      </c>
      <c r="BP29" s="129">
        <v>6</v>
      </c>
      <c r="BQ29" s="129">
        <v>24</v>
      </c>
      <c r="BR29" s="130">
        <v>16</v>
      </c>
      <c r="BS29" s="129">
        <v>1</v>
      </c>
      <c r="BT29" s="129">
        <v>2</v>
      </c>
      <c r="BU29" s="129">
        <v>10</v>
      </c>
      <c r="BV29" s="129">
        <v>0</v>
      </c>
      <c r="BW29" s="129">
        <v>0</v>
      </c>
      <c r="BX29" s="129">
        <v>0</v>
      </c>
      <c r="BY29" s="129">
        <v>3</v>
      </c>
      <c r="BZ29" s="129">
        <v>0</v>
      </c>
      <c r="CA29" s="130">
        <v>3</v>
      </c>
      <c r="CB29" s="129">
        <v>3</v>
      </c>
      <c r="CC29" s="129">
        <v>0</v>
      </c>
      <c r="CD29" s="130">
        <v>70</v>
      </c>
      <c r="CE29" s="129">
        <v>70</v>
      </c>
      <c r="CG29" s="126"/>
    </row>
    <row r="30" spans="1:85" ht="18" customHeight="1">
      <c r="A30" s="156" t="s">
        <v>394</v>
      </c>
      <c r="B30" s="129">
        <v>251</v>
      </c>
      <c r="C30" s="130">
        <v>225</v>
      </c>
      <c r="D30" s="130">
        <v>26</v>
      </c>
      <c r="E30" s="130">
        <v>41</v>
      </c>
      <c r="F30" s="129">
        <v>33</v>
      </c>
      <c r="G30" s="157">
        <v>3</v>
      </c>
      <c r="H30" s="129">
        <v>2</v>
      </c>
      <c r="I30" s="129">
        <v>2</v>
      </c>
      <c r="J30" s="130">
        <v>1</v>
      </c>
      <c r="K30" s="129">
        <v>0</v>
      </c>
      <c r="L30" s="129">
        <v>0</v>
      </c>
      <c r="M30" s="129">
        <v>1</v>
      </c>
      <c r="N30" s="130">
        <v>0</v>
      </c>
      <c r="O30" s="129">
        <v>0</v>
      </c>
      <c r="P30" s="130">
        <v>78</v>
      </c>
      <c r="Q30" s="129">
        <v>66</v>
      </c>
      <c r="R30" s="129">
        <v>6</v>
      </c>
      <c r="S30" s="129">
        <v>0</v>
      </c>
      <c r="T30" s="130">
        <v>3</v>
      </c>
      <c r="U30" s="129">
        <v>3</v>
      </c>
      <c r="V30" s="129">
        <v>0</v>
      </c>
      <c r="W30" s="130">
        <v>1</v>
      </c>
      <c r="X30" s="129">
        <v>0</v>
      </c>
      <c r="Y30" s="129">
        <v>0</v>
      </c>
      <c r="Z30" s="129">
        <v>0</v>
      </c>
      <c r="AA30" s="129">
        <v>1</v>
      </c>
      <c r="AB30" s="129">
        <v>0</v>
      </c>
      <c r="AC30" s="130">
        <v>2</v>
      </c>
      <c r="AD30" s="129">
        <v>0</v>
      </c>
      <c r="AE30" s="129">
        <v>2</v>
      </c>
      <c r="AF30" s="130">
        <v>26</v>
      </c>
      <c r="AG30" s="129">
        <v>19</v>
      </c>
      <c r="AH30" s="130">
        <v>6</v>
      </c>
      <c r="AI30" s="129">
        <v>1</v>
      </c>
      <c r="AJ30" s="129">
        <v>0</v>
      </c>
      <c r="AK30" s="129">
        <v>1</v>
      </c>
      <c r="AL30" s="129">
        <v>4</v>
      </c>
      <c r="AM30" s="130">
        <v>1</v>
      </c>
      <c r="AN30" s="129">
        <v>1</v>
      </c>
      <c r="AO30" s="129">
        <v>0</v>
      </c>
      <c r="AP30" s="129">
        <v>0</v>
      </c>
      <c r="AQ30" s="129">
        <v>0</v>
      </c>
      <c r="AR30" s="130">
        <v>13</v>
      </c>
      <c r="AS30" s="129">
        <v>7</v>
      </c>
      <c r="AT30" s="129">
        <v>3</v>
      </c>
      <c r="AU30" s="130">
        <v>1</v>
      </c>
      <c r="AV30" s="129">
        <v>0</v>
      </c>
      <c r="AW30" s="129">
        <v>0</v>
      </c>
      <c r="AX30" s="129">
        <v>0</v>
      </c>
      <c r="AY30" s="129">
        <v>1</v>
      </c>
      <c r="AZ30" s="130">
        <v>0</v>
      </c>
      <c r="BA30" s="129">
        <v>0</v>
      </c>
      <c r="BB30" s="129">
        <v>0</v>
      </c>
      <c r="BC30" s="129">
        <v>0</v>
      </c>
      <c r="BD30" s="130">
        <v>2</v>
      </c>
      <c r="BE30" s="129">
        <v>0</v>
      </c>
      <c r="BF30" s="129">
        <v>0</v>
      </c>
      <c r="BG30" s="129">
        <v>0</v>
      </c>
      <c r="BH30" s="129">
        <v>2</v>
      </c>
      <c r="BI30" s="130">
        <v>1</v>
      </c>
      <c r="BJ30" s="130">
        <v>1</v>
      </c>
      <c r="BK30" s="129">
        <v>0</v>
      </c>
      <c r="BL30" s="129">
        <v>0</v>
      </c>
      <c r="BM30" s="129">
        <v>0</v>
      </c>
      <c r="BN30" s="129">
        <v>1</v>
      </c>
      <c r="BO30" s="130">
        <v>24</v>
      </c>
      <c r="BP30" s="129">
        <v>1</v>
      </c>
      <c r="BQ30" s="129">
        <v>15</v>
      </c>
      <c r="BR30" s="130">
        <v>7</v>
      </c>
      <c r="BS30" s="129">
        <v>2</v>
      </c>
      <c r="BT30" s="129">
        <v>3</v>
      </c>
      <c r="BU30" s="129">
        <v>1</v>
      </c>
      <c r="BV30" s="129">
        <v>0</v>
      </c>
      <c r="BW30" s="129">
        <v>0</v>
      </c>
      <c r="BX30" s="129">
        <v>0</v>
      </c>
      <c r="BY30" s="129">
        <v>1</v>
      </c>
      <c r="BZ30" s="129">
        <v>0</v>
      </c>
      <c r="CA30" s="130">
        <v>1</v>
      </c>
      <c r="CB30" s="129">
        <v>1</v>
      </c>
      <c r="CC30" s="129">
        <v>0</v>
      </c>
      <c r="CD30" s="130">
        <v>68</v>
      </c>
      <c r="CE30" s="129">
        <v>68</v>
      </c>
      <c r="CG30" s="126"/>
    </row>
    <row r="31" spans="1:85" ht="18" customHeight="1">
      <c r="A31" s="156" t="s">
        <v>395</v>
      </c>
      <c r="B31" s="129">
        <v>50</v>
      </c>
      <c r="C31" s="130">
        <v>41</v>
      </c>
      <c r="D31" s="130">
        <v>9</v>
      </c>
      <c r="E31" s="130">
        <v>6</v>
      </c>
      <c r="F31" s="129">
        <v>4</v>
      </c>
      <c r="G31" s="157">
        <v>1</v>
      </c>
      <c r="H31" s="129">
        <v>1</v>
      </c>
      <c r="I31" s="129">
        <v>0</v>
      </c>
      <c r="J31" s="130">
        <v>0</v>
      </c>
      <c r="K31" s="129">
        <v>0</v>
      </c>
      <c r="L31" s="129">
        <v>0</v>
      </c>
      <c r="M31" s="129">
        <v>0</v>
      </c>
      <c r="N31" s="130">
        <v>0</v>
      </c>
      <c r="O31" s="129">
        <v>0</v>
      </c>
      <c r="P31" s="130">
        <v>20</v>
      </c>
      <c r="Q31" s="129">
        <v>19</v>
      </c>
      <c r="R31" s="129">
        <v>0</v>
      </c>
      <c r="S31" s="129">
        <v>0</v>
      </c>
      <c r="T31" s="130">
        <v>0</v>
      </c>
      <c r="U31" s="129">
        <v>0</v>
      </c>
      <c r="V31" s="129">
        <v>0</v>
      </c>
      <c r="W31" s="130">
        <v>1</v>
      </c>
      <c r="X31" s="129">
        <v>1</v>
      </c>
      <c r="Y31" s="129">
        <v>0</v>
      </c>
      <c r="Z31" s="129">
        <v>0</v>
      </c>
      <c r="AA31" s="129">
        <v>0</v>
      </c>
      <c r="AB31" s="129">
        <v>0</v>
      </c>
      <c r="AC31" s="130">
        <v>0</v>
      </c>
      <c r="AD31" s="129">
        <v>0</v>
      </c>
      <c r="AE31" s="129">
        <v>0</v>
      </c>
      <c r="AF31" s="130">
        <v>6</v>
      </c>
      <c r="AG31" s="129">
        <v>5</v>
      </c>
      <c r="AH31" s="130">
        <v>1</v>
      </c>
      <c r="AI31" s="129">
        <v>1</v>
      </c>
      <c r="AJ31" s="129">
        <v>0</v>
      </c>
      <c r="AK31" s="129">
        <v>0</v>
      </c>
      <c r="AL31" s="129">
        <v>0</v>
      </c>
      <c r="AM31" s="130">
        <v>0</v>
      </c>
      <c r="AN31" s="129">
        <v>0</v>
      </c>
      <c r="AO31" s="129">
        <v>0</v>
      </c>
      <c r="AP31" s="129">
        <v>0</v>
      </c>
      <c r="AQ31" s="129">
        <v>0</v>
      </c>
      <c r="AR31" s="130">
        <v>9</v>
      </c>
      <c r="AS31" s="129">
        <v>3</v>
      </c>
      <c r="AT31" s="129">
        <v>1</v>
      </c>
      <c r="AU31" s="130">
        <v>0</v>
      </c>
      <c r="AV31" s="129">
        <v>0</v>
      </c>
      <c r="AW31" s="129">
        <v>0</v>
      </c>
      <c r="AX31" s="129">
        <v>0</v>
      </c>
      <c r="AY31" s="129">
        <v>0</v>
      </c>
      <c r="AZ31" s="130">
        <v>4</v>
      </c>
      <c r="BA31" s="129">
        <v>4</v>
      </c>
      <c r="BB31" s="129">
        <v>0</v>
      </c>
      <c r="BC31" s="129">
        <v>0</v>
      </c>
      <c r="BD31" s="130">
        <v>1</v>
      </c>
      <c r="BE31" s="129">
        <v>0</v>
      </c>
      <c r="BF31" s="129">
        <v>0</v>
      </c>
      <c r="BG31" s="129">
        <v>0</v>
      </c>
      <c r="BH31" s="129">
        <v>1</v>
      </c>
      <c r="BI31" s="130">
        <v>0</v>
      </c>
      <c r="BJ31" s="130">
        <v>0</v>
      </c>
      <c r="BK31" s="129">
        <v>0</v>
      </c>
      <c r="BL31" s="129">
        <v>0</v>
      </c>
      <c r="BM31" s="129">
        <v>0</v>
      </c>
      <c r="BN31" s="129">
        <v>0</v>
      </c>
      <c r="BO31" s="130">
        <v>4</v>
      </c>
      <c r="BP31" s="129">
        <v>0</v>
      </c>
      <c r="BQ31" s="129">
        <v>2</v>
      </c>
      <c r="BR31" s="130">
        <v>2</v>
      </c>
      <c r="BS31" s="129">
        <v>0</v>
      </c>
      <c r="BT31" s="129">
        <v>0</v>
      </c>
      <c r="BU31" s="129">
        <v>0</v>
      </c>
      <c r="BV31" s="129">
        <v>0</v>
      </c>
      <c r="BW31" s="129">
        <v>0</v>
      </c>
      <c r="BX31" s="129">
        <v>0</v>
      </c>
      <c r="BY31" s="129">
        <v>2</v>
      </c>
      <c r="BZ31" s="129">
        <v>0</v>
      </c>
      <c r="CA31" s="130">
        <v>0</v>
      </c>
      <c r="CB31" s="129">
        <v>0</v>
      </c>
      <c r="CC31" s="129">
        <v>0</v>
      </c>
      <c r="CD31" s="130">
        <v>5</v>
      </c>
      <c r="CE31" s="129">
        <v>5</v>
      </c>
      <c r="CG31" s="126"/>
    </row>
    <row r="32" spans="1:85" ht="18" customHeight="1">
      <c r="A32" s="156" t="s">
        <v>396</v>
      </c>
      <c r="B32" s="129">
        <v>31</v>
      </c>
      <c r="C32" s="130">
        <v>25</v>
      </c>
      <c r="D32" s="130">
        <v>6</v>
      </c>
      <c r="E32" s="130">
        <v>7</v>
      </c>
      <c r="F32" s="129">
        <v>5</v>
      </c>
      <c r="G32" s="157">
        <v>0</v>
      </c>
      <c r="H32" s="129">
        <v>0</v>
      </c>
      <c r="I32" s="129">
        <v>0</v>
      </c>
      <c r="J32" s="130">
        <v>2</v>
      </c>
      <c r="K32" s="129">
        <v>2</v>
      </c>
      <c r="L32" s="129">
        <v>0</v>
      </c>
      <c r="M32" s="129">
        <v>0</v>
      </c>
      <c r="N32" s="130">
        <v>0</v>
      </c>
      <c r="O32" s="129">
        <v>0</v>
      </c>
      <c r="P32" s="130">
        <v>9</v>
      </c>
      <c r="Q32" s="129">
        <v>8</v>
      </c>
      <c r="R32" s="129">
        <v>0</v>
      </c>
      <c r="S32" s="129">
        <v>1</v>
      </c>
      <c r="T32" s="130">
        <v>0</v>
      </c>
      <c r="U32" s="129">
        <v>0</v>
      </c>
      <c r="V32" s="129">
        <v>0</v>
      </c>
      <c r="W32" s="130">
        <v>0</v>
      </c>
      <c r="X32" s="129">
        <v>0</v>
      </c>
      <c r="Y32" s="129">
        <v>0</v>
      </c>
      <c r="Z32" s="129">
        <v>0</v>
      </c>
      <c r="AA32" s="129">
        <v>0</v>
      </c>
      <c r="AB32" s="129">
        <v>0</v>
      </c>
      <c r="AC32" s="130">
        <v>0</v>
      </c>
      <c r="AD32" s="129">
        <v>0</v>
      </c>
      <c r="AE32" s="129">
        <v>0</v>
      </c>
      <c r="AF32" s="130">
        <v>2</v>
      </c>
      <c r="AG32" s="129">
        <v>2</v>
      </c>
      <c r="AH32" s="130">
        <v>0</v>
      </c>
      <c r="AI32" s="129">
        <v>0</v>
      </c>
      <c r="AJ32" s="129">
        <v>0</v>
      </c>
      <c r="AK32" s="129">
        <v>0</v>
      </c>
      <c r="AL32" s="129">
        <v>0</v>
      </c>
      <c r="AM32" s="130">
        <v>0</v>
      </c>
      <c r="AN32" s="129">
        <v>0</v>
      </c>
      <c r="AO32" s="129">
        <v>0</v>
      </c>
      <c r="AP32" s="129">
        <v>0</v>
      </c>
      <c r="AQ32" s="129">
        <v>0</v>
      </c>
      <c r="AR32" s="130">
        <v>4</v>
      </c>
      <c r="AS32" s="129">
        <v>1</v>
      </c>
      <c r="AT32" s="129">
        <v>0</v>
      </c>
      <c r="AU32" s="130">
        <v>3</v>
      </c>
      <c r="AV32" s="129">
        <v>0</v>
      </c>
      <c r="AW32" s="129">
        <v>1</v>
      </c>
      <c r="AX32" s="129">
        <v>0</v>
      </c>
      <c r="AY32" s="129">
        <v>2</v>
      </c>
      <c r="AZ32" s="130">
        <v>0</v>
      </c>
      <c r="BA32" s="129">
        <v>0</v>
      </c>
      <c r="BB32" s="129">
        <v>0</v>
      </c>
      <c r="BC32" s="129">
        <v>0</v>
      </c>
      <c r="BD32" s="130">
        <v>0</v>
      </c>
      <c r="BE32" s="129">
        <v>0</v>
      </c>
      <c r="BF32" s="129">
        <v>0</v>
      </c>
      <c r="BG32" s="129">
        <v>0</v>
      </c>
      <c r="BH32" s="129">
        <v>0</v>
      </c>
      <c r="BI32" s="130">
        <v>0</v>
      </c>
      <c r="BJ32" s="130">
        <v>0</v>
      </c>
      <c r="BK32" s="129">
        <v>0</v>
      </c>
      <c r="BL32" s="129">
        <v>0</v>
      </c>
      <c r="BM32" s="129">
        <v>0</v>
      </c>
      <c r="BN32" s="129">
        <v>0</v>
      </c>
      <c r="BO32" s="130">
        <v>5</v>
      </c>
      <c r="BP32" s="129">
        <v>2</v>
      </c>
      <c r="BQ32" s="129">
        <v>2</v>
      </c>
      <c r="BR32" s="130">
        <v>1</v>
      </c>
      <c r="BS32" s="129">
        <v>1</v>
      </c>
      <c r="BT32" s="129">
        <v>0</v>
      </c>
      <c r="BU32" s="129">
        <v>0</v>
      </c>
      <c r="BV32" s="129">
        <v>0</v>
      </c>
      <c r="BW32" s="129">
        <v>0</v>
      </c>
      <c r="BX32" s="129">
        <v>0</v>
      </c>
      <c r="BY32" s="129">
        <v>0</v>
      </c>
      <c r="BZ32" s="129">
        <v>0</v>
      </c>
      <c r="CA32" s="130">
        <v>0</v>
      </c>
      <c r="CB32" s="129">
        <v>0</v>
      </c>
      <c r="CC32" s="129">
        <v>0</v>
      </c>
      <c r="CD32" s="130">
        <v>4</v>
      </c>
      <c r="CE32" s="129">
        <v>4</v>
      </c>
      <c r="CG32" s="126"/>
    </row>
    <row r="33" spans="1:87" ht="18" customHeight="1">
      <c r="A33" s="156" t="s">
        <v>397</v>
      </c>
      <c r="B33" s="129">
        <v>24</v>
      </c>
      <c r="C33" s="130">
        <v>22</v>
      </c>
      <c r="D33" s="130">
        <v>2</v>
      </c>
      <c r="E33" s="130">
        <v>4</v>
      </c>
      <c r="F33" s="129">
        <v>3</v>
      </c>
      <c r="G33" s="131">
        <v>0</v>
      </c>
      <c r="H33" s="129">
        <v>0</v>
      </c>
      <c r="I33" s="129">
        <v>1</v>
      </c>
      <c r="J33" s="130">
        <v>0</v>
      </c>
      <c r="K33" s="129">
        <v>0</v>
      </c>
      <c r="L33" s="129">
        <v>0</v>
      </c>
      <c r="M33" s="129">
        <v>0</v>
      </c>
      <c r="N33" s="130">
        <v>0</v>
      </c>
      <c r="O33" s="129">
        <v>0</v>
      </c>
      <c r="P33" s="130">
        <v>7</v>
      </c>
      <c r="Q33" s="129">
        <v>6</v>
      </c>
      <c r="R33" s="129">
        <v>1</v>
      </c>
      <c r="S33" s="129">
        <v>0</v>
      </c>
      <c r="T33" s="130">
        <v>0</v>
      </c>
      <c r="U33" s="129">
        <v>0</v>
      </c>
      <c r="V33" s="129">
        <v>0</v>
      </c>
      <c r="W33" s="130">
        <v>0</v>
      </c>
      <c r="X33" s="129">
        <v>0</v>
      </c>
      <c r="Y33" s="129">
        <v>0</v>
      </c>
      <c r="Z33" s="129">
        <v>0</v>
      </c>
      <c r="AA33" s="129">
        <v>0</v>
      </c>
      <c r="AB33" s="129">
        <v>0</v>
      </c>
      <c r="AC33" s="130">
        <v>0</v>
      </c>
      <c r="AD33" s="129">
        <v>0</v>
      </c>
      <c r="AE33" s="129">
        <v>0</v>
      </c>
      <c r="AF33" s="130">
        <v>3</v>
      </c>
      <c r="AG33" s="129">
        <v>2</v>
      </c>
      <c r="AH33" s="130">
        <v>0</v>
      </c>
      <c r="AI33" s="129">
        <v>0</v>
      </c>
      <c r="AJ33" s="129">
        <v>0</v>
      </c>
      <c r="AK33" s="129">
        <v>0</v>
      </c>
      <c r="AL33" s="129">
        <v>0</v>
      </c>
      <c r="AM33" s="130">
        <v>1</v>
      </c>
      <c r="AN33" s="129">
        <v>0</v>
      </c>
      <c r="AO33" s="129">
        <v>0</v>
      </c>
      <c r="AP33" s="129">
        <v>1</v>
      </c>
      <c r="AQ33" s="129">
        <v>0</v>
      </c>
      <c r="AR33" s="130">
        <v>1</v>
      </c>
      <c r="AS33" s="129">
        <v>0</v>
      </c>
      <c r="AT33" s="129">
        <v>0</v>
      </c>
      <c r="AU33" s="130">
        <v>1</v>
      </c>
      <c r="AV33" s="129">
        <v>0</v>
      </c>
      <c r="AW33" s="129">
        <v>0</v>
      </c>
      <c r="AX33" s="129">
        <v>1</v>
      </c>
      <c r="AY33" s="129">
        <v>0</v>
      </c>
      <c r="AZ33" s="130">
        <v>0</v>
      </c>
      <c r="BA33" s="129">
        <v>0</v>
      </c>
      <c r="BB33" s="129">
        <v>0</v>
      </c>
      <c r="BC33" s="129">
        <v>0</v>
      </c>
      <c r="BD33" s="130">
        <v>0</v>
      </c>
      <c r="BE33" s="129">
        <v>0</v>
      </c>
      <c r="BF33" s="129">
        <v>0</v>
      </c>
      <c r="BG33" s="129">
        <v>0</v>
      </c>
      <c r="BH33" s="129">
        <v>0</v>
      </c>
      <c r="BI33" s="130">
        <v>0</v>
      </c>
      <c r="BJ33" s="130">
        <v>0</v>
      </c>
      <c r="BK33" s="129">
        <v>0</v>
      </c>
      <c r="BL33" s="129">
        <v>0</v>
      </c>
      <c r="BM33" s="129">
        <v>0</v>
      </c>
      <c r="BN33" s="129">
        <v>0</v>
      </c>
      <c r="BO33" s="130">
        <v>3</v>
      </c>
      <c r="BP33" s="129">
        <v>1</v>
      </c>
      <c r="BQ33" s="129">
        <v>2</v>
      </c>
      <c r="BR33" s="130">
        <v>0</v>
      </c>
      <c r="BS33" s="129">
        <v>0</v>
      </c>
      <c r="BT33" s="129">
        <v>0</v>
      </c>
      <c r="BU33" s="129">
        <v>0</v>
      </c>
      <c r="BV33" s="129">
        <v>0</v>
      </c>
      <c r="BW33" s="129">
        <v>0</v>
      </c>
      <c r="BX33" s="129">
        <v>0</v>
      </c>
      <c r="BY33" s="129">
        <v>0</v>
      </c>
      <c r="BZ33" s="129">
        <v>0</v>
      </c>
      <c r="CA33" s="130">
        <v>0</v>
      </c>
      <c r="CB33" s="129">
        <v>0</v>
      </c>
      <c r="CC33" s="129">
        <v>0</v>
      </c>
      <c r="CD33" s="130">
        <v>6</v>
      </c>
      <c r="CE33" s="129">
        <v>6</v>
      </c>
      <c r="CG33" s="126"/>
    </row>
    <row r="34" spans="1:87" ht="18" customHeight="1">
      <c r="A34" s="156" t="s">
        <v>398</v>
      </c>
      <c r="B34" s="129">
        <v>37</v>
      </c>
      <c r="C34" s="130">
        <v>25</v>
      </c>
      <c r="D34" s="130">
        <v>12</v>
      </c>
      <c r="E34" s="130">
        <v>5</v>
      </c>
      <c r="F34" s="129">
        <v>1</v>
      </c>
      <c r="G34" s="131">
        <v>2</v>
      </c>
      <c r="H34" s="129">
        <v>0</v>
      </c>
      <c r="I34" s="129">
        <v>0</v>
      </c>
      <c r="J34" s="130">
        <v>0</v>
      </c>
      <c r="K34" s="129">
        <v>0</v>
      </c>
      <c r="L34" s="129">
        <v>0</v>
      </c>
      <c r="M34" s="129">
        <v>0</v>
      </c>
      <c r="N34" s="130">
        <v>2</v>
      </c>
      <c r="O34" s="129">
        <v>2</v>
      </c>
      <c r="P34" s="130">
        <v>12</v>
      </c>
      <c r="Q34" s="129">
        <v>10</v>
      </c>
      <c r="R34" s="129">
        <v>0</v>
      </c>
      <c r="S34" s="129">
        <v>0</v>
      </c>
      <c r="T34" s="130">
        <v>0</v>
      </c>
      <c r="U34" s="129">
        <v>0</v>
      </c>
      <c r="V34" s="129">
        <v>0</v>
      </c>
      <c r="W34" s="130">
        <v>2</v>
      </c>
      <c r="X34" s="129">
        <v>0</v>
      </c>
      <c r="Y34" s="129">
        <v>0</v>
      </c>
      <c r="Z34" s="129">
        <v>0</v>
      </c>
      <c r="AA34" s="129">
        <v>2</v>
      </c>
      <c r="AB34" s="129">
        <v>0</v>
      </c>
      <c r="AC34" s="130">
        <v>0</v>
      </c>
      <c r="AD34" s="129">
        <v>0</v>
      </c>
      <c r="AE34" s="129">
        <v>0</v>
      </c>
      <c r="AF34" s="130">
        <v>0</v>
      </c>
      <c r="AG34" s="129">
        <v>0</v>
      </c>
      <c r="AH34" s="130">
        <v>0</v>
      </c>
      <c r="AI34" s="129">
        <v>0</v>
      </c>
      <c r="AJ34" s="129">
        <v>0</v>
      </c>
      <c r="AK34" s="129">
        <v>0</v>
      </c>
      <c r="AL34" s="129">
        <v>0</v>
      </c>
      <c r="AM34" s="130">
        <v>0</v>
      </c>
      <c r="AN34" s="129">
        <v>0</v>
      </c>
      <c r="AO34" s="129">
        <v>0</v>
      </c>
      <c r="AP34" s="129">
        <v>0</v>
      </c>
      <c r="AQ34" s="129">
        <v>0</v>
      </c>
      <c r="AR34" s="130">
        <v>4</v>
      </c>
      <c r="AS34" s="129">
        <v>3</v>
      </c>
      <c r="AT34" s="129">
        <v>0</v>
      </c>
      <c r="AU34" s="130">
        <v>1</v>
      </c>
      <c r="AV34" s="129">
        <v>0</v>
      </c>
      <c r="AW34" s="129">
        <v>0</v>
      </c>
      <c r="AX34" s="129">
        <v>0</v>
      </c>
      <c r="AY34" s="129">
        <v>1</v>
      </c>
      <c r="AZ34" s="130">
        <v>0</v>
      </c>
      <c r="BA34" s="129">
        <v>0</v>
      </c>
      <c r="BB34" s="129">
        <v>0</v>
      </c>
      <c r="BC34" s="129">
        <v>0</v>
      </c>
      <c r="BD34" s="130">
        <v>0</v>
      </c>
      <c r="BE34" s="129">
        <v>0</v>
      </c>
      <c r="BF34" s="129">
        <v>0</v>
      </c>
      <c r="BG34" s="129">
        <v>0</v>
      </c>
      <c r="BH34" s="129">
        <v>0</v>
      </c>
      <c r="BI34" s="130">
        <v>0</v>
      </c>
      <c r="BJ34" s="130">
        <v>0</v>
      </c>
      <c r="BK34" s="129">
        <v>0</v>
      </c>
      <c r="BL34" s="129">
        <v>0</v>
      </c>
      <c r="BM34" s="129">
        <v>0</v>
      </c>
      <c r="BN34" s="129">
        <v>0</v>
      </c>
      <c r="BO34" s="130">
        <v>10</v>
      </c>
      <c r="BP34" s="129">
        <v>1</v>
      </c>
      <c r="BQ34" s="129">
        <v>2</v>
      </c>
      <c r="BR34" s="130">
        <v>7</v>
      </c>
      <c r="BS34" s="129">
        <v>0</v>
      </c>
      <c r="BT34" s="129">
        <v>0</v>
      </c>
      <c r="BU34" s="129">
        <v>2</v>
      </c>
      <c r="BV34" s="129">
        <v>0</v>
      </c>
      <c r="BW34" s="129">
        <v>0</v>
      </c>
      <c r="BX34" s="129">
        <v>0</v>
      </c>
      <c r="BY34" s="129">
        <v>4</v>
      </c>
      <c r="BZ34" s="129">
        <v>1</v>
      </c>
      <c r="CA34" s="130">
        <v>0</v>
      </c>
      <c r="CB34" s="129">
        <v>0</v>
      </c>
      <c r="CC34" s="129">
        <v>0</v>
      </c>
      <c r="CD34" s="130">
        <v>6</v>
      </c>
      <c r="CE34" s="129">
        <v>6</v>
      </c>
      <c r="CG34" s="126"/>
    </row>
    <row r="35" spans="1:87" ht="18" customHeight="1">
      <c r="A35" s="156" t="s">
        <v>399</v>
      </c>
      <c r="B35" s="129">
        <v>106</v>
      </c>
      <c r="C35" s="130">
        <v>92</v>
      </c>
      <c r="D35" s="130">
        <v>14</v>
      </c>
      <c r="E35" s="130">
        <v>26</v>
      </c>
      <c r="F35" s="129">
        <v>21</v>
      </c>
      <c r="G35" s="157">
        <v>2</v>
      </c>
      <c r="H35" s="129">
        <v>1</v>
      </c>
      <c r="I35" s="129">
        <v>2</v>
      </c>
      <c r="J35" s="130">
        <v>0</v>
      </c>
      <c r="K35" s="129">
        <v>0</v>
      </c>
      <c r="L35" s="129">
        <v>0</v>
      </c>
      <c r="M35" s="129">
        <v>0</v>
      </c>
      <c r="N35" s="130">
        <v>0</v>
      </c>
      <c r="O35" s="129">
        <v>0</v>
      </c>
      <c r="P35" s="130">
        <v>32</v>
      </c>
      <c r="Q35" s="129">
        <v>28</v>
      </c>
      <c r="R35" s="129">
        <v>1</v>
      </c>
      <c r="S35" s="129">
        <v>2</v>
      </c>
      <c r="T35" s="130">
        <v>1</v>
      </c>
      <c r="U35" s="129">
        <v>0</v>
      </c>
      <c r="V35" s="129">
        <v>1</v>
      </c>
      <c r="W35" s="130">
        <v>0</v>
      </c>
      <c r="X35" s="129">
        <v>0</v>
      </c>
      <c r="Y35" s="129">
        <v>0</v>
      </c>
      <c r="Z35" s="129">
        <v>0</v>
      </c>
      <c r="AA35" s="129">
        <v>0</v>
      </c>
      <c r="AB35" s="129">
        <v>0</v>
      </c>
      <c r="AC35" s="130">
        <v>0</v>
      </c>
      <c r="AD35" s="129">
        <v>0</v>
      </c>
      <c r="AE35" s="129">
        <v>0</v>
      </c>
      <c r="AF35" s="130">
        <v>12</v>
      </c>
      <c r="AG35" s="129">
        <v>8</v>
      </c>
      <c r="AH35" s="130">
        <v>1</v>
      </c>
      <c r="AI35" s="129">
        <v>1</v>
      </c>
      <c r="AJ35" s="129">
        <v>0</v>
      </c>
      <c r="AK35" s="129">
        <v>0</v>
      </c>
      <c r="AL35" s="129">
        <v>0</v>
      </c>
      <c r="AM35" s="130">
        <v>3</v>
      </c>
      <c r="AN35" s="129">
        <v>1</v>
      </c>
      <c r="AO35" s="129">
        <v>0</v>
      </c>
      <c r="AP35" s="129">
        <v>2</v>
      </c>
      <c r="AQ35" s="129">
        <v>0</v>
      </c>
      <c r="AR35" s="130">
        <v>10</v>
      </c>
      <c r="AS35" s="129">
        <v>4</v>
      </c>
      <c r="AT35" s="129">
        <v>5</v>
      </c>
      <c r="AU35" s="130">
        <v>1</v>
      </c>
      <c r="AV35" s="129">
        <v>0</v>
      </c>
      <c r="AW35" s="129">
        <v>1</v>
      </c>
      <c r="AX35" s="129">
        <v>0</v>
      </c>
      <c r="AY35" s="129">
        <v>0</v>
      </c>
      <c r="AZ35" s="130">
        <v>0</v>
      </c>
      <c r="BA35" s="129">
        <v>0</v>
      </c>
      <c r="BB35" s="129">
        <v>0</v>
      </c>
      <c r="BC35" s="129">
        <v>0</v>
      </c>
      <c r="BD35" s="130">
        <v>0</v>
      </c>
      <c r="BE35" s="129">
        <v>0</v>
      </c>
      <c r="BF35" s="129">
        <v>0</v>
      </c>
      <c r="BG35" s="129">
        <v>0</v>
      </c>
      <c r="BH35" s="129">
        <v>0</v>
      </c>
      <c r="BI35" s="130">
        <v>0</v>
      </c>
      <c r="BJ35" s="130">
        <v>0</v>
      </c>
      <c r="BK35" s="129">
        <v>0</v>
      </c>
      <c r="BL35" s="129">
        <v>0</v>
      </c>
      <c r="BM35" s="129">
        <v>0</v>
      </c>
      <c r="BN35" s="129">
        <v>0</v>
      </c>
      <c r="BO35" s="130">
        <v>12</v>
      </c>
      <c r="BP35" s="129">
        <v>1</v>
      </c>
      <c r="BQ35" s="129">
        <v>3</v>
      </c>
      <c r="BR35" s="130">
        <v>8</v>
      </c>
      <c r="BS35" s="129">
        <v>3</v>
      </c>
      <c r="BT35" s="129">
        <v>0</v>
      </c>
      <c r="BU35" s="129">
        <v>1</v>
      </c>
      <c r="BV35" s="129">
        <v>0</v>
      </c>
      <c r="BW35" s="129">
        <v>1</v>
      </c>
      <c r="BX35" s="129">
        <v>0</v>
      </c>
      <c r="BY35" s="129">
        <v>3</v>
      </c>
      <c r="BZ35" s="129">
        <v>0</v>
      </c>
      <c r="CA35" s="130">
        <v>0</v>
      </c>
      <c r="CB35" s="129">
        <v>0</v>
      </c>
      <c r="CC35" s="129">
        <v>0</v>
      </c>
      <c r="CD35" s="130">
        <v>14</v>
      </c>
      <c r="CE35" s="129">
        <v>14</v>
      </c>
      <c r="CG35" s="126"/>
    </row>
    <row r="36" spans="1:87" ht="18" customHeight="1">
      <c r="A36" s="156" t="s">
        <v>400</v>
      </c>
      <c r="B36" s="129">
        <v>134</v>
      </c>
      <c r="C36" s="130">
        <v>107</v>
      </c>
      <c r="D36" s="130">
        <v>27</v>
      </c>
      <c r="E36" s="130">
        <v>17</v>
      </c>
      <c r="F36" s="129">
        <v>17</v>
      </c>
      <c r="G36" s="157">
        <v>0</v>
      </c>
      <c r="H36" s="129">
        <v>0</v>
      </c>
      <c r="I36" s="129">
        <v>0</v>
      </c>
      <c r="J36" s="130">
        <v>0</v>
      </c>
      <c r="K36" s="129">
        <v>0</v>
      </c>
      <c r="L36" s="129">
        <v>0</v>
      </c>
      <c r="M36" s="129">
        <v>0</v>
      </c>
      <c r="N36" s="130">
        <v>0</v>
      </c>
      <c r="O36" s="129">
        <v>0</v>
      </c>
      <c r="P36" s="130">
        <v>41</v>
      </c>
      <c r="Q36" s="129">
        <v>35</v>
      </c>
      <c r="R36" s="129">
        <v>3</v>
      </c>
      <c r="S36" s="129">
        <v>1</v>
      </c>
      <c r="T36" s="130">
        <v>0</v>
      </c>
      <c r="U36" s="129">
        <v>0</v>
      </c>
      <c r="V36" s="129">
        <v>0</v>
      </c>
      <c r="W36" s="130">
        <v>1</v>
      </c>
      <c r="X36" s="129">
        <v>0</v>
      </c>
      <c r="Y36" s="129">
        <v>0</v>
      </c>
      <c r="Z36" s="129">
        <v>0</v>
      </c>
      <c r="AA36" s="129">
        <v>0</v>
      </c>
      <c r="AB36" s="129">
        <v>1</v>
      </c>
      <c r="AC36" s="130">
        <v>1</v>
      </c>
      <c r="AD36" s="129">
        <v>1</v>
      </c>
      <c r="AE36" s="129">
        <v>0</v>
      </c>
      <c r="AF36" s="130">
        <v>9</v>
      </c>
      <c r="AG36" s="129">
        <v>5</v>
      </c>
      <c r="AH36" s="130">
        <v>3</v>
      </c>
      <c r="AI36" s="129">
        <v>2</v>
      </c>
      <c r="AJ36" s="129">
        <v>0</v>
      </c>
      <c r="AK36" s="129">
        <v>0</v>
      </c>
      <c r="AL36" s="129">
        <v>1</v>
      </c>
      <c r="AM36" s="130">
        <v>1</v>
      </c>
      <c r="AN36" s="129">
        <v>1</v>
      </c>
      <c r="AO36" s="129">
        <v>0</v>
      </c>
      <c r="AP36" s="129">
        <v>0</v>
      </c>
      <c r="AQ36" s="129">
        <v>0</v>
      </c>
      <c r="AR36" s="130">
        <v>15</v>
      </c>
      <c r="AS36" s="129">
        <v>5</v>
      </c>
      <c r="AT36" s="129">
        <v>4</v>
      </c>
      <c r="AU36" s="130">
        <v>3</v>
      </c>
      <c r="AV36" s="129">
        <v>0</v>
      </c>
      <c r="AW36" s="129">
        <v>0</v>
      </c>
      <c r="AX36" s="129">
        <v>0</v>
      </c>
      <c r="AY36" s="129">
        <v>3</v>
      </c>
      <c r="AZ36" s="130">
        <v>2</v>
      </c>
      <c r="BA36" s="129">
        <v>1</v>
      </c>
      <c r="BB36" s="129">
        <v>1</v>
      </c>
      <c r="BC36" s="129">
        <v>0</v>
      </c>
      <c r="BD36" s="130">
        <v>1</v>
      </c>
      <c r="BE36" s="129">
        <v>0</v>
      </c>
      <c r="BF36" s="129">
        <v>0</v>
      </c>
      <c r="BG36" s="129">
        <v>0</v>
      </c>
      <c r="BH36" s="129">
        <v>1</v>
      </c>
      <c r="BI36" s="130">
        <v>2</v>
      </c>
      <c r="BJ36" s="130">
        <v>2</v>
      </c>
      <c r="BK36" s="129">
        <v>0</v>
      </c>
      <c r="BL36" s="129">
        <v>0</v>
      </c>
      <c r="BM36" s="129">
        <v>2</v>
      </c>
      <c r="BN36" s="129">
        <v>0</v>
      </c>
      <c r="BO36" s="130">
        <v>26</v>
      </c>
      <c r="BP36" s="129">
        <v>7</v>
      </c>
      <c r="BQ36" s="129">
        <v>6</v>
      </c>
      <c r="BR36" s="130">
        <v>12</v>
      </c>
      <c r="BS36" s="129">
        <v>0</v>
      </c>
      <c r="BT36" s="129">
        <v>3</v>
      </c>
      <c r="BU36" s="129">
        <v>3</v>
      </c>
      <c r="BV36" s="129">
        <v>3</v>
      </c>
      <c r="BW36" s="129">
        <v>1</v>
      </c>
      <c r="BX36" s="129">
        <v>0</v>
      </c>
      <c r="BY36" s="129">
        <v>2</v>
      </c>
      <c r="BZ36" s="129">
        <v>0</v>
      </c>
      <c r="CA36" s="130">
        <v>1</v>
      </c>
      <c r="CB36" s="129">
        <v>1</v>
      </c>
      <c r="CC36" s="129">
        <v>0</v>
      </c>
      <c r="CD36" s="130">
        <v>24</v>
      </c>
      <c r="CE36" s="129">
        <v>24</v>
      </c>
      <c r="CG36" s="126"/>
    </row>
    <row r="37" spans="1:87" ht="18" customHeight="1">
      <c r="A37" s="156" t="s">
        <v>401</v>
      </c>
      <c r="B37" s="129">
        <v>70</v>
      </c>
      <c r="C37" s="130">
        <v>62</v>
      </c>
      <c r="D37" s="130">
        <v>8</v>
      </c>
      <c r="E37" s="130">
        <v>19</v>
      </c>
      <c r="F37" s="129">
        <v>14</v>
      </c>
      <c r="G37" s="157">
        <v>3</v>
      </c>
      <c r="H37" s="129">
        <v>1</v>
      </c>
      <c r="I37" s="129">
        <v>0</v>
      </c>
      <c r="J37" s="130">
        <v>1</v>
      </c>
      <c r="K37" s="129">
        <v>1</v>
      </c>
      <c r="L37" s="129">
        <v>0</v>
      </c>
      <c r="M37" s="129">
        <v>0</v>
      </c>
      <c r="N37" s="130">
        <v>0</v>
      </c>
      <c r="O37" s="129">
        <v>0</v>
      </c>
      <c r="P37" s="130">
        <v>16</v>
      </c>
      <c r="Q37" s="129">
        <v>15</v>
      </c>
      <c r="R37" s="129">
        <v>1</v>
      </c>
      <c r="S37" s="129">
        <v>0</v>
      </c>
      <c r="T37" s="130">
        <v>0</v>
      </c>
      <c r="U37" s="129">
        <v>0</v>
      </c>
      <c r="V37" s="129">
        <v>0</v>
      </c>
      <c r="W37" s="130">
        <v>0</v>
      </c>
      <c r="X37" s="129">
        <v>0</v>
      </c>
      <c r="Y37" s="129">
        <v>0</v>
      </c>
      <c r="Z37" s="129">
        <v>0</v>
      </c>
      <c r="AA37" s="129">
        <v>0</v>
      </c>
      <c r="AB37" s="129">
        <v>0</v>
      </c>
      <c r="AC37" s="130">
        <v>0</v>
      </c>
      <c r="AD37" s="129">
        <v>0</v>
      </c>
      <c r="AE37" s="129">
        <v>0</v>
      </c>
      <c r="AF37" s="130">
        <v>2</v>
      </c>
      <c r="AG37" s="129">
        <v>1</v>
      </c>
      <c r="AH37" s="130">
        <v>0</v>
      </c>
      <c r="AI37" s="129">
        <v>0</v>
      </c>
      <c r="AJ37" s="129">
        <v>0</v>
      </c>
      <c r="AK37" s="129">
        <v>0</v>
      </c>
      <c r="AL37" s="129">
        <v>0</v>
      </c>
      <c r="AM37" s="130">
        <v>1</v>
      </c>
      <c r="AN37" s="129">
        <v>1</v>
      </c>
      <c r="AO37" s="129">
        <v>0</v>
      </c>
      <c r="AP37" s="129">
        <v>0</v>
      </c>
      <c r="AQ37" s="129">
        <v>0</v>
      </c>
      <c r="AR37" s="130">
        <v>8</v>
      </c>
      <c r="AS37" s="129">
        <v>0</v>
      </c>
      <c r="AT37" s="129">
        <v>8</v>
      </c>
      <c r="AU37" s="130">
        <v>0</v>
      </c>
      <c r="AV37" s="129">
        <v>0</v>
      </c>
      <c r="AW37" s="129">
        <v>0</v>
      </c>
      <c r="AX37" s="129">
        <v>0</v>
      </c>
      <c r="AY37" s="129">
        <v>0</v>
      </c>
      <c r="AZ37" s="130">
        <v>0</v>
      </c>
      <c r="BA37" s="129">
        <v>0</v>
      </c>
      <c r="BB37" s="129">
        <v>0</v>
      </c>
      <c r="BC37" s="129">
        <v>0</v>
      </c>
      <c r="BD37" s="130">
        <v>0</v>
      </c>
      <c r="BE37" s="129">
        <v>0</v>
      </c>
      <c r="BF37" s="129">
        <v>0</v>
      </c>
      <c r="BG37" s="129">
        <v>0</v>
      </c>
      <c r="BH37" s="129">
        <v>0</v>
      </c>
      <c r="BI37" s="130">
        <v>0</v>
      </c>
      <c r="BJ37" s="130">
        <v>0</v>
      </c>
      <c r="BK37" s="129">
        <v>0</v>
      </c>
      <c r="BL37" s="129">
        <v>0</v>
      </c>
      <c r="BM37" s="129">
        <v>0</v>
      </c>
      <c r="BN37" s="129">
        <v>0</v>
      </c>
      <c r="BO37" s="130">
        <v>9</v>
      </c>
      <c r="BP37" s="129">
        <v>3</v>
      </c>
      <c r="BQ37" s="129">
        <v>0</v>
      </c>
      <c r="BR37" s="130">
        <v>6</v>
      </c>
      <c r="BS37" s="129">
        <v>0</v>
      </c>
      <c r="BT37" s="129">
        <v>0</v>
      </c>
      <c r="BU37" s="129">
        <v>1</v>
      </c>
      <c r="BV37" s="129">
        <v>5</v>
      </c>
      <c r="BW37" s="129">
        <v>0</v>
      </c>
      <c r="BX37" s="129">
        <v>0</v>
      </c>
      <c r="BY37" s="129">
        <v>0</v>
      </c>
      <c r="BZ37" s="129">
        <v>0</v>
      </c>
      <c r="CA37" s="130">
        <v>0</v>
      </c>
      <c r="CB37" s="129">
        <v>0</v>
      </c>
      <c r="CC37" s="129">
        <v>0</v>
      </c>
      <c r="CD37" s="130">
        <v>16</v>
      </c>
      <c r="CE37" s="129">
        <v>16</v>
      </c>
      <c r="CG37" s="126"/>
    </row>
    <row r="38" spans="1:87" ht="18" customHeight="1">
      <c r="A38" s="156" t="s">
        <v>402</v>
      </c>
      <c r="B38" s="129">
        <v>19</v>
      </c>
      <c r="C38" s="130">
        <v>13</v>
      </c>
      <c r="D38" s="130">
        <v>6</v>
      </c>
      <c r="E38" s="130">
        <v>9</v>
      </c>
      <c r="F38" s="129">
        <v>6</v>
      </c>
      <c r="G38" s="157">
        <v>0</v>
      </c>
      <c r="H38" s="129">
        <v>3</v>
      </c>
      <c r="I38" s="129">
        <v>0</v>
      </c>
      <c r="J38" s="130">
        <v>0</v>
      </c>
      <c r="K38" s="129">
        <v>0</v>
      </c>
      <c r="L38" s="129">
        <v>0</v>
      </c>
      <c r="M38" s="129">
        <v>0</v>
      </c>
      <c r="N38" s="130">
        <v>0</v>
      </c>
      <c r="O38" s="129">
        <v>0</v>
      </c>
      <c r="P38" s="130">
        <v>4</v>
      </c>
      <c r="Q38" s="129">
        <v>1</v>
      </c>
      <c r="R38" s="129">
        <v>0</v>
      </c>
      <c r="S38" s="129">
        <v>0</v>
      </c>
      <c r="T38" s="130">
        <v>0</v>
      </c>
      <c r="U38" s="129">
        <v>0</v>
      </c>
      <c r="V38" s="129">
        <v>0</v>
      </c>
      <c r="W38" s="130">
        <v>3</v>
      </c>
      <c r="X38" s="129">
        <v>3</v>
      </c>
      <c r="Y38" s="129">
        <v>0</v>
      </c>
      <c r="Z38" s="129">
        <v>0</v>
      </c>
      <c r="AA38" s="129">
        <v>0</v>
      </c>
      <c r="AB38" s="129">
        <v>0</v>
      </c>
      <c r="AC38" s="130">
        <v>0</v>
      </c>
      <c r="AD38" s="129">
        <v>0</v>
      </c>
      <c r="AE38" s="129">
        <v>0</v>
      </c>
      <c r="AF38" s="130">
        <v>1</v>
      </c>
      <c r="AG38" s="129">
        <v>1</v>
      </c>
      <c r="AH38" s="130">
        <v>0</v>
      </c>
      <c r="AI38" s="129">
        <v>0</v>
      </c>
      <c r="AJ38" s="129">
        <v>0</v>
      </c>
      <c r="AK38" s="129">
        <v>0</v>
      </c>
      <c r="AL38" s="129">
        <v>0</v>
      </c>
      <c r="AM38" s="130">
        <v>0</v>
      </c>
      <c r="AN38" s="129">
        <v>0</v>
      </c>
      <c r="AO38" s="129">
        <v>0</v>
      </c>
      <c r="AP38" s="129">
        <v>0</v>
      </c>
      <c r="AQ38" s="129">
        <v>0</v>
      </c>
      <c r="AR38" s="130">
        <v>2</v>
      </c>
      <c r="AS38" s="129">
        <v>0</v>
      </c>
      <c r="AT38" s="129">
        <v>0</v>
      </c>
      <c r="AU38" s="130">
        <v>0</v>
      </c>
      <c r="AV38" s="129">
        <v>0</v>
      </c>
      <c r="AW38" s="129">
        <v>0</v>
      </c>
      <c r="AX38" s="129">
        <v>0</v>
      </c>
      <c r="AY38" s="129">
        <v>0</v>
      </c>
      <c r="AZ38" s="130">
        <v>0</v>
      </c>
      <c r="BA38" s="129">
        <v>0</v>
      </c>
      <c r="BB38" s="129">
        <v>0</v>
      </c>
      <c r="BC38" s="129">
        <v>0</v>
      </c>
      <c r="BD38" s="130">
        <v>2</v>
      </c>
      <c r="BE38" s="129">
        <v>0</v>
      </c>
      <c r="BF38" s="129">
        <v>0</v>
      </c>
      <c r="BG38" s="129">
        <v>0</v>
      </c>
      <c r="BH38" s="129">
        <v>2</v>
      </c>
      <c r="BI38" s="130">
        <v>0</v>
      </c>
      <c r="BJ38" s="130">
        <v>0</v>
      </c>
      <c r="BK38" s="129">
        <v>0</v>
      </c>
      <c r="BL38" s="129">
        <v>0</v>
      </c>
      <c r="BM38" s="129">
        <v>0</v>
      </c>
      <c r="BN38" s="129">
        <v>0</v>
      </c>
      <c r="BO38" s="130">
        <v>1</v>
      </c>
      <c r="BP38" s="129">
        <v>0</v>
      </c>
      <c r="BQ38" s="129">
        <v>0</v>
      </c>
      <c r="BR38" s="130">
        <v>1</v>
      </c>
      <c r="BS38" s="129">
        <v>0</v>
      </c>
      <c r="BT38" s="129">
        <v>0</v>
      </c>
      <c r="BU38" s="129">
        <v>1</v>
      </c>
      <c r="BV38" s="129">
        <v>0</v>
      </c>
      <c r="BW38" s="129">
        <v>0</v>
      </c>
      <c r="BX38" s="129">
        <v>0</v>
      </c>
      <c r="BY38" s="129">
        <v>0</v>
      </c>
      <c r="BZ38" s="129">
        <v>0</v>
      </c>
      <c r="CA38" s="130">
        <v>0</v>
      </c>
      <c r="CB38" s="129">
        <v>0</v>
      </c>
      <c r="CC38" s="129">
        <v>0</v>
      </c>
      <c r="CD38" s="130">
        <v>2</v>
      </c>
      <c r="CE38" s="129">
        <v>2</v>
      </c>
      <c r="CG38" s="126"/>
    </row>
    <row r="39" spans="1:87" ht="18" customHeight="1">
      <c r="A39" s="156" t="s">
        <v>403</v>
      </c>
      <c r="B39" s="129">
        <v>55</v>
      </c>
      <c r="C39" s="130">
        <v>48</v>
      </c>
      <c r="D39" s="130">
        <v>7</v>
      </c>
      <c r="E39" s="130">
        <v>3</v>
      </c>
      <c r="F39" s="129">
        <v>0</v>
      </c>
      <c r="G39" s="157">
        <v>2</v>
      </c>
      <c r="H39" s="129">
        <v>1</v>
      </c>
      <c r="I39" s="129">
        <v>0</v>
      </c>
      <c r="J39" s="130">
        <v>0</v>
      </c>
      <c r="K39" s="129">
        <v>0</v>
      </c>
      <c r="L39" s="129">
        <v>0</v>
      </c>
      <c r="M39" s="129">
        <v>0</v>
      </c>
      <c r="N39" s="130">
        <v>0</v>
      </c>
      <c r="O39" s="129">
        <v>0</v>
      </c>
      <c r="P39" s="130">
        <v>30</v>
      </c>
      <c r="Q39" s="129">
        <v>26</v>
      </c>
      <c r="R39" s="129">
        <v>0</v>
      </c>
      <c r="S39" s="129">
        <v>3</v>
      </c>
      <c r="T39" s="130">
        <v>1</v>
      </c>
      <c r="U39" s="129">
        <v>0</v>
      </c>
      <c r="V39" s="129">
        <v>1</v>
      </c>
      <c r="W39" s="130">
        <v>0</v>
      </c>
      <c r="X39" s="129">
        <v>0</v>
      </c>
      <c r="Y39" s="129">
        <v>0</v>
      </c>
      <c r="Z39" s="129">
        <v>0</v>
      </c>
      <c r="AA39" s="129">
        <v>0</v>
      </c>
      <c r="AB39" s="129">
        <v>0</v>
      </c>
      <c r="AC39" s="130">
        <v>0</v>
      </c>
      <c r="AD39" s="129">
        <v>0</v>
      </c>
      <c r="AE39" s="129">
        <v>0</v>
      </c>
      <c r="AF39" s="130">
        <v>8</v>
      </c>
      <c r="AG39" s="129">
        <v>2</v>
      </c>
      <c r="AH39" s="130">
        <v>4</v>
      </c>
      <c r="AI39" s="129">
        <v>1</v>
      </c>
      <c r="AJ39" s="129">
        <v>0</v>
      </c>
      <c r="AK39" s="129">
        <v>0</v>
      </c>
      <c r="AL39" s="129">
        <v>3</v>
      </c>
      <c r="AM39" s="130">
        <v>2</v>
      </c>
      <c r="AN39" s="129">
        <v>2</v>
      </c>
      <c r="AO39" s="129">
        <v>0</v>
      </c>
      <c r="AP39" s="129">
        <v>0</v>
      </c>
      <c r="AQ39" s="129">
        <v>0</v>
      </c>
      <c r="AR39" s="130">
        <v>0</v>
      </c>
      <c r="AS39" s="129">
        <v>0</v>
      </c>
      <c r="AT39" s="129">
        <v>0</v>
      </c>
      <c r="AU39" s="130">
        <v>0</v>
      </c>
      <c r="AV39" s="129">
        <v>0</v>
      </c>
      <c r="AW39" s="129">
        <v>0</v>
      </c>
      <c r="AX39" s="129">
        <v>0</v>
      </c>
      <c r="AY39" s="129">
        <v>0</v>
      </c>
      <c r="AZ39" s="130">
        <v>0</v>
      </c>
      <c r="BA39" s="129">
        <v>0</v>
      </c>
      <c r="BB39" s="129">
        <v>0</v>
      </c>
      <c r="BC39" s="129">
        <v>0</v>
      </c>
      <c r="BD39" s="130">
        <v>0</v>
      </c>
      <c r="BE39" s="129">
        <v>0</v>
      </c>
      <c r="BF39" s="129">
        <v>0</v>
      </c>
      <c r="BG39" s="129">
        <v>0</v>
      </c>
      <c r="BH39" s="129">
        <v>0</v>
      </c>
      <c r="BI39" s="130">
        <v>0</v>
      </c>
      <c r="BJ39" s="130">
        <v>0</v>
      </c>
      <c r="BK39" s="129">
        <v>0</v>
      </c>
      <c r="BL39" s="129">
        <v>0</v>
      </c>
      <c r="BM39" s="129">
        <v>0</v>
      </c>
      <c r="BN39" s="129">
        <v>0</v>
      </c>
      <c r="BO39" s="130">
        <v>6</v>
      </c>
      <c r="BP39" s="129">
        <v>4</v>
      </c>
      <c r="BQ39" s="129">
        <v>2</v>
      </c>
      <c r="BR39" s="130">
        <v>0</v>
      </c>
      <c r="BS39" s="129">
        <v>0</v>
      </c>
      <c r="BT39" s="129">
        <v>0</v>
      </c>
      <c r="BU39" s="129">
        <v>0</v>
      </c>
      <c r="BV39" s="129">
        <v>0</v>
      </c>
      <c r="BW39" s="129">
        <v>0</v>
      </c>
      <c r="BX39" s="129">
        <v>0</v>
      </c>
      <c r="BY39" s="129">
        <v>0</v>
      </c>
      <c r="BZ39" s="129">
        <v>0</v>
      </c>
      <c r="CA39" s="130">
        <v>0</v>
      </c>
      <c r="CB39" s="129">
        <v>0</v>
      </c>
      <c r="CC39" s="129">
        <v>0</v>
      </c>
      <c r="CD39" s="130">
        <v>8</v>
      </c>
      <c r="CE39" s="129">
        <v>8</v>
      </c>
      <c r="CG39" s="126"/>
    </row>
    <row r="40" spans="1:87" ht="18" customHeight="1">
      <c r="A40" s="156" t="s">
        <v>404</v>
      </c>
      <c r="B40" s="129">
        <v>74</v>
      </c>
      <c r="C40" s="130">
        <v>59</v>
      </c>
      <c r="D40" s="130">
        <v>15</v>
      </c>
      <c r="E40" s="130">
        <v>12</v>
      </c>
      <c r="F40" s="129">
        <v>6</v>
      </c>
      <c r="G40" s="157">
        <v>2</v>
      </c>
      <c r="H40" s="129">
        <v>0</v>
      </c>
      <c r="I40" s="129">
        <v>0</v>
      </c>
      <c r="J40" s="130">
        <v>4</v>
      </c>
      <c r="K40" s="129">
        <v>0</v>
      </c>
      <c r="L40" s="129">
        <v>0</v>
      </c>
      <c r="M40" s="129">
        <v>4</v>
      </c>
      <c r="N40" s="130">
        <v>0</v>
      </c>
      <c r="O40" s="129">
        <v>0</v>
      </c>
      <c r="P40" s="130">
        <v>21</v>
      </c>
      <c r="Q40" s="129">
        <v>15</v>
      </c>
      <c r="R40" s="129">
        <v>2</v>
      </c>
      <c r="S40" s="129">
        <v>1</v>
      </c>
      <c r="T40" s="130">
        <v>0</v>
      </c>
      <c r="U40" s="129">
        <v>0</v>
      </c>
      <c r="V40" s="129">
        <v>0</v>
      </c>
      <c r="W40" s="130">
        <v>0</v>
      </c>
      <c r="X40" s="129">
        <v>0</v>
      </c>
      <c r="Y40" s="129">
        <v>0</v>
      </c>
      <c r="Z40" s="129">
        <v>0</v>
      </c>
      <c r="AA40" s="129">
        <v>0</v>
      </c>
      <c r="AB40" s="129">
        <v>0</v>
      </c>
      <c r="AC40" s="130">
        <v>3</v>
      </c>
      <c r="AD40" s="129">
        <v>1</v>
      </c>
      <c r="AE40" s="129">
        <v>2</v>
      </c>
      <c r="AF40" s="130">
        <v>9</v>
      </c>
      <c r="AG40" s="129">
        <v>4</v>
      </c>
      <c r="AH40" s="130">
        <v>4</v>
      </c>
      <c r="AI40" s="129">
        <v>0</v>
      </c>
      <c r="AJ40" s="129">
        <v>0</v>
      </c>
      <c r="AK40" s="129">
        <v>0</v>
      </c>
      <c r="AL40" s="129">
        <v>4</v>
      </c>
      <c r="AM40" s="130">
        <v>1</v>
      </c>
      <c r="AN40" s="129">
        <v>1</v>
      </c>
      <c r="AO40" s="129">
        <v>0</v>
      </c>
      <c r="AP40" s="129">
        <v>0</v>
      </c>
      <c r="AQ40" s="129">
        <v>0</v>
      </c>
      <c r="AR40" s="130">
        <v>7</v>
      </c>
      <c r="AS40" s="129">
        <v>6</v>
      </c>
      <c r="AT40" s="129">
        <v>0</v>
      </c>
      <c r="AU40" s="130">
        <v>1</v>
      </c>
      <c r="AV40" s="129">
        <v>1</v>
      </c>
      <c r="AW40" s="129">
        <v>0</v>
      </c>
      <c r="AX40" s="129">
        <v>0</v>
      </c>
      <c r="AY40" s="129">
        <v>0</v>
      </c>
      <c r="AZ40" s="130">
        <v>0</v>
      </c>
      <c r="BA40" s="129">
        <v>0</v>
      </c>
      <c r="BB40" s="129">
        <v>0</v>
      </c>
      <c r="BC40" s="129">
        <v>0</v>
      </c>
      <c r="BD40" s="130">
        <v>0</v>
      </c>
      <c r="BE40" s="129">
        <v>0</v>
      </c>
      <c r="BF40" s="129">
        <v>0</v>
      </c>
      <c r="BG40" s="129">
        <v>0</v>
      </c>
      <c r="BH40" s="129">
        <v>0</v>
      </c>
      <c r="BI40" s="130">
        <v>1</v>
      </c>
      <c r="BJ40" s="130">
        <v>1</v>
      </c>
      <c r="BK40" s="129">
        <v>0</v>
      </c>
      <c r="BL40" s="129">
        <v>0</v>
      </c>
      <c r="BM40" s="129">
        <v>1</v>
      </c>
      <c r="BN40" s="129">
        <v>0</v>
      </c>
      <c r="BO40" s="130">
        <v>6</v>
      </c>
      <c r="BP40" s="129">
        <v>1</v>
      </c>
      <c r="BQ40" s="129">
        <v>4</v>
      </c>
      <c r="BR40" s="130">
        <v>0</v>
      </c>
      <c r="BS40" s="129">
        <v>0</v>
      </c>
      <c r="BT40" s="129">
        <v>0</v>
      </c>
      <c r="BU40" s="129">
        <v>0</v>
      </c>
      <c r="BV40" s="129">
        <v>0</v>
      </c>
      <c r="BW40" s="129">
        <v>0</v>
      </c>
      <c r="BX40" s="129">
        <v>0</v>
      </c>
      <c r="BY40" s="129">
        <v>0</v>
      </c>
      <c r="BZ40" s="129">
        <v>0</v>
      </c>
      <c r="CA40" s="130">
        <v>1</v>
      </c>
      <c r="CB40" s="129">
        <v>1</v>
      </c>
      <c r="CC40" s="129">
        <v>0</v>
      </c>
      <c r="CD40" s="130">
        <v>18</v>
      </c>
      <c r="CE40" s="129">
        <v>18</v>
      </c>
      <c r="CG40" s="126"/>
    </row>
    <row r="41" spans="1:87" ht="18" customHeight="1">
      <c r="A41" s="156" t="s">
        <v>405</v>
      </c>
      <c r="B41" s="129">
        <v>32</v>
      </c>
      <c r="C41" s="130">
        <v>28</v>
      </c>
      <c r="D41" s="130">
        <v>4</v>
      </c>
      <c r="E41" s="130">
        <v>11</v>
      </c>
      <c r="F41" s="129">
        <v>8</v>
      </c>
      <c r="G41" s="131">
        <v>2</v>
      </c>
      <c r="H41" s="129">
        <v>1</v>
      </c>
      <c r="I41" s="129">
        <v>0</v>
      </c>
      <c r="J41" s="130">
        <v>0</v>
      </c>
      <c r="K41" s="129">
        <v>0</v>
      </c>
      <c r="L41" s="129">
        <v>0</v>
      </c>
      <c r="M41" s="129">
        <v>0</v>
      </c>
      <c r="N41" s="130">
        <v>0</v>
      </c>
      <c r="O41" s="129">
        <v>0</v>
      </c>
      <c r="P41" s="130">
        <v>6</v>
      </c>
      <c r="Q41" s="129">
        <v>3</v>
      </c>
      <c r="R41" s="129">
        <v>1</v>
      </c>
      <c r="S41" s="129">
        <v>0</v>
      </c>
      <c r="T41" s="130">
        <v>1</v>
      </c>
      <c r="U41" s="129">
        <v>0</v>
      </c>
      <c r="V41" s="129">
        <v>1</v>
      </c>
      <c r="W41" s="130">
        <v>1</v>
      </c>
      <c r="X41" s="129">
        <v>0</v>
      </c>
      <c r="Y41" s="129">
        <v>0</v>
      </c>
      <c r="Z41" s="129">
        <v>0</v>
      </c>
      <c r="AA41" s="129">
        <v>0</v>
      </c>
      <c r="AB41" s="129">
        <v>1</v>
      </c>
      <c r="AC41" s="130">
        <v>0</v>
      </c>
      <c r="AD41" s="129">
        <v>0</v>
      </c>
      <c r="AE41" s="129">
        <v>0</v>
      </c>
      <c r="AF41" s="130">
        <v>2</v>
      </c>
      <c r="AG41" s="129">
        <v>2</v>
      </c>
      <c r="AH41" s="130">
        <v>0</v>
      </c>
      <c r="AI41" s="129">
        <v>0</v>
      </c>
      <c r="AJ41" s="129">
        <v>0</v>
      </c>
      <c r="AK41" s="129">
        <v>0</v>
      </c>
      <c r="AL41" s="129">
        <v>0</v>
      </c>
      <c r="AM41" s="130">
        <v>0</v>
      </c>
      <c r="AN41" s="129">
        <v>0</v>
      </c>
      <c r="AO41" s="129">
        <v>0</v>
      </c>
      <c r="AP41" s="129">
        <v>0</v>
      </c>
      <c r="AQ41" s="129">
        <v>0</v>
      </c>
      <c r="AR41" s="130">
        <v>4</v>
      </c>
      <c r="AS41" s="129">
        <v>4</v>
      </c>
      <c r="AT41" s="129">
        <v>0</v>
      </c>
      <c r="AU41" s="130">
        <v>0</v>
      </c>
      <c r="AV41" s="129">
        <v>0</v>
      </c>
      <c r="AW41" s="129">
        <v>0</v>
      </c>
      <c r="AX41" s="129">
        <v>0</v>
      </c>
      <c r="AY41" s="129">
        <v>0</v>
      </c>
      <c r="AZ41" s="130">
        <v>0</v>
      </c>
      <c r="BA41" s="129">
        <v>0</v>
      </c>
      <c r="BB41" s="129">
        <v>0</v>
      </c>
      <c r="BC41" s="129">
        <v>0</v>
      </c>
      <c r="BD41" s="130">
        <v>0</v>
      </c>
      <c r="BE41" s="129">
        <v>0</v>
      </c>
      <c r="BF41" s="129">
        <v>0</v>
      </c>
      <c r="BG41" s="129">
        <v>0</v>
      </c>
      <c r="BH41" s="129">
        <v>0</v>
      </c>
      <c r="BI41" s="130">
        <v>0</v>
      </c>
      <c r="BJ41" s="130">
        <v>0</v>
      </c>
      <c r="BK41" s="129">
        <v>0</v>
      </c>
      <c r="BL41" s="129">
        <v>0</v>
      </c>
      <c r="BM41" s="129">
        <v>0</v>
      </c>
      <c r="BN41" s="129">
        <v>0</v>
      </c>
      <c r="BO41" s="130">
        <v>2</v>
      </c>
      <c r="BP41" s="129">
        <v>0</v>
      </c>
      <c r="BQ41" s="129">
        <v>0</v>
      </c>
      <c r="BR41" s="130">
        <v>2</v>
      </c>
      <c r="BS41" s="129">
        <v>1</v>
      </c>
      <c r="BT41" s="129">
        <v>1</v>
      </c>
      <c r="BU41" s="129">
        <v>0</v>
      </c>
      <c r="BV41" s="129">
        <v>0</v>
      </c>
      <c r="BW41" s="129">
        <v>0</v>
      </c>
      <c r="BX41" s="129">
        <v>0</v>
      </c>
      <c r="BY41" s="129">
        <v>0</v>
      </c>
      <c r="BZ41" s="129">
        <v>0</v>
      </c>
      <c r="CA41" s="130">
        <v>0</v>
      </c>
      <c r="CB41" s="129">
        <v>0</v>
      </c>
      <c r="CC41" s="129">
        <v>0</v>
      </c>
      <c r="CD41" s="130">
        <v>7</v>
      </c>
      <c r="CE41" s="129">
        <v>7</v>
      </c>
      <c r="CG41" s="126"/>
    </row>
    <row r="42" spans="1:87" ht="18" customHeight="1">
      <c r="A42" s="156" t="s">
        <v>406</v>
      </c>
      <c r="B42" s="129">
        <v>245</v>
      </c>
      <c r="C42" s="130">
        <v>209</v>
      </c>
      <c r="D42" s="130">
        <v>36</v>
      </c>
      <c r="E42" s="130">
        <v>51</v>
      </c>
      <c r="F42" s="129">
        <v>27</v>
      </c>
      <c r="G42" s="157">
        <v>9</v>
      </c>
      <c r="H42" s="129">
        <v>9</v>
      </c>
      <c r="I42" s="129">
        <v>3</v>
      </c>
      <c r="J42" s="130">
        <v>1</v>
      </c>
      <c r="K42" s="129">
        <v>1</v>
      </c>
      <c r="L42" s="129">
        <v>0</v>
      </c>
      <c r="M42" s="129">
        <v>0</v>
      </c>
      <c r="N42" s="130">
        <v>2</v>
      </c>
      <c r="O42" s="129">
        <v>2</v>
      </c>
      <c r="P42" s="130">
        <v>89</v>
      </c>
      <c r="Q42" s="129">
        <v>61</v>
      </c>
      <c r="R42" s="129">
        <v>18</v>
      </c>
      <c r="S42" s="129">
        <v>4</v>
      </c>
      <c r="T42" s="130">
        <v>0</v>
      </c>
      <c r="U42" s="129">
        <v>0</v>
      </c>
      <c r="V42" s="129">
        <v>0</v>
      </c>
      <c r="W42" s="130">
        <v>6</v>
      </c>
      <c r="X42" s="129">
        <v>0</v>
      </c>
      <c r="Y42" s="129">
        <v>0</v>
      </c>
      <c r="Z42" s="129">
        <v>4</v>
      </c>
      <c r="AA42" s="129">
        <v>0</v>
      </c>
      <c r="AB42" s="129">
        <v>2</v>
      </c>
      <c r="AC42" s="130">
        <v>0</v>
      </c>
      <c r="AD42" s="129">
        <v>0</v>
      </c>
      <c r="AE42" s="129">
        <v>0</v>
      </c>
      <c r="AF42" s="130">
        <v>16</v>
      </c>
      <c r="AG42" s="129">
        <v>8</v>
      </c>
      <c r="AH42" s="130">
        <v>6</v>
      </c>
      <c r="AI42" s="129">
        <v>4</v>
      </c>
      <c r="AJ42" s="129">
        <v>1</v>
      </c>
      <c r="AK42" s="129">
        <v>0</v>
      </c>
      <c r="AL42" s="129">
        <v>1</v>
      </c>
      <c r="AM42" s="130">
        <v>2</v>
      </c>
      <c r="AN42" s="129">
        <v>1</v>
      </c>
      <c r="AO42" s="129">
        <v>1</v>
      </c>
      <c r="AP42" s="129">
        <v>0</v>
      </c>
      <c r="AQ42" s="129">
        <v>0</v>
      </c>
      <c r="AR42" s="130">
        <v>12</v>
      </c>
      <c r="AS42" s="129">
        <v>5</v>
      </c>
      <c r="AT42" s="129">
        <v>3</v>
      </c>
      <c r="AU42" s="130">
        <v>2</v>
      </c>
      <c r="AV42" s="129">
        <v>0</v>
      </c>
      <c r="AW42" s="129">
        <v>0</v>
      </c>
      <c r="AX42" s="129">
        <v>1</v>
      </c>
      <c r="AY42" s="129">
        <v>1</v>
      </c>
      <c r="AZ42" s="130">
        <v>1</v>
      </c>
      <c r="BA42" s="129">
        <v>0</v>
      </c>
      <c r="BB42" s="129">
        <v>1</v>
      </c>
      <c r="BC42" s="129">
        <v>0</v>
      </c>
      <c r="BD42" s="130">
        <v>1</v>
      </c>
      <c r="BE42" s="129">
        <v>0</v>
      </c>
      <c r="BF42" s="129">
        <v>1</v>
      </c>
      <c r="BG42" s="129">
        <v>0</v>
      </c>
      <c r="BH42" s="129">
        <v>0</v>
      </c>
      <c r="BI42" s="130">
        <v>3</v>
      </c>
      <c r="BJ42" s="130">
        <v>3</v>
      </c>
      <c r="BK42" s="129">
        <v>0</v>
      </c>
      <c r="BL42" s="129">
        <v>0</v>
      </c>
      <c r="BM42" s="129">
        <v>3</v>
      </c>
      <c r="BN42" s="129">
        <v>0</v>
      </c>
      <c r="BO42" s="130">
        <v>30</v>
      </c>
      <c r="BP42" s="129">
        <v>7</v>
      </c>
      <c r="BQ42" s="129">
        <v>11</v>
      </c>
      <c r="BR42" s="130">
        <v>12</v>
      </c>
      <c r="BS42" s="129">
        <v>1</v>
      </c>
      <c r="BT42" s="129">
        <v>5</v>
      </c>
      <c r="BU42" s="129">
        <v>2</v>
      </c>
      <c r="BV42" s="129">
        <v>4</v>
      </c>
      <c r="BW42" s="129">
        <v>0</v>
      </c>
      <c r="BX42" s="129">
        <v>0</v>
      </c>
      <c r="BY42" s="129">
        <v>0</v>
      </c>
      <c r="BZ42" s="129">
        <v>0</v>
      </c>
      <c r="CA42" s="130">
        <v>0</v>
      </c>
      <c r="CB42" s="129">
        <v>0</v>
      </c>
      <c r="CC42" s="129">
        <v>0</v>
      </c>
      <c r="CD42" s="130">
        <v>44</v>
      </c>
      <c r="CE42" s="129">
        <v>44</v>
      </c>
      <c r="CG42" s="126"/>
    </row>
    <row r="43" spans="1:87" ht="18" customHeight="1">
      <c r="A43" s="156" t="s">
        <v>407</v>
      </c>
      <c r="B43" s="129">
        <v>23</v>
      </c>
      <c r="C43" s="130">
        <v>20</v>
      </c>
      <c r="D43" s="130">
        <v>3</v>
      </c>
      <c r="E43" s="130">
        <v>7</v>
      </c>
      <c r="F43" s="129">
        <v>4</v>
      </c>
      <c r="G43" s="131">
        <v>0</v>
      </c>
      <c r="H43" s="129">
        <v>3</v>
      </c>
      <c r="I43" s="129">
        <v>0</v>
      </c>
      <c r="J43" s="130">
        <v>0</v>
      </c>
      <c r="K43" s="129">
        <v>0</v>
      </c>
      <c r="L43" s="129">
        <v>0</v>
      </c>
      <c r="M43" s="129">
        <v>0</v>
      </c>
      <c r="N43" s="130">
        <v>0</v>
      </c>
      <c r="O43" s="129">
        <v>0</v>
      </c>
      <c r="P43" s="130">
        <v>5</v>
      </c>
      <c r="Q43" s="129">
        <v>3</v>
      </c>
      <c r="R43" s="129">
        <v>1</v>
      </c>
      <c r="S43" s="129">
        <v>1</v>
      </c>
      <c r="T43" s="130">
        <v>0</v>
      </c>
      <c r="U43" s="129">
        <v>0</v>
      </c>
      <c r="V43" s="129">
        <v>0</v>
      </c>
      <c r="W43" s="130">
        <v>0</v>
      </c>
      <c r="X43" s="129">
        <v>0</v>
      </c>
      <c r="Y43" s="129">
        <v>0</v>
      </c>
      <c r="Z43" s="129">
        <v>0</v>
      </c>
      <c r="AA43" s="129">
        <v>0</v>
      </c>
      <c r="AB43" s="129">
        <v>0</v>
      </c>
      <c r="AC43" s="130">
        <v>0</v>
      </c>
      <c r="AD43" s="129">
        <v>0</v>
      </c>
      <c r="AE43" s="129">
        <v>0</v>
      </c>
      <c r="AF43" s="130">
        <v>2</v>
      </c>
      <c r="AG43" s="129">
        <v>1</v>
      </c>
      <c r="AH43" s="130">
        <v>1</v>
      </c>
      <c r="AI43" s="129">
        <v>0</v>
      </c>
      <c r="AJ43" s="129">
        <v>0</v>
      </c>
      <c r="AK43" s="129">
        <v>0</v>
      </c>
      <c r="AL43" s="129">
        <v>1</v>
      </c>
      <c r="AM43" s="130">
        <v>0</v>
      </c>
      <c r="AN43" s="129">
        <v>0</v>
      </c>
      <c r="AO43" s="129">
        <v>0</v>
      </c>
      <c r="AP43" s="129">
        <v>0</v>
      </c>
      <c r="AQ43" s="129">
        <v>0</v>
      </c>
      <c r="AR43" s="130">
        <v>0</v>
      </c>
      <c r="AS43" s="129">
        <v>0</v>
      </c>
      <c r="AT43" s="129">
        <v>0</v>
      </c>
      <c r="AU43" s="130">
        <v>0</v>
      </c>
      <c r="AV43" s="129">
        <v>0</v>
      </c>
      <c r="AW43" s="129">
        <v>0</v>
      </c>
      <c r="AX43" s="129">
        <v>0</v>
      </c>
      <c r="AY43" s="129">
        <v>0</v>
      </c>
      <c r="AZ43" s="130">
        <v>0</v>
      </c>
      <c r="BA43" s="129">
        <v>0</v>
      </c>
      <c r="BB43" s="129">
        <v>0</v>
      </c>
      <c r="BC43" s="129">
        <v>0</v>
      </c>
      <c r="BD43" s="130">
        <v>0</v>
      </c>
      <c r="BE43" s="129">
        <v>0</v>
      </c>
      <c r="BF43" s="129">
        <v>0</v>
      </c>
      <c r="BG43" s="129">
        <v>0</v>
      </c>
      <c r="BH43" s="129">
        <v>0</v>
      </c>
      <c r="BI43" s="130">
        <v>0</v>
      </c>
      <c r="BJ43" s="130">
        <v>0</v>
      </c>
      <c r="BK43" s="129">
        <v>0</v>
      </c>
      <c r="BL43" s="129">
        <v>0</v>
      </c>
      <c r="BM43" s="129">
        <v>0</v>
      </c>
      <c r="BN43" s="129">
        <v>0</v>
      </c>
      <c r="BO43" s="130">
        <v>4</v>
      </c>
      <c r="BP43" s="129">
        <v>0</v>
      </c>
      <c r="BQ43" s="129">
        <v>2</v>
      </c>
      <c r="BR43" s="130">
        <v>2</v>
      </c>
      <c r="BS43" s="129">
        <v>1</v>
      </c>
      <c r="BT43" s="129">
        <v>0</v>
      </c>
      <c r="BU43" s="129">
        <v>1</v>
      </c>
      <c r="BV43" s="129">
        <v>0</v>
      </c>
      <c r="BW43" s="129">
        <v>0</v>
      </c>
      <c r="BX43" s="129">
        <v>0</v>
      </c>
      <c r="BY43" s="129">
        <v>0</v>
      </c>
      <c r="BZ43" s="129">
        <v>0</v>
      </c>
      <c r="CA43" s="130">
        <v>0</v>
      </c>
      <c r="CB43" s="129">
        <v>0</v>
      </c>
      <c r="CC43" s="129">
        <v>0</v>
      </c>
      <c r="CD43" s="130">
        <v>5</v>
      </c>
      <c r="CE43" s="129">
        <v>5</v>
      </c>
      <c r="CG43" s="126"/>
    </row>
    <row r="44" spans="1:87" ht="18" customHeight="1">
      <c r="A44" s="156" t="s">
        <v>408</v>
      </c>
      <c r="B44" s="129">
        <v>61</v>
      </c>
      <c r="C44" s="130">
        <v>53</v>
      </c>
      <c r="D44" s="130">
        <v>8</v>
      </c>
      <c r="E44" s="130">
        <v>10</v>
      </c>
      <c r="F44" s="129">
        <v>9</v>
      </c>
      <c r="G44" s="131">
        <v>0</v>
      </c>
      <c r="H44" s="129">
        <v>0</v>
      </c>
      <c r="I44" s="129">
        <v>0</v>
      </c>
      <c r="J44" s="130">
        <v>1</v>
      </c>
      <c r="K44" s="129">
        <v>0</v>
      </c>
      <c r="L44" s="129">
        <v>1</v>
      </c>
      <c r="M44" s="129">
        <v>0</v>
      </c>
      <c r="N44" s="130">
        <v>0</v>
      </c>
      <c r="O44" s="129">
        <v>0</v>
      </c>
      <c r="P44" s="130">
        <v>20</v>
      </c>
      <c r="Q44" s="129">
        <v>18</v>
      </c>
      <c r="R44" s="129">
        <v>1</v>
      </c>
      <c r="S44" s="129">
        <v>1</v>
      </c>
      <c r="T44" s="130">
        <v>0</v>
      </c>
      <c r="U44" s="129">
        <v>0</v>
      </c>
      <c r="V44" s="129">
        <v>0</v>
      </c>
      <c r="W44" s="130">
        <v>0</v>
      </c>
      <c r="X44" s="129">
        <v>0</v>
      </c>
      <c r="Y44" s="129">
        <v>0</v>
      </c>
      <c r="Z44" s="129">
        <v>0</v>
      </c>
      <c r="AA44" s="129">
        <v>0</v>
      </c>
      <c r="AB44" s="129">
        <v>0</v>
      </c>
      <c r="AC44" s="130">
        <v>0</v>
      </c>
      <c r="AD44" s="129">
        <v>0</v>
      </c>
      <c r="AE44" s="129">
        <v>0</v>
      </c>
      <c r="AF44" s="130">
        <v>4</v>
      </c>
      <c r="AG44" s="129">
        <v>1</v>
      </c>
      <c r="AH44" s="130">
        <v>2</v>
      </c>
      <c r="AI44" s="129">
        <v>2</v>
      </c>
      <c r="AJ44" s="129">
        <v>0</v>
      </c>
      <c r="AK44" s="129">
        <v>0</v>
      </c>
      <c r="AL44" s="129">
        <v>0</v>
      </c>
      <c r="AM44" s="130">
        <v>1</v>
      </c>
      <c r="AN44" s="129">
        <v>1</v>
      </c>
      <c r="AO44" s="129">
        <v>0</v>
      </c>
      <c r="AP44" s="129">
        <v>0</v>
      </c>
      <c r="AQ44" s="129">
        <v>0</v>
      </c>
      <c r="AR44" s="130">
        <v>1</v>
      </c>
      <c r="AS44" s="129">
        <v>1</v>
      </c>
      <c r="AT44" s="129">
        <v>0</v>
      </c>
      <c r="AU44" s="130">
        <v>0</v>
      </c>
      <c r="AV44" s="129">
        <v>0</v>
      </c>
      <c r="AW44" s="129">
        <v>0</v>
      </c>
      <c r="AX44" s="129">
        <v>0</v>
      </c>
      <c r="AY44" s="129">
        <v>0</v>
      </c>
      <c r="AZ44" s="130">
        <v>0</v>
      </c>
      <c r="BA44" s="129">
        <v>0</v>
      </c>
      <c r="BB44" s="129">
        <v>0</v>
      </c>
      <c r="BC44" s="129">
        <v>0</v>
      </c>
      <c r="BD44" s="130">
        <v>0</v>
      </c>
      <c r="BE44" s="129">
        <v>0</v>
      </c>
      <c r="BF44" s="129">
        <v>0</v>
      </c>
      <c r="BG44" s="129">
        <v>0</v>
      </c>
      <c r="BH44" s="129">
        <v>0</v>
      </c>
      <c r="BI44" s="130">
        <v>1</v>
      </c>
      <c r="BJ44" s="130">
        <v>1</v>
      </c>
      <c r="BK44" s="129">
        <v>0</v>
      </c>
      <c r="BL44" s="129">
        <v>0</v>
      </c>
      <c r="BM44" s="129">
        <v>1</v>
      </c>
      <c r="BN44" s="129">
        <v>0</v>
      </c>
      <c r="BO44" s="130">
        <v>8</v>
      </c>
      <c r="BP44" s="129">
        <v>3</v>
      </c>
      <c r="BQ44" s="129">
        <v>2</v>
      </c>
      <c r="BR44" s="130">
        <v>3</v>
      </c>
      <c r="BS44" s="129">
        <v>0</v>
      </c>
      <c r="BT44" s="129">
        <v>0</v>
      </c>
      <c r="BU44" s="129">
        <v>3</v>
      </c>
      <c r="BV44" s="129">
        <v>0</v>
      </c>
      <c r="BW44" s="129">
        <v>0</v>
      </c>
      <c r="BX44" s="129">
        <v>0</v>
      </c>
      <c r="BY44" s="129">
        <v>0</v>
      </c>
      <c r="BZ44" s="129">
        <v>0</v>
      </c>
      <c r="CA44" s="130">
        <v>0</v>
      </c>
      <c r="CB44" s="129">
        <v>0</v>
      </c>
      <c r="CC44" s="129">
        <v>0</v>
      </c>
      <c r="CD44" s="130">
        <v>17</v>
      </c>
      <c r="CE44" s="129">
        <v>17</v>
      </c>
      <c r="CG44" s="126"/>
    </row>
    <row r="45" spans="1:87" ht="18" customHeight="1">
      <c r="A45" s="156" t="s">
        <v>409</v>
      </c>
      <c r="B45" s="129">
        <v>85</v>
      </c>
      <c r="C45" s="130">
        <v>68</v>
      </c>
      <c r="D45" s="130">
        <v>17</v>
      </c>
      <c r="E45" s="130">
        <v>18</v>
      </c>
      <c r="F45" s="129">
        <v>11</v>
      </c>
      <c r="G45" s="131">
        <v>2</v>
      </c>
      <c r="H45" s="129">
        <v>3</v>
      </c>
      <c r="I45" s="129">
        <v>1</v>
      </c>
      <c r="J45" s="130">
        <v>1</v>
      </c>
      <c r="K45" s="129">
        <v>1</v>
      </c>
      <c r="L45" s="129">
        <v>0</v>
      </c>
      <c r="M45" s="129">
        <v>0</v>
      </c>
      <c r="N45" s="130">
        <v>0</v>
      </c>
      <c r="O45" s="129">
        <v>0</v>
      </c>
      <c r="P45" s="130">
        <v>30</v>
      </c>
      <c r="Q45" s="129">
        <v>18</v>
      </c>
      <c r="R45" s="129">
        <v>10</v>
      </c>
      <c r="S45" s="129">
        <v>1</v>
      </c>
      <c r="T45" s="130">
        <v>0</v>
      </c>
      <c r="U45" s="129">
        <v>0</v>
      </c>
      <c r="V45" s="129">
        <v>0</v>
      </c>
      <c r="W45" s="130">
        <v>1</v>
      </c>
      <c r="X45" s="129">
        <v>1</v>
      </c>
      <c r="Y45" s="129">
        <v>0</v>
      </c>
      <c r="Z45" s="129">
        <v>0</v>
      </c>
      <c r="AA45" s="129">
        <v>0</v>
      </c>
      <c r="AB45" s="129">
        <v>0</v>
      </c>
      <c r="AC45" s="130">
        <v>0</v>
      </c>
      <c r="AD45" s="129">
        <v>0</v>
      </c>
      <c r="AE45" s="129">
        <v>0</v>
      </c>
      <c r="AF45" s="130">
        <v>12</v>
      </c>
      <c r="AG45" s="129">
        <v>2</v>
      </c>
      <c r="AH45" s="130">
        <v>9</v>
      </c>
      <c r="AI45" s="129">
        <v>5</v>
      </c>
      <c r="AJ45" s="129">
        <v>0</v>
      </c>
      <c r="AK45" s="129">
        <v>0</v>
      </c>
      <c r="AL45" s="129">
        <v>4</v>
      </c>
      <c r="AM45" s="130">
        <v>1</v>
      </c>
      <c r="AN45" s="129">
        <v>1</v>
      </c>
      <c r="AO45" s="129">
        <v>0</v>
      </c>
      <c r="AP45" s="129">
        <v>0</v>
      </c>
      <c r="AQ45" s="129">
        <v>0</v>
      </c>
      <c r="AR45" s="130">
        <v>9</v>
      </c>
      <c r="AS45" s="129">
        <v>9</v>
      </c>
      <c r="AT45" s="129">
        <v>0</v>
      </c>
      <c r="AU45" s="130">
        <v>0</v>
      </c>
      <c r="AV45" s="129">
        <v>0</v>
      </c>
      <c r="AW45" s="129">
        <v>0</v>
      </c>
      <c r="AX45" s="129">
        <v>0</v>
      </c>
      <c r="AY45" s="129">
        <v>0</v>
      </c>
      <c r="AZ45" s="130">
        <v>0</v>
      </c>
      <c r="BA45" s="129">
        <v>0</v>
      </c>
      <c r="BB45" s="129">
        <v>0</v>
      </c>
      <c r="BC45" s="129">
        <v>0</v>
      </c>
      <c r="BD45" s="130">
        <v>0</v>
      </c>
      <c r="BE45" s="129">
        <v>0</v>
      </c>
      <c r="BF45" s="129">
        <v>0</v>
      </c>
      <c r="BG45" s="129">
        <v>0</v>
      </c>
      <c r="BH45" s="129">
        <v>0</v>
      </c>
      <c r="BI45" s="130">
        <v>0</v>
      </c>
      <c r="BJ45" s="130">
        <v>0</v>
      </c>
      <c r="BK45" s="129">
        <v>0</v>
      </c>
      <c r="BL45" s="129">
        <v>0</v>
      </c>
      <c r="BM45" s="129">
        <v>0</v>
      </c>
      <c r="BN45" s="129">
        <v>0</v>
      </c>
      <c r="BO45" s="130">
        <v>7</v>
      </c>
      <c r="BP45" s="129">
        <v>0</v>
      </c>
      <c r="BQ45" s="129">
        <v>2</v>
      </c>
      <c r="BR45" s="130">
        <v>5</v>
      </c>
      <c r="BS45" s="129">
        <v>3</v>
      </c>
      <c r="BT45" s="129">
        <v>0</v>
      </c>
      <c r="BU45" s="129">
        <v>1</v>
      </c>
      <c r="BV45" s="129">
        <v>0</v>
      </c>
      <c r="BW45" s="129">
        <v>1</v>
      </c>
      <c r="BX45" s="129">
        <v>0</v>
      </c>
      <c r="BY45" s="129">
        <v>0</v>
      </c>
      <c r="BZ45" s="129">
        <v>0</v>
      </c>
      <c r="CA45" s="130">
        <v>0</v>
      </c>
      <c r="CB45" s="129">
        <v>0</v>
      </c>
      <c r="CC45" s="129">
        <v>0</v>
      </c>
      <c r="CD45" s="130">
        <v>9</v>
      </c>
      <c r="CE45" s="129">
        <v>9</v>
      </c>
      <c r="CG45" s="161"/>
      <c r="CH45" s="162"/>
      <c r="CI45" s="162"/>
    </row>
    <row r="46" spans="1:87" ht="18" customHeight="1">
      <c r="A46" s="156" t="s">
        <v>410</v>
      </c>
      <c r="B46" s="129">
        <v>47</v>
      </c>
      <c r="C46" s="130">
        <v>38</v>
      </c>
      <c r="D46" s="130">
        <v>9</v>
      </c>
      <c r="E46" s="130">
        <v>13</v>
      </c>
      <c r="F46" s="129">
        <v>10</v>
      </c>
      <c r="G46" s="157">
        <v>0</v>
      </c>
      <c r="H46" s="129">
        <v>2</v>
      </c>
      <c r="I46" s="129">
        <v>0</v>
      </c>
      <c r="J46" s="130">
        <v>0</v>
      </c>
      <c r="K46" s="129">
        <v>0</v>
      </c>
      <c r="L46" s="129">
        <v>0</v>
      </c>
      <c r="M46" s="129">
        <v>0</v>
      </c>
      <c r="N46" s="130">
        <v>1</v>
      </c>
      <c r="O46" s="129">
        <v>1</v>
      </c>
      <c r="P46" s="130">
        <v>16</v>
      </c>
      <c r="Q46" s="129">
        <v>12</v>
      </c>
      <c r="R46" s="129">
        <v>1</v>
      </c>
      <c r="S46" s="129">
        <v>0</v>
      </c>
      <c r="T46" s="130">
        <v>2</v>
      </c>
      <c r="U46" s="129">
        <v>0</v>
      </c>
      <c r="V46" s="129">
        <v>2</v>
      </c>
      <c r="W46" s="130">
        <v>1</v>
      </c>
      <c r="X46" s="129">
        <v>0</v>
      </c>
      <c r="Y46" s="129">
        <v>0</v>
      </c>
      <c r="Z46" s="129">
        <v>1</v>
      </c>
      <c r="AA46" s="129">
        <v>0</v>
      </c>
      <c r="AB46" s="129">
        <v>0</v>
      </c>
      <c r="AC46" s="130">
        <v>0</v>
      </c>
      <c r="AD46" s="129">
        <v>0</v>
      </c>
      <c r="AE46" s="129">
        <v>0</v>
      </c>
      <c r="AF46" s="130">
        <v>4</v>
      </c>
      <c r="AG46" s="129">
        <v>0</v>
      </c>
      <c r="AH46" s="130">
        <v>4</v>
      </c>
      <c r="AI46" s="129">
        <v>2</v>
      </c>
      <c r="AJ46" s="129">
        <v>0</v>
      </c>
      <c r="AK46" s="129">
        <v>1</v>
      </c>
      <c r="AL46" s="129">
        <v>1</v>
      </c>
      <c r="AM46" s="130">
        <v>0</v>
      </c>
      <c r="AN46" s="129">
        <v>0</v>
      </c>
      <c r="AO46" s="129">
        <v>0</v>
      </c>
      <c r="AP46" s="129">
        <v>0</v>
      </c>
      <c r="AQ46" s="129">
        <v>0</v>
      </c>
      <c r="AR46" s="130">
        <v>2</v>
      </c>
      <c r="AS46" s="129">
        <v>1</v>
      </c>
      <c r="AT46" s="129">
        <v>0</v>
      </c>
      <c r="AU46" s="130">
        <v>1</v>
      </c>
      <c r="AV46" s="129">
        <v>0</v>
      </c>
      <c r="AW46" s="129">
        <v>0</v>
      </c>
      <c r="AX46" s="129">
        <v>0</v>
      </c>
      <c r="AY46" s="129">
        <v>1</v>
      </c>
      <c r="AZ46" s="130">
        <v>0</v>
      </c>
      <c r="BA46" s="129">
        <v>0</v>
      </c>
      <c r="BB46" s="129">
        <v>0</v>
      </c>
      <c r="BC46" s="129">
        <v>0</v>
      </c>
      <c r="BD46" s="130">
        <v>0</v>
      </c>
      <c r="BE46" s="129">
        <v>0</v>
      </c>
      <c r="BF46" s="129">
        <v>0</v>
      </c>
      <c r="BG46" s="129">
        <v>0</v>
      </c>
      <c r="BH46" s="129">
        <v>0</v>
      </c>
      <c r="BI46" s="130">
        <v>0</v>
      </c>
      <c r="BJ46" s="130">
        <v>0</v>
      </c>
      <c r="BK46" s="129">
        <v>0</v>
      </c>
      <c r="BL46" s="129">
        <v>0</v>
      </c>
      <c r="BM46" s="129">
        <v>0</v>
      </c>
      <c r="BN46" s="129">
        <v>0</v>
      </c>
      <c r="BO46" s="130">
        <v>5</v>
      </c>
      <c r="BP46" s="129">
        <v>2</v>
      </c>
      <c r="BQ46" s="129">
        <v>3</v>
      </c>
      <c r="BR46" s="130">
        <v>0</v>
      </c>
      <c r="BS46" s="129">
        <v>0</v>
      </c>
      <c r="BT46" s="129">
        <v>0</v>
      </c>
      <c r="BU46" s="129">
        <v>0</v>
      </c>
      <c r="BV46" s="129">
        <v>0</v>
      </c>
      <c r="BW46" s="129">
        <v>0</v>
      </c>
      <c r="BX46" s="129">
        <v>0</v>
      </c>
      <c r="BY46" s="129">
        <v>0</v>
      </c>
      <c r="BZ46" s="129">
        <v>0</v>
      </c>
      <c r="CA46" s="130">
        <v>0</v>
      </c>
      <c r="CB46" s="129">
        <v>0</v>
      </c>
      <c r="CC46" s="129">
        <v>0</v>
      </c>
      <c r="CD46" s="130">
        <v>7</v>
      </c>
      <c r="CE46" s="129">
        <v>7</v>
      </c>
      <c r="CG46" s="161"/>
      <c r="CH46" s="162"/>
      <c r="CI46" s="162"/>
    </row>
    <row r="47" spans="1:87" ht="18" customHeight="1">
      <c r="A47" s="156" t="s">
        <v>411</v>
      </c>
      <c r="B47" s="129">
        <v>47</v>
      </c>
      <c r="C47" s="130">
        <v>42</v>
      </c>
      <c r="D47" s="130">
        <v>5</v>
      </c>
      <c r="E47" s="130">
        <v>14</v>
      </c>
      <c r="F47" s="129">
        <v>13</v>
      </c>
      <c r="G47" s="157">
        <v>0</v>
      </c>
      <c r="H47" s="129">
        <v>1</v>
      </c>
      <c r="I47" s="129">
        <v>0</v>
      </c>
      <c r="J47" s="130">
        <v>0</v>
      </c>
      <c r="K47" s="129">
        <v>0</v>
      </c>
      <c r="L47" s="129">
        <v>0</v>
      </c>
      <c r="M47" s="129">
        <v>0</v>
      </c>
      <c r="N47" s="130">
        <v>0</v>
      </c>
      <c r="O47" s="129">
        <v>0</v>
      </c>
      <c r="P47" s="130">
        <v>5</v>
      </c>
      <c r="Q47" s="129">
        <v>3</v>
      </c>
      <c r="R47" s="129">
        <v>2</v>
      </c>
      <c r="S47" s="129">
        <v>0</v>
      </c>
      <c r="T47" s="130">
        <v>0</v>
      </c>
      <c r="U47" s="129">
        <v>0</v>
      </c>
      <c r="V47" s="129">
        <v>0</v>
      </c>
      <c r="W47" s="130">
        <v>0</v>
      </c>
      <c r="X47" s="129">
        <v>0</v>
      </c>
      <c r="Y47" s="129">
        <v>0</v>
      </c>
      <c r="Z47" s="129">
        <v>0</v>
      </c>
      <c r="AA47" s="129">
        <v>0</v>
      </c>
      <c r="AB47" s="129">
        <v>0</v>
      </c>
      <c r="AC47" s="130">
        <v>0</v>
      </c>
      <c r="AD47" s="129">
        <v>0</v>
      </c>
      <c r="AE47" s="129">
        <v>0</v>
      </c>
      <c r="AF47" s="130">
        <v>5</v>
      </c>
      <c r="AG47" s="129">
        <v>4</v>
      </c>
      <c r="AH47" s="130">
        <v>1</v>
      </c>
      <c r="AI47" s="129">
        <v>1</v>
      </c>
      <c r="AJ47" s="129">
        <v>0</v>
      </c>
      <c r="AK47" s="129">
        <v>0</v>
      </c>
      <c r="AL47" s="129">
        <v>0</v>
      </c>
      <c r="AM47" s="130">
        <v>0</v>
      </c>
      <c r="AN47" s="129">
        <v>0</v>
      </c>
      <c r="AO47" s="129">
        <v>0</v>
      </c>
      <c r="AP47" s="129">
        <v>0</v>
      </c>
      <c r="AQ47" s="129">
        <v>0</v>
      </c>
      <c r="AR47" s="130">
        <v>7</v>
      </c>
      <c r="AS47" s="129">
        <v>4</v>
      </c>
      <c r="AT47" s="129">
        <v>1</v>
      </c>
      <c r="AU47" s="130">
        <v>0</v>
      </c>
      <c r="AV47" s="129">
        <v>0</v>
      </c>
      <c r="AW47" s="129">
        <v>0</v>
      </c>
      <c r="AX47" s="129">
        <v>0</v>
      </c>
      <c r="AY47" s="129">
        <v>0</v>
      </c>
      <c r="AZ47" s="130">
        <v>2</v>
      </c>
      <c r="BA47" s="129">
        <v>2</v>
      </c>
      <c r="BB47" s="129">
        <v>0</v>
      </c>
      <c r="BC47" s="129">
        <v>0</v>
      </c>
      <c r="BD47" s="130">
        <v>0</v>
      </c>
      <c r="BE47" s="129">
        <v>0</v>
      </c>
      <c r="BF47" s="129">
        <v>0</v>
      </c>
      <c r="BG47" s="129">
        <v>0</v>
      </c>
      <c r="BH47" s="129">
        <v>0</v>
      </c>
      <c r="BI47" s="130">
        <v>0</v>
      </c>
      <c r="BJ47" s="130">
        <v>0</v>
      </c>
      <c r="BK47" s="129">
        <v>0</v>
      </c>
      <c r="BL47" s="129">
        <v>0</v>
      </c>
      <c r="BM47" s="129">
        <v>0</v>
      </c>
      <c r="BN47" s="129">
        <v>0</v>
      </c>
      <c r="BO47" s="130">
        <v>5</v>
      </c>
      <c r="BP47" s="129">
        <v>1</v>
      </c>
      <c r="BQ47" s="129">
        <v>2</v>
      </c>
      <c r="BR47" s="130">
        <v>2</v>
      </c>
      <c r="BS47" s="129">
        <v>1</v>
      </c>
      <c r="BT47" s="129">
        <v>1</v>
      </c>
      <c r="BU47" s="129">
        <v>0</v>
      </c>
      <c r="BV47" s="129">
        <v>0</v>
      </c>
      <c r="BW47" s="129">
        <v>0</v>
      </c>
      <c r="BX47" s="129">
        <v>0</v>
      </c>
      <c r="BY47" s="129">
        <v>0</v>
      </c>
      <c r="BZ47" s="129">
        <v>0</v>
      </c>
      <c r="CA47" s="130">
        <v>0</v>
      </c>
      <c r="CB47" s="129">
        <v>0</v>
      </c>
      <c r="CC47" s="129">
        <v>0</v>
      </c>
      <c r="CD47" s="130">
        <v>11</v>
      </c>
      <c r="CE47" s="129">
        <v>11</v>
      </c>
      <c r="CG47" s="161"/>
      <c r="CH47" s="162"/>
      <c r="CI47" s="162"/>
    </row>
    <row r="48" spans="1:87" ht="18" customHeight="1">
      <c r="A48" s="156" t="s">
        <v>412</v>
      </c>
      <c r="B48" s="129">
        <v>88</v>
      </c>
      <c r="C48" s="130">
        <v>74</v>
      </c>
      <c r="D48" s="130">
        <v>14</v>
      </c>
      <c r="E48" s="130">
        <v>24</v>
      </c>
      <c r="F48" s="129">
        <v>23</v>
      </c>
      <c r="G48" s="131">
        <v>0</v>
      </c>
      <c r="H48" s="129">
        <v>1</v>
      </c>
      <c r="I48" s="129">
        <v>0</v>
      </c>
      <c r="J48" s="130">
        <v>0</v>
      </c>
      <c r="K48" s="129">
        <v>0</v>
      </c>
      <c r="L48" s="129">
        <v>0</v>
      </c>
      <c r="M48" s="129">
        <v>0</v>
      </c>
      <c r="N48" s="130">
        <v>0</v>
      </c>
      <c r="O48" s="129">
        <v>0</v>
      </c>
      <c r="P48" s="130">
        <v>20</v>
      </c>
      <c r="Q48" s="129">
        <v>15</v>
      </c>
      <c r="R48" s="129">
        <v>3</v>
      </c>
      <c r="S48" s="129">
        <v>1</v>
      </c>
      <c r="T48" s="130">
        <v>0</v>
      </c>
      <c r="U48" s="129">
        <v>0</v>
      </c>
      <c r="V48" s="129">
        <v>0</v>
      </c>
      <c r="W48" s="130">
        <v>1</v>
      </c>
      <c r="X48" s="129">
        <v>1</v>
      </c>
      <c r="Y48" s="129">
        <v>0</v>
      </c>
      <c r="Z48" s="129">
        <v>0</v>
      </c>
      <c r="AA48" s="129">
        <v>0</v>
      </c>
      <c r="AB48" s="129">
        <v>0</v>
      </c>
      <c r="AC48" s="130">
        <v>0</v>
      </c>
      <c r="AD48" s="129">
        <v>0</v>
      </c>
      <c r="AE48" s="129">
        <v>0</v>
      </c>
      <c r="AF48" s="130">
        <v>6</v>
      </c>
      <c r="AG48" s="129">
        <v>2</v>
      </c>
      <c r="AH48" s="130">
        <v>4</v>
      </c>
      <c r="AI48" s="129">
        <v>3</v>
      </c>
      <c r="AJ48" s="129">
        <v>0</v>
      </c>
      <c r="AK48" s="129">
        <v>0</v>
      </c>
      <c r="AL48" s="129">
        <v>1</v>
      </c>
      <c r="AM48" s="130">
        <v>0</v>
      </c>
      <c r="AN48" s="129">
        <v>0</v>
      </c>
      <c r="AO48" s="129">
        <v>0</v>
      </c>
      <c r="AP48" s="129">
        <v>0</v>
      </c>
      <c r="AQ48" s="129">
        <v>0</v>
      </c>
      <c r="AR48" s="130">
        <v>12</v>
      </c>
      <c r="AS48" s="129">
        <v>7</v>
      </c>
      <c r="AT48" s="129">
        <v>1</v>
      </c>
      <c r="AU48" s="130">
        <v>1</v>
      </c>
      <c r="AV48" s="129">
        <v>0</v>
      </c>
      <c r="AW48" s="129">
        <v>0</v>
      </c>
      <c r="AX48" s="129">
        <v>0</v>
      </c>
      <c r="AY48" s="129">
        <v>1</v>
      </c>
      <c r="AZ48" s="130">
        <v>2</v>
      </c>
      <c r="BA48" s="129">
        <v>2</v>
      </c>
      <c r="BB48" s="129">
        <v>0</v>
      </c>
      <c r="BC48" s="129">
        <v>0</v>
      </c>
      <c r="BD48" s="130">
        <v>1</v>
      </c>
      <c r="BE48" s="129">
        <v>0</v>
      </c>
      <c r="BF48" s="129">
        <v>0</v>
      </c>
      <c r="BG48" s="129">
        <v>0</v>
      </c>
      <c r="BH48" s="129">
        <v>1</v>
      </c>
      <c r="BI48" s="130">
        <v>1</v>
      </c>
      <c r="BJ48" s="130">
        <v>1</v>
      </c>
      <c r="BK48" s="129">
        <v>1</v>
      </c>
      <c r="BL48" s="129">
        <v>0</v>
      </c>
      <c r="BM48" s="129">
        <v>0</v>
      </c>
      <c r="BN48" s="129">
        <v>0</v>
      </c>
      <c r="BO48" s="130">
        <v>13</v>
      </c>
      <c r="BP48" s="129">
        <v>6</v>
      </c>
      <c r="BQ48" s="129">
        <v>3</v>
      </c>
      <c r="BR48" s="130">
        <v>4</v>
      </c>
      <c r="BS48" s="129">
        <v>0</v>
      </c>
      <c r="BT48" s="129">
        <v>1</v>
      </c>
      <c r="BU48" s="129">
        <v>1</v>
      </c>
      <c r="BV48" s="129">
        <v>1</v>
      </c>
      <c r="BW48" s="129">
        <v>0</v>
      </c>
      <c r="BX48" s="129">
        <v>0</v>
      </c>
      <c r="BY48" s="129">
        <v>0</v>
      </c>
      <c r="BZ48" s="129">
        <v>1</v>
      </c>
      <c r="CA48" s="130">
        <v>0</v>
      </c>
      <c r="CB48" s="129">
        <v>0</v>
      </c>
      <c r="CC48" s="129">
        <v>0</v>
      </c>
      <c r="CD48" s="130">
        <v>12</v>
      </c>
      <c r="CE48" s="129">
        <v>12</v>
      </c>
      <c r="CG48" s="163"/>
      <c r="CH48" s="162"/>
      <c r="CI48" s="162"/>
    </row>
    <row r="49" spans="1:87" ht="18" customHeight="1">
      <c r="A49" s="156" t="s">
        <v>413</v>
      </c>
      <c r="B49" s="129">
        <v>134</v>
      </c>
      <c r="C49" s="130">
        <v>112</v>
      </c>
      <c r="D49" s="130">
        <v>22</v>
      </c>
      <c r="E49" s="130">
        <v>25</v>
      </c>
      <c r="F49" s="129">
        <v>19</v>
      </c>
      <c r="G49" s="157">
        <v>1</v>
      </c>
      <c r="H49" s="129">
        <v>3</v>
      </c>
      <c r="I49" s="129">
        <v>0</v>
      </c>
      <c r="J49" s="130">
        <v>0</v>
      </c>
      <c r="K49" s="129">
        <v>0</v>
      </c>
      <c r="L49" s="129">
        <v>0</v>
      </c>
      <c r="M49" s="129">
        <v>0</v>
      </c>
      <c r="N49" s="130">
        <v>2</v>
      </c>
      <c r="O49" s="129">
        <v>2</v>
      </c>
      <c r="P49" s="130">
        <v>41</v>
      </c>
      <c r="Q49" s="129">
        <v>29</v>
      </c>
      <c r="R49" s="129">
        <v>8</v>
      </c>
      <c r="S49" s="129">
        <v>0</v>
      </c>
      <c r="T49" s="130">
        <v>3</v>
      </c>
      <c r="U49" s="129">
        <v>0</v>
      </c>
      <c r="V49" s="129">
        <v>3</v>
      </c>
      <c r="W49" s="130">
        <v>1</v>
      </c>
      <c r="X49" s="129">
        <v>1</v>
      </c>
      <c r="Y49" s="129">
        <v>0</v>
      </c>
      <c r="Z49" s="129">
        <v>0</v>
      </c>
      <c r="AA49" s="129">
        <v>0</v>
      </c>
      <c r="AB49" s="129">
        <v>0</v>
      </c>
      <c r="AC49" s="130">
        <v>0</v>
      </c>
      <c r="AD49" s="129">
        <v>0</v>
      </c>
      <c r="AE49" s="129">
        <v>0</v>
      </c>
      <c r="AF49" s="130">
        <v>11</v>
      </c>
      <c r="AG49" s="129">
        <v>6</v>
      </c>
      <c r="AH49" s="130">
        <v>4</v>
      </c>
      <c r="AI49" s="129">
        <v>3</v>
      </c>
      <c r="AJ49" s="129">
        <v>0</v>
      </c>
      <c r="AK49" s="129">
        <v>0</v>
      </c>
      <c r="AL49" s="129">
        <v>1</v>
      </c>
      <c r="AM49" s="130">
        <v>1</v>
      </c>
      <c r="AN49" s="129">
        <v>0</v>
      </c>
      <c r="AO49" s="129">
        <v>1</v>
      </c>
      <c r="AP49" s="129">
        <v>0</v>
      </c>
      <c r="AQ49" s="129">
        <v>0</v>
      </c>
      <c r="AR49" s="130">
        <v>14</v>
      </c>
      <c r="AS49" s="129">
        <v>7</v>
      </c>
      <c r="AT49" s="129">
        <v>5</v>
      </c>
      <c r="AU49" s="130">
        <v>2</v>
      </c>
      <c r="AV49" s="129">
        <v>1</v>
      </c>
      <c r="AW49" s="129">
        <v>0</v>
      </c>
      <c r="AX49" s="129">
        <v>0</v>
      </c>
      <c r="AY49" s="129">
        <v>1</v>
      </c>
      <c r="AZ49" s="130">
        <v>0</v>
      </c>
      <c r="BA49" s="129">
        <v>0</v>
      </c>
      <c r="BB49" s="129">
        <v>0</v>
      </c>
      <c r="BC49" s="129">
        <v>0</v>
      </c>
      <c r="BD49" s="130">
        <v>0</v>
      </c>
      <c r="BE49" s="129">
        <v>0</v>
      </c>
      <c r="BF49" s="129">
        <v>0</v>
      </c>
      <c r="BG49" s="129">
        <v>0</v>
      </c>
      <c r="BH49" s="129">
        <v>0</v>
      </c>
      <c r="BI49" s="130">
        <v>0</v>
      </c>
      <c r="BJ49" s="130">
        <v>0</v>
      </c>
      <c r="BK49" s="129">
        <v>0</v>
      </c>
      <c r="BL49" s="129">
        <v>0</v>
      </c>
      <c r="BM49" s="129">
        <v>0</v>
      </c>
      <c r="BN49" s="129">
        <v>0</v>
      </c>
      <c r="BO49" s="130">
        <v>18</v>
      </c>
      <c r="BP49" s="129">
        <v>0</v>
      </c>
      <c r="BQ49" s="129">
        <v>9</v>
      </c>
      <c r="BR49" s="130">
        <v>8</v>
      </c>
      <c r="BS49" s="129">
        <v>2</v>
      </c>
      <c r="BT49" s="129">
        <v>1</v>
      </c>
      <c r="BU49" s="129">
        <v>2</v>
      </c>
      <c r="BV49" s="129">
        <v>0</v>
      </c>
      <c r="BW49" s="129">
        <v>0</v>
      </c>
      <c r="BX49" s="129">
        <v>0</v>
      </c>
      <c r="BY49" s="129">
        <v>3</v>
      </c>
      <c r="BZ49" s="129">
        <v>0</v>
      </c>
      <c r="CA49" s="130">
        <v>1</v>
      </c>
      <c r="CB49" s="129">
        <v>1</v>
      </c>
      <c r="CC49" s="129">
        <v>0</v>
      </c>
      <c r="CD49" s="130">
        <v>25</v>
      </c>
      <c r="CE49" s="129">
        <v>25</v>
      </c>
      <c r="CG49" s="162"/>
      <c r="CH49" s="162"/>
      <c r="CI49" s="162"/>
    </row>
    <row r="50" spans="1:87" ht="25.5" customHeight="1">
      <c r="A50" s="151" t="s">
        <v>414</v>
      </c>
      <c r="B50" s="135">
        <v>4217</v>
      </c>
      <c r="C50" s="136">
        <v>3251</v>
      </c>
      <c r="D50" s="136">
        <v>966</v>
      </c>
      <c r="E50" s="136">
        <v>710</v>
      </c>
      <c r="F50" s="135">
        <v>449</v>
      </c>
      <c r="G50" s="164">
        <v>67</v>
      </c>
      <c r="H50" s="135">
        <v>114</v>
      </c>
      <c r="I50" s="135">
        <v>37</v>
      </c>
      <c r="J50" s="136">
        <v>40</v>
      </c>
      <c r="K50" s="135">
        <v>8</v>
      </c>
      <c r="L50" s="135">
        <v>6</v>
      </c>
      <c r="M50" s="135">
        <v>26</v>
      </c>
      <c r="N50" s="136">
        <v>3</v>
      </c>
      <c r="O50" s="135">
        <v>3</v>
      </c>
      <c r="P50" s="136">
        <v>1245</v>
      </c>
      <c r="Q50" s="135">
        <v>755</v>
      </c>
      <c r="R50" s="135">
        <v>262</v>
      </c>
      <c r="S50" s="135">
        <v>56</v>
      </c>
      <c r="T50" s="136">
        <v>59</v>
      </c>
      <c r="U50" s="135">
        <v>17</v>
      </c>
      <c r="V50" s="135">
        <v>42</v>
      </c>
      <c r="W50" s="136">
        <v>96</v>
      </c>
      <c r="X50" s="135">
        <v>16</v>
      </c>
      <c r="Y50" s="135">
        <v>19</v>
      </c>
      <c r="Z50" s="135">
        <v>21</v>
      </c>
      <c r="AA50" s="135">
        <v>7</v>
      </c>
      <c r="AB50" s="135">
        <v>33</v>
      </c>
      <c r="AC50" s="136">
        <v>17</v>
      </c>
      <c r="AD50" s="135">
        <v>9</v>
      </c>
      <c r="AE50" s="135">
        <v>8</v>
      </c>
      <c r="AF50" s="136">
        <v>431</v>
      </c>
      <c r="AG50" s="135">
        <v>131</v>
      </c>
      <c r="AH50" s="136">
        <v>217</v>
      </c>
      <c r="AI50" s="135">
        <v>114</v>
      </c>
      <c r="AJ50" s="135">
        <v>14</v>
      </c>
      <c r="AK50" s="135">
        <v>10</v>
      </c>
      <c r="AL50" s="135">
        <v>79</v>
      </c>
      <c r="AM50" s="136">
        <v>83</v>
      </c>
      <c r="AN50" s="135">
        <v>40</v>
      </c>
      <c r="AO50" s="135">
        <v>20</v>
      </c>
      <c r="AP50" s="135">
        <v>17</v>
      </c>
      <c r="AQ50" s="135">
        <v>6</v>
      </c>
      <c r="AR50" s="136">
        <v>614</v>
      </c>
      <c r="AS50" s="135">
        <v>228</v>
      </c>
      <c r="AT50" s="135">
        <v>53</v>
      </c>
      <c r="AU50" s="136">
        <v>295</v>
      </c>
      <c r="AV50" s="135">
        <v>22</v>
      </c>
      <c r="AW50" s="135">
        <v>7</v>
      </c>
      <c r="AX50" s="135">
        <v>0</v>
      </c>
      <c r="AY50" s="135">
        <v>266</v>
      </c>
      <c r="AZ50" s="136">
        <v>25</v>
      </c>
      <c r="BA50" s="135">
        <v>24</v>
      </c>
      <c r="BB50" s="135">
        <v>0</v>
      </c>
      <c r="BC50" s="135">
        <v>1</v>
      </c>
      <c r="BD50" s="136">
        <v>13</v>
      </c>
      <c r="BE50" s="135">
        <v>4</v>
      </c>
      <c r="BF50" s="135">
        <v>0</v>
      </c>
      <c r="BG50" s="135">
        <v>0</v>
      </c>
      <c r="BH50" s="135">
        <v>9</v>
      </c>
      <c r="BI50" s="136">
        <v>40</v>
      </c>
      <c r="BJ50" s="136">
        <v>40</v>
      </c>
      <c r="BK50" s="135">
        <v>4</v>
      </c>
      <c r="BL50" s="135">
        <v>2</v>
      </c>
      <c r="BM50" s="135">
        <v>9</v>
      </c>
      <c r="BN50" s="135">
        <v>25</v>
      </c>
      <c r="BO50" s="136">
        <v>290</v>
      </c>
      <c r="BP50" s="135">
        <v>126</v>
      </c>
      <c r="BQ50" s="135">
        <v>86</v>
      </c>
      <c r="BR50" s="136">
        <v>70</v>
      </c>
      <c r="BS50" s="135">
        <v>13</v>
      </c>
      <c r="BT50" s="135">
        <v>42</v>
      </c>
      <c r="BU50" s="135">
        <v>10</v>
      </c>
      <c r="BV50" s="135">
        <v>0</v>
      </c>
      <c r="BW50" s="135">
        <v>0</v>
      </c>
      <c r="BX50" s="135">
        <v>0</v>
      </c>
      <c r="BY50" s="135">
        <v>4</v>
      </c>
      <c r="BZ50" s="135">
        <v>1</v>
      </c>
      <c r="CA50" s="136">
        <v>8</v>
      </c>
      <c r="CB50" s="135">
        <v>2</v>
      </c>
      <c r="CC50" s="135">
        <v>6</v>
      </c>
      <c r="CD50" s="136">
        <v>887</v>
      </c>
      <c r="CE50" s="135">
        <v>887</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2"/>
  <printOptions gridLinesSet="0"/>
  <pageMargins left="0.6692913385826772" right="0.55118110236220474" top="0.98425196850393704" bottom="0.35433070866141736" header="0.82677165354330717" footer="0.31496062992125984"/>
  <pageSetup paperSize="9" scale="81" firstPageNumber="56" orientation="portrait" horizontalDpi="300" verticalDpi="300" r:id="rId1"/>
  <headerFooter scaleWithDoc="0" alignWithMargins="0">
    <oddHeader>&amp;L&amp;"ＭＳ ゴシック,標準"&amp;10第４表　市町村別県外（他都道府県、外国）からの転入者数（令和４年）&amp;R&amp;8（単位：人）</oddHeader>
    <oddFooter>&amp;C－&amp;P－</oddFooter>
  </headerFooter>
  <colBreaks count="3" manualBreakCount="3">
    <brk id="15" max="1048575" man="1"/>
    <brk id="31" max="49" man="1"/>
    <brk id="6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0C690-DD1C-4935-96D1-5B1DE79848EC}">
  <sheetPr>
    <tabColor theme="5" tint="0.59999389629810485"/>
  </sheetPr>
  <dimension ref="A1:CI51"/>
  <sheetViews>
    <sheetView view="pageBreakPreview" zoomScale="70" zoomScaleNormal="110" zoomScaleSheetLayoutView="70" workbookViewId="0">
      <pane xSplit="1" ySplit="2" topLeftCell="B3" activePane="bottomRight" state="frozen"/>
      <selection activeCell="AU15" sqref="AU15"/>
      <selection pane="topRight" activeCell="AU15" sqref="AU15"/>
      <selection pane="bottomLeft" activeCell="AU15" sqref="AU15"/>
      <selection pane="bottomRight" activeCell="AU15" sqref="AU15"/>
    </sheetView>
  </sheetViews>
  <sheetFormatPr defaultRowHeight="10.8"/>
  <cols>
    <col min="1" max="1" width="10.77734375" style="113" customWidth="1"/>
    <col min="2" max="3" width="7.109375" style="166" bestFit="1" customWidth="1"/>
    <col min="4" max="4" width="7.109375" style="166" customWidth="1"/>
    <col min="5" max="15" width="6.6640625" style="166" customWidth="1"/>
    <col min="16" max="16" width="7.33203125" style="166" customWidth="1"/>
    <col min="17"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256" width="8.88671875" style="113"/>
    <col min="257" max="257" width="10.77734375" style="113" customWidth="1"/>
    <col min="258" max="259" width="7.109375" style="113" bestFit="1" customWidth="1"/>
    <col min="260" max="260" width="7.109375" style="113" customWidth="1"/>
    <col min="261" max="271" width="6.6640625" style="113" customWidth="1"/>
    <col min="272" max="272" width="7.33203125" style="113" customWidth="1"/>
    <col min="273" max="287" width="6.33203125" style="113" customWidth="1"/>
    <col min="288" max="339" width="6.6640625" style="113" customWidth="1"/>
    <col min="340" max="340" width="5.109375" style="113" customWidth="1"/>
    <col min="341" max="341" width="12.77734375" style="113" customWidth="1"/>
    <col min="342" max="342" width="7.88671875" style="113" customWidth="1"/>
    <col min="343" max="343" width="23.44140625" style="113" customWidth="1"/>
    <col min="344" max="512" width="8.88671875" style="113"/>
    <col min="513" max="513" width="10.77734375" style="113" customWidth="1"/>
    <col min="514" max="515" width="7.109375" style="113" bestFit="1" customWidth="1"/>
    <col min="516" max="516" width="7.109375" style="113" customWidth="1"/>
    <col min="517" max="527" width="6.6640625" style="113" customWidth="1"/>
    <col min="528" max="528" width="7.33203125" style="113" customWidth="1"/>
    <col min="529" max="543" width="6.33203125" style="113" customWidth="1"/>
    <col min="544" max="595" width="6.6640625" style="113" customWidth="1"/>
    <col min="596" max="596" width="5.109375" style="113" customWidth="1"/>
    <col min="597" max="597" width="12.77734375" style="113" customWidth="1"/>
    <col min="598" max="598" width="7.88671875" style="113" customWidth="1"/>
    <col min="599" max="599" width="23.44140625" style="113" customWidth="1"/>
    <col min="600" max="768" width="8.88671875" style="113"/>
    <col min="769" max="769" width="10.77734375" style="113" customWidth="1"/>
    <col min="770" max="771" width="7.109375" style="113" bestFit="1" customWidth="1"/>
    <col min="772" max="772" width="7.109375" style="113" customWidth="1"/>
    <col min="773" max="783" width="6.6640625" style="113" customWidth="1"/>
    <col min="784" max="784" width="7.33203125" style="113" customWidth="1"/>
    <col min="785" max="799" width="6.33203125" style="113" customWidth="1"/>
    <col min="800" max="851" width="6.6640625" style="113" customWidth="1"/>
    <col min="852" max="852" width="5.109375" style="113" customWidth="1"/>
    <col min="853" max="853" width="12.77734375" style="113" customWidth="1"/>
    <col min="854" max="854" width="7.88671875" style="113" customWidth="1"/>
    <col min="855" max="855" width="23.44140625" style="113" customWidth="1"/>
    <col min="856" max="1024" width="8.88671875" style="113"/>
    <col min="1025" max="1025" width="10.77734375" style="113" customWidth="1"/>
    <col min="1026" max="1027" width="7.109375" style="113" bestFit="1" customWidth="1"/>
    <col min="1028" max="1028" width="7.109375" style="113" customWidth="1"/>
    <col min="1029" max="1039" width="6.6640625" style="113" customWidth="1"/>
    <col min="1040" max="1040" width="7.33203125" style="113" customWidth="1"/>
    <col min="1041" max="1055" width="6.33203125" style="113" customWidth="1"/>
    <col min="1056" max="1107" width="6.6640625" style="113" customWidth="1"/>
    <col min="1108" max="1108" width="5.109375" style="113" customWidth="1"/>
    <col min="1109" max="1109" width="12.77734375" style="113" customWidth="1"/>
    <col min="1110" max="1110" width="7.88671875" style="113" customWidth="1"/>
    <col min="1111" max="1111" width="23.44140625" style="113" customWidth="1"/>
    <col min="1112" max="1280" width="8.88671875" style="113"/>
    <col min="1281" max="1281" width="10.77734375" style="113" customWidth="1"/>
    <col min="1282" max="1283" width="7.109375" style="113" bestFit="1" customWidth="1"/>
    <col min="1284" max="1284" width="7.109375" style="113" customWidth="1"/>
    <col min="1285" max="1295" width="6.6640625" style="113" customWidth="1"/>
    <col min="1296" max="1296" width="7.33203125" style="113" customWidth="1"/>
    <col min="1297" max="1311" width="6.33203125" style="113" customWidth="1"/>
    <col min="1312" max="1363" width="6.6640625" style="113" customWidth="1"/>
    <col min="1364" max="1364" width="5.109375" style="113" customWidth="1"/>
    <col min="1365" max="1365" width="12.77734375" style="113" customWidth="1"/>
    <col min="1366" max="1366" width="7.88671875" style="113" customWidth="1"/>
    <col min="1367" max="1367" width="23.44140625" style="113" customWidth="1"/>
    <col min="1368" max="1536" width="8.88671875" style="113"/>
    <col min="1537" max="1537" width="10.77734375" style="113" customWidth="1"/>
    <col min="1538" max="1539" width="7.109375" style="113" bestFit="1" customWidth="1"/>
    <col min="1540" max="1540" width="7.109375" style="113" customWidth="1"/>
    <col min="1541" max="1551" width="6.6640625" style="113" customWidth="1"/>
    <col min="1552" max="1552" width="7.33203125" style="113" customWidth="1"/>
    <col min="1553" max="1567" width="6.33203125" style="113" customWidth="1"/>
    <col min="1568" max="1619" width="6.6640625" style="113" customWidth="1"/>
    <col min="1620" max="1620" width="5.109375" style="113" customWidth="1"/>
    <col min="1621" max="1621" width="12.77734375" style="113" customWidth="1"/>
    <col min="1622" max="1622" width="7.88671875" style="113" customWidth="1"/>
    <col min="1623" max="1623" width="23.44140625" style="113" customWidth="1"/>
    <col min="1624" max="1792" width="8.88671875" style="113"/>
    <col min="1793" max="1793" width="10.77734375" style="113" customWidth="1"/>
    <col min="1794" max="1795" width="7.109375" style="113" bestFit="1" customWidth="1"/>
    <col min="1796" max="1796" width="7.109375" style="113" customWidth="1"/>
    <col min="1797" max="1807" width="6.6640625" style="113" customWidth="1"/>
    <col min="1808" max="1808" width="7.33203125" style="113" customWidth="1"/>
    <col min="1809" max="1823" width="6.33203125" style="113" customWidth="1"/>
    <col min="1824" max="1875" width="6.6640625" style="113" customWidth="1"/>
    <col min="1876" max="1876" width="5.109375" style="113" customWidth="1"/>
    <col min="1877" max="1877" width="12.77734375" style="113" customWidth="1"/>
    <col min="1878" max="1878" width="7.88671875" style="113" customWidth="1"/>
    <col min="1879" max="1879" width="23.44140625" style="113" customWidth="1"/>
    <col min="1880" max="2048" width="8.88671875" style="113"/>
    <col min="2049" max="2049" width="10.77734375" style="113" customWidth="1"/>
    <col min="2050" max="2051" width="7.109375" style="113" bestFit="1" customWidth="1"/>
    <col min="2052" max="2052" width="7.109375" style="113" customWidth="1"/>
    <col min="2053" max="2063" width="6.6640625" style="113" customWidth="1"/>
    <col min="2064" max="2064" width="7.33203125" style="113" customWidth="1"/>
    <col min="2065" max="2079" width="6.33203125" style="113" customWidth="1"/>
    <col min="2080" max="2131" width="6.6640625" style="113" customWidth="1"/>
    <col min="2132" max="2132" width="5.109375" style="113" customWidth="1"/>
    <col min="2133" max="2133" width="12.77734375" style="113" customWidth="1"/>
    <col min="2134" max="2134" width="7.88671875" style="113" customWidth="1"/>
    <col min="2135" max="2135" width="23.44140625" style="113" customWidth="1"/>
    <col min="2136" max="2304" width="8.88671875" style="113"/>
    <col min="2305" max="2305" width="10.77734375" style="113" customWidth="1"/>
    <col min="2306" max="2307" width="7.109375" style="113" bestFit="1" customWidth="1"/>
    <col min="2308" max="2308" width="7.109375" style="113" customWidth="1"/>
    <col min="2309" max="2319" width="6.6640625" style="113" customWidth="1"/>
    <col min="2320" max="2320" width="7.33203125" style="113" customWidth="1"/>
    <col min="2321" max="2335" width="6.33203125" style="113" customWidth="1"/>
    <col min="2336" max="2387" width="6.6640625" style="113" customWidth="1"/>
    <col min="2388" max="2388" width="5.109375" style="113" customWidth="1"/>
    <col min="2389" max="2389" width="12.77734375" style="113" customWidth="1"/>
    <col min="2390" max="2390" width="7.88671875" style="113" customWidth="1"/>
    <col min="2391" max="2391" width="23.44140625" style="113" customWidth="1"/>
    <col min="2392" max="2560" width="8.88671875" style="113"/>
    <col min="2561" max="2561" width="10.77734375" style="113" customWidth="1"/>
    <col min="2562" max="2563" width="7.109375" style="113" bestFit="1" customWidth="1"/>
    <col min="2564" max="2564" width="7.109375" style="113" customWidth="1"/>
    <col min="2565" max="2575" width="6.6640625" style="113" customWidth="1"/>
    <col min="2576" max="2576" width="7.33203125" style="113" customWidth="1"/>
    <col min="2577" max="2591" width="6.33203125" style="113" customWidth="1"/>
    <col min="2592" max="2643" width="6.6640625" style="113" customWidth="1"/>
    <col min="2644" max="2644" width="5.109375" style="113" customWidth="1"/>
    <col min="2645" max="2645" width="12.77734375" style="113" customWidth="1"/>
    <col min="2646" max="2646" width="7.88671875" style="113" customWidth="1"/>
    <col min="2647" max="2647" width="23.44140625" style="113" customWidth="1"/>
    <col min="2648" max="2816" width="8.88671875" style="113"/>
    <col min="2817" max="2817" width="10.77734375" style="113" customWidth="1"/>
    <col min="2818" max="2819" width="7.109375" style="113" bestFit="1" customWidth="1"/>
    <col min="2820" max="2820" width="7.109375" style="113" customWidth="1"/>
    <col min="2821" max="2831" width="6.6640625" style="113" customWidth="1"/>
    <col min="2832" max="2832" width="7.33203125" style="113" customWidth="1"/>
    <col min="2833" max="2847" width="6.33203125" style="113" customWidth="1"/>
    <col min="2848" max="2899" width="6.6640625" style="113" customWidth="1"/>
    <col min="2900" max="2900" width="5.109375" style="113" customWidth="1"/>
    <col min="2901" max="2901" width="12.77734375" style="113" customWidth="1"/>
    <col min="2902" max="2902" width="7.88671875" style="113" customWidth="1"/>
    <col min="2903" max="2903" width="23.44140625" style="113" customWidth="1"/>
    <col min="2904" max="3072" width="8.88671875" style="113"/>
    <col min="3073" max="3073" width="10.77734375" style="113" customWidth="1"/>
    <col min="3074" max="3075" width="7.109375" style="113" bestFit="1" customWidth="1"/>
    <col min="3076" max="3076" width="7.109375" style="113" customWidth="1"/>
    <col min="3077" max="3087" width="6.6640625" style="113" customWidth="1"/>
    <col min="3088" max="3088" width="7.33203125" style="113" customWidth="1"/>
    <col min="3089" max="3103" width="6.33203125" style="113" customWidth="1"/>
    <col min="3104" max="3155" width="6.6640625" style="113" customWidth="1"/>
    <col min="3156" max="3156" width="5.109375" style="113" customWidth="1"/>
    <col min="3157" max="3157" width="12.77734375" style="113" customWidth="1"/>
    <col min="3158" max="3158" width="7.88671875" style="113" customWidth="1"/>
    <col min="3159" max="3159" width="23.44140625" style="113" customWidth="1"/>
    <col min="3160" max="3328" width="8.88671875" style="113"/>
    <col min="3329" max="3329" width="10.77734375" style="113" customWidth="1"/>
    <col min="3330" max="3331" width="7.109375" style="113" bestFit="1" customWidth="1"/>
    <col min="3332" max="3332" width="7.109375" style="113" customWidth="1"/>
    <col min="3333" max="3343" width="6.6640625" style="113" customWidth="1"/>
    <col min="3344" max="3344" width="7.33203125" style="113" customWidth="1"/>
    <col min="3345" max="3359" width="6.33203125" style="113" customWidth="1"/>
    <col min="3360" max="3411" width="6.6640625" style="113" customWidth="1"/>
    <col min="3412" max="3412" width="5.109375" style="113" customWidth="1"/>
    <col min="3413" max="3413" width="12.77734375" style="113" customWidth="1"/>
    <col min="3414" max="3414" width="7.88671875" style="113" customWidth="1"/>
    <col min="3415" max="3415" width="23.44140625" style="113" customWidth="1"/>
    <col min="3416" max="3584" width="8.88671875" style="113"/>
    <col min="3585" max="3585" width="10.77734375" style="113" customWidth="1"/>
    <col min="3586" max="3587" width="7.109375" style="113" bestFit="1" customWidth="1"/>
    <col min="3588" max="3588" width="7.109375" style="113" customWidth="1"/>
    <col min="3589" max="3599" width="6.6640625" style="113" customWidth="1"/>
    <col min="3600" max="3600" width="7.33203125" style="113" customWidth="1"/>
    <col min="3601" max="3615" width="6.33203125" style="113" customWidth="1"/>
    <col min="3616" max="3667" width="6.6640625" style="113" customWidth="1"/>
    <col min="3668" max="3668" width="5.109375" style="113" customWidth="1"/>
    <col min="3669" max="3669" width="12.77734375" style="113" customWidth="1"/>
    <col min="3670" max="3670" width="7.88671875" style="113" customWidth="1"/>
    <col min="3671" max="3671" width="23.44140625" style="113" customWidth="1"/>
    <col min="3672" max="3840" width="8.88671875" style="113"/>
    <col min="3841" max="3841" width="10.77734375" style="113" customWidth="1"/>
    <col min="3842" max="3843" width="7.109375" style="113" bestFit="1" customWidth="1"/>
    <col min="3844" max="3844" width="7.109375" style="113" customWidth="1"/>
    <col min="3845" max="3855" width="6.6640625" style="113" customWidth="1"/>
    <col min="3856" max="3856" width="7.33203125" style="113" customWidth="1"/>
    <col min="3857" max="3871" width="6.33203125" style="113" customWidth="1"/>
    <col min="3872" max="3923" width="6.6640625" style="113" customWidth="1"/>
    <col min="3924" max="3924" width="5.109375" style="113" customWidth="1"/>
    <col min="3925" max="3925" width="12.77734375" style="113" customWidth="1"/>
    <col min="3926" max="3926" width="7.88671875" style="113" customWidth="1"/>
    <col min="3927" max="3927" width="23.44140625" style="113" customWidth="1"/>
    <col min="3928" max="4096" width="8.88671875" style="113"/>
    <col min="4097" max="4097" width="10.77734375" style="113" customWidth="1"/>
    <col min="4098" max="4099" width="7.109375" style="113" bestFit="1" customWidth="1"/>
    <col min="4100" max="4100" width="7.109375" style="113" customWidth="1"/>
    <col min="4101" max="4111" width="6.6640625" style="113" customWidth="1"/>
    <col min="4112" max="4112" width="7.33203125" style="113" customWidth="1"/>
    <col min="4113" max="4127" width="6.33203125" style="113" customWidth="1"/>
    <col min="4128" max="4179" width="6.6640625" style="113" customWidth="1"/>
    <col min="4180" max="4180" width="5.109375" style="113" customWidth="1"/>
    <col min="4181" max="4181" width="12.77734375" style="113" customWidth="1"/>
    <col min="4182" max="4182" width="7.88671875" style="113" customWidth="1"/>
    <col min="4183" max="4183" width="23.44140625" style="113" customWidth="1"/>
    <col min="4184" max="4352" width="8.88671875" style="113"/>
    <col min="4353" max="4353" width="10.77734375" style="113" customWidth="1"/>
    <col min="4354" max="4355" width="7.109375" style="113" bestFit="1" customWidth="1"/>
    <col min="4356" max="4356" width="7.109375" style="113" customWidth="1"/>
    <col min="4357" max="4367" width="6.6640625" style="113" customWidth="1"/>
    <col min="4368" max="4368" width="7.33203125" style="113" customWidth="1"/>
    <col min="4369" max="4383" width="6.33203125" style="113" customWidth="1"/>
    <col min="4384" max="4435" width="6.6640625" style="113" customWidth="1"/>
    <col min="4436" max="4436" width="5.109375" style="113" customWidth="1"/>
    <col min="4437" max="4437" width="12.77734375" style="113" customWidth="1"/>
    <col min="4438" max="4438" width="7.88671875" style="113" customWidth="1"/>
    <col min="4439" max="4439" width="23.44140625" style="113" customWidth="1"/>
    <col min="4440" max="4608" width="8.88671875" style="113"/>
    <col min="4609" max="4609" width="10.77734375" style="113" customWidth="1"/>
    <col min="4610" max="4611" width="7.109375" style="113" bestFit="1" customWidth="1"/>
    <col min="4612" max="4612" width="7.109375" style="113" customWidth="1"/>
    <col min="4613" max="4623" width="6.6640625" style="113" customWidth="1"/>
    <col min="4624" max="4624" width="7.33203125" style="113" customWidth="1"/>
    <col min="4625" max="4639" width="6.33203125" style="113" customWidth="1"/>
    <col min="4640" max="4691" width="6.6640625" style="113" customWidth="1"/>
    <col min="4692" max="4692" width="5.109375" style="113" customWidth="1"/>
    <col min="4693" max="4693" width="12.77734375" style="113" customWidth="1"/>
    <col min="4694" max="4694" width="7.88671875" style="113" customWidth="1"/>
    <col min="4695" max="4695" width="23.44140625" style="113" customWidth="1"/>
    <col min="4696" max="4864" width="8.88671875" style="113"/>
    <col min="4865" max="4865" width="10.77734375" style="113" customWidth="1"/>
    <col min="4866" max="4867" width="7.109375" style="113" bestFit="1" customWidth="1"/>
    <col min="4868" max="4868" width="7.109375" style="113" customWidth="1"/>
    <col min="4869" max="4879" width="6.6640625" style="113" customWidth="1"/>
    <col min="4880" max="4880" width="7.33203125" style="113" customWidth="1"/>
    <col min="4881" max="4895" width="6.33203125" style="113" customWidth="1"/>
    <col min="4896" max="4947" width="6.6640625" style="113" customWidth="1"/>
    <col min="4948" max="4948" width="5.109375" style="113" customWidth="1"/>
    <col min="4949" max="4949" width="12.77734375" style="113" customWidth="1"/>
    <col min="4950" max="4950" width="7.88671875" style="113" customWidth="1"/>
    <col min="4951" max="4951" width="23.44140625" style="113" customWidth="1"/>
    <col min="4952" max="5120" width="8.88671875" style="113"/>
    <col min="5121" max="5121" width="10.77734375" style="113" customWidth="1"/>
    <col min="5122" max="5123" width="7.109375" style="113" bestFit="1" customWidth="1"/>
    <col min="5124" max="5124" width="7.109375" style="113" customWidth="1"/>
    <col min="5125" max="5135" width="6.6640625" style="113" customWidth="1"/>
    <col min="5136" max="5136" width="7.33203125" style="113" customWidth="1"/>
    <col min="5137" max="5151" width="6.33203125" style="113" customWidth="1"/>
    <col min="5152" max="5203" width="6.6640625" style="113" customWidth="1"/>
    <col min="5204" max="5204" width="5.109375" style="113" customWidth="1"/>
    <col min="5205" max="5205" width="12.77734375" style="113" customWidth="1"/>
    <col min="5206" max="5206" width="7.88671875" style="113" customWidth="1"/>
    <col min="5207" max="5207" width="23.44140625" style="113" customWidth="1"/>
    <col min="5208" max="5376" width="8.88671875" style="113"/>
    <col min="5377" max="5377" width="10.77734375" style="113" customWidth="1"/>
    <col min="5378" max="5379" width="7.109375" style="113" bestFit="1" customWidth="1"/>
    <col min="5380" max="5380" width="7.109375" style="113" customWidth="1"/>
    <col min="5381" max="5391" width="6.6640625" style="113" customWidth="1"/>
    <col min="5392" max="5392" width="7.33203125" style="113" customWidth="1"/>
    <col min="5393" max="5407" width="6.33203125" style="113" customWidth="1"/>
    <col min="5408" max="5459" width="6.6640625" style="113" customWidth="1"/>
    <col min="5460" max="5460" width="5.109375" style="113" customWidth="1"/>
    <col min="5461" max="5461" width="12.77734375" style="113" customWidth="1"/>
    <col min="5462" max="5462" width="7.88671875" style="113" customWidth="1"/>
    <col min="5463" max="5463" width="23.44140625" style="113" customWidth="1"/>
    <col min="5464" max="5632" width="8.88671875" style="113"/>
    <col min="5633" max="5633" width="10.77734375" style="113" customWidth="1"/>
    <col min="5634" max="5635" width="7.109375" style="113" bestFit="1" customWidth="1"/>
    <col min="5636" max="5636" width="7.109375" style="113" customWidth="1"/>
    <col min="5637" max="5647" width="6.6640625" style="113" customWidth="1"/>
    <col min="5648" max="5648" width="7.33203125" style="113" customWidth="1"/>
    <col min="5649" max="5663" width="6.33203125" style="113" customWidth="1"/>
    <col min="5664" max="5715" width="6.6640625" style="113" customWidth="1"/>
    <col min="5716" max="5716" width="5.109375" style="113" customWidth="1"/>
    <col min="5717" max="5717" width="12.77734375" style="113" customWidth="1"/>
    <col min="5718" max="5718" width="7.88671875" style="113" customWidth="1"/>
    <col min="5719" max="5719" width="23.44140625" style="113" customWidth="1"/>
    <col min="5720" max="5888" width="8.88671875" style="113"/>
    <col min="5889" max="5889" width="10.77734375" style="113" customWidth="1"/>
    <col min="5890" max="5891" width="7.109375" style="113" bestFit="1" customWidth="1"/>
    <col min="5892" max="5892" width="7.109375" style="113" customWidth="1"/>
    <col min="5893" max="5903" width="6.6640625" style="113" customWidth="1"/>
    <col min="5904" max="5904" width="7.33203125" style="113" customWidth="1"/>
    <col min="5905" max="5919" width="6.33203125" style="113" customWidth="1"/>
    <col min="5920" max="5971" width="6.6640625" style="113" customWidth="1"/>
    <col min="5972" max="5972" width="5.109375" style="113" customWidth="1"/>
    <col min="5973" max="5973" width="12.77734375" style="113" customWidth="1"/>
    <col min="5974" max="5974" width="7.88671875" style="113" customWidth="1"/>
    <col min="5975" max="5975" width="23.44140625" style="113" customWidth="1"/>
    <col min="5976" max="6144" width="8.88671875" style="113"/>
    <col min="6145" max="6145" width="10.77734375" style="113" customWidth="1"/>
    <col min="6146" max="6147" width="7.109375" style="113" bestFit="1" customWidth="1"/>
    <col min="6148" max="6148" width="7.109375" style="113" customWidth="1"/>
    <col min="6149" max="6159" width="6.6640625" style="113" customWidth="1"/>
    <col min="6160" max="6160" width="7.33203125" style="113" customWidth="1"/>
    <col min="6161" max="6175" width="6.33203125" style="113" customWidth="1"/>
    <col min="6176" max="6227" width="6.6640625" style="113" customWidth="1"/>
    <col min="6228" max="6228" width="5.109375" style="113" customWidth="1"/>
    <col min="6229" max="6229" width="12.77734375" style="113" customWidth="1"/>
    <col min="6230" max="6230" width="7.88671875" style="113" customWidth="1"/>
    <col min="6231" max="6231" width="23.44140625" style="113" customWidth="1"/>
    <col min="6232" max="6400" width="8.88671875" style="113"/>
    <col min="6401" max="6401" width="10.77734375" style="113" customWidth="1"/>
    <col min="6402" max="6403" width="7.109375" style="113" bestFit="1" customWidth="1"/>
    <col min="6404" max="6404" width="7.109375" style="113" customWidth="1"/>
    <col min="6405" max="6415" width="6.6640625" style="113" customWidth="1"/>
    <col min="6416" max="6416" width="7.33203125" style="113" customWidth="1"/>
    <col min="6417" max="6431" width="6.33203125" style="113" customWidth="1"/>
    <col min="6432" max="6483" width="6.6640625" style="113" customWidth="1"/>
    <col min="6484" max="6484" width="5.109375" style="113" customWidth="1"/>
    <col min="6485" max="6485" width="12.77734375" style="113" customWidth="1"/>
    <col min="6486" max="6486" width="7.88671875" style="113" customWidth="1"/>
    <col min="6487" max="6487" width="23.44140625" style="113" customWidth="1"/>
    <col min="6488" max="6656" width="8.88671875" style="113"/>
    <col min="6657" max="6657" width="10.77734375" style="113" customWidth="1"/>
    <col min="6658" max="6659" width="7.109375" style="113" bestFit="1" customWidth="1"/>
    <col min="6660" max="6660" width="7.109375" style="113" customWidth="1"/>
    <col min="6661" max="6671" width="6.6640625" style="113" customWidth="1"/>
    <col min="6672" max="6672" width="7.33203125" style="113" customWidth="1"/>
    <col min="6673" max="6687" width="6.33203125" style="113" customWidth="1"/>
    <col min="6688" max="6739" width="6.6640625" style="113" customWidth="1"/>
    <col min="6740" max="6740" width="5.109375" style="113" customWidth="1"/>
    <col min="6741" max="6741" width="12.77734375" style="113" customWidth="1"/>
    <col min="6742" max="6742" width="7.88671875" style="113" customWidth="1"/>
    <col min="6743" max="6743" width="23.44140625" style="113" customWidth="1"/>
    <col min="6744" max="6912" width="8.88671875" style="113"/>
    <col min="6913" max="6913" width="10.77734375" style="113" customWidth="1"/>
    <col min="6914" max="6915" width="7.109375" style="113" bestFit="1" customWidth="1"/>
    <col min="6916" max="6916" width="7.109375" style="113" customWidth="1"/>
    <col min="6917" max="6927" width="6.6640625" style="113" customWidth="1"/>
    <col min="6928" max="6928" width="7.33203125" style="113" customWidth="1"/>
    <col min="6929" max="6943" width="6.33203125" style="113" customWidth="1"/>
    <col min="6944" max="6995" width="6.6640625" style="113" customWidth="1"/>
    <col min="6996" max="6996" width="5.109375" style="113" customWidth="1"/>
    <col min="6997" max="6997" width="12.77734375" style="113" customWidth="1"/>
    <col min="6998" max="6998" width="7.88671875" style="113" customWidth="1"/>
    <col min="6999" max="6999" width="23.44140625" style="113" customWidth="1"/>
    <col min="7000" max="7168" width="8.88671875" style="113"/>
    <col min="7169" max="7169" width="10.77734375" style="113" customWidth="1"/>
    <col min="7170" max="7171" width="7.109375" style="113" bestFit="1" customWidth="1"/>
    <col min="7172" max="7172" width="7.109375" style="113" customWidth="1"/>
    <col min="7173" max="7183" width="6.6640625" style="113" customWidth="1"/>
    <col min="7184" max="7184" width="7.33203125" style="113" customWidth="1"/>
    <col min="7185" max="7199" width="6.33203125" style="113" customWidth="1"/>
    <col min="7200" max="7251" width="6.6640625" style="113" customWidth="1"/>
    <col min="7252" max="7252" width="5.109375" style="113" customWidth="1"/>
    <col min="7253" max="7253" width="12.77734375" style="113" customWidth="1"/>
    <col min="7254" max="7254" width="7.88671875" style="113" customWidth="1"/>
    <col min="7255" max="7255" width="23.44140625" style="113" customWidth="1"/>
    <col min="7256" max="7424" width="8.88671875" style="113"/>
    <col min="7425" max="7425" width="10.77734375" style="113" customWidth="1"/>
    <col min="7426" max="7427" width="7.109375" style="113" bestFit="1" customWidth="1"/>
    <col min="7428" max="7428" width="7.109375" style="113" customWidth="1"/>
    <col min="7429" max="7439" width="6.6640625" style="113" customWidth="1"/>
    <col min="7440" max="7440" width="7.33203125" style="113" customWidth="1"/>
    <col min="7441" max="7455" width="6.33203125" style="113" customWidth="1"/>
    <col min="7456" max="7507" width="6.6640625" style="113" customWidth="1"/>
    <col min="7508" max="7508" width="5.109375" style="113" customWidth="1"/>
    <col min="7509" max="7509" width="12.77734375" style="113" customWidth="1"/>
    <col min="7510" max="7510" width="7.88671875" style="113" customWidth="1"/>
    <col min="7511" max="7511" width="23.44140625" style="113" customWidth="1"/>
    <col min="7512" max="7680" width="8.88671875" style="113"/>
    <col min="7681" max="7681" width="10.77734375" style="113" customWidth="1"/>
    <col min="7682" max="7683" width="7.109375" style="113" bestFit="1" customWidth="1"/>
    <col min="7684" max="7684" width="7.109375" style="113" customWidth="1"/>
    <col min="7685" max="7695" width="6.6640625" style="113" customWidth="1"/>
    <col min="7696" max="7696" width="7.33203125" style="113" customWidth="1"/>
    <col min="7697" max="7711" width="6.33203125" style="113" customWidth="1"/>
    <col min="7712" max="7763" width="6.6640625" style="113" customWidth="1"/>
    <col min="7764" max="7764" width="5.109375" style="113" customWidth="1"/>
    <col min="7765" max="7765" width="12.77734375" style="113" customWidth="1"/>
    <col min="7766" max="7766" width="7.88671875" style="113" customWidth="1"/>
    <col min="7767" max="7767" width="23.44140625" style="113" customWidth="1"/>
    <col min="7768" max="7936" width="8.88671875" style="113"/>
    <col min="7937" max="7937" width="10.77734375" style="113" customWidth="1"/>
    <col min="7938" max="7939" width="7.109375" style="113" bestFit="1" customWidth="1"/>
    <col min="7940" max="7940" width="7.109375" style="113" customWidth="1"/>
    <col min="7941" max="7951" width="6.6640625" style="113" customWidth="1"/>
    <col min="7952" max="7952" width="7.33203125" style="113" customWidth="1"/>
    <col min="7953" max="7967" width="6.33203125" style="113" customWidth="1"/>
    <col min="7968" max="8019" width="6.6640625" style="113" customWidth="1"/>
    <col min="8020" max="8020" width="5.109375" style="113" customWidth="1"/>
    <col min="8021" max="8021" width="12.77734375" style="113" customWidth="1"/>
    <col min="8022" max="8022" width="7.88671875" style="113" customWidth="1"/>
    <col min="8023" max="8023" width="23.44140625" style="113" customWidth="1"/>
    <col min="8024" max="8192" width="8.88671875" style="113"/>
    <col min="8193" max="8193" width="10.77734375" style="113" customWidth="1"/>
    <col min="8194" max="8195" width="7.109375" style="113" bestFit="1" customWidth="1"/>
    <col min="8196" max="8196" width="7.109375" style="113" customWidth="1"/>
    <col min="8197" max="8207" width="6.6640625" style="113" customWidth="1"/>
    <col min="8208" max="8208" width="7.33203125" style="113" customWidth="1"/>
    <col min="8209" max="8223" width="6.33203125" style="113" customWidth="1"/>
    <col min="8224" max="8275" width="6.6640625" style="113" customWidth="1"/>
    <col min="8276" max="8276" width="5.109375" style="113" customWidth="1"/>
    <col min="8277" max="8277" width="12.77734375" style="113" customWidth="1"/>
    <col min="8278" max="8278" width="7.88671875" style="113" customWidth="1"/>
    <col min="8279" max="8279" width="23.44140625" style="113" customWidth="1"/>
    <col min="8280" max="8448" width="8.88671875" style="113"/>
    <col min="8449" max="8449" width="10.77734375" style="113" customWidth="1"/>
    <col min="8450" max="8451" width="7.109375" style="113" bestFit="1" customWidth="1"/>
    <col min="8452" max="8452" width="7.109375" style="113" customWidth="1"/>
    <col min="8453" max="8463" width="6.6640625" style="113" customWidth="1"/>
    <col min="8464" max="8464" width="7.33203125" style="113" customWidth="1"/>
    <col min="8465" max="8479" width="6.33203125" style="113" customWidth="1"/>
    <col min="8480" max="8531" width="6.6640625" style="113" customWidth="1"/>
    <col min="8532" max="8532" width="5.109375" style="113" customWidth="1"/>
    <col min="8533" max="8533" width="12.77734375" style="113" customWidth="1"/>
    <col min="8534" max="8534" width="7.88671875" style="113" customWidth="1"/>
    <col min="8535" max="8535" width="23.44140625" style="113" customWidth="1"/>
    <col min="8536" max="8704" width="8.88671875" style="113"/>
    <col min="8705" max="8705" width="10.77734375" style="113" customWidth="1"/>
    <col min="8706" max="8707" width="7.109375" style="113" bestFit="1" customWidth="1"/>
    <col min="8708" max="8708" width="7.109375" style="113" customWidth="1"/>
    <col min="8709" max="8719" width="6.6640625" style="113" customWidth="1"/>
    <col min="8720" max="8720" width="7.33203125" style="113" customWidth="1"/>
    <col min="8721" max="8735" width="6.33203125" style="113" customWidth="1"/>
    <col min="8736" max="8787" width="6.6640625" style="113" customWidth="1"/>
    <col min="8788" max="8788" width="5.109375" style="113" customWidth="1"/>
    <col min="8789" max="8789" width="12.77734375" style="113" customWidth="1"/>
    <col min="8790" max="8790" width="7.88671875" style="113" customWidth="1"/>
    <col min="8791" max="8791" width="23.44140625" style="113" customWidth="1"/>
    <col min="8792" max="8960" width="8.88671875" style="113"/>
    <col min="8961" max="8961" width="10.77734375" style="113" customWidth="1"/>
    <col min="8962" max="8963" width="7.109375" style="113" bestFit="1" customWidth="1"/>
    <col min="8964" max="8964" width="7.109375" style="113" customWidth="1"/>
    <col min="8965" max="8975" width="6.6640625" style="113" customWidth="1"/>
    <col min="8976" max="8976" width="7.33203125" style="113" customWidth="1"/>
    <col min="8977" max="8991" width="6.33203125" style="113" customWidth="1"/>
    <col min="8992" max="9043" width="6.6640625" style="113" customWidth="1"/>
    <col min="9044" max="9044" width="5.109375" style="113" customWidth="1"/>
    <col min="9045" max="9045" width="12.77734375" style="113" customWidth="1"/>
    <col min="9046" max="9046" width="7.88671875" style="113" customWidth="1"/>
    <col min="9047" max="9047" width="23.44140625" style="113" customWidth="1"/>
    <col min="9048" max="9216" width="8.88671875" style="113"/>
    <col min="9217" max="9217" width="10.77734375" style="113" customWidth="1"/>
    <col min="9218" max="9219" width="7.109375" style="113" bestFit="1" customWidth="1"/>
    <col min="9220" max="9220" width="7.109375" style="113" customWidth="1"/>
    <col min="9221" max="9231" width="6.6640625" style="113" customWidth="1"/>
    <col min="9232" max="9232" width="7.33203125" style="113" customWidth="1"/>
    <col min="9233" max="9247" width="6.33203125" style="113" customWidth="1"/>
    <col min="9248" max="9299" width="6.6640625" style="113" customWidth="1"/>
    <col min="9300" max="9300" width="5.109375" style="113" customWidth="1"/>
    <col min="9301" max="9301" width="12.77734375" style="113" customWidth="1"/>
    <col min="9302" max="9302" width="7.88671875" style="113" customWidth="1"/>
    <col min="9303" max="9303" width="23.44140625" style="113" customWidth="1"/>
    <col min="9304" max="9472" width="8.88671875" style="113"/>
    <col min="9473" max="9473" width="10.77734375" style="113" customWidth="1"/>
    <col min="9474" max="9475" width="7.109375" style="113" bestFit="1" customWidth="1"/>
    <col min="9476" max="9476" width="7.109375" style="113" customWidth="1"/>
    <col min="9477" max="9487" width="6.6640625" style="113" customWidth="1"/>
    <col min="9488" max="9488" width="7.33203125" style="113" customWidth="1"/>
    <col min="9489" max="9503" width="6.33203125" style="113" customWidth="1"/>
    <col min="9504" max="9555" width="6.6640625" style="113" customWidth="1"/>
    <col min="9556" max="9556" width="5.109375" style="113" customWidth="1"/>
    <col min="9557" max="9557" width="12.77734375" style="113" customWidth="1"/>
    <col min="9558" max="9558" width="7.88671875" style="113" customWidth="1"/>
    <col min="9559" max="9559" width="23.44140625" style="113" customWidth="1"/>
    <col min="9560" max="9728" width="8.88671875" style="113"/>
    <col min="9729" max="9729" width="10.77734375" style="113" customWidth="1"/>
    <col min="9730" max="9731" width="7.109375" style="113" bestFit="1" customWidth="1"/>
    <col min="9732" max="9732" width="7.109375" style="113" customWidth="1"/>
    <col min="9733" max="9743" width="6.6640625" style="113" customWidth="1"/>
    <col min="9744" max="9744" width="7.33203125" style="113" customWidth="1"/>
    <col min="9745" max="9759" width="6.33203125" style="113" customWidth="1"/>
    <col min="9760" max="9811" width="6.6640625" style="113" customWidth="1"/>
    <col min="9812" max="9812" width="5.109375" style="113" customWidth="1"/>
    <col min="9813" max="9813" width="12.77734375" style="113" customWidth="1"/>
    <col min="9814" max="9814" width="7.88671875" style="113" customWidth="1"/>
    <col min="9815" max="9815" width="23.44140625" style="113" customWidth="1"/>
    <col min="9816" max="9984" width="8.88671875" style="113"/>
    <col min="9985" max="9985" width="10.77734375" style="113" customWidth="1"/>
    <col min="9986" max="9987" width="7.109375" style="113" bestFit="1" customWidth="1"/>
    <col min="9988" max="9988" width="7.109375" style="113" customWidth="1"/>
    <col min="9989" max="9999" width="6.6640625" style="113" customWidth="1"/>
    <col min="10000" max="10000" width="7.33203125" style="113" customWidth="1"/>
    <col min="10001" max="10015" width="6.33203125" style="113" customWidth="1"/>
    <col min="10016" max="10067" width="6.6640625" style="113" customWidth="1"/>
    <col min="10068" max="10068" width="5.109375" style="113" customWidth="1"/>
    <col min="10069" max="10069" width="12.77734375" style="113" customWidth="1"/>
    <col min="10070" max="10070" width="7.88671875" style="113" customWidth="1"/>
    <col min="10071" max="10071" width="23.44140625" style="113" customWidth="1"/>
    <col min="10072" max="10240" width="8.88671875" style="113"/>
    <col min="10241" max="10241" width="10.77734375" style="113" customWidth="1"/>
    <col min="10242" max="10243" width="7.109375" style="113" bestFit="1" customWidth="1"/>
    <col min="10244" max="10244" width="7.109375" style="113" customWidth="1"/>
    <col min="10245" max="10255" width="6.6640625" style="113" customWidth="1"/>
    <col min="10256" max="10256" width="7.33203125" style="113" customWidth="1"/>
    <col min="10257" max="10271" width="6.33203125" style="113" customWidth="1"/>
    <col min="10272" max="10323" width="6.6640625" style="113" customWidth="1"/>
    <col min="10324" max="10324" width="5.109375" style="113" customWidth="1"/>
    <col min="10325" max="10325" width="12.77734375" style="113" customWidth="1"/>
    <col min="10326" max="10326" width="7.88671875" style="113" customWidth="1"/>
    <col min="10327" max="10327" width="23.44140625" style="113" customWidth="1"/>
    <col min="10328" max="10496" width="8.88671875" style="113"/>
    <col min="10497" max="10497" width="10.77734375" style="113" customWidth="1"/>
    <col min="10498" max="10499" width="7.109375" style="113" bestFit="1" customWidth="1"/>
    <col min="10500" max="10500" width="7.109375" style="113" customWidth="1"/>
    <col min="10501" max="10511" width="6.6640625" style="113" customWidth="1"/>
    <col min="10512" max="10512" width="7.33203125" style="113" customWidth="1"/>
    <col min="10513" max="10527" width="6.33203125" style="113" customWidth="1"/>
    <col min="10528" max="10579" width="6.6640625" style="113" customWidth="1"/>
    <col min="10580" max="10580" width="5.109375" style="113" customWidth="1"/>
    <col min="10581" max="10581" width="12.77734375" style="113" customWidth="1"/>
    <col min="10582" max="10582" width="7.88671875" style="113" customWidth="1"/>
    <col min="10583" max="10583" width="23.44140625" style="113" customWidth="1"/>
    <col min="10584" max="10752" width="8.88671875" style="113"/>
    <col min="10753" max="10753" width="10.77734375" style="113" customWidth="1"/>
    <col min="10754" max="10755" width="7.109375" style="113" bestFit="1" customWidth="1"/>
    <col min="10756" max="10756" width="7.109375" style="113" customWidth="1"/>
    <col min="10757" max="10767" width="6.6640625" style="113" customWidth="1"/>
    <col min="10768" max="10768" width="7.33203125" style="113" customWidth="1"/>
    <col min="10769" max="10783" width="6.33203125" style="113" customWidth="1"/>
    <col min="10784" max="10835" width="6.6640625" style="113" customWidth="1"/>
    <col min="10836" max="10836" width="5.109375" style="113" customWidth="1"/>
    <col min="10837" max="10837" width="12.77734375" style="113" customWidth="1"/>
    <col min="10838" max="10838" width="7.88671875" style="113" customWidth="1"/>
    <col min="10839" max="10839" width="23.44140625" style="113" customWidth="1"/>
    <col min="10840" max="11008" width="8.88671875" style="113"/>
    <col min="11009" max="11009" width="10.77734375" style="113" customWidth="1"/>
    <col min="11010" max="11011" width="7.109375" style="113" bestFit="1" customWidth="1"/>
    <col min="11012" max="11012" width="7.109375" style="113" customWidth="1"/>
    <col min="11013" max="11023" width="6.6640625" style="113" customWidth="1"/>
    <col min="11024" max="11024" width="7.33203125" style="113" customWidth="1"/>
    <col min="11025" max="11039" width="6.33203125" style="113" customWidth="1"/>
    <col min="11040" max="11091" width="6.6640625" style="113" customWidth="1"/>
    <col min="11092" max="11092" width="5.109375" style="113" customWidth="1"/>
    <col min="11093" max="11093" width="12.77734375" style="113" customWidth="1"/>
    <col min="11094" max="11094" width="7.88671875" style="113" customWidth="1"/>
    <col min="11095" max="11095" width="23.44140625" style="113" customWidth="1"/>
    <col min="11096" max="11264" width="8.88671875" style="113"/>
    <col min="11265" max="11265" width="10.77734375" style="113" customWidth="1"/>
    <col min="11266" max="11267" width="7.109375" style="113" bestFit="1" customWidth="1"/>
    <col min="11268" max="11268" width="7.109375" style="113" customWidth="1"/>
    <col min="11269" max="11279" width="6.6640625" style="113" customWidth="1"/>
    <col min="11280" max="11280" width="7.33203125" style="113" customWidth="1"/>
    <col min="11281" max="11295" width="6.33203125" style="113" customWidth="1"/>
    <col min="11296" max="11347" width="6.6640625" style="113" customWidth="1"/>
    <col min="11348" max="11348" width="5.109375" style="113" customWidth="1"/>
    <col min="11349" max="11349" width="12.77734375" style="113" customWidth="1"/>
    <col min="11350" max="11350" width="7.88671875" style="113" customWidth="1"/>
    <col min="11351" max="11351" width="23.44140625" style="113" customWidth="1"/>
    <col min="11352" max="11520" width="8.88671875" style="113"/>
    <col min="11521" max="11521" width="10.77734375" style="113" customWidth="1"/>
    <col min="11522" max="11523" width="7.109375" style="113" bestFit="1" customWidth="1"/>
    <col min="11524" max="11524" width="7.109375" style="113" customWidth="1"/>
    <col min="11525" max="11535" width="6.6640625" style="113" customWidth="1"/>
    <col min="11536" max="11536" width="7.33203125" style="113" customWidth="1"/>
    <col min="11537" max="11551" width="6.33203125" style="113" customWidth="1"/>
    <col min="11552" max="11603" width="6.6640625" style="113" customWidth="1"/>
    <col min="11604" max="11604" width="5.109375" style="113" customWidth="1"/>
    <col min="11605" max="11605" width="12.77734375" style="113" customWidth="1"/>
    <col min="11606" max="11606" width="7.88671875" style="113" customWidth="1"/>
    <col min="11607" max="11607" width="23.44140625" style="113" customWidth="1"/>
    <col min="11608" max="11776" width="8.88671875" style="113"/>
    <col min="11777" max="11777" width="10.77734375" style="113" customWidth="1"/>
    <col min="11778" max="11779" width="7.109375" style="113" bestFit="1" customWidth="1"/>
    <col min="11780" max="11780" width="7.109375" style="113" customWidth="1"/>
    <col min="11781" max="11791" width="6.6640625" style="113" customWidth="1"/>
    <col min="11792" max="11792" width="7.33203125" style="113" customWidth="1"/>
    <col min="11793" max="11807" width="6.33203125" style="113" customWidth="1"/>
    <col min="11808" max="11859" width="6.6640625" style="113" customWidth="1"/>
    <col min="11860" max="11860" width="5.109375" style="113" customWidth="1"/>
    <col min="11861" max="11861" width="12.77734375" style="113" customWidth="1"/>
    <col min="11862" max="11862" width="7.88671875" style="113" customWidth="1"/>
    <col min="11863" max="11863" width="23.44140625" style="113" customWidth="1"/>
    <col min="11864" max="12032" width="8.88671875" style="113"/>
    <col min="12033" max="12033" width="10.77734375" style="113" customWidth="1"/>
    <col min="12034" max="12035" width="7.109375" style="113" bestFit="1" customWidth="1"/>
    <col min="12036" max="12036" width="7.109375" style="113" customWidth="1"/>
    <col min="12037" max="12047" width="6.6640625" style="113" customWidth="1"/>
    <col min="12048" max="12048" width="7.33203125" style="113" customWidth="1"/>
    <col min="12049" max="12063" width="6.33203125" style="113" customWidth="1"/>
    <col min="12064" max="12115" width="6.6640625" style="113" customWidth="1"/>
    <col min="12116" max="12116" width="5.109375" style="113" customWidth="1"/>
    <col min="12117" max="12117" width="12.77734375" style="113" customWidth="1"/>
    <col min="12118" max="12118" width="7.88671875" style="113" customWidth="1"/>
    <col min="12119" max="12119" width="23.44140625" style="113" customWidth="1"/>
    <col min="12120" max="12288" width="8.88671875" style="113"/>
    <col min="12289" max="12289" width="10.77734375" style="113" customWidth="1"/>
    <col min="12290" max="12291" width="7.109375" style="113" bestFit="1" customWidth="1"/>
    <col min="12292" max="12292" width="7.109375" style="113" customWidth="1"/>
    <col min="12293" max="12303" width="6.6640625" style="113" customWidth="1"/>
    <col min="12304" max="12304" width="7.33203125" style="113" customWidth="1"/>
    <col min="12305" max="12319" width="6.33203125" style="113" customWidth="1"/>
    <col min="12320" max="12371" width="6.6640625" style="113" customWidth="1"/>
    <col min="12372" max="12372" width="5.109375" style="113" customWidth="1"/>
    <col min="12373" max="12373" width="12.77734375" style="113" customWidth="1"/>
    <col min="12374" max="12374" width="7.88671875" style="113" customWidth="1"/>
    <col min="12375" max="12375" width="23.44140625" style="113" customWidth="1"/>
    <col min="12376" max="12544" width="8.88671875" style="113"/>
    <col min="12545" max="12545" width="10.77734375" style="113" customWidth="1"/>
    <col min="12546" max="12547" width="7.109375" style="113" bestFit="1" customWidth="1"/>
    <col min="12548" max="12548" width="7.109375" style="113" customWidth="1"/>
    <col min="12549" max="12559" width="6.6640625" style="113" customWidth="1"/>
    <col min="12560" max="12560" width="7.33203125" style="113" customWidth="1"/>
    <col min="12561" max="12575" width="6.33203125" style="113" customWidth="1"/>
    <col min="12576" max="12627" width="6.6640625" style="113" customWidth="1"/>
    <col min="12628" max="12628" width="5.109375" style="113" customWidth="1"/>
    <col min="12629" max="12629" width="12.77734375" style="113" customWidth="1"/>
    <col min="12630" max="12630" width="7.88671875" style="113" customWidth="1"/>
    <col min="12631" max="12631" width="23.44140625" style="113" customWidth="1"/>
    <col min="12632" max="12800" width="8.88671875" style="113"/>
    <col min="12801" max="12801" width="10.77734375" style="113" customWidth="1"/>
    <col min="12802" max="12803" width="7.109375" style="113" bestFit="1" customWidth="1"/>
    <col min="12804" max="12804" width="7.109375" style="113" customWidth="1"/>
    <col min="12805" max="12815" width="6.6640625" style="113" customWidth="1"/>
    <col min="12816" max="12816" width="7.33203125" style="113" customWidth="1"/>
    <col min="12817" max="12831" width="6.33203125" style="113" customWidth="1"/>
    <col min="12832" max="12883" width="6.6640625" style="113" customWidth="1"/>
    <col min="12884" max="12884" width="5.109375" style="113" customWidth="1"/>
    <col min="12885" max="12885" width="12.77734375" style="113" customWidth="1"/>
    <col min="12886" max="12886" width="7.88671875" style="113" customWidth="1"/>
    <col min="12887" max="12887" width="23.44140625" style="113" customWidth="1"/>
    <col min="12888" max="13056" width="8.88671875" style="113"/>
    <col min="13057" max="13057" width="10.77734375" style="113" customWidth="1"/>
    <col min="13058" max="13059" width="7.109375" style="113" bestFit="1" customWidth="1"/>
    <col min="13060" max="13060" width="7.109375" style="113" customWidth="1"/>
    <col min="13061" max="13071" width="6.6640625" style="113" customWidth="1"/>
    <col min="13072" max="13072" width="7.33203125" style="113" customWidth="1"/>
    <col min="13073" max="13087" width="6.33203125" style="113" customWidth="1"/>
    <col min="13088" max="13139" width="6.6640625" style="113" customWidth="1"/>
    <col min="13140" max="13140" width="5.109375" style="113" customWidth="1"/>
    <col min="13141" max="13141" width="12.77734375" style="113" customWidth="1"/>
    <col min="13142" max="13142" width="7.88671875" style="113" customWidth="1"/>
    <col min="13143" max="13143" width="23.44140625" style="113" customWidth="1"/>
    <col min="13144" max="13312" width="8.88671875" style="113"/>
    <col min="13313" max="13313" width="10.77734375" style="113" customWidth="1"/>
    <col min="13314" max="13315" width="7.109375" style="113" bestFit="1" customWidth="1"/>
    <col min="13316" max="13316" width="7.109375" style="113" customWidth="1"/>
    <col min="13317" max="13327" width="6.6640625" style="113" customWidth="1"/>
    <col min="13328" max="13328" width="7.33203125" style="113" customWidth="1"/>
    <col min="13329" max="13343" width="6.33203125" style="113" customWidth="1"/>
    <col min="13344" max="13395" width="6.6640625" style="113" customWidth="1"/>
    <col min="13396" max="13396" width="5.109375" style="113" customWidth="1"/>
    <col min="13397" max="13397" width="12.77734375" style="113" customWidth="1"/>
    <col min="13398" max="13398" width="7.88671875" style="113" customWidth="1"/>
    <col min="13399" max="13399" width="23.44140625" style="113" customWidth="1"/>
    <col min="13400" max="13568" width="8.88671875" style="113"/>
    <col min="13569" max="13569" width="10.77734375" style="113" customWidth="1"/>
    <col min="13570" max="13571" width="7.109375" style="113" bestFit="1" customWidth="1"/>
    <col min="13572" max="13572" width="7.109375" style="113" customWidth="1"/>
    <col min="13573" max="13583" width="6.6640625" style="113" customWidth="1"/>
    <col min="13584" max="13584" width="7.33203125" style="113" customWidth="1"/>
    <col min="13585" max="13599" width="6.33203125" style="113" customWidth="1"/>
    <col min="13600" max="13651" width="6.6640625" style="113" customWidth="1"/>
    <col min="13652" max="13652" width="5.109375" style="113" customWidth="1"/>
    <col min="13653" max="13653" width="12.77734375" style="113" customWidth="1"/>
    <col min="13654" max="13654" width="7.88671875" style="113" customWidth="1"/>
    <col min="13655" max="13655" width="23.44140625" style="113" customWidth="1"/>
    <col min="13656" max="13824" width="8.88671875" style="113"/>
    <col min="13825" max="13825" width="10.77734375" style="113" customWidth="1"/>
    <col min="13826" max="13827" width="7.109375" style="113" bestFit="1" customWidth="1"/>
    <col min="13828" max="13828" width="7.109375" style="113" customWidth="1"/>
    <col min="13829" max="13839" width="6.6640625" style="113" customWidth="1"/>
    <col min="13840" max="13840" width="7.33203125" style="113" customWidth="1"/>
    <col min="13841" max="13855" width="6.33203125" style="113" customWidth="1"/>
    <col min="13856" max="13907" width="6.6640625" style="113" customWidth="1"/>
    <col min="13908" max="13908" width="5.109375" style="113" customWidth="1"/>
    <col min="13909" max="13909" width="12.77734375" style="113" customWidth="1"/>
    <col min="13910" max="13910" width="7.88671875" style="113" customWidth="1"/>
    <col min="13911" max="13911" width="23.44140625" style="113" customWidth="1"/>
    <col min="13912" max="14080" width="8.88671875" style="113"/>
    <col min="14081" max="14081" width="10.77734375" style="113" customWidth="1"/>
    <col min="14082" max="14083" width="7.109375" style="113" bestFit="1" customWidth="1"/>
    <col min="14084" max="14084" width="7.109375" style="113" customWidth="1"/>
    <col min="14085" max="14095" width="6.6640625" style="113" customWidth="1"/>
    <col min="14096" max="14096" width="7.33203125" style="113" customWidth="1"/>
    <col min="14097" max="14111" width="6.33203125" style="113" customWidth="1"/>
    <col min="14112" max="14163" width="6.6640625" style="113" customWidth="1"/>
    <col min="14164" max="14164" width="5.109375" style="113" customWidth="1"/>
    <col min="14165" max="14165" width="12.77734375" style="113" customWidth="1"/>
    <col min="14166" max="14166" width="7.88671875" style="113" customWidth="1"/>
    <col min="14167" max="14167" width="23.44140625" style="113" customWidth="1"/>
    <col min="14168" max="14336" width="8.88671875" style="113"/>
    <col min="14337" max="14337" width="10.77734375" style="113" customWidth="1"/>
    <col min="14338" max="14339" width="7.109375" style="113" bestFit="1" customWidth="1"/>
    <col min="14340" max="14340" width="7.109375" style="113" customWidth="1"/>
    <col min="14341" max="14351" width="6.6640625" style="113" customWidth="1"/>
    <col min="14352" max="14352" width="7.33203125" style="113" customWidth="1"/>
    <col min="14353" max="14367" width="6.33203125" style="113" customWidth="1"/>
    <col min="14368" max="14419" width="6.6640625" style="113" customWidth="1"/>
    <col min="14420" max="14420" width="5.109375" style="113" customWidth="1"/>
    <col min="14421" max="14421" width="12.77734375" style="113" customWidth="1"/>
    <col min="14422" max="14422" width="7.88671875" style="113" customWidth="1"/>
    <col min="14423" max="14423" width="23.44140625" style="113" customWidth="1"/>
    <col min="14424" max="14592" width="8.88671875" style="113"/>
    <col min="14593" max="14593" width="10.77734375" style="113" customWidth="1"/>
    <col min="14594" max="14595" width="7.109375" style="113" bestFit="1" customWidth="1"/>
    <col min="14596" max="14596" width="7.109375" style="113" customWidth="1"/>
    <col min="14597" max="14607" width="6.6640625" style="113" customWidth="1"/>
    <col min="14608" max="14608" width="7.33203125" style="113" customWidth="1"/>
    <col min="14609" max="14623" width="6.33203125" style="113" customWidth="1"/>
    <col min="14624" max="14675" width="6.6640625" style="113" customWidth="1"/>
    <col min="14676" max="14676" width="5.109375" style="113" customWidth="1"/>
    <col min="14677" max="14677" width="12.77734375" style="113" customWidth="1"/>
    <col min="14678" max="14678" width="7.88671875" style="113" customWidth="1"/>
    <col min="14679" max="14679" width="23.44140625" style="113" customWidth="1"/>
    <col min="14680" max="14848" width="8.88671875" style="113"/>
    <col min="14849" max="14849" width="10.77734375" style="113" customWidth="1"/>
    <col min="14850" max="14851" width="7.109375" style="113" bestFit="1" customWidth="1"/>
    <col min="14852" max="14852" width="7.109375" style="113" customWidth="1"/>
    <col min="14853" max="14863" width="6.6640625" style="113" customWidth="1"/>
    <col min="14864" max="14864" width="7.33203125" style="113" customWidth="1"/>
    <col min="14865" max="14879" width="6.33203125" style="113" customWidth="1"/>
    <col min="14880" max="14931" width="6.6640625" style="113" customWidth="1"/>
    <col min="14932" max="14932" width="5.109375" style="113" customWidth="1"/>
    <col min="14933" max="14933" width="12.77734375" style="113" customWidth="1"/>
    <col min="14934" max="14934" width="7.88671875" style="113" customWidth="1"/>
    <col min="14935" max="14935" width="23.44140625" style="113" customWidth="1"/>
    <col min="14936" max="15104" width="8.88671875" style="113"/>
    <col min="15105" max="15105" width="10.77734375" style="113" customWidth="1"/>
    <col min="15106" max="15107" width="7.109375" style="113" bestFit="1" customWidth="1"/>
    <col min="15108" max="15108" width="7.109375" style="113" customWidth="1"/>
    <col min="15109" max="15119" width="6.6640625" style="113" customWidth="1"/>
    <col min="15120" max="15120" width="7.33203125" style="113" customWidth="1"/>
    <col min="15121" max="15135" width="6.33203125" style="113" customWidth="1"/>
    <col min="15136" max="15187" width="6.6640625" style="113" customWidth="1"/>
    <col min="15188" max="15188" width="5.109375" style="113" customWidth="1"/>
    <col min="15189" max="15189" width="12.77734375" style="113" customWidth="1"/>
    <col min="15190" max="15190" width="7.88671875" style="113" customWidth="1"/>
    <col min="15191" max="15191" width="23.44140625" style="113" customWidth="1"/>
    <col min="15192" max="15360" width="8.88671875" style="113"/>
    <col min="15361" max="15361" width="10.77734375" style="113" customWidth="1"/>
    <col min="15362" max="15363" width="7.109375" style="113" bestFit="1" customWidth="1"/>
    <col min="15364" max="15364" width="7.109375" style="113" customWidth="1"/>
    <col min="15365" max="15375" width="6.6640625" style="113" customWidth="1"/>
    <col min="15376" max="15376" width="7.33203125" style="113" customWidth="1"/>
    <col min="15377" max="15391" width="6.33203125" style="113" customWidth="1"/>
    <col min="15392" max="15443" width="6.6640625" style="113" customWidth="1"/>
    <col min="15444" max="15444" width="5.109375" style="113" customWidth="1"/>
    <col min="15445" max="15445" width="12.77734375" style="113" customWidth="1"/>
    <col min="15446" max="15446" width="7.88671875" style="113" customWidth="1"/>
    <col min="15447" max="15447" width="23.44140625" style="113" customWidth="1"/>
    <col min="15448" max="15616" width="8.88671875" style="113"/>
    <col min="15617" max="15617" width="10.77734375" style="113" customWidth="1"/>
    <col min="15618" max="15619" width="7.109375" style="113" bestFit="1" customWidth="1"/>
    <col min="15620" max="15620" width="7.109375" style="113" customWidth="1"/>
    <col min="15621" max="15631" width="6.6640625" style="113" customWidth="1"/>
    <col min="15632" max="15632" width="7.33203125" style="113" customWidth="1"/>
    <col min="15633" max="15647" width="6.33203125" style="113" customWidth="1"/>
    <col min="15648" max="15699" width="6.6640625" style="113" customWidth="1"/>
    <col min="15700" max="15700" width="5.109375" style="113" customWidth="1"/>
    <col min="15701" max="15701" width="12.77734375" style="113" customWidth="1"/>
    <col min="15702" max="15702" width="7.88671875" style="113" customWidth="1"/>
    <col min="15703" max="15703" width="23.44140625" style="113" customWidth="1"/>
    <col min="15704" max="15872" width="8.88671875" style="113"/>
    <col min="15873" max="15873" width="10.77734375" style="113" customWidth="1"/>
    <col min="15874" max="15875" width="7.109375" style="113" bestFit="1" customWidth="1"/>
    <col min="15876" max="15876" width="7.109375" style="113" customWidth="1"/>
    <col min="15877" max="15887" width="6.6640625" style="113" customWidth="1"/>
    <col min="15888" max="15888" width="7.33203125" style="113" customWidth="1"/>
    <col min="15889" max="15903" width="6.33203125" style="113" customWidth="1"/>
    <col min="15904" max="15955" width="6.6640625" style="113" customWidth="1"/>
    <col min="15956" max="15956" width="5.109375" style="113" customWidth="1"/>
    <col min="15957" max="15957" width="12.77734375" style="113" customWidth="1"/>
    <col min="15958" max="15958" width="7.88671875" style="113" customWidth="1"/>
    <col min="15959" max="15959" width="23.44140625" style="113" customWidth="1"/>
    <col min="15960" max="16128" width="8.88671875" style="113"/>
    <col min="16129" max="16129" width="10.77734375" style="113" customWidth="1"/>
    <col min="16130" max="16131" width="7.109375" style="113" bestFit="1" customWidth="1"/>
    <col min="16132" max="16132" width="7.109375" style="113" customWidth="1"/>
    <col min="16133" max="16143" width="6.6640625" style="113" customWidth="1"/>
    <col min="16144" max="16144" width="7.33203125" style="113" customWidth="1"/>
    <col min="16145" max="16159" width="6.33203125" style="113" customWidth="1"/>
    <col min="16160" max="16211" width="6.6640625" style="113" customWidth="1"/>
    <col min="16212" max="16212" width="5.109375" style="113" customWidth="1"/>
    <col min="16213" max="16213" width="12.77734375" style="113" customWidth="1"/>
    <col min="16214" max="16214" width="7.88671875" style="113" customWidth="1"/>
    <col min="16215" max="16215" width="23.44140625" style="113" customWidth="1"/>
    <col min="16216" max="16384" width="8.88671875" style="113"/>
  </cols>
  <sheetData>
    <row r="1" spans="1:87" s="150" customFormat="1" ht="13.5" customHeight="1">
      <c r="A1" s="142" t="s">
        <v>415</v>
      </c>
      <c r="B1" s="143" t="s">
        <v>351</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352</v>
      </c>
      <c r="AV1" s="145"/>
      <c r="AW1" s="145"/>
      <c r="AX1" s="145"/>
      <c r="AY1" s="145"/>
      <c r="AZ1" s="145"/>
      <c r="BA1" s="145"/>
      <c r="BB1" s="145"/>
      <c r="BC1" s="145"/>
      <c r="BD1" s="145"/>
      <c r="BE1" s="145"/>
      <c r="BF1" s="145"/>
      <c r="BG1" s="145"/>
      <c r="BH1" s="145"/>
      <c r="BI1" s="146" t="s">
        <v>222</v>
      </c>
      <c r="BJ1" s="145"/>
      <c r="BK1" s="145"/>
      <c r="BL1" s="145"/>
      <c r="BM1" s="145"/>
      <c r="BN1" s="148"/>
      <c r="BO1" s="145" t="s">
        <v>227</v>
      </c>
      <c r="BP1" s="145"/>
      <c r="BQ1" s="145"/>
      <c r="BR1" s="145"/>
      <c r="BS1" s="145"/>
      <c r="BT1" s="145"/>
      <c r="BU1" s="145"/>
      <c r="BV1" s="145"/>
      <c r="BW1" s="145"/>
      <c r="BX1" s="145" t="s">
        <v>353</v>
      </c>
      <c r="BY1" s="145"/>
      <c r="BZ1" s="145"/>
      <c r="CA1" s="145"/>
      <c r="CB1" s="145"/>
      <c r="CC1" s="148"/>
      <c r="CD1" s="145" t="s">
        <v>240</v>
      </c>
      <c r="CE1" s="149"/>
    </row>
    <row r="2" spans="1:87" ht="31.5" customHeight="1">
      <c r="A2" s="151" t="s">
        <v>416</v>
      </c>
      <c r="B2" s="152"/>
      <c r="C2" s="152"/>
      <c r="D2" s="152"/>
      <c r="E2" s="153" t="s">
        <v>354</v>
      </c>
      <c r="F2" s="153" t="s">
        <v>177</v>
      </c>
      <c r="G2" s="153" t="s">
        <v>178</v>
      </c>
      <c r="H2" s="153" t="s">
        <v>179</v>
      </c>
      <c r="I2" s="153" t="s">
        <v>180</v>
      </c>
      <c r="J2" s="153" t="s">
        <v>355</v>
      </c>
      <c r="K2" s="153" t="s">
        <v>181</v>
      </c>
      <c r="L2" s="153" t="s">
        <v>182</v>
      </c>
      <c r="M2" s="154" t="s">
        <v>183</v>
      </c>
      <c r="N2" s="153" t="s">
        <v>356</v>
      </c>
      <c r="O2" s="153" t="s">
        <v>184</v>
      </c>
      <c r="P2" s="155" t="s">
        <v>354</v>
      </c>
      <c r="Q2" s="153" t="s">
        <v>186</v>
      </c>
      <c r="R2" s="155" t="s">
        <v>187</v>
      </c>
      <c r="S2" s="155" t="s">
        <v>188</v>
      </c>
      <c r="T2" s="153" t="s">
        <v>357</v>
      </c>
      <c r="U2" s="153" t="s">
        <v>189</v>
      </c>
      <c r="V2" s="153" t="s">
        <v>190</v>
      </c>
      <c r="W2" s="153" t="s">
        <v>358</v>
      </c>
      <c r="X2" s="153" t="s">
        <v>191</v>
      </c>
      <c r="Y2" s="153" t="s">
        <v>192</v>
      </c>
      <c r="Z2" s="153" t="s">
        <v>193</v>
      </c>
      <c r="AA2" s="153" t="s">
        <v>194</v>
      </c>
      <c r="AB2" s="153" t="s">
        <v>195</v>
      </c>
      <c r="AC2" s="153" t="s">
        <v>359</v>
      </c>
      <c r="AD2" s="155" t="s">
        <v>196</v>
      </c>
      <c r="AE2" s="155" t="s">
        <v>197</v>
      </c>
      <c r="AF2" s="153" t="s">
        <v>354</v>
      </c>
      <c r="AG2" s="153" t="s">
        <v>199</v>
      </c>
      <c r="AH2" s="153" t="s">
        <v>360</v>
      </c>
      <c r="AI2" s="153" t="s">
        <v>200</v>
      </c>
      <c r="AJ2" s="155" t="s">
        <v>201</v>
      </c>
      <c r="AK2" s="155" t="s">
        <v>202</v>
      </c>
      <c r="AL2" s="153" t="s">
        <v>203</v>
      </c>
      <c r="AM2" s="153" t="s">
        <v>361</v>
      </c>
      <c r="AN2" s="153" t="s">
        <v>204</v>
      </c>
      <c r="AO2" s="153" t="s">
        <v>205</v>
      </c>
      <c r="AP2" s="153" t="s">
        <v>206</v>
      </c>
      <c r="AQ2" s="154" t="s">
        <v>207</v>
      </c>
      <c r="AR2" s="153" t="s">
        <v>354</v>
      </c>
      <c r="AS2" s="153" t="s">
        <v>209</v>
      </c>
      <c r="AT2" s="153" t="s">
        <v>210</v>
      </c>
      <c r="AU2" s="155" t="s">
        <v>362</v>
      </c>
      <c r="AV2" s="153" t="s">
        <v>211</v>
      </c>
      <c r="AW2" s="153" t="s">
        <v>212</v>
      </c>
      <c r="AX2" s="153" t="s">
        <v>213</v>
      </c>
      <c r="AY2" s="153" t="s">
        <v>214</v>
      </c>
      <c r="AZ2" s="155" t="s">
        <v>363</v>
      </c>
      <c r="BA2" s="154" t="s">
        <v>215</v>
      </c>
      <c r="BB2" s="153" t="s">
        <v>216</v>
      </c>
      <c r="BC2" s="155" t="s">
        <v>217</v>
      </c>
      <c r="BD2" s="153" t="s">
        <v>364</v>
      </c>
      <c r="BE2" s="153" t="s">
        <v>218</v>
      </c>
      <c r="BF2" s="153" t="s">
        <v>219</v>
      </c>
      <c r="BG2" s="153" t="s">
        <v>220</v>
      </c>
      <c r="BH2" s="153" t="s">
        <v>221</v>
      </c>
      <c r="BI2" s="153" t="s">
        <v>354</v>
      </c>
      <c r="BJ2" s="153" t="s">
        <v>365</v>
      </c>
      <c r="BK2" s="153" t="s">
        <v>223</v>
      </c>
      <c r="BL2" s="153" t="s">
        <v>224</v>
      </c>
      <c r="BM2" s="153" t="s">
        <v>225</v>
      </c>
      <c r="BN2" s="153" t="s">
        <v>226</v>
      </c>
      <c r="BO2" s="153" t="s">
        <v>354</v>
      </c>
      <c r="BP2" s="153" t="s">
        <v>228</v>
      </c>
      <c r="BQ2" s="153" t="s">
        <v>229</v>
      </c>
      <c r="BR2" s="153" t="s">
        <v>366</v>
      </c>
      <c r="BS2" s="153" t="s">
        <v>230</v>
      </c>
      <c r="BT2" s="155" t="s">
        <v>231</v>
      </c>
      <c r="BU2" s="153" t="s">
        <v>232</v>
      </c>
      <c r="BV2" s="153" t="s">
        <v>233</v>
      </c>
      <c r="BW2" s="155" t="s">
        <v>234</v>
      </c>
      <c r="BX2" s="155" t="s">
        <v>235</v>
      </c>
      <c r="BY2" s="154" t="s">
        <v>236</v>
      </c>
      <c r="BZ2" s="153" t="s">
        <v>237</v>
      </c>
      <c r="CA2" s="153" t="s">
        <v>367</v>
      </c>
      <c r="CB2" s="153" t="s">
        <v>238</v>
      </c>
      <c r="CC2" s="153" t="s">
        <v>239</v>
      </c>
      <c r="CD2" s="153" t="s">
        <v>354</v>
      </c>
      <c r="CE2" s="153" t="s">
        <v>241</v>
      </c>
    </row>
    <row r="3" spans="1:87" ht="16.5" customHeight="1">
      <c r="A3" s="156" t="s">
        <v>10</v>
      </c>
      <c r="B3" s="129">
        <v>34024</v>
      </c>
      <c r="C3" s="120">
        <v>28428</v>
      </c>
      <c r="D3" s="120">
        <v>5596</v>
      </c>
      <c r="E3" s="120">
        <v>7857</v>
      </c>
      <c r="F3" s="129">
        <v>5655</v>
      </c>
      <c r="G3" s="157">
        <v>618</v>
      </c>
      <c r="H3" s="129">
        <v>682</v>
      </c>
      <c r="I3" s="129">
        <v>407</v>
      </c>
      <c r="J3" s="120">
        <v>404</v>
      </c>
      <c r="K3" s="129">
        <v>141</v>
      </c>
      <c r="L3" s="129">
        <v>89</v>
      </c>
      <c r="M3" s="129">
        <v>174</v>
      </c>
      <c r="N3" s="120">
        <v>91</v>
      </c>
      <c r="O3" s="129">
        <v>91</v>
      </c>
      <c r="P3" s="120">
        <v>9699</v>
      </c>
      <c r="Q3" s="129">
        <v>7233</v>
      </c>
      <c r="R3" s="129">
        <v>1099</v>
      </c>
      <c r="S3" s="129">
        <v>364</v>
      </c>
      <c r="T3" s="120">
        <v>266</v>
      </c>
      <c r="U3" s="129">
        <v>160</v>
      </c>
      <c r="V3" s="129">
        <v>106</v>
      </c>
      <c r="W3" s="120">
        <v>445</v>
      </c>
      <c r="X3" s="129">
        <v>165</v>
      </c>
      <c r="Y3" s="129">
        <v>59</v>
      </c>
      <c r="Z3" s="129">
        <v>84</v>
      </c>
      <c r="AA3" s="129">
        <v>86</v>
      </c>
      <c r="AB3" s="129">
        <v>51</v>
      </c>
      <c r="AC3" s="120">
        <v>292</v>
      </c>
      <c r="AD3" s="129">
        <v>149</v>
      </c>
      <c r="AE3" s="129">
        <v>143</v>
      </c>
      <c r="AF3" s="120">
        <v>2495</v>
      </c>
      <c r="AG3" s="129">
        <v>1232</v>
      </c>
      <c r="AH3" s="120">
        <v>870</v>
      </c>
      <c r="AI3" s="129">
        <v>439</v>
      </c>
      <c r="AJ3" s="129">
        <v>125</v>
      </c>
      <c r="AK3" s="129">
        <v>50</v>
      </c>
      <c r="AL3" s="129">
        <v>256</v>
      </c>
      <c r="AM3" s="120">
        <v>393</v>
      </c>
      <c r="AN3" s="129">
        <v>179</v>
      </c>
      <c r="AO3" s="129">
        <v>83</v>
      </c>
      <c r="AP3" s="129">
        <v>92</v>
      </c>
      <c r="AQ3" s="158">
        <v>39</v>
      </c>
      <c r="AR3" s="120">
        <v>3679</v>
      </c>
      <c r="AS3" s="129">
        <v>1979</v>
      </c>
      <c r="AT3" s="129">
        <v>567</v>
      </c>
      <c r="AU3" s="120">
        <v>608</v>
      </c>
      <c r="AV3" s="129">
        <v>72</v>
      </c>
      <c r="AW3" s="129">
        <v>81</v>
      </c>
      <c r="AX3" s="129">
        <v>46</v>
      </c>
      <c r="AY3" s="129">
        <v>409</v>
      </c>
      <c r="AZ3" s="120">
        <v>273</v>
      </c>
      <c r="BA3" s="129">
        <v>217</v>
      </c>
      <c r="BB3" s="129">
        <v>27</v>
      </c>
      <c r="BC3" s="129">
        <v>29</v>
      </c>
      <c r="BD3" s="120">
        <v>252</v>
      </c>
      <c r="BE3" s="129">
        <v>17</v>
      </c>
      <c r="BF3" s="129">
        <v>18</v>
      </c>
      <c r="BG3" s="129">
        <v>18</v>
      </c>
      <c r="BH3" s="129">
        <v>199</v>
      </c>
      <c r="BI3" s="120">
        <v>368</v>
      </c>
      <c r="BJ3" s="120">
        <v>368</v>
      </c>
      <c r="BK3" s="129">
        <v>61</v>
      </c>
      <c r="BL3" s="129">
        <v>16</v>
      </c>
      <c r="BM3" s="129">
        <v>79</v>
      </c>
      <c r="BN3" s="129">
        <v>212</v>
      </c>
      <c r="BO3" s="120">
        <v>3636</v>
      </c>
      <c r="BP3" s="129">
        <v>824</v>
      </c>
      <c r="BQ3" s="129">
        <v>1478</v>
      </c>
      <c r="BR3" s="120">
        <v>1139</v>
      </c>
      <c r="BS3" s="129">
        <v>121</v>
      </c>
      <c r="BT3" s="129">
        <v>151</v>
      </c>
      <c r="BU3" s="129">
        <v>301</v>
      </c>
      <c r="BV3" s="129">
        <v>44</v>
      </c>
      <c r="BW3" s="129">
        <v>108</v>
      </c>
      <c r="BX3" s="129">
        <v>57</v>
      </c>
      <c r="BY3" s="129">
        <v>343</v>
      </c>
      <c r="BZ3" s="129">
        <v>14</v>
      </c>
      <c r="CA3" s="120">
        <v>195</v>
      </c>
      <c r="CB3" s="129">
        <v>161</v>
      </c>
      <c r="CC3" s="129">
        <v>34</v>
      </c>
      <c r="CD3" s="120">
        <v>6290</v>
      </c>
      <c r="CE3" s="129">
        <v>6290</v>
      </c>
      <c r="CG3" s="126"/>
    </row>
    <row r="4" spans="1:87" ht="18" customHeight="1">
      <c r="A4" s="156" t="s">
        <v>368</v>
      </c>
      <c r="B4" s="129">
        <v>832</v>
      </c>
      <c r="C4" s="130">
        <v>737</v>
      </c>
      <c r="D4" s="130">
        <v>95</v>
      </c>
      <c r="E4" s="130">
        <v>207</v>
      </c>
      <c r="F4" s="129">
        <v>159</v>
      </c>
      <c r="G4" s="157">
        <v>17</v>
      </c>
      <c r="H4" s="129">
        <v>9</v>
      </c>
      <c r="I4" s="129">
        <v>8</v>
      </c>
      <c r="J4" s="130">
        <v>8</v>
      </c>
      <c r="K4" s="129">
        <v>3</v>
      </c>
      <c r="L4" s="129">
        <v>0</v>
      </c>
      <c r="M4" s="129">
        <v>5</v>
      </c>
      <c r="N4" s="130">
        <v>6</v>
      </c>
      <c r="O4" s="129">
        <v>6</v>
      </c>
      <c r="P4" s="130">
        <v>250</v>
      </c>
      <c r="Q4" s="129">
        <v>145</v>
      </c>
      <c r="R4" s="129">
        <v>89</v>
      </c>
      <c r="S4" s="129">
        <v>9</v>
      </c>
      <c r="T4" s="130">
        <v>4</v>
      </c>
      <c r="U4" s="129">
        <v>3</v>
      </c>
      <c r="V4" s="129">
        <v>1</v>
      </c>
      <c r="W4" s="130">
        <v>3</v>
      </c>
      <c r="X4" s="129">
        <v>0</v>
      </c>
      <c r="Y4" s="129">
        <v>1</v>
      </c>
      <c r="Z4" s="129">
        <v>0</v>
      </c>
      <c r="AA4" s="129">
        <v>2</v>
      </c>
      <c r="AB4" s="129">
        <v>0</v>
      </c>
      <c r="AC4" s="130">
        <v>0</v>
      </c>
      <c r="AD4" s="129">
        <v>0</v>
      </c>
      <c r="AE4" s="129">
        <v>0</v>
      </c>
      <c r="AF4" s="130">
        <v>34</v>
      </c>
      <c r="AG4" s="129">
        <v>20</v>
      </c>
      <c r="AH4" s="130">
        <v>9</v>
      </c>
      <c r="AI4" s="129">
        <v>7</v>
      </c>
      <c r="AJ4" s="129">
        <v>1</v>
      </c>
      <c r="AK4" s="129">
        <v>0</v>
      </c>
      <c r="AL4" s="129">
        <v>1</v>
      </c>
      <c r="AM4" s="130">
        <v>5</v>
      </c>
      <c r="AN4" s="129">
        <v>3</v>
      </c>
      <c r="AO4" s="129">
        <v>0</v>
      </c>
      <c r="AP4" s="129">
        <v>2</v>
      </c>
      <c r="AQ4" s="129">
        <v>0</v>
      </c>
      <c r="AR4" s="130">
        <v>61</v>
      </c>
      <c r="AS4" s="129">
        <v>36</v>
      </c>
      <c r="AT4" s="129">
        <v>9</v>
      </c>
      <c r="AU4" s="130">
        <v>9</v>
      </c>
      <c r="AV4" s="129">
        <v>7</v>
      </c>
      <c r="AW4" s="129">
        <v>0</v>
      </c>
      <c r="AX4" s="129">
        <v>0</v>
      </c>
      <c r="AY4" s="129">
        <v>2</v>
      </c>
      <c r="AZ4" s="130">
        <v>2</v>
      </c>
      <c r="BA4" s="129">
        <v>2</v>
      </c>
      <c r="BB4" s="129">
        <v>0</v>
      </c>
      <c r="BC4" s="129">
        <v>0</v>
      </c>
      <c r="BD4" s="130">
        <v>5</v>
      </c>
      <c r="BE4" s="129">
        <v>0</v>
      </c>
      <c r="BF4" s="129">
        <v>0</v>
      </c>
      <c r="BG4" s="129">
        <v>1</v>
      </c>
      <c r="BH4" s="129">
        <v>4</v>
      </c>
      <c r="BI4" s="130">
        <v>10</v>
      </c>
      <c r="BJ4" s="130">
        <v>10</v>
      </c>
      <c r="BK4" s="129">
        <v>0</v>
      </c>
      <c r="BL4" s="129">
        <v>1</v>
      </c>
      <c r="BM4" s="129">
        <v>1</v>
      </c>
      <c r="BN4" s="129">
        <v>8</v>
      </c>
      <c r="BO4" s="130">
        <v>99</v>
      </c>
      <c r="BP4" s="129">
        <v>16</v>
      </c>
      <c r="BQ4" s="129">
        <v>49</v>
      </c>
      <c r="BR4" s="130">
        <v>29</v>
      </c>
      <c r="BS4" s="129">
        <v>4</v>
      </c>
      <c r="BT4" s="129">
        <v>2</v>
      </c>
      <c r="BU4" s="129">
        <v>6</v>
      </c>
      <c r="BV4" s="129">
        <v>1</v>
      </c>
      <c r="BW4" s="129">
        <v>8</v>
      </c>
      <c r="BX4" s="129">
        <v>2</v>
      </c>
      <c r="BY4" s="129">
        <v>6</v>
      </c>
      <c r="BZ4" s="129">
        <v>0</v>
      </c>
      <c r="CA4" s="130">
        <v>5</v>
      </c>
      <c r="CB4" s="129">
        <v>3</v>
      </c>
      <c r="CC4" s="129">
        <v>2</v>
      </c>
      <c r="CD4" s="130">
        <v>171</v>
      </c>
      <c r="CE4" s="129">
        <v>171</v>
      </c>
      <c r="CG4" s="126"/>
    </row>
    <row r="5" spans="1:87" ht="18" customHeight="1">
      <c r="A5" s="156" t="s">
        <v>369</v>
      </c>
      <c r="B5" s="129">
        <v>497</v>
      </c>
      <c r="C5" s="130">
        <v>435</v>
      </c>
      <c r="D5" s="130">
        <v>62</v>
      </c>
      <c r="E5" s="130">
        <v>123</v>
      </c>
      <c r="F5" s="129">
        <v>100</v>
      </c>
      <c r="G5" s="157">
        <v>8</v>
      </c>
      <c r="H5" s="129">
        <v>13</v>
      </c>
      <c r="I5" s="129">
        <v>0</v>
      </c>
      <c r="J5" s="130">
        <v>2</v>
      </c>
      <c r="K5" s="129">
        <v>1</v>
      </c>
      <c r="L5" s="129">
        <v>0</v>
      </c>
      <c r="M5" s="129">
        <v>1</v>
      </c>
      <c r="N5" s="130">
        <v>0</v>
      </c>
      <c r="O5" s="129">
        <v>0</v>
      </c>
      <c r="P5" s="130">
        <v>170</v>
      </c>
      <c r="Q5" s="129">
        <v>100</v>
      </c>
      <c r="R5" s="129">
        <v>53</v>
      </c>
      <c r="S5" s="129">
        <v>8</v>
      </c>
      <c r="T5" s="130">
        <v>3</v>
      </c>
      <c r="U5" s="129">
        <v>1</v>
      </c>
      <c r="V5" s="129">
        <v>2</v>
      </c>
      <c r="W5" s="130">
        <v>1</v>
      </c>
      <c r="X5" s="129">
        <v>0</v>
      </c>
      <c r="Y5" s="129">
        <v>0</v>
      </c>
      <c r="Z5" s="129">
        <v>1</v>
      </c>
      <c r="AA5" s="129">
        <v>0</v>
      </c>
      <c r="AB5" s="129">
        <v>0</v>
      </c>
      <c r="AC5" s="130">
        <v>5</v>
      </c>
      <c r="AD5" s="129">
        <v>4</v>
      </c>
      <c r="AE5" s="129">
        <v>1</v>
      </c>
      <c r="AF5" s="130">
        <v>30</v>
      </c>
      <c r="AG5" s="129">
        <v>17</v>
      </c>
      <c r="AH5" s="130">
        <v>12</v>
      </c>
      <c r="AI5" s="129">
        <v>11</v>
      </c>
      <c r="AJ5" s="129">
        <v>0</v>
      </c>
      <c r="AK5" s="129">
        <v>0</v>
      </c>
      <c r="AL5" s="129">
        <v>1</v>
      </c>
      <c r="AM5" s="130">
        <v>1</v>
      </c>
      <c r="AN5" s="129">
        <v>0</v>
      </c>
      <c r="AO5" s="129">
        <v>0</v>
      </c>
      <c r="AP5" s="129">
        <v>1</v>
      </c>
      <c r="AQ5" s="129">
        <v>0</v>
      </c>
      <c r="AR5" s="130">
        <v>30</v>
      </c>
      <c r="AS5" s="129">
        <v>17</v>
      </c>
      <c r="AT5" s="129">
        <v>1</v>
      </c>
      <c r="AU5" s="130">
        <v>9</v>
      </c>
      <c r="AV5" s="129">
        <v>0</v>
      </c>
      <c r="AW5" s="129">
        <v>0</v>
      </c>
      <c r="AX5" s="129">
        <v>0</v>
      </c>
      <c r="AY5" s="129">
        <v>9</v>
      </c>
      <c r="AZ5" s="130">
        <v>0</v>
      </c>
      <c r="BA5" s="129">
        <v>0</v>
      </c>
      <c r="BB5" s="129">
        <v>0</v>
      </c>
      <c r="BC5" s="129">
        <v>0</v>
      </c>
      <c r="BD5" s="130">
        <v>3</v>
      </c>
      <c r="BE5" s="129">
        <v>1</v>
      </c>
      <c r="BF5" s="129">
        <v>1</v>
      </c>
      <c r="BG5" s="129">
        <v>0</v>
      </c>
      <c r="BH5" s="129">
        <v>1</v>
      </c>
      <c r="BI5" s="130">
        <v>0</v>
      </c>
      <c r="BJ5" s="130">
        <v>0</v>
      </c>
      <c r="BK5" s="129">
        <v>0</v>
      </c>
      <c r="BL5" s="129">
        <v>0</v>
      </c>
      <c r="BM5" s="129">
        <v>0</v>
      </c>
      <c r="BN5" s="129">
        <v>0</v>
      </c>
      <c r="BO5" s="130">
        <v>73</v>
      </c>
      <c r="BP5" s="129">
        <v>13</v>
      </c>
      <c r="BQ5" s="129">
        <v>34</v>
      </c>
      <c r="BR5" s="130">
        <v>23</v>
      </c>
      <c r="BS5" s="129">
        <v>4</v>
      </c>
      <c r="BT5" s="129">
        <v>6</v>
      </c>
      <c r="BU5" s="129">
        <v>7</v>
      </c>
      <c r="BV5" s="129">
        <v>1</v>
      </c>
      <c r="BW5" s="129">
        <v>4</v>
      </c>
      <c r="BX5" s="129">
        <v>0</v>
      </c>
      <c r="BY5" s="129">
        <v>1</v>
      </c>
      <c r="BZ5" s="129">
        <v>0</v>
      </c>
      <c r="CA5" s="130">
        <v>3</v>
      </c>
      <c r="CB5" s="129">
        <v>3</v>
      </c>
      <c r="CC5" s="129">
        <v>0</v>
      </c>
      <c r="CD5" s="130">
        <v>71</v>
      </c>
      <c r="CE5" s="129">
        <v>71</v>
      </c>
      <c r="CG5" s="159"/>
      <c r="CH5" s="159"/>
      <c r="CI5" s="159"/>
    </row>
    <row r="6" spans="1:87" ht="18" customHeight="1">
      <c r="A6" s="156" t="s">
        <v>370</v>
      </c>
      <c r="B6" s="129">
        <v>700</v>
      </c>
      <c r="C6" s="130">
        <v>613</v>
      </c>
      <c r="D6" s="130">
        <v>87</v>
      </c>
      <c r="E6" s="130">
        <v>194</v>
      </c>
      <c r="F6" s="129">
        <v>151</v>
      </c>
      <c r="G6" s="157">
        <v>13</v>
      </c>
      <c r="H6" s="129">
        <v>15</v>
      </c>
      <c r="I6" s="129">
        <v>4</v>
      </c>
      <c r="J6" s="130">
        <v>9</v>
      </c>
      <c r="K6" s="129">
        <v>3</v>
      </c>
      <c r="L6" s="129">
        <v>1</v>
      </c>
      <c r="M6" s="129">
        <v>5</v>
      </c>
      <c r="N6" s="130">
        <v>2</v>
      </c>
      <c r="O6" s="129">
        <v>2</v>
      </c>
      <c r="P6" s="130">
        <v>236</v>
      </c>
      <c r="Q6" s="129">
        <v>185</v>
      </c>
      <c r="R6" s="129">
        <v>34</v>
      </c>
      <c r="S6" s="129">
        <v>6</v>
      </c>
      <c r="T6" s="130">
        <v>2</v>
      </c>
      <c r="U6" s="129">
        <v>1</v>
      </c>
      <c r="V6" s="129">
        <v>1</v>
      </c>
      <c r="W6" s="130">
        <v>6</v>
      </c>
      <c r="X6" s="129">
        <v>1</v>
      </c>
      <c r="Y6" s="129">
        <v>2</v>
      </c>
      <c r="Z6" s="129">
        <v>3</v>
      </c>
      <c r="AA6" s="129">
        <v>0</v>
      </c>
      <c r="AB6" s="129">
        <v>0</v>
      </c>
      <c r="AC6" s="130">
        <v>3</v>
      </c>
      <c r="AD6" s="129">
        <v>0</v>
      </c>
      <c r="AE6" s="129">
        <v>3</v>
      </c>
      <c r="AF6" s="130">
        <v>29</v>
      </c>
      <c r="AG6" s="129">
        <v>9</v>
      </c>
      <c r="AH6" s="130">
        <v>15</v>
      </c>
      <c r="AI6" s="129">
        <v>10</v>
      </c>
      <c r="AJ6" s="129">
        <v>1</v>
      </c>
      <c r="AK6" s="129">
        <v>0</v>
      </c>
      <c r="AL6" s="129">
        <v>4</v>
      </c>
      <c r="AM6" s="130">
        <v>5</v>
      </c>
      <c r="AN6" s="129">
        <v>5</v>
      </c>
      <c r="AO6" s="129">
        <v>0</v>
      </c>
      <c r="AP6" s="129">
        <v>0</v>
      </c>
      <c r="AQ6" s="129">
        <v>0</v>
      </c>
      <c r="AR6" s="130">
        <v>71</v>
      </c>
      <c r="AS6" s="129">
        <v>38</v>
      </c>
      <c r="AT6" s="129">
        <v>7</v>
      </c>
      <c r="AU6" s="130">
        <v>22</v>
      </c>
      <c r="AV6" s="129">
        <v>1</v>
      </c>
      <c r="AW6" s="129">
        <v>0</v>
      </c>
      <c r="AX6" s="129">
        <v>0</v>
      </c>
      <c r="AY6" s="129">
        <v>21</v>
      </c>
      <c r="AZ6" s="130">
        <v>3</v>
      </c>
      <c r="BA6" s="129">
        <v>2</v>
      </c>
      <c r="BB6" s="129">
        <v>0</v>
      </c>
      <c r="BC6" s="129">
        <v>1</v>
      </c>
      <c r="BD6" s="130">
        <v>1</v>
      </c>
      <c r="BE6" s="129">
        <v>0</v>
      </c>
      <c r="BF6" s="129">
        <v>0</v>
      </c>
      <c r="BG6" s="129">
        <v>0</v>
      </c>
      <c r="BH6" s="129">
        <v>1</v>
      </c>
      <c r="BI6" s="130">
        <v>4</v>
      </c>
      <c r="BJ6" s="130">
        <v>4</v>
      </c>
      <c r="BK6" s="129">
        <v>0</v>
      </c>
      <c r="BL6" s="129">
        <v>0</v>
      </c>
      <c r="BM6" s="129">
        <v>1</v>
      </c>
      <c r="BN6" s="129">
        <v>3</v>
      </c>
      <c r="BO6" s="130">
        <v>76</v>
      </c>
      <c r="BP6" s="129">
        <v>22</v>
      </c>
      <c r="BQ6" s="129">
        <v>39</v>
      </c>
      <c r="BR6" s="130">
        <v>15</v>
      </c>
      <c r="BS6" s="129">
        <v>4</v>
      </c>
      <c r="BT6" s="129">
        <v>0</v>
      </c>
      <c r="BU6" s="129">
        <v>5</v>
      </c>
      <c r="BV6" s="129">
        <v>1</v>
      </c>
      <c r="BW6" s="129">
        <v>0</v>
      </c>
      <c r="BX6" s="129">
        <v>0</v>
      </c>
      <c r="BY6" s="129">
        <v>5</v>
      </c>
      <c r="BZ6" s="129">
        <v>0</v>
      </c>
      <c r="CA6" s="130">
        <v>0</v>
      </c>
      <c r="CB6" s="129">
        <v>0</v>
      </c>
      <c r="CC6" s="129">
        <v>0</v>
      </c>
      <c r="CD6" s="130">
        <v>90</v>
      </c>
      <c r="CE6" s="129">
        <v>90</v>
      </c>
      <c r="CF6" s="160"/>
      <c r="CG6" s="159"/>
      <c r="CH6" s="159"/>
      <c r="CI6" s="159"/>
    </row>
    <row r="7" spans="1:87" ht="18" customHeight="1">
      <c r="A7" s="156" t="s">
        <v>371</v>
      </c>
      <c r="B7" s="129">
        <v>5264</v>
      </c>
      <c r="C7" s="130">
        <v>4613</v>
      </c>
      <c r="D7" s="130">
        <v>651</v>
      </c>
      <c r="E7" s="130">
        <v>1565</v>
      </c>
      <c r="F7" s="129">
        <v>1137</v>
      </c>
      <c r="G7" s="157">
        <v>109</v>
      </c>
      <c r="H7" s="129">
        <v>140</v>
      </c>
      <c r="I7" s="129">
        <v>68</v>
      </c>
      <c r="J7" s="130">
        <v>98</v>
      </c>
      <c r="K7" s="129">
        <v>44</v>
      </c>
      <c r="L7" s="129">
        <v>22</v>
      </c>
      <c r="M7" s="129">
        <v>32</v>
      </c>
      <c r="N7" s="130">
        <v>13</v>
      </c>
      <c r="O7" s="129">
        <v>13</v>
      </c>
      <c r="P7" s="130">
        <v>1513</v>
      </c>
      <c r="Q7" s="129">
        <v>1259</v>
      </c>
      <c r="R7" s="129">
        <v>120</v>
      </c>
      <c r="S7" s="129">
        <v>42</v>
      </c>
      <c r="T7" s="130">
        <v>17</v>
      </c>
      <c r="U7" s="129">
        <v>14</v>
      </c>
      <c r="V7" s="129">
        <v>3</v>
      </c>
      <c r="W7" s="130">
        <v>38</v>
      </c>
      <c r="X7" s="129">
        <v>11</v>
      </c>
      <c r="Y7" s="129">
        <v>8</v>
      </c>
      <c r="Z7" s="129">
        <v>5</v>
      </c>
      <c r="AA7" s="129">
        <v>9</v>
      </c>
      <c r="AB7" s="129">
        <v>5</v>
      </c>
      <c r="AC7" s="130">
        <v>37</v>
      </c>
      <c r="AD7" s="129">
        <v>18</v>
      </c>
      <c r="AE7" s="129">
        <v>19</v>
      </c>
      <c r="AF7" s="130">
        <v>186</v>
      </c>
      <c r="AG7" s="129">
        <v>102</v>
      </c>
      <c r="AH7" s="130">
        <v>61</v>
      </c>
      <c r="AI7" s="129">
        <v>34</v>
      </c>
      <c r="AJ7" s="129">
        <v>9</v>
      </c>
      <c r="AK7" s="129">
        <v>1</v>
      </c>
      <c r="AL7" s="129">
        <v>17</v>
      </c>
      <c r="AM7" s="130">
        <v>23</v>
      </c>
      <c r="AN7" s="129">
        <v>15</v>
      </c>
      <c r="AO7" s="129">
        <v>4</v>
      </c>
      <c r="AP7" s="129">
        <v>3</v>
      </c>
      <c r="AQ7" s="129">
        <v>1</v>
      </c>
      <c r="AR7" s="130">
        <v>457</v>
      </c>
      <c r="AS7" s="129">
        <v>253</v>
      </c>
      <c r="AT7" s="129">
        <v>66</v>
      </c>
      <c r="AU7" s="130">
        <v>94</v>
      </c>
      <c r="AV7" s="129">
        <v>3</v>
      </c>
      <c r="AW7" s="129">
        <v>7</v>
      </c>
      <c r="AX7" s="129">
        <v>1</v>
      </c>
      <c r="AY7" s="129">
        <v>83</v>
      </c>
      <c r="AZ7" s="130">
        <v>19</v>
      </c>
      <c r="BA7" s="129">
        <v>15</v>
      </c>
      <c r="BB7" s="129">
        <v>1</v>
      </c>
      <c r="BC7" s="129">
        <v>3</v>
      </c>
      <c r="BD7" s="130">
        <v>25</v>
      </c>
      <c r="BE7" s="129">
        <v>1</v>
      </c>
      <c r="BF7" s="129">
        <v>0</v>
      </c>
      <c r="BG7" s="129">
        <v>0</v>
      </c>
      <c r="BH7" s="129">
        <v>24</v>
      </c>
      <c r="BI7" s="130">
        <v>27</v>
      </c>
      <c r="BJ7" s="130">
        <v>27</v>
      </c>
      <c r="BK7" s="129">
        <v>5</v>
      </c>
      <c r="BL7" s="129">
        <v>0</v>
      </c>
      <c r="BM7" s="129">
        <v>5</v>
      </c>
      <c r="BN7" s="129">
        <v>17</v>
      </c>
      <c r="BO7" s="130">
        <v>845</v>
      </c>
      <c r="BP7" s="129">
        <v>259</v>
      </c>
      <c r="BQ7" s="129">
        <v>387</v>
      </c>
      <c r="BR7" s="130">
        <v>115</v>
      </c>
      <c r="BS7" s="129">
        <v>6</v>
      </c>
      <c r="BT7" s="129">
        <v>12</v>
      </c>
      <c r="BU7" s="129">
        <v>23</v>
      </c>
      <c r="BV7" s="129">
        <v>6</v>
      </c>
      <c r="BW7" s="129">
        <v>5</v>
      </c>
      <c r="BX7" s="129">
        <v>3</v>
      </c>
      <c r="BY7" s="129">
        <v>59</v>
      </c>
      <c r="BZ7" s="129">
        <v>1</v>
      </c>
      <c r="CA7" s="130">
        <v>84</v>
      </c>
      <c r="CB7" s="129">
        <v>79</v>
      </c>
      <c r="CC7" s="129">
        <v>5</v>
      </c>
      <c r="CD7" s="130">
        <v>671</v>
      </c>
      <c r="CE7" s="129">
        <v>671</v>
      </c>
      <c r="CF7" s="160"/>
      <c r="CG7" s="159"/>
      <c r="CH7" s="159"/>
      <c r="CI7" s="159"/>
    </row>
    <row r="8" spans="1:87" ht="18" customHeight="1">
      <c r="A8" s="156" t="s">
        <v>372</v>
      </c>
      <c r="B8" s="129">
        <v>434</v>
      </c>
      <c r="C8" s="130">
        <v>411</v>
      </c>
      <c r="D8" s="130">
        <v>23</v>
      </c>
      <c r="E8" s="130">
        <v>127</v>
      </c>
      <c r="F8" s="129">
        <v>110</v>
      </c>
      <c r="G8" s="157">
        <v>2</v>
      </c>
      <c r="H8" s="129">
        <v>6</v>
      </c>
      <c r="I8" s="129">
        <v>5</v>
      </c>
      <c r="J8" s="130">
        <v>4</v>
      </c>
      <c r="K8" s="129">
        <v>1</v>
      </c>
      <c r="L8" s="129">
        <v>1</v>
      </c>
      <c r="M8" s="129">
        <v>2</v>
      </c>
      <c r="N8" s="130">
        <v>0</v>
      </c>
      <c r="O8" s="129">
        <v>0</v>
      </c>
      <c r="P8" s="130">
        <v>137</v>
      </c>
      <c r="Q8" s="129">
        <v>121</v>
      </c>
      <c r="R8" s="129">
        <v>13</v>
      </c>
      <c r="S8" s="129">
        <v>0</v>
      </c>
      <c r="T8" s="130">
        <v>0</v>
      </c>
      <c r="U8" s="129">
        <v>0</v>
      </c>
      <c r="V8" s="129">
        <v>0</v>
      </c>
      <c r="W8" s="130">
        <v>3</v>
      </c>
      <c r="X8" s="129">
        <v>1</v>
      </c>
      <c r="Y8" s="129">
        <v>1</v>
      </c>
      <c r="Z8" s="129">
        <v>1</v>
      </c>
      <c r="AA8" s="129">
        <v>0</v>
      </c>
      <c r="AB8" s="129">
        <v>0</v>
      </c>
      <c r="AC8" s="130">
        <v>0</v>
      </c>
      <c r="AD8" s="129">
        <v>0</v>
      </c>
      <c r="AE8" s="129">
        <v>0</v>
      </c>
      <c r="AF8" s="130">
        <v>29</v>
      </c>
      <c r="AG8" s="129">
        <v>22</v>
      </c>
      <c r="AH8" s="130">
        <v>5</v>
      </c>
      <c r="AI8" s="129">
        <v>4</v>
      </c>
      <c r="AJ8" s="129">
        <v>0</v>
      </c>
      <c r="AK8" s="129">
        <v>0</v>
      </c>
      <c r="AL8" s="129">
        <v>1</v>
      </c>
      <c r="AM8" s="130">
        <v>2</v>
      </c>
      <c r="AN8" s="129">
        <v>1</v>
      </c>
      <c r="AO8" s="129">
        <v>1</v>
      </c>
      <c r="AP8" s="129">
        <v>0</v>
      </c>
      <c r="AQ8" s="129">
        <v>0</v>
      </c>
      <c r="AR8" s="130">
        <v>28</v>
      </c>
      <c r="AS8" s="129">
        <v>22</v>
      </c>
      <c r="AT8" s="129">
        <v>3</v>
      </c>
      <c r="AU8" s="130">
        <v>2</v>
      </c>
      <c r="AV8" s="129">
        <v>0</v>
      </c>
      <c r="AW8" s="129">
        <v>1</v>
      </c>
      <c r="AX8" s="129">
        <v>0</v>
      </c>
      <c r="AY8" s="129">
        <v>1</v>
      </c>
      <c r="AZ8" s="130">
        <v>1</v>
      </c>
      <c r="BA8" s="129">
        <v>1</v>
      </c>
      <c r="BB8" s="129">
        <v>0</v>
      </c>
      <c r="BC8" s="129">
        <v>0</v>
      </c>
      <c r="BD8" s="130">
        <v>0</v>
      </c>
      <c r="BE8" s="129">
        <v>0</v>
      </c>
      <c r="BF8" s="129">
        <v>0</v>
      </c>
      <c r="BG8" s="129">
        <v>0</v>
      </c>
      <c r="BH8" s="129">
        <v>0</v>
      </c>
      <c r="BI8" s="130">
        <v>2</v>
      </c>
      <c r="BJ8" s="130">
        <v>2</v>
      </c>
      <c r="BK8" s="129">
        <v>1</v>
      </c>
      <c r="BL8" s="129">
        <v>0</v>
      </c>
      <c r="BM8" s="129">
        <v>0</v>
      </c>
      <c r="BN8" s="129">
        <v>1</v>
      </c>
      <c r="BO8" s="130">
        <v>48</v>
      </c>
      <c r="BP8" s="129">
        <v>20</v>
      </c>
      <c r="BQ8" s="129">
        <v>24</v>
      </c>
      <c r="BR8" s="130">
        <v>4</v>
      </c>
      <c r="BS8" s="129">
        <v>0</v>
      </c>
      <c r="BT8" s="129">
        <v>1</v>
      </c>
      <c r="BU8" s="129">
        <v>0</v>
      </c>
      <c r="BV8" s="129">
        <v>3</v>
      </c>
      <c r="BW8" s="129">
        <v>0</v>
      </c>
      <c r="BX8" s="129">
        <v>0</v>
      </c>
      <c r="BY8" s="129">
        <v>0</v>
      </c>
      <c r="BZ8" s="129">
        <v>0</v>
      </c>
      <c r="CA8" s="130">
        <v>0</v>
      </c>
      <c r="CB8" s="129">
        <v>0</v>
      </c>
      <c r="CC8" s="129">
        <v>0</v>
      </c>
      <c r="CD8" s="130">
        <v>63</v>
      </c>
      <c r="CE8" s="129">
        <v>63</v>
      </c>
      <c r="CF8" s="160"/>
      <c r="CG8" s="159"/>
      <c r="CH8" s="159"/>
      <c r="CI8" s="159"/>
    </row>
    <row r="9" spans="1:87" ht="18" customHeight="1">
      <c r="A9" s="156" t="s">
        <v>373</v>
      </c>
      <c r="B9" s="129">
        <v>941</v>
      </c>
      <c r="C9" s="130">
        <v>833</v>
      </c>
      <c r="D9" s="130">
        <v>108</v>
      </c>
      <c r="E9" s="130">
        <v>348</v>
      </c>
      <c r="F9" s="129">
        <v>290</v>
      </c>
      <c r="G9" s="157">
        <v>14</v>
      </c>
      <c r="H9" s="129">
        <v>16</v>
      </c>
      <c r="I9" s="129">
        <v>8</v>
      </c>
      <c r="J9" s="130">
        <v>17</v>
      </c>
      <c r="K9" s="129">
        <v>9</v>
      </c>
      <c r="L9" s="129">
        <v>5</v>
      </c>
      <c r="M9" s="129">
        <v>3</v>
      </c>
      <c r="N9" s="130">
        <v>3</v>
      </c>
      <c r="O9" s="129">
        <v>3</v>
      </c>
      <c r="P9" s="130">
        <v>264</v>
      </c>
      <c r="Q9" s="129">
        <v>216</v>
      </c>
      <c r="R9" s="129">
        <v>16</v>
      </c>
      <c r="S9" s="129">
        <v>11</v>
      </c>
      <c r="T9" s="130">
        <v>5</v>
      </c>
      <c r="U9" s="129">
        <v>4</v>
      </c>
      <c r="V9" s="129">
        <v>1</v>
      </c>
      <c r="W9" s="130">
        <v>8</v>
      </c>
      <c r="X9" s="129">
        <v>3</v>
      </c>
      <c r="Y9" s="129">
        <v>2</v>
      </c>
      <c r="Z9" s="129">
        <v>1</v>
      </c>
      <c r="AA9" s="129">
        <v>1</v>
      </c>
      <c r="AB9" s="129">
        <v>1</v>
      </c>
      <c r="AC9" s="130">
        <v>8</v>
      </c>
      <c r="AD9" s="129">
        <v>5</v>
      </c>
      <c r="AE9" s="129">
        <v>3</v>
      </c>
      <c r="AF9" s="130">
        <v>42</v>
      </c>
      <c r="AG9" s="129">
        <v>20</v>
      </c>
      <c r="AH9" s="130">
        <v>19</v>
      </c>
      <c r="AI9" s="129">
        <v>11</v>
      </c>
      <c r="AJ9" s="129">
        <v>1</v>
      </c>
      <c r="AK9" s="129">
        <v>0</v>
      </c>
      <c r="AL9" s="129">
        <v>7</v>
      </c>
      <c r="AM9" s="130">
        <v>3</v>
      </c>
      <c r="AN9" s="129">
        <v>2</v>
      </c>
      <c r="AO9" s="129">
        <v>0</v>
      </c>
      <c r="AP9" s="129">
        <v>0</v>
      </c>
      <c r="AQ9" s="129">
        <v>1</v>
      </c>
      <c r="AR9" s="130">
        <v>117</v>
      </c>
      <c r="AS9" s="129">
        <v>70</v>
      </c>
      <c r="AT9" s="129">
        <v>21</v>
      </c>
      <c r="AU9" s="130">
        <v>7</v>
      </c>
      <c r="AV9" s="129">
        <v>2</v>
      </c>
      <c r="AW9" s="129">
        <v>3</v>
      </c>
      <c r="AX9" s="129">
        <v>0</v>
      </c>
      <c r="AY9" s="129">
        <v>2</v>
      </c>
      <c r="AZ9" s="130">
        <v>7</v>
      </c>
      <c r="BA9" s="129">
        <v>5</v>
      </c>
      <c r="BB9" s="129">
        <v>1</v>
      </c>
      <c r="BC9" s="129">
        <v>1</v>
      </c>
      <c r="BD9" s="130">
        <v>12</v>
      </c>
      <c r="BE9" s="129">
        <v>1</v>
      </c>
      <c r="BF9" s="129">
        <v>2</v>
      </c>
      <c r="BG9" s="129">
        <v>1</v>
      </c>
      <c r="BH9" s="129">
        <v>8</v>
      </c>
      <c r="BI9" s="130">
        <v>4</v>
      </c>
      <c r="BJ9" s="130">
        <v>4</v>
      </c>
      <c r="BK9" s="129">
        <v>0</v>
      </c>
      <c r="BL9" s="129">
        <v>0</v>
      </c>
      <c r="BM9" s="129">
        <v>0</v>
      </c>
      <c r="BN9" s="129">
        <v>4</v>
      </c>
      <c r="BO9" s="130">
        <v>80</v>
      </c>
      <c r="BP9" s="129">
        <v>23</v>
      </c>
      <c r="BQ9" s="129">
        <v>42</v>
      </c>
      <c r="BR9" s="130">
        <v>10</v>
      </c>
      <c r="BS9" s="129">
        <v>0</v>
      </c>
      <c r="BT9" s="129">
        <v>3</v>
      </c>
      <c r="BU9" s="129">
        <v>1</v>
      </c>
      <c r="BV9" s="129">
        <v>0</v>
      </c>
      <c r="BW9" s="129">
        <v>2</v>
      </c>
      <c r="BX9" s="129">
        <v>0</v>
      </c>
      <c r="BY9" s="129">
        <v>4</v>
      </c>
      <c r="BZ9" s="129">
        <v>0</v>
      </c>
      <c r="CA9" s="130">
        <v>5</v>
      </c>
      <c r="CB9" s="129">
        <v>4</v>
      </c>
      <c r="CC9" s="129">
        <v>1</v>
      </c>
      <c r="CD9" s="130">
        <v>86</v>
      </c>
      <c r="CE9" s="129">
        <v>86</v>
      </c>
      <c r="CF9" s="160"/>
      <c r="CG9" s="159"/>
      <c r="CH9" s="159"/>
      <c r="CI9" s="159"/>
    </row>
    <row r="10" spans="1:87" ht="18" customHeight="1">
      <c r="A10" s="156" t="s">
        <v>374</v>
      </c>
      <c r="B10" s="129">
        <v>1961</v>
      </c>
      <c r="C10" s="130">
        <v>1617</v>
      </c>
      <c r="D10" s="130">
        <v>344</v>
      </c>
      <c r="E10" s="130">
        <v>239</v>
      </c>
      <c r="F10" s="129">
        <v>168</v>
      </c>
      <c r="G10" s="157">
        <v>21</v>
      </c>
      <c r="H10" s="129">
        <v>24</v>
      </c>
      <c r="I10" s="129">
        <v>16</v>
      </c>
      <c r="J10" s="130">
        <v>10</v>
      </c>
      <c r="K10" s="129">
        <v>1</v>
      </c>
      <c r="L10" s="129">
        <v>4</v>
      </c>
      <c r="M10" s="129">
        <v>5</v>
      </c>
      <c r="N10" s="130">
        <v>0</v>
      </c>
      <c r="O10" s="129">
        <v>0</v>
      </c>
      <c r="P10" s="130">
        <v>386</v>
      </c>
      <c r="Q10" s="129">
        <v>294</v>
      </c>
      <c r="R10" s="129">
        <v>41</v>
      </c>
      <c r="S10" s="129">
        <v>13</v>
      </c>
      <c r="T10" s="130">
        <v>9</v>
      </c>
      <c r="U10" s="129">
        <v>6</v>
      </c>
      <c r="V10" s="129">
        <v>3</v>
      </c>
      <c r="W10" s="130">
        <v>13</v>
      </c>
      <c r="X10" s="129">
        <v>6</v>
      </c>
      <c r="Y10" s="129">
        <v>0</v>
      </c>
      <c r="Z10" s="129">
        <v>3</v>
      </c>
      <c r="AA10" s="129">
        <v>2</v>
      </c>
      <c r="AB10" s="129">
        <v>2</v>
      </c>
      <c r="AC10" s="130">
        <v>16</v>
      </c>
      <c r="AD10" s="129">
        <v>5</v>
      </c>
      <c r="AE10" s="129">
        <v>11</v>
      </c>
      <c r="AF10" s="130">
        <v>172</v>
      </c>
      <c r="AG10" s="129">
        <v>62</v>
      </c>
      <c r="AH10" s="130">
        <v>51</v>
      </c>
      <c r="AI10" s="129">
        <v>17</v>
      </c>
      <c r="AJ10" s="129">
        <v>1</v>
      </c>
      <c r="AK10" s="129">
        <v>3</v>
      </c>
      <c r="AL10" s="129">
        <v>30</v>
      </c>
      <c r="AM10" s="130">
        <v>59</v>
      </c>
      <c r="AN10" s="129">
        <v>11</v>
      </c>
      <c r="AO10" s="129">
        <v>29</v>
      </c>
      <c r="AP10" s="129">
        <v>17</v>
      </c>
      <c r="AQ10" s="129">
        <v>2</v>
      </c>
      <c r="AR10" s="130">
        <v>154</v>
      </c>
      <c r="AS10" s="129">
        <v>93</v>
      </c>
      <c r="AT10" s="129">
        <v>31</v>
      </c>
      <c r="AU10" s="130">
        <v>20</v>
      </c>
      <c r="AV10" s="129">
        <v>4</v>
      </c>
      <c r="AW10" s="129">
        <v>2</v>
      </c>
      <c r="AX10" s="129">
        <v>3</v>
      </c>
      <c r="AY10" s="129">
        <v>11</v>
      </c>
      <c r="AZ10" s="130">
        <v>1</v>
      </c>
      <c r="BA10" s="129">
        <v>1</v>
      </c>
      <c r="BB10" s="129">
        <v>0</v>
      </c>
      <c r="BC10" s="129">
        <v>0</v>
      </c>
      <c r="BD10" s="130">
        <v>9</v>
      </c>
      <c r="BE10" s="129">
        <v>0</v>
      </c>
      <c r="BF10" s="129">
        <v>1</v>
      </c>
      <c r="BG10" s="129">
        <v>2</v>
      </c>
      <c r="BH10" s="129">
        <v>6</v>
      </c>
      <c r="BI10" s="130">
        <v>12</v>
      </c>
      <c r="BJ10" s="130">
        <v>12</v>
      </c>
      <c r="BK10" s="129">
        <v>5</v>
      </c>
      <c r="BL10" s="129">
        <v>0</v>
      </c>
      <c r="BM10" s="129">
        <v>2</v>
      </c>
      <c r="BN10" s="129">
        <v>5</v>
      </c>
      <c r="BO10" s="130">
        <v>247</v>
      </c>
      <c r="BP10" s="129">
        <v>27</v>
      </c>
      <c r="BQ10" s="129">
        <v>76</v>
      </c>
      <c r="BR10" s="130">
        <v>141</v>
      </c>
      <c r="BS10" s="129">
        <v>7</v>
      </c>
      <c r="BT10" s="129">
        <v>10</v>
      </c>
      <c r="BU10" s="129">
        <v>46</v>
      </c>
      <c r="BV10" s="129">
        <v>5</v>
      </c>
      <c r="BW10" s="129">
        <v>15</v>
      </c>
      <c r="BX10" s="129">
        <v>7</v>
      </c>
      <c r="BY10" s="129">
        <v>51</v>
      </c>
      <c r="BZ10" s="129">
        <v>0</v>
      </c>
      <c r="CA10" s="130">
        <v>3</v>
      </c>
      <c r="CB10" s="129">
        <v>3</v>
      </c>
      <c r="CC10" s="129">
        <v>0</v>
      </c>
      <c r="CD10" s="130">
        <v>751</v>
      </c>
      <c r="CE10" s="129">
        <v>751</v>
      </c>
      <c r="CF10" s="160"/>
      <c r="CG10" s="160"/>
      <c r="CH10" s="160"/>
      <c r="CI10" s="160"/>
    </row>
    <row r="11" spans="1:87" ht="18" customHeight="1">
      <c r="A11" s="156" t="s">
        <v>375</v>
      </c>
      <c r="B11" s="129">
        <v>1426</v>
      </c>
      <c r="C11" s="130">
        <v>1126</v>
      </c>
      <c r="D11" s="130">
        <v>300</v>
      </c>
      <c r="E11" s="130">
        <v>271</v>
      </c>
      <c r="F11" s="129">
        <v>190</v>
      </c>
      <c r="G11" s="157">
        <v>23</v>
      </c>
      <c r="H11" s="129">
        <v>29</v>
      </c>
      <c r="I11" s="129">
        <v>16</v>
      </c>
      <c r="J11" s="130">
        <v>10</v>
      </c>
      <c r="K11" s="129">
        <v>2</v>
      </c>
      <c r="L11" s="129">
        <v>2</v>
      </c>
      <c r="M11" s="129">
        <v>6</v>
      </c>
      <c r="N11" s="130">
        <v>3</v>
      </c>
      <c r="O11" s="129">
        <v>3</v>
      </c>
      <c r="P11" s="130">
        <v>405</v>
      </c>
      <c r="Q11" s="129">
        <v>289</v>
      </c>
      <c r="R11" s="129">
        <v>51</v>
      </c>
      <c r="S11" s="129">
        <v>20</v>
      </c>
      <c r="T11" s="130">
        <v>17</v>
      </c>
      <c r="U11" s="129">
        <v>11</v>
      </c>
      <c r="V11" s="129">
        <v>6</v>
      </c>
      <c r="W11" s="130">
        <v>21</v>
      </c>
      <c r="X11" s="129">
        <v>8</v>
      </c>
      <c r="Y11" s="129">
        <v>1</v>
      </c>
      <c r="Z11" s="129">
        <v>5</v>
      </c>
      <c r="AA11" s="129">
        <v>4</v>
      </c>
      <c r="AB11" s="129">
        <v>3</v>
      </c>
      <c r="AC11" s="130">
        <v>7</v>
      </c>
      <c r="AD11" s="129">
        <v>4</v>
      </c>
      <c r="AE11" s="129">
        <v>3</v>
      </c>
      <c r="AF11" s="130">
        <v>284</v>
      </c>
      <c r="AG11" s="129">
        <v>157</v>
      </c>
      <c r="AH11" s="130">
        <v>99</v>
      </c>
      <c r="AI11" s="129">
        <v>57</v>
      </c>
      <c r="AJ11" s="129">
        <v>11</v>
      </c>
      <c r="AK11" s="129">
        <v>6</v>
      </c>
      <c r="AL11" s="129">
        <v>25</v>
      </c>
      <c r="AM11" s="130">
        <v>28</v>
      </c>
      <c r="AN11" s="129">
        <v>10</v>
      </c>
      <c r="AO11" s="129">
        <v>4</v>
      </c>
      <c r="AP11" s="129">
        <v>13</v>
      </c>
      <c r="AQ11" s="129">
        <v>1</v>
      </c>
      <c r="AR11" s="130">
        <v>131</v>
      </c>
      <c r="AS11" s="129">
        <v>72</v>
      </c>
      <c r="AT11" s="129">
        <v>30</v>
      </c>
      <c r="AU11" s="130">
        <v>13</v>
      </c>
      <c r="AV11" s="129">
        <v>2</v>
      </c>
      <c r="AW11" s="129">
        <v>1</v>
      </c>
      <c r="AX11" s="129">
        <v>1</v>
      </c>
      <c r="AY11" s="129">
        <v>9</v>
      </c>
      <c r="AZ11" s="130">
        <v>9</v>
      </c>
      <c r="BA11" s="129">
        <v>8</v>
      </c>
      <c r="BB11" s="129">
        <v>1</v>
      </c>
      <c r="BC11" s="129">
        <v>0</v>
      </c>
      <c r="BD11" s="130">
        <v>7</v>
      </c>
      <c r="BE11" s="129">
        <v>0</v>
      </c>
      <c r="BF11" s="129">
        <v>0</v>
      </c>
      <c r="BG11" s="129">
        <v>0</v>
      </c>
      <c r="BH11" s="129">
        <v>7</v>
      </c>
      <c r="BI11" s="130">
        <v>42</v>
      </c>
      <c r="BJ11" s="130">
        <v>42</v>
      </c>
      <c r="BK11" s="129">
        <v>2</v>
      </c>
      <c r="BL11" s="129">
        <v>5</v>
      </c>
      <c r="BM11" s="129">
        <v>4</v>
      </c>
      <c r="BN11" s="129">
        <v>31</v>
      </c>
      <c r="BO11" s="130">
        <v>97</v>
      </c>
      <c r="BP11" s="129">
        <v>14</v>
      </c>
      <c r="BQ11" s="129">
        <v>39</v>
      </c>
      <c r="BR11" s="130">
        <v>44</v>
      </c>
      <c r="BS11" s="129">
        <v>4</v>
      </c>
      <c r="BT11" s="129">
        <v>4</v>
      </c>
      <c r="BU11" s="129">
        <v>11</v>
      </c>
      <c r="BV11" s="129">
        <v>1</v>
      </c>
      <c r="BW11" s="129">
        <v>1</v>
      </c>
      <c r="BX11" s="129">
        <v>5</v>
      </c>
      <c r="BY11" s="129">
        <v>16</v>
      </c>
      <c r="BZ11" s="129">
        <v>2</v>
      </c>
      <c r="CA11" s="130">
        <v>0</v>
      </c>
      <c r="CB11" s="129">
        <v>0</v>
      </c>
      <c r="CC11" s="129">
        <v>0</v>
      </c>
      <c r="CD11" s="130">
        <v>196</v>
      </c>
      <c r="CE11" s="129">
        <v>196</v>
      </c>
      <c r="CG11" s="126"/>
    </row>
    <row r="12" spans="1:87" ht="18" customHeight="1">
      <c r="A12" s="156" t="s">
        <v>376</v>
      </c>
      <c r="B12" s="129">
        <v>514</v>
      </c>
      <c r="C12" s="130">
        <v>400</v>
      </c>
      <c r="D12" s="130">
        <v>114</v>
      </c>
      <c r="E12" s="130">
        <v>106</v>
      </c>
      <c r="F12" s="129">
        <v>66</v>
      </c>
      <c r="G12" s="157">
        <v>12</v>
      </c>
      <c r="H12" s="129">
        <v>8</v>
      </c>
      <c r="I12" s="129">
        <v>9</v>
      </c>
      <c r="J12" s="130">
        <v>8</v>
      </c>
      <c r="K12" s="129">
        <v>4</v>
      </c>
      <c r="L12" s="129">
        <v>3</v>
      </c>
      <c r="M12" s="129">
        <v>1</v>
      </c>
      <c r="N12" s="130">
        <v>3</v>
      </c>
      <c r="O12" s="129">
        <v>3</v>
      </c>
      <c r="P12" s="130">
        <v>129</v>
      </c>
      <c r="Q12" s="129">
        <v>95</v>
      </c>
      <c r="R12" s="129">
        <v>12</v>
      </c>
      <c r="S12" s="129">
        <v>4</v>
      </c>
      <c r="T12" s="130">
        <v>4</v>
      </c>
      <c r="U12" s="129">
        <v>2</v>
      </c>
      <c r="V12" s="129">
        <v>2</v>
      </c>
      <c r="W12" s="130">
        <v>3</v>
      </c>
      <c r="X12" s="129">
        <v>0</v>
      </c>
      <c r="Y12" s="129">
        <v>1</v>
      </c>
      <c r="Z12" s="129">
        <v>2</v>
      </c>
      <c r="AA12" s="129">
        <v>0</v>
      </c>
      <c r="AB12" s="129">
        <v>0</v>
      </c>
      <c r="AC12" s="130">
        <v>11</v>
      </c>
      <c r="AD12" s="129">
        <v>1</v>
      </c>
      <c r="AE12" s="129">
        <v>10</v>
      </c>
      <c r="AF12" s="130">
        <v>35</v>
      </c>
      <c r="AG12" s="129">
        <v>21</v>
      </c>
      <c r="AH12" s="130">
        <v>9</v>
      </c>
      <c r="AI12" s="129">
        <v>1</v>
      </c>
      <c r="AJ12" s="129">
        <v>0</v>
      </c>
      <c r="AK12" s="129">
        <v>0</v>
      </c>
      <c r="AL12" s="129">
        <v>8</v>
      </c>
      <c r="AM12" s="130">
        <v>5</v>
      </c>
      <c r="AN12" s="129">
        <v>4</v>
      </c>
      <c r="AO12" s="129">
        <v>0</v>
      </c>
      <c r="AP12" s="129">
        <v>0</v>
      </c>
      <c r="AQ12" s="129">
        <v>1</v>
      </c>
      <c r="AR12" s="130">
        <v>73</v>
      </c>
      <c r="AS12" s="129">
        <v>36</v>
      </c>
      <c r="AT12" s="129">
        <v>12</v>
      </c>
      <c r="AU12" s="130">
        <v>13</v>
      </c>
      <c r="AV12" s="129">
        <v>0</v>
      </c>
      <c r="AW12" s="129">
        <v>0</v>
      </c>
      <c r="AX12" s="129">
        <v>8</v>
      </c>
      <c r="AY12" s="129">
        <v>5</v>
      </c>
      <c r="AZ12" s="130">
        <v>7</v>
      </c>
      <c r="BA12" s="129">
        <v>5</v>
      </c>
      <c r="BB12" s="129">
        <v>1</v>
      </c>
      <c r="BC12" s="129">
        <v>1</v>
      </c>
      <c r="BD12" s="130">
        <v>5</v>
      </c>
      <c r="BE12" s="129">
        <v>0</v>
      </c>
      <c r="BF12" s="129">
        <v>1</v>
      </c>
      <c r="BG12" s="129">
        <v>0</v>
      </c>
      <c r="BH12" s="129">
        <v>4</v>
      </c>
      <c r="BI12" s="130">
        <v>14</v>
      </c>
      <c r="BJ12" s="130">
        <v>14</v>
      </c>
      <c r="BK12" s="129">
        <v>3</v>
      </c>
      <c r="BL12" s="129">
        <v>0</v>
      </c>
      <c r="BM12" s="129">
        <v>8</v>
      </c>
      <c r="BN12" s="129">
        <v>3</v>
      </c>
      <c r="BO12" s="130">
        <v>60</v>
      </c>
      <c r="BP12" s="129">
        <v>6</v>
      </c>
      <c r="BQ12" s="129">
        <v>22</v>
      </c>
      <c r="BR12" s="130">
        <v>30</v>
      </c>
      <c r="BS12" s="129">
        <v>2</v>
      </c>
      <c r="BT12" s="129">
        <v>2</v>
      </c>
      <c r="BU12" s="129">
        <v>7</v>
      </c>
      <c r="BV12" s="129">
        <v>1</v>
      </c>
      <c r="BW12" s="129">
        <v>2</v>
      </c>
      <c r="BX12" s="129">
        <v>1</v>
      </c>
      <c r="BY12" s="129">
        <v>15</v>
      </c>
      <c r="BZ12" s="129">
        <v>0</v>
      </c>
      <c r="CA12" s="130">
        <v>2</v>
      </c>
      <c r="CB12" s="129">
        <v>2</v>
      </c>
      <c r="CC12" s="129">
        <v>0</v>
      </c>
      <c r="CD12" s="130">
        <v>97</v>
      </c>
      <c r="CE12" s="129">
        <v>97</v>
      </c>
      <c r="CG12" s="126"/>
    </row>
    <row r="13" spans="1:87" ht="18" customHeight="1">
      <c r="A13" s="156" t="s">
        <v>377</v>
      </c>
      <c r="B13" s="129">
        <v>2753</v>
      </c>
      <c r="C13" s="130">
        <v>2229</v>
      </c>
      <c r="D13" s="130">
        <v>524</v>
      </c>
      <c r="E13" s="130">
        <v>586</v>
      </c>
      <c r="F13" s="129">
        <v>422</v>
      </c>
      <c r="G13" s="157">
        <v>52</v>
      </c>
      <c r="H13" s="129">
        <v>48</v>
      </c>
      <c r="I13" s="129">
        <v>32</v>
      </c>
      <c r="J13" s="130">
        <v>26</v>
      </c>
      <c r="K13" s="129">
        <v>7</v>
      </c>
      <c r="L13" s="129">
        <v>6</v>
      </c>
      <c r="M13" s="129">
        <v>13</v>
      </c>
      <c r="N13" s="130">
        <v>6</v>
      </c>
      <c r="O13" s="129">
        <v>6</v>
      </c>
      <c r="P13" s="130">
        <v>881</v>
      </c>
      <c r="Q13" s="129">
        <v>647</v>
      </c>
      <c r="R13" s="129">
        <v>107</v>
      </c>
      <c r="S13" s="129">
        <v>32</v>
      </c>
      <c r="T13" s="130">
        <v>29</v>
      </c>
      <c r="U13" s="129">
        <v>22</v>
      </c>
      <c r="V13" s="129">
        <v>7</v>
      </c>
      <c r="W13" s="130">
        <v>46</v>
      </c>
      <c r="X13" s="129">
        <v>15</v>
      </c>
      <c r="Y13" s="129">
        <v>9</v>
      </c>
      <c r="Z13" s="129">
        <v>7</v>
      </c>
      <c r="AA13" s="129">
        <v>9</v>
      </c>
      <c r="AB13" s="129">
        <v>6</v>
      </c>
      <c r="AC13" s="130">
        <v>20</v>
      </c>
      <c r="AD13" s="129">
        <v>15</v>
      </c>
      <c r="AE13" s="129">
        <v>5</v>
      </c>
      <c r="AF13" s="130">
        <v>208</v>
      </c>
      <c r="AG13" s="129">
        <v>87</v>
      </c>
      <c r="AH13" s="130">
        <v>80</v>
      </c>
      <c r="AI13" s="129">
        <v>41</v>
      </c>
      <c r="AJ13" s="129">
        <v>13</v>
      </c>
      <c r="AK13" s="129">
        <v>3</v>
      </c>
      <c r="AL13" s="129">
        <v>23</v>
      </c>
      <c r="AM13" s="130">
        <v>41</v>
      </c>
      <c r="AN13" s="129">
        <v>25</v>
      </c>
      <c r="AO13" s="129">
        <v>4</v>
      </c>
      <c r="AP13" s="129">
        <v>7</v>
      </c>
      <c r="AQ13" s="129">
        <v>5</v>
      </c>
      <c r="AR13" s="130">
        <v>324</v>
      </c>
      <c r="AS13" s="129">
        <v>154</v>
      </c>
      <c r="AT13" s="129">
        <v>49</v>
      </c>
      <c r="AU13" s="130">
        <v>59</v>
      </c>
      <c r="AV13" s="129">
        <v>11</v>
      </c>
      <c r="AW13" s="129">
        <v>8</v>
      </c>
      <c r="AX13" s="129">
        <v>4</v>
      </c>
      <c r="AY13" s="129">
        <v>36</v>
      </c>
      <c r="AZ13" s="130">
        <v>31</v>
      </c>
      <c r="BA13" s="129">
        <v>21</v>
      </c>
      <c r="BB13" s="129">
        <v>7</v>
      </c>
      <c r="BC13" s="129">
        <v>3</v>
      </c>
      <c r="BD13" s="130">
        <v>31</v>
      </c>
      <c r="BE13" s="129">
        <v>3</v>
      </c>
      <c r="BF13" s="129">
        <v>4</v>
      </c>
      <c r="BG13" s="129">
        <v>1</v>
      </c>
      <c r="BH13" s="129">
        <v>23</v>
      </c>
      <c r="BI13" s="130">
        <v>50</v>
      </c>
      <c r="BJ13" s="130">
        <v>50</v>
      </c>
      <c r="BK13" s="129">
        <v>15</v>
      </c>
      <c r="BL13" s="129">
        <v>0</v>
      </c>
      <c r="BM13" s="129">
        <v>4</v>
      </c>
      <c r="BN13" s="129">
        <v>31</v>
      </c>
      <c r="BO13" s="130">
        <v>236</v>
      </c>
      <c r="BP13" s="129">
        <v>49</v>
      </c>
      <c r="BQ13" s="129">
        <v>82</v>
      </c>
      <c r="BR13" s="130">
        <v>98</v>
      </c>
      <c r="BS13" s="129">
        <v>5</v>
      </c>
      <c r="BT13" s="129">
        <v>10</v>
      </c>
      <c r="BU13" s="129">
        <v>37</v>
      </c>
      <c r="BV13" s="129">
        <v>6</v>
      </c>
      <c r="BW13" s="129">
        <v>3</v>
      </c>
      <c r="BX13" s="129">
        <v>6</v>
      </c>
      <c r="BY13" s="129">
        <v>27</v>
      </c>
      <c r="BZ13" s="129">
        <v>4</v>
      </c>
      <c r="CA13" s="130">
        <v>7</v>
      </c>
      <c r="CB13" s="129">
        <v>4</v>
      </c>
      <c r="CC13" s="129">
        <v>3</v>
      </c>
      <c r="CD13" s="130">
        <v>468</v>
      </c>
      <c r="CE13" s="129">
        <v>468</v>
      </c>
      <c r="CG13" s="126"/>
    </row>
    <row r="14" spans="1:87" ht="18" customHeight="1">
      <c r="A14" s="156" t="s">
        <v>378</v>
      </c>
      <c r="B14" s="129">
        <v>2207</v>
      </c>
      <c r="C14" s="130">
        <v>1804</v>
      </c>
      <c r="D14" s="130">
        <v>403</v>
      </c>
      <c r="E14" s="130">
        <v>454</v>
      </c>
      <c r="F14" s="129">
        <v>312</v>
      </c>
      <c r="G14" s="157">
        <v>40</v>
      </c>
      <c r="H14" s="129">
        <v>42</v>
      </c>
      <c r="I14" s="129">
        <v>22</v>
      </c>
      <c r="J14" s="130">
        <v>29</v>
      </c>
      <c r="K14" s="129">
        <v>15</v>
      </c>
      <c r="L14" s="129">
        <v>5</v>
      </c>
      <c r="M14" s="129">
        <v>9</v>
      </c>
      <c r="N14" s="130">
        <v>9</v>
      </c>
      <c r="O14" s="129">
        <v>9</v>
      </c>
      <c r="P14" s="130">
        <v>569</v>
      </c>
      <c r="Q14" s="129">
        <v>430</v>
      </c>
      <c r="R14" s="129">
        <v>57</v>
      </c>
      <c r="S14" s="129">
        <v>21</v>
      </c>
      <c r="T14" s="130">
        <v>20</v>
      </c>
      <c r="U14" s="129">
        <v>16</v>
      </c>
      <c r="V14" s="129">
        <v>4</v>
      </c>
      <c r="W14" s="130">
        <v>25</v>
      </c>
      <c r="X14" s="129">
        <v>10</v>
      </c>
      <c r="Y14" s="129">
        <v>5</v>
      </c>
      <c r="Z14" s="129">
        <v>1</v>
      </c>
      <c r="AA14" s="129">
        <v>7</v>
      </c>
      <c r="AB14" s="129">
        <v>2</v>
      </c>
      <c r="AC14" s="130">
        <v>16</v>
      </c>
      <c r="AD14" s="129">
        <v>9</v>
      </c>
      <c r="AE14" s="129">
        <v>7</v>
      </c>
      <c r="AF14" s="130">
        <v>167</v>
      </c>
      <c r="AG14" s="129">
        <v>79</v>
      </c>
      <c r="AH14" s="130">
        <v>69</v>
      </c>
      <c r="AI14" s="129">
        <v>38</v>
      </c>
      <c r="AJ14" s="129">
        <v>9</v>
      </c>
      <c r="AK14" s="129">
        <v>4</v>
      </c>
      <c r="AL14" s="129">
        <v>18</v>
      </c>
      <c r="AM14" s="130">
        <v>19</v>
      </c>
      <c r="AN14" s="129">
        <v>6</v>
      </c>
      <c r="AO14" s="129">
        <v>5</v>
      </c>
      <c r="AP14" s="129">
        <v>3</v>
      </c>
      <c r="AQ14" s="129">
        <v>5</v>
      </c>
      <c r="AR14" s="130">
        <v>227</v>
      </c>
      <c r="AS14" s="129">
        <v>127</v>
      </c>
      <c r="AT14" s="129">
        <v>31</v>
      </c>
      <c r="AU14" s="130">
        <v>29</v>
      </c>
      <c r="AV14" s="129">
        <v>7</v>
      </c>
      <c r="AW14" s="129">
        <v>8</v>
      </c>
      <c r="AX14" s="129">
        <v>2</v>
      </c>
      <c r="AY14" s="129">
        <v>12</v>
      </c>
      <c r="AZ14" s="130">
        <v>21</v>
      </c>
      <c r="BA14" s="129">
        <v>15</v>
      </c>
      <c r="BB14" s="129">
        <v>2</v>
      </c>
      <c r="BC14" s="129">
        <v>4</v>
      </c>
      <c r="BD14" s="130">
        <v>19</v>
      </c>
      <c r="BE14" s="129">
        <v>3</v>
      </c>
      <c r="BF14" s="129">
        <v>0</v>
      </c>
      <c r="BG14" s="129">
        <v>1</v>
      </c>
      <c r="BH14" s="129">
        <v>15</v>
      </c>
      <c r="BI14" s="130">
        <v>35</v>
      </c>
      <c r="BJ14" s="130">
        <v>35</v>
      </c>
      <c r="BK14" s="129">
        <v>8</v>
      </c>
      <c r="BL14" s="129">
        <v>2</v>
      </c>
      <c r="BM14" s="129">
        <v>7</v>
      </c>
      <c r="BN14" s="129">
        <v>18</v>
      </c>
      <c r="BO14" s="130">
        <v>237</v>
      </c>
      <c r="BP14" s="129">
        <v>31</v>
      </c>
      <c r="BQ14" s="129">
        <v>94</v>
      </c>
      <c r="BR14" s="130">
        <v>103</v>
      </c>
      <c r="BS14" s="129">
        <v>9</v>
      </c>
      <c r="BT14" s="129">
        <v>17</v>
      </c>
      <c r="BU14" s="129">
        <v>41</v>
      </c>
      <c r="BV14" s="129">
        <v>2</v>
      </c>
      <c r="BW14" s="129">
        <v>11</v>
      </c>
      <c r="BX14" s="129">
        <v>3</v>
      </c>
      <c r="BY14" s="129">
        <v>19</v>
      </c>
      <c r="BZ14" s="129">
        <v>1</v>
      </c>
      <c r="CA14" s="130">
        <v>9</v>
      </c>
      <c r="CB14" s="129">
        <v>4</v>
      </c>
      <c r="CC14" s="129">
        <v>5</v>
      </c>
      <c r="CD14" s="130">
        <v>518</v>
      </c>
      <c r="CE14" s="129">
        <v>518</v>
      </c>
      <c r="CG14" s="126"/>
    </row>
    <row r="15" spans="1:87" ht="18" customHeight="1">
      <c r="A15" s="156" t="s">
        <v>379</v>
      </c>
      <c r="B15" s="129">
        <v>5662</v>
      </c>
      <c r="C15" s="130">
        <v>4713</v>
      </c>
      <c r="D15" s="130">
        <v>949</v>
      </c>
      <c r="E15" s="130">
        <v>1279</v>
      </c>
      <c r="F15" s="129">
        <v>932</v>
      </c>
      <c r="G15" s="157">
        <v>105</v>
      </c>
      <c r="H15" s="129">
        <v>97</v>
      </c>
      <c r="I15" s="129">
        <v>58</v>
      </c>
      <c r="J15" s="130">
        <v>68</v>
      </c>
      <c r="K15" s="129">
        <v>23</v>
      </c>
      <c r="L15" s="129">
        <v>16</v>
      </c>
      <c r="M15" s="129">
        <v>29</v>
      </c>
      <c r="N15" s="130">
        <v>19</v>
      </c>
      <c r="O15" s="129">
        <v>19</v>
      </c>
      <c r="P15" s="130">
        <v>1646</v>
      </c>
      <c r="Q15" s="129">
        <v>1228</v>
      </c>
      <c r="R15" s="129">
        <v>180</v>
      </c>
      <c r="S15" s="129">
        <v>62</v>
      </c>
      <c r="T15" s="130">
        <v>47</v>
      </c>
      <c r="U15" s="129">
        <v>27</v>
      </c>
      <c r="V15" s="129">
        <v>20</v>
      </c>
      <c r="W15" s="130">
        <v>88</v>
      </c>
      <c r="X15" s="129">
        <v>34</v>
      </c>
      <c r="Y15" s="129">
        <v>11</v>
      </c>
      <c r="Z15" s="129">
        <v>12</v>
      </c>
      <c r="AA15" s="129">
        <v>21</v>
      </c>
      <c r="AB15" s="129">
        <v>10</v>
      </c>
      <c r="AC15" s="130">
        <v>41</v>
      </c>
      <c r="AD15" s="129">
        <v>27</v>
      </c>
      <c r="AE15" s="129">
        <v>14</v>
      </c>
      <c r="AF15" s="130">
        <v>429</v>
      </c>
      <c r="AG15" s="129">
        <v>225</v>
      </c>
      <c r="AH15" s="130">
        <v>137</v>
      </c>
      <c r="AI15" s="129">
        <v>73</v>
      </c>
      <c r="AJ15" s="129">
        <v>16</v>
      </c>
      <c r="AK15" s="129">
        <v>11</v>
      </c>
      <c r="AL15" s="129">
        <v>37</v>
      </c>
      <c r="AM15" s="130">
        <v>67</v>
      </c>
      <c r="AN15" s="129">
        <v>31</v>
      </c>
      <c r="AO15" s="129">
        <v>13</v>
      </c>
      <c r="AP15" s="129">
        <v>19</v>
      </c>
      <c r="AQ15" s="129">
        <v>4</v>
      </c>
      <c r="AR15" s="130">
        <v>704</v>
      </c>
      <c r="AS15" s="129">
        <v>426</v>
      </c>
      <c r="AT15" s="129">
        <v>86</v>
      </c>
      <c r="AU15" s="130">
        <v>72</v>
      </c>
      <c r="AV15" s="129">
        <v>14</v>
      </c>
      <c r="AW15" s="129">
        <v>14</v>
      </c>
      <c r="AX15" s="129">
        <v>12</v>
      </c>
      <c r="AY15" s="129">
        <v>32</v>
      </c>
      <c r="AZ15" s="130">
        <v>72</v>
      </c>
      <c r="BA15" s="129">
        <v>59</v>
      </c>
      <c r="BB15" s="129">
        <v>8</v>
      </c>
      <c r="BC15" s="129">
        <v>5</v>
      </c>
      <c r="BD15" s="130">
        <v>48</v>
      </c>
      <c r="BE15" s="129">
        <v>4</v>
      </c>
      <c r="BF15" s="129">
        <v>2</v>
      </c>
      <c r="BG15" s="129">
        <v>3</v>
      </c>
      <c r="BH15" s="129">
        <v>39</v>
      </c>
      <c r="BI15" s="130">
        <v>57</v>
      </c>
      <c r="BJ15" s="130">
        <v>57</v>
      </c>
      <c r="BK15" s="129">
        <v>7</v>
      </c>
      <c r="BL15" s="129">
        <v>3</v>
      </c>
      <c r="BM15" s="129">
        <v>9</v>
      </c>
      <c r="BN15" s="129">
        <v>38</v>
      </c>
      <c r="BO15" s="130">
        <v>490</v>
      </c>
      <c r="BP15" s="129">
        <v>96</v>
      </c>
      <c r="BQ15" s="129">
        <v>161</v>
      </c>
      <c r="BR15" s="130">
        <v>208</v>
      </c>
      <c r="BS15" s="129">
        <v>22</v>
      </c>
      <c r="BT15" s="129">
        <v>27</v>
      </c>
      <c r="BU15" s="129">
        <v>39</v>
      </c>
      <c r="BV15" s="129">
        <v>5</v>
      </c>
      <c r="BW15" s="129">
        <v>22</v>
      </c>
      <c r="BX15" s="129">
        <v>19</v>
      </c>
      <c r="BY15" s="129">
        <v>71</v>
      </c>
      <c r="BZ15" s="129">
        <v>3</v>
      </c>
      <c r="CA15" s="130">
        <v>25</v>
      </c>
      <c r="CB15" s="129">
        <v>16</v>
      </c>
      <c r="CC15" s="129">
        <v>9</v>
      </c>
      <c r="CD15" s="130">
        <v>1057</v>
      </c>
      <c r="CE15" s="129">
        <v>1057</v>
      </c>
      <c r="CG15" s="126"/>
    </row>
    <row r="16" spans="1:87" ht="18" customHeight="1">
      <c r="A16" s="156" t="s">
        <v>380</v>
      </c>
      <c r="B16" s="129">
        <v>2755</v>
      </c>
      <c r="C16" s="130">
        <v>2326</v>
      </c>
      <c r="D16" s="130">
        <v>429</v>
      </c>
      <c r="E16" s="130">
        <v>573</v>
      </c>
      <c r="F16" s="129">
        <v>414</v>
      </c>
      <c r="G16" s="157">
        <v>52</v>
      </c>
      <c r="H16" s="129">
        <v>42</v>
      </c>
      <c r="I16" s="129">
        <v>31</v>
      </c>
      <c r="J16" s="130">
        <v>23</v>
      </c>
      <c r="K16" s="129">
        <v>5</v>
      </c>
      <c r="L16" s="129">
        <v>6</v>
      </c>
      <c r="M16" s="129">
        <v>12</v>
      </c>
      <c r="N16" s="130">
        <v>11</v>
      </c>
      <c r="O16" s="129">
        <v>11</v>
      </c>
      <c r="P16" s="130">
        <v>790</v>
      </c>
      <c r="Q16" s="129">
        <v>588</v>
      </c>
      <c r="R16" s="129">
        <v>94</v>
      </c>
      <c r="S16" s="129">
        <v>27</v>
      </c>
      <c r="T16" s="130">
        <v>18</v>
      </c>
      <c r="U16" s="129">
        <v>15</v>
      </c>
      <c r="V16" s="129">
        <v>3</v>
      </c>
      <c r="W16" s="130">
        <v>36</v>
      </c>
      <c r="X16" s="129">
        <v>22</v>
      </c>
      <c r="Y16" s="129">
        <v>2</v>
      </c>
      <c r="Z16" s="129">
        <v>6</v>
      </c>
      <c r="AA16" s="129">
        <v>4</v>
      </c>
      <c r="AB16" s="129">
        <v>2</v>
      </c>
      <c r="AC16" s="130">
        <v>27</v>
      </c>
      <c r="AD16" s="129">
        <v>20</v>
      </c>
      <c r="AE16" s="129">
        <v>7</v>
      </c>
      <c r="AF16" s="130">
        <v>193</v>
      </c>
      <c r="AG16" s="129">
        <v>99</v>
      </c>
      <c r="AH16" s="130">
        <v>60</v>
      </c>
      <c r="AI16" s="129">
        <v>33</v>
      </c>
      <c r="AJ16" s="129">
        <v>5</v>
      </c>
      <c r="AK16" s="129">
        <v>7</v>
      </c>
      <c r="AL16" s="129">
        <v>15</v>
      </c>
      <c r="AM16" s="130">
        <v>34</v>
      </c>
      <c r="AN16" s="129">
        <v>18</v>
      </c>
      <c r="AO16" s="129">
        <v>7</v>
      </c>
      <c r="AP16" s="129">
        <v>7</v>
      </c>
      <c r="AQ16" s="129">
        <v>2</v>
      </c>
      <c r="AR16" s="130">
        <v>400</v>
      </c>
      <c r="AS16" s="129">
        <v>215</v>
      </c>
      <c r="AT16" s="129">
        <v>60</v>
      </c>
      <c r="AU16" s="130">
        <v>54</v>
      </c>
      <c r="AV16" s="129">
        <v>4</v>
      </c>
      <c r="AW16" s="129">
        <v>6</v>
      </c>
      <c r="AX16" s="129">
        <v>3</v>
      </c>
      <c r="AY16" s="129">
        <v>41</v>
      </c>
      <c r="AZ16" s="130">
        <v>23</v>
      </c>
      <c r="BA16" s="129">
        <v>18</v>
      </c>
      <c r="BB16" s="129">
        <v>1</v>
      </c>
      <c r="BC16" s="129">
        <v>4</v>
      </c>
      <c r="BD16" s="130">
        <v>48</v>
      </c>
      <c r="BE16" s="129">
        <v>2</v>
      </c>
      <c r="BF16" s="129">
        <v>3</v>
      </c>
      <c r="BG16" s="129">
        <v>3</v>
      </c>
      <c r="BH16" s="129">
        <v>40</v>
      </c>
      <c r="BI16" s="130">
        <v>23</v>
      </c>
      <c r="BJ16" s="130">
        <v>23</v>
      </c>
      <c r="BK16" s="129">
        <v>3</v>
      </c>
      <c r="BL16" s="129">
        <v>1</v>
      </c>
      <c r="BM16" s="129">
        <v>6</v>
      </c>
      <c r="BN16" s="129">
        <v>13</v>
      </c>
      <c r="BO16" s="130">
        <v>213</v>
      </c>
      <c r="BP16" s="129">
        <v>51</v>
      </c>
      <c r="BQ16" s="129">
        <v>90</v>
      </c>
      <c r="BR16" s="130">
        <v>63</v>
      </c>
      <c r="BS16" s="129">
        <v>9</v>
      </c>
      <c r="BT16" s="129">
        <v>8</v>
      </c>
      <c r="BU16" s="129">
        <v>19</v>
      </c>
      <c r="BV16" s="129">
        <v>4</v>
      </c>
      <c r="BW16" s="129">
        <v>11</v>
      </c>
      <c r="BX16" s="129">
        <v>6</v>
      </c>
      <c r="BY16" s="129">
        <v>6</v>
      </c>
      <c r="BZ16" s="129">
        <v>0</v>
      </c>
      <c r="CA16" s="130">
        <v>9</v>
      </c>
      <c r="CB16" s="129">
        <v>6</v>
      </c>
      <c r="CC16" s="129">
        <v>3</v>
      </c>
      <c r="CD16" s="130">
        <v>563</v>
      </c>
      <c r="CE16" s="129">
        <v>563</v>
      </c>
      <c r="CG16" s="126"/>
    </row>
    <row r="17" spans="1:85" ht="18" customHeight="1">
      <c r="A17" s="156" t="s">
        <v>381</v>
      </c>
      <c r="B17" s="129">
        <v>690</v>
      </c>
      <c r="C17" s="130">
        <v>507</v>
      </c>
      <c r="D17" s="130">
        <v>183</v>
      </c>
      <c r="E17" s="130">
        <v>178</v>
      </c>
      <c r="F17" s="129">
        <v>135</v>
      </c>
      <c r="G17" s="157">
        <v>12</v>
      </c>
      <c r="H17" s="129">
        <v>16</v>
      </c>
      <c r="I17" s="129">
        <v>6</v>
      </c>
      <c r="J17" s="130">
        <v>9</v>
      </c>
      <c r="K17" s="129">
        <v>3</v>
      </c>
      <c r="L17" s="129">
        <v>0</v>
      </c>
      <c r="M17" s="129">
        <v>6</v>
      </c>
      <c r="N17" s="130">
        <v>0</v>
      </c>
      <c r="O17" s="129">
        <v>0</v>
      </c>
      <c r="P17" s="130">
        <v>167</v>
      </c>
      <c r="Q17" s="129">
        <v>128</v>
      </c>
      <c r="R17" s="129">
        <v>11</v>
      </c>
      <c r="S17" s="129">
        <v>8</v>
      </c>
      <c r="T17" s="130">
        <v>6</v>
      </c>
      <c r="U17" s="129">
        <v>6</v>
      </c>
      <c r="V17" s="129">
        <v>0</v>
      </c>
      <c r="W17" s="130">
        <v>8</v>
      </c>
      <c r="X17" s="129">
        <v>2</v>
      </c>
      <c r="Y17" s="129">
        <v>0</v>
      </c>
      <c r="Z17" s="129">
        <v>2</v>
      </c>
      <c r="AA17" s="129">
        <v>3</v>
      </c>
      <c r="AB17" s="129">
        <v>1</v>
      </c>
      <c r="AC17" s="130">
        <v>6</v>
      </c>
      <c r="AD17" s="129">
        <v>5</v>
      </c>
      <c r="AE17" s="129">
        <v>1</v>
      </c>
      <c r="AF17" s="130">
        <v>42</v>
      </c>
      <c r="AG17" s="129">
        <v>23</v>
      </c>
      <c r="AH17" s="130">
        <v>12</v>
      </c>
      <c r="AI17" s="129">
        <v>9</v>
      </c>
      <c r="AJ17" s="129">
        <v>0</v>
      </c>
      <c r="AK17" s="129">
        <v>0</v>
      </c>
      <c r="AL17" s="129">
        <v>3</v>
      </c>
      <c r="AM17" s="130">
        <v>7</v>
      </c>
      <c r="AN17" s="129">
        <v>5</v>
      </c>
      <c r="AO17" s="129">
        <v>0</v>
      </c>
      <c r="AP17" s="129">
        <v>1</v>
      </c>
      <c r="AQ17" s="129">
        <v>1</v>
      </c>
      <c r="AR17" s="130">
        <v>103</v>
      </c>
      <c r="AS17" s="129">
        <v>35</v>
      </c>
      <c r="AT17" s="129">
        <v>17</v>
      </c>
      <c r="AU17" s="130">
        <v>25</v>
      </c>
      <c r="AV17" s="129">
        <v>1</v>
      </c>
      <c r="AW17" s="129">
        <v>14</v>
      </c>
      <c r="AX17" s="129">
        <v>2</v>
      </c>
      <c r="AY17" s="129">
        <v>8</v>
      </c>
      <c r="AZ17" s="130">
        <v>16</v>
      </c>
      <c r="BA17" s="129">
        <v>12</v>
      </c>
      <c r="BB17" s="129">
        <v>3</v>
      </c>
      <c r="BC17" s="129">
        <v>1</v>
      </c>
      <c r="BD17" s="130">
        <v>10</v>
      </c>
      <c r="BE17" s="129">
        <v>1</v>
      </c>
      <c r="BF17" s="129">
        <v>1</v>
      </c>
      <c r="BG17" s="129">
        <v>2</v>
      </c>
      <c r="BH17" s="129">
        <v>6</v>
      </c>
      <c r="BI17" s="130">
        <v>13</v>
      </c>
      <c r="BJ17" s="130">
        <v>13</v>
      </c>
      <c r="BK17" s="129">
        <v>4</v>
      </c>
      <c r="BL17" s="129">
        <v>0</v>
      </c>
      <c r="BM17" s="129">
        <v>3</v>
      </c>
      <c r="BN17" s="129">
        <v>6</v>
      </c>
      <c r="BO17" s="130">
        <v>101</v>
      </c>
      <c r="BP17" s="129">
        <v>10</v>
      </c>
      <c r="BQ17" s="129">
        <v>20</v>
      </c>
      <c r="BR17" s="130">
        <v>59</v>
      </c>
      <c r="BS17" s="129">
        <v>4</v>
      </c>
      <c r="BT17" s="129">
        <v>4</v>
      </c>
      <c r="BU17" s="129">
        <v>7</v>
      </c>
      <c r="BV17" s="129">
        <v>0</v>
      </c>
      <c r="BW17" s="129">
        <v>12</v>
      </c>
      <c r="BX17" s="129">
        <v>4</v>
      </c>
      <c r="BY17" s="129">
        <v>28</v>
      </c>
      <c r="BZ17" s="129">
        <v>0</v>
      </c>
      <c r="CA17" s="130">
        <v>12</v>
      </c>
      <c r="CB17" s="129">
        <v>12</v>
      </c>
      <c r="CC17" s="129">
        <v>0</v>
      </c>
      <c r="CD17" s="130">
        <v>86</v>
      </c>
      <c r="CE17" s="129">
        <v>86</v>
      </c>
      <c r="CG17" s="126"/>
    </row>
    <row r="18" spans="1:85" ht="18" customHeight="1">
      <c r="A18" s="156" t="s">
        <v>382</v>
      </c>
      <c r="B18" s="129">
        <v>86</v>
      </c>
      <c r="C18" s="130">
        <v>71</v>
      </c>
      <c r="D18" s="130">
        <v>15</v>
      </c>
      <c r="E18" s="130">
        <v>16</v>
      </c>
      <c r="F18" s="129">
        <v>10</v>
      </c>
      <c r="G18" s="157">
        <v>2</v>
      </c>
      <c r="H18" s="129">
        <v>2</v>
      </c>
      <c r="I18" s="129">
        <v>1</v>
      </c>
      <c r="J18" s="130">
        <v>1</v>
      </c>
      <c r="K18" s="129">
        <v>1</v>
      </c>
      <c r="L18" s="129">
        <v>0</v>
      </c>
      <c r="M18" s="129">
        <v>0</v>
      </c>
      <c r="N18" s="130">
        <v>0</v>
      </c>
      <c r="O18" s="129">
        <v>0</v>
      </c>
      <c r="P18" s="130">
        <v>15</v>
      </c>
      <c r="Q18" s="129">
        <v>14</v>
      </c>
      <c r="R18" s="129">
        <v>0</v>
      </c>
      <c r="S18" s="129">
        <v>1</v>
      </c>
      <c r="T18" s="130">
        <v>0</v>
      </c>
      <c r="U18" s="129">
        <v>0</v>
      </c>
      <c r="V18" s="129">
        <v>0</v>
      </c>
      <c r="W18" s="130">
        <v>0</v>
      </c>
      <c r="X18" s="129">
        <v>0</v>
      </c>
      <c r="Y18" s="129">
        <v>0</v>
      </c>
      <c r="Z18" s="129">
        <v>0</v>
      </c>
      <c r="AA18" s="129">
        <v>0</v>
      </c>
      <c r="AB18" s="129">
        <v>0</v>
      </c>
      <c r="AC18" s="130">
        <v>0</v>
      </c>
      <c r="AD18" s="129">
        <v>0</v>
      </c>
      <c r="AE18" s="129">
        <v>0</v>
      </c>
      <c r="AF18" s="130">
        <v>6</v>
      </c>
      <c r="AG18" s="129">
        <v>1</v>
      </c>
      <c r="AH18" s="130">
        <v>3</v>
      </c>
      <c r="AI18" s="129">
        <v>3</v>
      </c>
      <c r="AJ18" s="129">
        <v>0</v>
      </c>
      <c r="AK18" s="129">
        <v>0</v>
      </c>
      <c r="AL18" s="129">
        <v>0</v>
      </c>
      <c r="AM18" s="130">
        <v>2</v>
      </c>
      <c r="AN18" s="129">
        <v>1</v>
      </c>
      <c r="AO18" s="129">
        <v>0</v>
      </c>
      <c r="AP18" s="129">
        <v>1</v>
      </c>
      <c r="AQ18" s="129">
        <v>0</v>
      </c>
      <c r="AR18" s="130">
        <v>16</v>
      </c>
      <c r="AS18" s="129">
        <v>7</v>
      </c>
      <c r="AT18" s="129">
        <v>8</v>
      </c>
      <c r="AU18" s="130">
        <v>1</v>
      </c>
      <c r="AV18" s="129">
        <v>0</v>
      </c>
      <c r="AW18" s="129">
        <v>0</v>
      </c>
      <c r="AX18" s="129">
        <v>0</v>
      </c>
      <c r="AY18" s="129">
        <v>1</v>
      </c>
      <c r="AZ18" s="130">
        <v>0</v>
      </c>
      <c r="BA18" s="129">
        <v>0</v>
      </c>
      <c r="BB18" s="129">
        <v>0</v>
      </c>
      <c r="BC18" s="129">
        <v>0</v>
      </c>
      <c r="BD18" s="130">
        <v>0</v>
      </c>
      <c r="BE18" s="129">
        <v>0</v>
      </c>
      <c r="BF18" s="129">
        <v>0</v>
      </c>
      <c r="BG18" s="129">
        <v>0</v>
      </c>
      <c r="BH18" s="129">
        <v>0</v>
      </c>
      <c r="BI18" s="130">
        <v>0</v>
      </c>
      <c r="BJ18" s="130">
        <v>0</v>
      </c>
      <c r="BK18" s="129">
        <v>0</v>
      </c>
      <c r="BL18" s="129">
        <v>0</v>
      </c>
      <c r="BM18" s="129">
        <v>0</v>
      </c>
      <c r="BN18" s="129">
        <v>0</v>
      </c>
      <c r="BO18" s="130">
        <v>17</v>
      </c>
      <c r="BP18" s="129">
        <v>2</v>
      </c>
      <c r="BQ18" s="129">
        <v>7</v>
      </c>
      <c r="BR18" s="130">
        <v>8</v>
      </c>
      <c r="BS18" s="129">
        <v>3</v>
      </c>
      <c r="BT18" s="129">
        <v>3</v>
      </c>
      <c r="BU18" s="129">
        <v>1</v>
      </c>
      <c r="BV18" s="129">
        <v>0</v>
      </c>
      <c r="BW18" s="129">
        <v>0</v>
      </c>
      <c r="BX18" s="129">
        <v>0</v>
      </c>
      <c r="BY18" s="129">
        <v>1</v>
      </c>
      <c r="BZ18" s="129">
        <v>0</v>
      </c>
      <c r="CA18" s="130">
        <v>0</v>
      </c>
      <c r="CB18" s="129">
        <v>0</v>
      </c>
      <c r="CC18" s="129">
        <v>0</v>
      </c>
      <c r="CD18" s="130">
        <v>16</v>
      </c>
      <c r="CE18" s="129">
        <v>16</v>
      </c>
      <c r="CG18" s="126"/>
    </row>
    <row r="19" spans="1:85" ht="18" customHeight="1">
      <c r="A19" s="156" t="s">
        <v>383</v>
      </c>
      <c r="B19" s="129">
        <v>120</v>
      </c>
      <c r="C19" s="130">
        <v>102</v>
      </c>
      <c r="D19" s="130">
        <v>18</v>
      </c>
      <c r="E19" s="130">
        <v>29</v>
      </c>
      <c r="F19" s="129">
        <v>20</v>
      </c>
      <c r="G19" s="157">
        <v>5</v>
      </c>
      <c r="H19" s="129">
        <v>2</v>
      </c>
      <c r="I19" s="129">
        <v>0</v>
      </c>
      <c r="J19" s="130">
        <v>1</v>
      </c>
      <c r="K19" s="129">
        <v>0</v>
      </c>
      <c r="L19" s="129">
        <v>0</v>
      </c>
      <c r="M19" s="129">
        <v>1</v>
      </c>
      <c r="N19" s="130">
        <v>1</v>
      </c>
      <c r="O19" s="129">
        <v>1</v>
      </c>
      <c r="P19" s="130">
        <v>32</v>
      </c>
      <c r="Q19" s="129">
        <v>24</v>
      </c>
      <c r="R19" s="129">
        <v>4</v>
      </c>
      <c r="S19" s="129">
        <v>0</v>
      </c>
      <c r="T19" s="130">
        <v>2</v>
      </c>
      <c r="U19" s="129">
        <v>1</v>
      </c>
      <c r="V19" s="129">
        <v>1</v>
      </c>
      <c r="W19" s="130">
        <v>2</v>
      </c>
      <c r="X19" s="129">
        <v>1</v>
      </c>
      <c r="Y19" s="129">
        <v>0</v>
      </c>
      <c r="Z19" s="129">
        <v>1</v>
      </c>
      <c r="AA19" s="129">
        <v>0</v>
      </c>
      <c r="AB19" s="129">
        <v>0</v>
      </c>
      <c r="AC19" s="130">
        <v>0</v>
      </c>
      <c r="AD19" s="129">
        <v>0</v>
      </c>
      <c r="AE19" s="129">
        <v>0</v>
      </c>
      <c r="AF19" s="130">
        <v>7</v>
      </c>
      <c r="AG19" s="129">
        <v>3</v>
      </c>
      <c r="AH19" s="130">
        <v>3</v>
      </c>
      <c r="AI19" s="129">
        <v>1</v>
      </c>
      <c r="AJ19" s="129">
        <v>2</v>
      </c>
      <c r="AK19" s="129">
        <v>0</v>
      </c>
      <c r="AL19" s="129">
        <v>0</v>
      </c>
      <c r="AM19" s="130">
        <v>1</v>
      </c>
      <c r="AN19" s="129">
        <v>1</v>
      </c>
      <c r="AO19" s="129">
        <v>0</v>
      </c>
      <c r="AP19" s="129">
        <v>0</v>
      </c>
      <c r="AQ19" s="129">
        <v>0</v>
      </c>
      <c r="AR19" s="130">
        <v>23</v>
      </c>
      <c r="AS19" s="129">
        <v>10</v>
      </c>
      <c r="AT19" s="129">
        <v>8</v>
      </c>
      <c r="AU19" s="130">
        <v>2</v>
      </c>
      <c r="AV19" s="129">
        <v>1</v>
      </c>
      <c r="AW19" s="129">
        <v>0</v>
      </c>
      <c r="AX19" s="129">
        <v>0</v>
      </c>
      <c r="AY19" s="129">
        <v>1</v>
      </c>
      <c r="AZ19" s="130">
        <v>3</v>
      </c>
      <c r="BA19" s="129">
        <v>3</v>
      </c>
      <c r="BB19" s="129">
        <v>0</v>
      </c>
      <c r="BC19" s="129">
        <v>0</v>
      </c>
      <c r="BD19" s="130">
        <v>0</v>
      </c>
      <c r="BE19" s="129">
        <v>0</v>
      </c>
      <c r="BF19" s="129">
        <v>0</v>
      </c>
      <c r="BG19" s="129">
        <v>0</v>
      </c>
      <c r="BH19" s="129">
        <v>0</v>
      </c>
      <c r="BI19" s="130">
        <v>1</v>
      </c>
      <c r="BJ19" s="130">
        <v>1</v>
      </c>
      <c r="BK19" s="129">
        <v>0</v>
      </c>
      <c r="BL19" s="129">
        <v>0</v>
      </c>
      <c r="BM19" s="129">
        <v>0</v>
      </c>
      <c r="BN19" s="129">
        <v>1</v>
      </c>
      <c r="BO19" s="130">
        <v>9</v>
      </c>
      <c r="BP19" s="129">
        <v>5</v>
      </c>
      <c r="BQ19" s="129">
        <v>2</v>
      </c>
      <c r="BR19" s="130">
        <v>2</v>
      </c>
      <c r="BS19" s="129">
        <v>1</v>
      </c>
      <c r="BT19" s="129">
        <v>0</v>
      </c>
      <c r="BU19" s="129">
        <v>1</v>
      </c>
      <c r="BV19" s="129">
        <v>0</v>
      </c>
      <c r="BW19" s="129">
        <v>0</v>
      </c>
      <c r="BX19" s="129">
        <v>0</v>
      </c>
      <c r="BY19" s="129">
        <v>0</v>
      </c>
      <c r="BZ19" s="129">
        <v>0</v>
      </c>
      <c r="CA19" s="130">
        <v>0</v>
      </c>
      <c r="CB19" s="129">
        <v>0</v>
      </c>
      <c r="CC19" s="129">
        <v>0</v>
      </c>
      <c r="CD19" s="130">
        <v>19</v>
      </c>
      <c r="CE19" s="129">
        <v>19</v>
      </c>
      <c r="CG19" s="126"/>
    </row>
    <row r="20" spans="1:85" ht="18" customHeight="1">
      <c r="A20" s="156" t="s">
        <v>384</v>
      </c>
      <c r="B20" s="129">
        <v>71</v>
      </c>
      <c r="C20" s="130">
        <v>62</v>
      </c>
      <c r="D20" s="130">
        <v>9</v>
      </c>
      <c r="E20" s="130">
        <v>15</v>
      </c>
      <c r="F20" s="129">
        <v>12</v>
      </c>
      <c r="G20" s="157">
        <v>1</v>
      </c>
      <c r="H20" s="129">
        <v>0</v>
      </c>
      <c r="I20" s="129">
        <v>1</v>
      </c>
      <c r="J20" s="130">
        <v>1</v>
      </c>
      <c r="K20" s="129">
        <v>0</v>
      </c>
      <c r="L20" s="129">
        <v>0</v>
      </c>
      <c r="M20" s="129">
        <v>1</v>
      </c>
      <c r="N20" s="130">
        <v>0</v>
      </c>
      <c r="O20" s="129">
        <v>0</v>
      </c>
      <c r="P20" s="130">
        <v>15</v>
      </c>
      <c r="Q20" s="129">
        <v>7</v>
      </c>
      <c r="R20" s="129">
        <v>2</v>
      </c>
      <c r="S20" s="129">
        <v>1</v>
      </c>
      <c r="T20" s="130">
        <v>0</v>
      </c>
      <c r="U20" s="129">
        <v>0</v>
      </c>
      <c r="V20" s="129">
        <v>0</v>
      </c>
      <c r="W20" s="130">
        <v>0</v>
      </c>
      <c r="X20" s="129">
        <v>0</v>
      </c>
      <c r="Y20" s="129">
        <v>0</v>
      </c>
      <c r="Z20" s="129">
        <v>0</v>
      </c>
      <c r="AA20" s="129">
        <v>0</v>
      </c>
      <c r="AB20" s="129">
        <v>0</v>
      </c>
      <c r="AC20" s="130">
        <v>5</v>
      </c>
      <c r="AD20" s="129">
        <v>5</v>
      </c>
      <c r="AE20" s="129">
        <v>0</v>
      </c>
      <c r="AF20" s="130">
        <v>3</v>
      </c>
      <c r="AG20" s="129">
        <v>0</v>
      </c>
      <c r="AH20" s="130">
        <v>3</v>
      </c>
      <c r="AI20" s="129">
        <v>3</v>
      </c>
      <c r="AJ20" s="129">
        <v>0</v>
      </c>
      <c r="AK20" s="129">
        <v>0</v>
      </c>
      <c r="AL20" s="129">
        <v>0</v>
      </c>
      <c r="AM20" s="130">
        <v>0</v>
      </c>
      <c r="AN20" s="129">
        <v>0</v>
      </c>
      <c r="AO20" s="129">
        <v>0</v>
      </c>
      <c r="AP20" s="129">
        <v>0</v>
      </c>
      <c r="AQ20" s="129">
        <v>0</v>
      </c>
      <c r="AR20" s="130">
        <v>5</v>
      </c>
      <c r="AS20" s="129">
        <v>3</v>
      </c>
      <c r="AT20" s="129">
        <v>2</v>
      </c>
      <c r="AU20" s="130">
        <v>0</v>
      </c>
      <c r="AV20" s="129">
        <v>0</v>
      </c>
      <c r="AW20" s="129">
        <v>0</v>
      </c>
      <c r="AX20" s="129">
        <v>0</v>
      </c>
      <c r="AY20" s="129">
        <v>0</v>
      </c>
      <c r="AZ20" s="130">
        <v>0</v>
      </c>
      <c r="BA20" s="129">
        <v>0</v>
      </c>
      <c r="BB20" s="129">
        <v>0</v>
      </c>
      <c r="BC20" s="129">
        <v>0</v>
      </c>
      <c r="BD20" s="130">
        <v>0</v>
      </c>
      <c r="BE20" s="129">
        <v>0</v>
      </c>
      <c r="BF20" s="129">
        <v>0</v>
      </c>
      <c r="BG20" s="129">
        <v>0</v>
      </c>
      <c r="BH20" s="129">
        <v>0</v>
      </c>
      <c r="BI20" s="130">
        <v>0</v>
      </c>
      <c r="BJ20" s="130">
        <v>0</v>
      </c>
      <c r="BK20" s="129">
        <v>0</v>
      </c>
      <c r="BL20" s="129">
        <v>0</v>
      </c>
      <c r="BM20" s="129">
        <v>0</v>
      </c>
      <c r="BN20" s="129">
        <v>0</v>
      </c>
      <c r="BO20" s="130">
        <v>11</v>
      </c>
      <c r="BP20" s="129">
        <v>0</v>
      </c>
      <c r="BQ20" s="129">
        <v>11</v>
      </c>
      <c r="BR20" s="130">
        <v>0</v>
      </c>
      <c r="BS20" s="129">
        <v>0</v>
      </c>
      <c r="BT20" s="129">
        <v>0</v>
      </c>
      <c r="BU20" s="129">
        <v>0</v>
      </c>
      <c r="BV20" s="129">
        <v>0</v>
      </c>
      <c r="BW20" s="129">
        <v>0</v>
      </c>
      <c r="BX20" s="129">
        <v>0</v>
      </c>
      <c r="BY20" s="129">
        <v>0</v>
      </c>
      <c r="BZ20" s="129">
        <v>0</v>
      </c>
      <c r="CA20" s="130">
        <v>0</v>
      </c>
      <c r="CB20" s="129">
        <v>0</v>
      </c>
      <c r="CC20" s="129">
        <v>0</v>
      </c>
      <c r="CD20" s="130">
        <v>22</v>
      </c>
      <c r="CE20" s="129">
        <v>22</v>
      </c>
      <c r="CG20" s="126"/>
    </row>
    <row r="21" spans="1:85" ht="18" customHeight="1">
      <c r="A21" s="156" t="s">
        <v>385</v>
      </c>
      <c r="B21" s="129">
        <v>184</v>
      </c>
      <c r="C21" s="130">
        <v>131</v>
      </c>
      <c r="D21" s="130">
        <v>53</v>
      </c>
      <c r="E21" s="130">
        <v>39</v>
      </c>
      <c r="F21" s="129">
        <v>26</v>
      </c>
      <c r="G21" s="157">
        <v>4</v>
      </c>
      <c r="H21" s="129">
        <v>8</v>
      </c>
      <c r="I21" s="129">
        <v>0</v>
      </c>
      <c r="J21" s="130">
        <v>1</v>
      </c>
      <c r="K21" s="129">
        <v>1</v>
      </c>
      <c r="L21" s="129">
        <v>0</v>
      </c>
      <c r="M21" s="129">
        <v>0</v>
      </c>
      <c r="N21" s="130">
        <v>0</v>
      </c>
      <c r="O21" s="129">
        <v>0</v>
      </c>
      <c r="P21" s="130">
        <v>40</v>
      </c>
      <c r="Q21" s="129">
        <v>30</v>
      </c>
      <c r="R21" s="129">
        <v>4</v>
      </c>
      <c r="S21" s="129">
        <v>2</v>
      </c>
      <c r="T21" s="130">
        <v>1</v>
      </c>
      <c r="U21" s="129">
        <v>0</v>
      </c>
      <c r="V21" s="129">
        <v>1</v>
      </c>
      <c r="W21" s="130">
        <v>3</v>
      </c>
      <c r="X21" s="129">
        <v>2</v>
      </c>
      <c r="Y21" s="129">
        <v>0</v>
      </c>
      <c r="Z21" s="129">
        <v>0</v>
      </c>
      <c r="AA21" s="129">
        <v>1</v>
      </c>
      <c r="AB21" s="129">
        <v>0</v>
      </c>
      <c r="AC21" s="130">
        <v>0</v>
      </c>
      <c r="AD21" s="129">
        <v>0</v>
      </c>
      <c r="AE21" s="129">
        <v>0</v>
      </c>
      <c r="AF21" s="130">
        <v>14</v>
      </c>
      <c r="AG21" s="129">
        <v>5</v>
      </c>
      <c r="AH21" s="130">
        <v>7</v>
      </c>
      <c r="AI21" s="129">
        <v>6</v>
      </c>
      <c r="AJ21" s="129">
        <v>0</v>
      </c>
      <c r="AK21" s="129">
        <v>1</v>
      </c>
      <c r="AL21" s="129">
        <v>0</v>
      </c>
      <c r="AM21" s="130">
        <v>2</v>
      </c>
      <c r="AN21" s="129">
        <v>2</v>
      </c>
      <c r="AO21" s="129">
        <v>0</v>
      </c>
      <c r="AP21" s="129">
        <v>0</v>
      </c>
      <c r="AQ21" s="129">
        <v>0</v>
      </c>
      <c r="AR21" s="130">
        <v>47</v>
      </c>
      <c r="AS21" s="129">
        <v>11</v>
      </c>
      <c r="AT21" s="129">
        <v>6</v>
      </c>
      <c r="AU21" s="130">
        <v>28</v>
      </c>
      <c r="AV21" s="129">
        <v>0</v>
      </c>
      <c r="AW21" s="129">
        <v>0</v>
      </c>
      <c r="AX21" s="129">
        <v>1</v>
      </c>
      <c r="AY21" s="129">
        <v>27</v>
      </c>
      <c r="AZ21" s="130">
        <v>1</v>
      </c>
      <c r="BA21" s="129">
        <v>1</v>
      </c>
      <c r="BB21" s="129">
        <v>0</v>
      </c>
      <c r="BC21" s="129">
        <v>0</v>
      </c>
      <c r="BD21" s="130">
        <v>1</v>
      </c>
      <c r="BE21" s="129">
        <v>0</v>
      </c>
      <c r="BF21" s="129">
        <v>0</v>
      </c>
      <c r="BG21" s="129">
        <v>0</v>
      </c>
      <c r="BH21" s="129">
        <v>1</v>
      </c>
      <c r="BI21" s="130">
        <v>2</v>
      </c>
      <c r="BJ21" s="130">
        <v>2</v>
      </c>
      <c r="BK21" s="129">
        <v>0</v>
      </c>
      <c r="BL21" s="129">
        <v>0</v>
      </c>
      <c r="BM21" s="129">
        <v>0</v>
      </c>
      <c r="BN21" s="129">
        <v>2</v>
      </c>
      <c r="BO21" s="130">
        <v>20</v>
      </c>
      <c r="BP21" s="129">
        <v>4</v>
      </c>
      <c r="BQ21" s="129">
        <v>9</v>
      </c>
      <c r="BR21" s="130">
        <v>6</v>
      </c>
      <c r="BS21" s="129">
        <v>0</v>
      </c>
      <c r="BT21" s="129">
        <v>0</v>
      </c>
      <c r="BU21" s="129">
        <v>1</v>
      </c>
      <c r="BV21" s="129">
        <v>0</v>
      </c>
      <c r="BW21" s="129">
        <v>4</v>
      </c>
      <c r="BX21" s="129">
        <v>0</v>
      </c>
      <c r="BY21" s="129">
        <v>1</v>
      </c>
      <c r="BZ21" s="129">
        <v>0</v>
      </c>
      <c r="CA21" s="130">
        <v>1</v>
      </c>
      <c r="CB21" s="129">
        <v>1</v>
      </c>
      <c r="CC21" s="129">
        <v>0</v>
      </c>
      <c r="CD21" s="130">
        <v>22</v>
      </c>
      <c r="CE21" s="129">
        <v>22</v>
      </c>
      <c r="CG21" s="126"/>
    </row>
    <row r="22" spans="1:85" ht="18" customHeight="1">
      <c r="A22" s="156" t="s">
        <v>386</v>
      </c>
      <c r="B22" s="129">
        <v>249</v>
      </c>
      <c r="C22" s="130">
        <v>200</v>
      </c>
      <c r="D22" s="130">
        <v>49</v>
      </c>
      <c r="E22" s="130">
        <v>38</v>
      </c>
      <c r="F22" s="129">
        <v>29</v>
      </c>
      <c r="G22" s="157">
        <v>2</v>
      </c>
      <c r="H22" s="129">
        <v>3</v>
      </c>
      <c r="I22" s="129">
        <v>4</v>
      </c>
      <c r="J22" s="130">
        <v>0</v>
      </c>
      <c r="K22" s="129">
        <v>0</v>
      </c>
      <c r="L22" s="129">
        <v>0</v>
      </c>
      <c r="M22" s="129">
        <v>0</v>
      </c>
      <c r="N22" s="130">
        <v>0</v>
      </c>
      <c r="O22" s="129">
        <v>0</v>
      </c>
      <c r="P22" s="130">
        <v>83</v>
      </c>
      <c r="Q22" s="129">
        <v>57</v>
      </c>
      <c r="R22" s="129">
        <v>19</v>
      </c>
      <c r="S22" s="129">
        <v>0</v>
      </c>
      <c r="T22" s="130">
        <v>3</v>
      </c>
      <c r="U22" s="129">
        <v>0</v>
      </c>
      <c r="V22" s="129">
        <v>3</v>
      </c>
      <c r="W22" s="130">
        <v>3</v>
      </c>
      <c r="X22" s="129">
        <v>3</v>
      </c>
      <c r="Y22" s="129">
        <v>0</v>
      </c>
      <c r="Z22" s="129">
        <v>0</v>
      </c>
      <c r="AA22" s="129">
        <v>0</v>
      </c>
      <c r="AB22" s="129">
        <v>0</v>
      </c>
      <c r="AC22" s="130">
        <v>1</v>
      </c>
      <c r="AD22" s="129">
        <v>1</v>
      </c>
      <c r="AE22" s="129">
        <v>0</v>
      </c>
      <c r="AF22" s="130">
        <v>23</v>
      </c>
      <c r="AG22" s="129">
        <v>11</v>
      </c>
      <c r="AH22" s="130">
        <v>9</v>
      </c>
      <c r="AI22" s="129">
        <v>7</v>
      </c>
      <c r="AJ22" s="129">
        <v>2</v>
      </c>
      <c r="AK22" s="129">
        <v>0</v>
      </c>
      <c r="AL22" s="129">
        <v>0</v>
      </c>
      <c r="AM22" s="130">
        <v>3</v>
      </c>
      <c r="AN22" s="129">
        <v>2</v>
      </c>
      <c r="AO22" s="129">
        <v>0</v>
      </c>
      <c r="AP22" s="129">
        <v>0</v>
      </c>
      <c r="AQ22" s="129">
        <v>1</v>
      </c>
      <c r="AR22" s="130">
        <v>33</v>
      </c>
      <c r="AS22" s="129">
        <v>14</v>
      </c>
      <c r="AT22" s="129">
        <v>0</v>
      </c>
      <c r="AU22" s="130">
        <v>9</v>
      </c>
      <c r="AV22" s="129">
        <v>0</v>
      </c>
      <c r="AW22" s="129">
        <v>1</v>
      </c>
      <c r="AX22" s="129">
        <v>0</v>
      </c>
      <c r="AY22" s="129">
        <v>8</v>
      </c>
      <c r="AZ22" s="130">
        <v>9</v>
      </c>
      <c r="BA22" s="129">
        <v>9</v>
      </c>
      <c r="BB22" s="129">
        <v>0</v>
      </c>
      <c r="BC22" s="129">
        <v>0</v>
      </c>
      <c r="BD22" s="130">
        <v>1</v>
      </c>
      <c r="BE22" s="129">
        <v>0</v>
      </c>
      <c r="BF22" s="129">
        <v>0</v>
      </c>
      <c r="BG22" s="129">
        <v>0</v>
      </c>
      <c r="BH22" s="129">
        <v>1</v>
      </c>
      <c r="BI22" s="130">
        <v>4</v>
      </c>
      <c r="BJ22" s="130">
        <v>4</v>
      </c>
      <c r="BK22" s="129">
        <v>0</v>
      </c>
      <c r="BL22" s="129">
        <v>0</v>
      </c>
      <c r="BM22" s="129">
        <v>3</v>
      </c>
      <c r="BN22" s="129">
        <v>1</v>
      </c>
      <c r="BO22" s="130">
        <v>18</v>
      </c>
      <c r="BP22" s="129">
        <v>2</v>
      </c>
      <c r="BQ22" s="129">
        <v>9</v>
      </c>
      <c r="BR22" s="130">
        <v>7</v>
      </c>
      <c r="BS22" s="129">
        <v>0</v>
      </c>
      <c r="BT22" s="129">
        <v>0</v>
      </c>
      <c r="BU22" s="129">
        <v>2</v>
      </c>
      <c r="BV22" s="129">
        <v>0</v>
      </c>
      <c r="BW22" s="129">
        <v>0</v>
      </c>
      <c r="BX22" s="129">
        <v>0</v>
      </c>
      <c r="BY22" s="129">
        <v>4</v>
      </c>
      <c r="BZ22" s="129">
        <v>1</v>
      </c>
      <c r="CA22" s="130">
        <v>0</v>
      </c>
      <c r="CB22" s="129">
        <v>0</v>
      </c>
      <c r="CC22" s="129">
        <v>0</v>
      </c>
      <c r="CD22" s="130">
        <v>50</v>
      </c>
      <c r="CE22" s="129">
        <v>50</v>
      </c>
      <c r="CG22" s="126"/>
    </row>
    <row r="23" spans="1:85" ht="18" customHeight="1">
      <c r="A23" s="156" t="s">
        <v>387</v>
      </c>
      <c r="B23" s="129">
        <v>137</v>
      </c>
      <c r="C23" s="130">
        <v>108</v>
      </c>
      <c r="D23" s="130">
        <v>29</v>
      </c>
      <c r="E23" s="130">
        <v>27</v>
      </c>
      <c r="F23" s="129">
        <v>19</v>
      </c>
      <c r="G23" s="157">
        <v>2</v>
      </c>
      <c r="H23" s="129">
        <v>2</v>
      </c>
      <c r="I23" s="129">
        <v>2</v>
      </c>
      <c r="J23" s="130">
        <v>2</v>
      </c>
      <c r="K23" s="129">
        <v>0</v>
      </c>
      <c r="L23" s="129">
        <v>1</v>
      </c>
      <c r="M23" s="129">
        <v>1</v>
      </c>
      <c r="N23" s="130">
        <v>0</v>
      </c>
      <c r="O23" s="129">
        <v>0</v>
      </c>
      <c r="P23" s="130">
        <v>32</v>
      </c>
      <c r="Q23" s="129">
        <v>21</v>
      </c>
      <c r="R23" s="129">
        <v>8</v>
      </c>
      <c r="S23" s="129">
        <v>1</v>
      </c>
      <c r="T23" s="130">
        <v>0</v>
      </c>
      <c r="U23" s="129">
        <v>0</v>
      </c>
      <c r="V23" s="129">
        <v>0</v>
      </c>
      <c r="W23" s="130">
        <v>1</v>
      </c>
      <c r="X23" s="129">
        <v>1</v>
      </c>
      <c r="Y23" s="129">
        <v>0</v>
      </c>
      <c r="Z23" s="129">
        <v>0</v>
      </c>
      <c r="AA23" s="129">
        <v>0</v>
      </c>
      <c r="AB23" s="129">
        <v>0</v>
      </c>
      <c r="AC23" s="130">
        <v>1</v>
      </c>
      <c r="AD23" s="129">
        <v>0</v>
      </c>
      <c r="AE23" s="129">
        <v>1</v>
      </c>
      <c r="AF23" s="130">
        <v>28</v>
      </c>
      <c r="AG23" s="129">
        <v>16</v>
      </c>
      <c r="AH23" s="130">
        <v>10</v>
      </c>
      <c r="AI23" s="129">
        <v>5</v>
      </c>
      <c r="AJ23" s="129">
        <v>2</v>
      </c>
      <c r="AK23" s="129">
        <v>0</v>
      </c>
      <c r="AL23" s="129">
        <v>3</v>
      </c>
      <c r="AM23" s="130">
        <v>2</v>
      </c>
      <c r="AN23" s="129">
        <v>0</v>
      </c>
      <c r="AO23" s="129">
        <v>0</v>
      </c>
      <c r="AP23" s="129">
        <v>1</v>
      </c>
      <c r="AQ23" s="129">
        <v>1</v>
      </c>
      <c r="AR23" s="130">
        <v>13</v>
      </c>
      <c r="AS23" s="129">
        <v>7</v>
      </c>
      <c r="AT23" s="129">
        <v>1</v>
      </c>
      <c r="AU23" s="130">
        <v>4</v>
      </c>
      <c r="AV23" s="129">
        <v>0</v>
      </c>
      <c r="AW23" s="129">
        <v>0</v>
      </c>
      <c r="AX23" s="129">
        <v>1</v>
      </c>
      <c r="AY23" s="129">
        <v>3</v>
      </c>
      <c r="AZ23" s="130">
        <v>0</v>
      </c>
      <c r="BA23" s="129">
        <v>0</v>
      </c>
      <c r="BB23" s="129">
        <v>0</v>
      </c>
      <c r="BC23" s="129">
        <v>0</v>
      </c>
      <c r="BD23" s="130">
        <v>1</v>
      </c>
      <c r="BE23" s="129">
        <v>0</v>
      </c>
      <c r="BF23" s="129">
        <v>0</v>
      </c>
      <c r="BG23" s="129">
        <v>1</v>
      </c>
      <c r="BH23" s="129">
        <v>0</v>
      </c>
      <c r="BI23" s="130">
        <v>1</v>
      </c>
      <c r="BJ23" s="130">
        <v>1</v>
      </c>
      <c r="BK23" s="129">
        <v>0</v>
      </c>
      <c r="BL23" s="129">
        <v>0</v>
      </c>
      <c r="BM23" s="129">
        <v>0</v>
      </c>
      <c r="BN23" s="129">
        <v>1</v>
      </c>
      <c r="BO23" s="130">
        <v>19</v>
      </c>
      <c r="BP23" s="129">
        <v>5</v>
      </c>
      <c r="BQ23" s="129">
        <v>7</v>
      </c>
      <c r="BR23" s="130">
        <v>7</v>
      </c>
      <c r="BS23" s="129">
        <v>0</v>
      </c>
      <c r="BT23" s="129">
        <v>0</v>
      </c>
      <c r="BU23" s="129">
        <v>1</v>
      </c>
      <c r="BV23" s="129">
        <v>1</v>
      </c>
      <c r="BW23" s="129">
        <v>0</v>
      </c>
      <c r="BX23" s="129">
        <v>0</v>
      </c>
      <c r="BY23" s="129">
        <v>5</v>
      </c>
      <c r="BZ23" s="129">
        <v>0</v>
      </c>
      <c r="CA23" s="130">
        <v>0</v>
      </c>
      <c r="CB23" s="129">
        <v>0</v>
      </c>
      <c r="CC23" s="129">
        <v>0</v>
      </c>
      <c r="CD23" s="130">
        <v>17</v>
      </c>
      <c r="CE23" s="129">
        <v>17</v>
      </c>
      <c r="CG23" s="126"/>
    </row>
    <row r="24" spans="1:85" ht="18" customHeight="1">
      <c r="A24" s="156" t="s">
        <v>388</v>
      </c>
      <c r="B24" s="129">
        <v>471</v>
      </c>
      <c r="C24" s="130">
        <v>406</v>
      </c>
      <c r="D24" s="130">
        <v>65</v>
      </c>
      <c r="E24" s="130">
        <v>112</v>
      </c>
      <c r="F24" s="129">
        <v>82</v>
      </c>
      <c r="G24" s="157">
        <v>7</v>
      </c>
      <c r="H24" s="129">
        <v>4</v>
      </c>
      <c r="I24" s="129">
        <v>13</v>
      </c>
      <c r="J24" s="130">
        <v>2</v>
      </c>
      <c r="K24" s="129">
        <v>2</v>
      </c>
      <c r="L24" s="129">
        <v>0</v>
      </c>
      <c r="M24" s="129">
        <v>0</v>
      </c>
      <c r="N24" s="130">
        <v>4</v>
      </c>
      <c r="O24" s="129">
        <v>4</v>
      </c>
      <c r="P24" s="130">
        <v>147</v>
      </c>
      <c r="Q24" s="129">
        <v>112</v>
      </c>
      <c r="R24" s="129">
        <v>14</v>
      </c>
      <c r="S24" s="129">
        <v>4</v>
      </c>
      <c r="T24" s="130">
        <v>3</v>
      </c>
      <c r="U24" s="129">
        <v>2</v>
      </c>
      <c r="V24" s="129">
        <v>1</v>
      </c>
      <c r="W24" s="130">
        <v>10</v>
      </c>
      <c r="X24" s="129">
        <v>4</v>
      </c>
      <c r="Y24" s="129">
        <v>1</v>
      </c>
      <c r="Z24" s="129">
        <v>1</v>
      </c>
      <c r="AA24" s="129">
        <v>2</v>
      </c>
      <c r="AB24" s="129">
        <v>2</v>
      </c>
      <c r="AC24" s="130">
        <v>4</v>
      </c>
      <c r="AD24" s="129">
        <v>2</v>
      </c>
      <c r="AE24" s="129">
        <v>2</v>
      </c>
      <c r="AF24" s="130">
        <v>32</v>
      </c>
      <c r="AG24" s="129">
        <v>19</v>
      </c>
      <c r="AH24" s="130">
        <v>11</v>
      </c>
      <c r="AI24" s="129">
        <v>7</v>
      </c>
      <c r="AJ24" s="129">
        <v>2</v>
      </c>
      <c r="AK24" s="129">
        <v>1</v>
      </c>
      <c r="AL24" s="129">
        <v>1</v>
      </c>
      <c r="AM24" s="130">
        <v>2</v>
      </c>
      <c r="AN24" s="129">
        <v>2</v>
      </c>
      <c r="AO24" s="129">
        <v>0</v>
      </c>
      <c r="AP24" s="129">
        <v>0</v>
      </c>
      <c r="AQ24" s="129">
        <v>0</v>
      </c>
      <c r="AR24" s="130">
        <v>42</v>
      </c>
      <c r="AS24" s="129">
        <v>28</v>
      </c>
      <c r="AT24" s="129">
        <v>5</v>
      </c>
      <c r="AU24" s="130">
        <v>4</v>
      </c>
      <c r="AV24" s="129">
        <v>1</v>
      </c>
      <c r="AW24" s="129">
        <v>2</v>
      </c>
      <c r="AX24" s="129">
        <v>0</v>
      </c>
      <c r="AY24" s="129">
        <v>1</v>
      </c>
      <c r="AZ24" s="130">
        <v>3</v>
      </c>
      <c r="BA24" s="129">
        <v>2</v>
      </c>
      <c r="BB24" s="129">
        <v>0</v>
      </c>
      <c r="BC24" s="129">
        <v>1</v>
      </c>
      <c r="BD24" s="130">
        <v>2</v>
      </c>
      <c r="BE24" s="129">
        <v>0</v>
      </c>
      <c r="BF24" s="129">
        <v>0</v>
      </c>
      <c r="BG24" s="129">
        <v>0</v>
      </c>
      <c r="BH24" s="129">
        <v>2</v>
      </c>
      <c r="BI24" s="130">
        <v>7</v>
      </c>
      <c r="BJ24" s="130">
        <v>7</v>
      </c>
      <c r="BK24" s="129">
        <v>0</v>
      </c>
      <c r="BL24" s="129">
        <v>0</v>
      </c>
      <c r="BM24" s="129">
        <v>5</v>
      </c>
      <c r="BN24" s="129">
        <v>2</v>
      </c>
      <c r="BO24" s="130">
        <v>29</v>
      </c>
      <c r="BP24" s="129">
        <v>4</v>
      </c>
      <c r="BQ24" s="129">
        <v>12</v>
      </c>
      <c r="BR24" s="130">
        <v>12</v>
      </c>
      <c r="BS24" s="129">
        <v>2</v>
      </c>
      <c r="BT24" s="129">
        <v>3</v>
      </c>
      <c r="BU24" s="129">
        <v>4</v>
      </c>
      <c r="BV24" s="129">
        <v>0</v>
      </c>
      <c r="BW24" s="129">
        <v>2</v>
      </c>
      <c r="BX24" s="129">
        <v>0</v>
      </c>
      <c r="BY24" s="129">
        <v>1</v>
      </c>
      <c r="BZ24" s="129">
        <v>0</v>
      </c>
      <c r="CA24" s="130">
        <v>1</v>
      </c>
      <c r="CB24" s="129">
        <v>0</v>
      </c>
      <c r="CC24" s="129">
        <v>1</v>
      </c>
      <c r="CD24" s="130">
        <v>102</v>
      </c>
      <c r="CE24" s="129">
        <v>102</v>
      </c>
      <c r="CG24" s="126"/>
    </row>
    <row r="25" spans="1:85" ht="18" customHeight="1">
      <c r="A25" s="156" t="s">
        <v>389</v>
      </c>
      <c r="B25" s="129">
        <v>673</v>
      </c>
      <c r="C25" s="130">
        <v>539</v>
      </c>
      <c r="D25" s="130">
        <v>134</v>
      </c>
      <c r="E25" s="130">
        <v>131</v>
      </c>
      <c r="F25" s="129">
        <v>100</v>
      </c>
      <c r="G25" s="157">
        <v>8</v>
      </c>
      <c r="H25" s="129">
        <v>6</v>
      </c>
      <c r="I25" s="129">
        <v>8</v>
      </c>
      <c r="J25" s="130">
        <v>8</v>
      </c>
      <c r="K25" s="129">
        <v>1</v>
      </c>
      <c r="L25" s="129">
        <v>2</v>
      </c>
      <c r="M25" s="129">
        <v>5</v>
      </c>
      <c r="N25" s="130">
        <v>1</v>
      </c>
      <c r="O25" s="129">
        <v>1</v>
      </c>
      <c r="P25" s="130">
        <v>201</v>
      </c>
      <c r="Q25" s="129">
        <v>142</v>
      </c>
      <c r="R25" s="129">
        <v>18</v>
      </c>
      <c r="S25" s="129">
        <v>13</v>
      </c>
      <c r="T25" s="130">
        <v>3</v>
      </c>
      <c r="U25" s="129">
        <v>2</v>
      </c>
      <c r="V25" s="129">
        <v>1</v>
      </c>
      <c r="W25" s="130">
        <v>6</v>
      </c>
      <c r="X25" s="129">
        <v>3</v>
      </c>
      <c r="Y25" s="129">
        <v>0</v>
      </c>
      <c r="Z25" s="129">
        <v>2</v>
      </c>
      <c r="AA25" s="129">
        <v>0</v>
      </c>
      <c r="AB25" s="129">
        <v>1</v>
      </c>
      <c r="AC25" s="130">
        <v>19</v>
      </c>
      <c r="AD25" s="129">
        <v>4</v>
      </c>
      <c r="AE25" s="129">
        <v>15</v>
      </c>
      <c r="AF25" s="130">
        <v>33</v>
      </c>
      <c r="AG25" s="129">
        <v>18</v>
      </c>
      <c r="AH25" s="130">
        <v>12</v>
      </c>
      <c r="AI25" s="129">
        <v>6</v>
      </c>
      <c r="AJ25" s="129">
        <v>2</v>
      </c>
      <c r="AK25" s="129">
        <v>1</v>
      </c>
      <c r="AL25" s="129">
        <v>3</v>
      </c>
      <c r="AM25" s="130">
        <v>3</v>
      </c>
      <c r="AN25" s="129">
        <v>2</v>
      </c>
      <c r="AO25" s="129">
        <v>0</v>
      </c>
      <c r="AP25" s="129">
        <v>1</v>
      </c>
      <c r="AQ25" s="129">
        <v>0</v>
      </c>
      <c r="AR25" s="130">
        <v>104</v>
      </c>
      <c r="AS25" s="129">
        <v>36</v>
      </c>
      <c r="AT25" s="129">
        <v>8</v>
      </c>
      <c r="AU25" s="130">
        <v>54</v>
      </c>
      <c r="AV25" s="129">
        <v>1</v>
      </c>
      <c r="AW25" s="129">
        <v>0</v>
      </c>
      <c r="AX25" s="129">
        <v>2</v>
      </c>
      <c r="AY25" s="129">
        <v>51</v>
      </c>
      <c r="AZ25" s="130">
        <v>4</v>
      </c>
      <c r="BA25" s="129">
        <v>4</v>
      </c>
      <c r="BB25" s="129">
        <v>0</v>
      </c>
      <c r="BC25" s="129">
        <v>0</v>
      </c>
      <c r="BD25" s="130">
        <v>2</v>
      </c>
      <c r="BE25" s="129">
        <v>0</v>
      </c>
      <c r="BF25" s="129">
        <v>0</v>
      </c>
      <c r="BG25" s="129">
        <v>0</v>
      </c>
      <c r="BH25" s="129">
        <v>2</v>
      </c>
      <c r="BI25" s="130">
        <v>6</v>
      </c>
      <c r="BJ25" s="130">
        <v>6</v>
      </c>
      <c r="BK25" s="129">
        <v>3</v>
      </c>
      <c r="BL25" s="129">
        <v>0</v>
      </c>
      <c r="BM25" s="129">
        <v>1</v>
      </c>
      <c r="BN25" s="129">
        <v>2</v>
      </c>
      <c r="BO25" s="130">
        <v>66</v>
      </c>
      <c r="BP25" s="129">
        <v>16</v>
      </c>
      <c r="BQ25" s="129">
        <v>34</v>
      </c>
      <c r="BR25" s="130">
        <v>13</v>
      </c>
      <c r="BS25" s="129">
        <v>0</v>
      </c>
      <c r="BT25" s="129">
        <v>1</v>
      </c>
      <c r="BU25" s="129">
        <v>3</v>
      </c>
      <c r="BV25" s="129">
        <v>2</v>
      </c>
      <c r="BW25" s="129">
        <v>2</v>
      </c>
      <c r="BX25" s="129">
        <v>0</v>
      </c>
      <c r="BY25" s="129">
        <v>5</v>
      </c>
      <c r="BZ25" s="129">
        <v>0</v>
      </c>
      <c r="CA25" s="130">
        <v>3</v>
      </c>
      <c r="CB25" s="129">
        <v>2</v>
      </c>
      <c r="CC25" s="129">
        <v>1</v>
      </c>
      <c r="CD25" s="130">
        <v>132</v>
      </c>
      <c r="CE25" s="129">
        <v>132</v>
      </c>
      <c r="CG25" s="126"/>
    </row>
    <row r="26" spans="1:85" ht="18" customHeight="1">
      <c r="A26" s="156" t="s">
        <v>390</v>
      </c>
      <c r="B26" s="129">
        <v>160</v>
      </c>
      <c r="C26" s="130">
        <v>137</v>
      </c>
      <c r="D26" s="130">
        <v>23</v>
      </c>
      <c r="E26" s="130">
        <v>39</v>
      </c>
      <c r="F26" s="129">
        <v>27</v>
      </c>
      <c r="G26" s="157">
        <v>2</v>
      </c>
      <c r="H26" s="129">
        <v>2</v>
      </c>
      <c r="I26" s="129">
        <v>2</v>
      </c>
      <c r="J26" s="130">
        <v>5</v>
      </c>
      <c r="K26" s="129">
        <v>0</v>
      </c>
      <c r="L26" s="129">
        <v>4</v>
      </c>
      <c r="M26" s="129">
        <v>1</v>
      </c>
      <c r="N26" s="130">
        <v>1</v>
      </c>
      <c r="O26" s="129">
        <v>1</v>
      </c>
      <c r="P26" s="130">
        <v>45</v>
      </c>
      <c r="Q26" s="129">
        <v>38</v>
      </c>
      <c r="R26" s="129">
        <v>4</v>
      </c>
      <c r="S26" s="129">
        <v>1</v>
      </c>
      <c r="T26" s="130">
        <v>0</v>
      </c>
      <c r="U26" s="129">
        <v>0</v>
      </c>
      <c r="V26" s="129">
        <v>0</v>
      </c>
      <c r="W26" s="130">
        <v>1</v>
      </c>
      <c r="X26" s="129">
        <v>0</v>
      </c>
      <c r="Y26" s="129">
        <v>0</v>
      </c>
      <c r="Z26" s="129">
        <v>0</v>
      </c>
      <c r="AA26" s="129">
        <v>1</v>
      </c>
      <c r="AB26" s="129">
        <v>0</v>
      </c>
      <c r="AC26" s="130">
        <v>1</v>
      </c>
      <c r="AD26" s="129">
        <v>1</v>
      </c>
      <c r="AE26" s="129">
        <v>0</v>
      </c>
      <c r="AF26" s="130">
        <v>10</v>
      </c>
      <c r="AG26" s="129">
        <v>5</v>
      </c>
      <c r="AH26" s="130">
        <v>5</v>
      </c>
      <c r="AI26" s="129">
        <v>2</v>
      </c>
      <c r="AJ26" s="129">
        <v>0</v>
      </c>
      <c r="AK26" s="129">
        <v>0</v>
      </c>
      <c r="AL26" s="129">
        <v>3</v>
      </c>
      <c r="AM26" s="130">
        <v>0</v>
      </c>
      <c r="AN26" s="129">
        <v>0</v>
      </c>
      <c r="AO26" s="129">
        <v>0</v>
      </c>
      <c r="AP26" s="129">
        <v>0</v>
      </c>
      <c r="AQ26" s="129">
        <v>0</v>
      </c>
      <c r="AR26" s="130">
        <v>15</v>
      </c>
      <c r="AS26" s="129">
        <v>11</v>
      </c>
      <c r="AT26" s="129">
        <v>3</v>
      </c>
      <c r="AU26" s="130">
        <v>1</v>
      </c>
      <c r="AV26" s="129">
        <v>0</v>
      </c>
      <c r="AW26" s="129">
        <v>0</v>
      </c>
      <c r="AX26" s="129">
        <v>0</v>
      </c>
      <c r="AY26" s="129">
        <v>1</v>
      </c>
      <c r="AZ26" s="130">
        <v>0</v>
      </c>
      <c r="BA26" s="129">
        <v>0</v>
      </c>
      <c r="BB26" s="129">
        <v>0</v>
      </c>
      <c r="BC26" s="129">
        <v>0</v>
      </c>
      <c r="BD26" s="130">
        <v>0</v>
      </c>
      <c r="BE26" s="129">
        <v>0</v>
      </c>
      <c r="BF26" s="129">
        <v>0</v>
      </c>
      <c r="BG26" s="129">
        <v>0</v>
      </c>
      <c r="BH26" s="129">
        <v>0</v>
      </c>
      <c r="BI26" s="130">
        <v>1</v>
      </c>
      <c r="BJ26" s="130">
        <v>1</v>
      </c>
      <c r="BK26" s="129">
        <v>0</v>
      </c>
      <c r="BL26" s="129">
        <v>0</v>
      </c>
      <c r="BM26" s="129">
        <v>1</v>
      </c>
      <c r="BN26" s="129">
        <v>0</v>
      </c>
      <c r="BO26" s="130">
        <v>21</v>
      </c>
      <c r="BP26" s="129">
        <v>2</v>
      </c>
      <c r="BQ26" s="129">
        <v>11</v>
      </c>
      <c r="BR26" s="130">
        <v>6</v>
      </c>
      <c r="BS26" s="129">
        <v>0</v>
      </c>
      <c r="BT26" s="129">
        <v>5</v>
      </c>
      <c r="BU26" s="129">
        <v>1</v>
      </c>
      <c r="BV26" s="129">
        <v>0</v>
      </c>
      <c r="BW26" s="129">
        <v>0</v>
      </c>
      <c r="BX26" s="129">
        <v>0</v>
      </c>
      <c r="BY26" s="129">
        <v>0</v>
      </c>
      <c r="BZ26" s="129">
        <v>0</v>
      </c>
      <c r="CA26" s="130">
        <v>2</v>
      </c>
      <c r="CB26" s="129">
        <v>2</v>
      </c>
      <c r="CC26" s="129">
        <v>0</v>
      </c>
      <c r="CD26" s="130">
        <v>29</v>
      </c>
      <c r="CE26" s="129">
        <v>29</v>
      </c>
      <c r="CG26" s="126"/>
    </row>
    <row r="27" spans="1:85" ht="18" customHeight="1">
      <c r="A27" s="156" t="s">
        <v>391</v>
      </c>
      <c r="B27" s="129">
        <v>115</v>
      </c>
      <c r="C27" s="130">
        <v>86</v>
      </c>
      <c r="D27" s="130">
        <v>29</v>
      </c>
      <c r="E27" s="130">
        <v>14</v>
      </c>
      <c r="F27" s="129">
        <v>3</v>
      </c>
      <c r="G27" s="157">
        <v>1</v>
      </c>
      <c r="H27" s="129">
        <v>3</v>
      </c>
      <c r="I27" s="129">
        <v>3</v>
      </c>
      <c r="J27" s="130">
        <v>4</v>
      </c>
      <c r="K27" s="129">
        <v>0</v>
      </c>
      <c r="L27" s="129">
        <v>0</v>
      </c>
      <c r="M27" s="129">
        <v>4</v>
      </c>
      <c r="N27" s="130">
        <v>0</v>
      </c>
      <c r="O27" s="129">
        <v>0</v>
      </c>
      <c r="P27" s="130">
        <v>43</v>
      </c>
      <c r="Q27" s="129">
        <v>28</v>
      </c>
      <c r="R27" s="129">
        <v>4</v>
      </c>
      <c r="S27" s="129">
        <v>1</v>
      </c>
      <c r="T27" s="130">
        <v>7</v>
      </c>
      <c r="U27" s="129">
        <v>3</v>
      </c>
      <c r="V27" s="129">
        <v>4</v>
      </c>
      <c r="W27" s="130">
        <v>2</v>
      </c>
      <c r="X27" s="129">
        <v>2</v>
      </c>
      <c r="Y27" s="129">
        <v>0</v>
      </c>
      <c r="Z27" s="129">
        <v>0</v>
      </c>
      <c r="AA27" s="129">
        <v>0</v>
      </c>
      <c r="AB27" s="129">
        <v>0</v>
      </c>
      <c r="AC27" s="130">
        <v>1</v>
      </c>
      <c r="AD27" s="129">
        <v>0</v>
      </c>
      <c r="AE27" s="129">
        <v>1</v>
      </c>
      <c r="AF27" s="130">
        <v>10</v>
      </c>
      <c r="AG27" s="129">
        <v>8</v>
      </c>
      <c r="AH27" s="130">
        <v>1</v>
      </c>
      <c r="AI27" s="129">
        <v>0</v>
      </c>
      <c r="AJ27" s="129">
        <v>1</v>
      </c>
      <c r="AK27" s="129">
        <v>0</v>
      </c>
      <c r="AL27" s="129">
        <v>0</v>
      </c>
      <c r="AM27" s="130">
        <v>1</v>
      </c>
      <c r="AN27" s="129">
        <v>1</v>
      </c>
      <c r="AO27" s="129">
        <v>0</v>
      </c>
      <c r="AP27" s="129">
        <v>0</v>
      </c>
      <c r="AQ27" s="129">
        <v>0</v>
      </c>
      <c r="AR27" s="130">
        <v>14</v>
      </c>
      <c r="AS27" s="129">
        <v>8</v>
      </c>
      <c r="AT27" s="129">
        <v>2</v>
      </c>
      <c r="AU27" s="130">
        <v>3</v>
      </c>
      <c r="AV27" s="129">
        <v>3</v>
      </c>
      <c r="AW27" s="129">
        <v>0</v>
      </c>
      <c r="AX27" s="129">
        <v>0</v>
      </c>
      <c r="AY27" s="129">
        <v>0</v>
      </c>
      <c r="AZ27" s="130">
        <v>0</v>
      </c>
      <c r="BA27" s="129">
        <v>0</v>
      </c>
      <c r="BB27" s="129">
        <v>0</v>
      </c>
      <c r="BC27" s="129">
        <v>0</v>
      </c>
      <c r="BD27" s="130">
        <v>1</v>
      </c>
      <c r="BE27" s="129">
        <v>1</v>
      </c>
      <c r="BF27" s="129">
        <v>0</v>
      </c>
      <c r="BG27" s="129">
        <v>0</v>
      </c>
      <c r="BH27" s="129">
        <v>0</v>
      </c>
      <c r="BI27" s="130">
        <v>1</v>
      </c>
      <c r="BJ27" s="130">
        <v>1</v>
      </c>
      <c r="BK27" s="129">
        <v>0</v>
      </c>
      <c r="BL27" s="129">
        <v>0</v>
      </c>
      <c r="BM27" s="129">
        <v>0</v>
      </c>
      <c r="BN27" s="129">
        <v>1</v>
      </c>
      <c r="BO27" s="130">
        <v>16</v>
      </c>
      <c r="BP27" s="129">
        <v>1</v>
      </c>
      <c r="BQ27" s="129">
        <v>7</v>
      </c>
      <c r="BR27" s="130">
        <v>6</v>
      </c>
      <c r="BS27" s="129">
        <v>1</v>
      </c>
      <c r="BT27" s="129">
        <v>3</v>
      </c>
      <c r="BU27" s="129">
        <v>2</v>
      </c>
      <c r="BV27" s="129">
        <v>0</v>
      </c>
      <c r="BW27" s="129">
        <v>0</v>
      </c>
      <c r="BX27" s="129">
        <v>0</v>
      </c>
      <c r="BY27" s="129">
        <v>0</v>
      </c>
      <c r="BZ27" s="129">
        <v>0</v>
      </c>
      <c r="CA27" s="130">
        <v>2</v>
      </c>
      <c r="CB27" s="129">
        <v>2</v>
      </c>
      <c r="CC27" s="129">
        <v>0</v>
      </c>
      <c r="CD27" s="130">
        <v>17</v>
      </c>
      <c r="CE27" s="129">
        <v>17</v>
      </c>
      <c r="CG27" s="126"/>
    </row>
    <row r="28" spans="1:85" ht="18" customHeight="1">
      <c r="A28" s="156" t="s">
        <v>392</v>
      </c>
      <c r="B28" s="129">
        <v>231</v>
      </c>
      <c r="C28" s="130">
        <v>186</v>
      </c>
      <c r="D28" s="130">
        <v>45</v>
      </c>
      <c r="E28" s="130">
        <v>51</v>
      </c>
      <c r="F28" s="129">
        <v>36</v>
      </c>
      <c r="G28" s="157">
        <v>1</v>
      </c>
      <c r="H28" s="129">
        <v>6</v>
      </c>
      <c r="I28" s="129">
        <v>4</v>
      </c>
      <c r="J28" s="130">
        <v>4</v>
      </c>
      <c r="K28" s="129">
        <v>1</v>
      </c>
      <c r="L28" s="129">
        <v>1</v>
      </c>
      <c r="M28" s="129">
        <v>2</v>
      </c>
      <c r="N28" s="130">
        <v>0</v>
      </c>
      <c r="O28" s="129">
        <v>0</v>
      </c>
      <c r="P28" s="130">
        <v>87</v>
      </c>
      <c r="Q28" s="129">
        <v>69</v>
      </c>
      <c r="R28" s="129">
        <v>7</v>
      </c>
      <c r="S28" s="129">
        <v>3</v>
      </c>
      <c r="T28" s="130">
        <v>2</v>
      </c>
      <c r="U28" s="129">
        <v>0</v>
      </c>
      <c r="V28" s="129">
        <v>2</v>
      </c>
      <c r="W28" s="130">
        <v>6</v>
      </c>
      <c r="X28" s="129">
        <v>1</v>
      </c>
      <c r="Y28" s="129">
        <v>0</v>
      </c>
      <c r="Z28" s="129">
        <v>3</v>
      </c>
      <c r="AA28" s="129">
        <v>2</v>
      </c>
      <c r="AB28" s="129">
        <v>0</v>
      </c>
      <c r="AC28" s="130">
        <v>0</v>
      </c>
      <c r="AD28" s="129">
        <v>0</v>
      </c>
      <c r="AE28" s="129">
        <v>0</v>
      </c>
      <c r="AF28" s="130">
        <v>16</v>
      </c>
      <c r="AG28" s="129">
        <v>7</v>
      </c>
      <c r="AH28" s="130">
        <v>5</v>
      </c>
      <c r="AI28" s="129">
        <v>3</v>
      </c>
      <c r="AJ28" s="129">
        <v>2</v>
      </c>
      <c r="AK28" s="129">
        <v>0</v>
      </c>
      <c r="AL28" s="129">
        <v>0</v>
      </c>
      <c r="AM28" s="130">
        <v>4</v>
      </c>
      <c r="AN28" s="129">
        <v>4</v>
      </c>
      <c r="AO28" s="129">
        <v>0</v>
      </c>
      <c r="AP28" s="129">
        <v>0</v>
      </c>
      <c r="AQ28" s="129">
        <v>0</v>
      </c>
      <c r="AR28" s="130">
        <v>22</v>
      </c>
      <c r="AS28" s="129">
        <v>7</v>
      </c>
      <c r="AT28" s="129">
        <v>7</v>
      </c>
      <c r="AU28" s="130">
        <v>3</v>
      </c>
      <c r="AV28" s="129">
        <v>0</v>
      </c>
      <c r="AW28" s="129">
        <v>0</v>
      </c>
      <c r="AX28" s="129">
        <v>1</v>
      </c>
      <c r="AY28" s="129">
        <v>2</v>
      </c>
      <c r="AZ28" s="130">
        <v>3</v>
      </c>
      <c r="BA28" s="129">
        <v>2</v>
      </c>
      <c r="BB28" s="129">
        <v>1</v>
      </c>
      <c r="BC28" s="129">
        <v>0</v>
      </c>
      <c r="BD28" s="130">
        <v>2</v>
      </c>
      <c r="BE28" s="129">
        <v>0</v>
      </c>
      <c r="BF28" s="129">
        <v>1</v>
      </c>
      <c r="BG28" s="129">
        <v>0</v>
      </c>
      <c r="BH28" s="129">
        <v>1</v>
      </c>
      <c r="BI28" s="130">
        <v>1</v>
      </c>
      <c r="BJ28" s="130">
        <v>1</v>
      </c>
      <c r="BK28" s="129">
        <v>0</v>
      </c>
      <c r="BL28" s="129">
        <v>0</v>
      </c>
      <c r="BM28" s="129">
        <v>0</v>
      </c>
      <c r="BN28" s="129">
        <v>1</v>
      </c>
      <c r="BO28" s="130">
        <v>27</v>
      </c>
      <c r="BP28" s="129">
        <v>2</v>
      </c>
      <c r="BQ28" s="129">
        <v>10</v>
      </c>
      <c r="BR28" s="130">
        <v>13</v>
      </c>
      <c r="BS28" s="129">
        <v>3</v>
      </c>
      <c r="BT28" s="129">
        <v>3</v>
      </c>
      <c r="BU28" s="129">
        <v>6</v>
      </c>
      <c r="BV28" s="129">
        <v>0</v>
      </c>
      <c r="BW28" s="129">
        <v>1</v>
      </c>
      <c r="BX28" s="129">
        <v>0</v>
      </c>
      <c r="BY28" s="129">
        <v>0</v>
      </c>
      <c r="BZ28" s="129">
        <v>0</v>
      </c>
      <c r="CA28" s="130">
        <v>2</v>
      </c>
      <c r="CB28" s="129">
        <v>1</v>
      </c>
      <c r="CC28" s="129">
        <v>1</v>
      </c>
      <c r="CD28" s="130">
        <v>27</v>
      </c>
      <c r="CE28" s="129">
        <v>27</v>
      </c>
      <c r="CG28" s="126"/>
    </row>
    <row r="29" spans="1:85" ht="18" customHeight="1">
      <c r="A29" s="156" t="s">
        <v>393</v>
      </c>
      <c r="B29" s="129">
        <v>610</v>
      </c>
      <c r="C29" s="130">
        <v>516</v>
      </c>
      <c r="D29" s="130">
        <v>94</v>
      </c>
      <c r="E29" s="130">
        <v>131</v>
      </c>
      <c r="F29" s="129">
        <v>87</v>
      </c>
      <c r="G29" s="157">
        <v>16</v>
      </c>
      <c r="H29" s="129">
        <v>13</v>
      </c>
      <c r="I29" s="129">
        <v>6</v>
      </c>
      <c r="J29" s="130">
        <v>8</v>
      </c>
      <c r="K29" s="129">
        <v>6</v>
      </c>
      <c r="L29" s="129">
        <v>0</v>
      </c>
      <c r="M29" s="129">
        <v>2</v>
      </c>
      <c r="N29" s="130">
        <v>1</v>
      </c>
      <c r="O29" s="129">
        <v>1</v>
      </c>
      <c r="P29" s="130">
        <v>214</v>
      </c>
      <c r="Q29" s="129">
        <v>161</v>
      </c>
      <c r="R29" s="129">
        <v>22</v>
      </c>
      <c r="S29" s="129">
        <v>7</v>
      </c>
      <c r="T29" s="130">
        <v>4</v>
      </c>
      <c r="U29" s="129">
        <v>2</v>
      </c>
      <c r="V29" s="129">
        <v>2</v>
      </c>
      <c r="W29" s="130">
        <v>11</v>
      </c>
      <c r="X29" s="129">
        <v>5</v>
      </c>
      <c r="Y29" s="129">
        <v>0</v>
      </c>
      <c r="Z29" s="129">
        <v>4</v>
      </c>
      <c r="AA29" s="129">
        <v>2</v>
      </c>
      <c r="AB29" s="129">
        <v>0</v>
      </c>
      <c r="AC29" s="130">
        <v>9</v>
      </c>
      <c r="AD29" s="129">
        <v>1</v>
      </c>
      <c r="AE29" s="129">
        <v>8</v>
      </c>
      <c r="AF29" s="130">
        <v>41</v>
      </c>
      <c r="AG29" s="129">
        <v>26</v>
      </c>
      <c r="AH29" s="130">
        <v>12</v>
      </c>
      <c r="AI29" s="129">
        <v>3</v>
      </c>
      <c r="AJ29" s="129">
        <v>2</v>
      </c>
      <c r="AK29" s="129">
        <v>1</v>
      </c>
      <c r="AL29" s="129">
        <v>6</v>
      </c>
      <c r="AM29" s="130">
        <v>3</v>
      </c>
      <c r="AN29" s="129">
        <v>0</v>
      </c>
      <c r="AO29" s="129">
        <v>0</v>
      </c>
      <c r="AP29" s="129">
        <v>3</v>
      </c>
      <c r="AQ29" s="129">
        <v>0</v>
      </c>
      <c r="AR29" s="130">
        <v>33</v>
      </c>
      <c r="AS29" s="129">
        <v>17</v>
      </c>
      <c r="AT29" s="129">
        <v>9</v>
      </c>
      <c r="AU29" s="130">
        <v>3</v>
      </c>
      <c r="AV29" s="129">
        <v>0</v>
      </c>
      <c r="AW29" s="129">
        <v>0</v>
      </c>
      <c r="AX29" s="129">
        <v>0</v>
      </c>
      <c r="AY29" s="129">
        <v>3</v>
      </c>
      <c r="AZ29" s="130">
        <v>2</v>
      </c>
      <c r="BA29" s="129">
        <v>2</v>
      </c>
      <c r="BB29" s="129">
        <v>0</v>
      </c>
      <c r="BC29" s="129">
        <v>0</v>
      </c>
      <c r="BD29" s="130">
        <v>2</v>
      </c>
      <c r="BE29" s="129">
        <v>0</v>
      </c>
      <c r="BF29" s="129">
        <v>0</v>
      </c>
      <c r="BG29" s="129">
        <v>0</v>
      </c>
      <c r="BH29" s="129">
        <v>2</v>
      </c>
      <c r="BI29" s="130">
        <v>7</v>
      </c>
      <c r="BJ29" s="130">
        <v>7</v>
      </c>
      <c r="BK29" s="129">
        <v>1</v>
      </c>
      <c r="BL29" s="129">
        <v>0</v>
      </c>
      <c r="BM29" s="129">
        <v>3</v>
      </c>
      <c r="BN29" s="129">
        <v>3</v>
      </c>
      <c r="BO29" s="130">
        <v>65</v>
      </c>
      <c r="BP29" s="129">
        <v>6</v>
      </c>
      <c r="BQ29" s="129">
        <v>27</v>
      </c>
      <c r="BR29" s="130">
        <v>32</v>
      </c>
      <c r="BS29" s="129">
        <v>9</v>
      </c>
      <c r="BT29" s="129">
        <v>8</v>
      </c>
      <c r="BU29" s="129">
        <v>10</v>
      </c>
      <c r="BV29" s="129">
        <v>1</v>
      </c>
      <c r="BW29" s="129">
        <v>0</v>
      </c>
      <c r="BX29" s="129">
        <v>1</v>
      </c>
      <c r="BY29" s="129">
        <v>3</v>
      </c>
      <c r="BZ29" s="129">
        <v>0</v>
      </c>
      <c r="CA29" s="130">
        <v>0</v>
      </c>
      <c r="CB29" s="129">
        <v>0</v>
      </c>
      <c r="CC29" s="129">
        <v>0</v>
      </c>
      <c r="CD29" s="130">
        <v>119</v>
      </c>
      <c r="CE29" s="129">
        <v>119</v>
      </c>
      <c r="CG29" s="126"/>
    </row>
    <row r="30" spans="1:85" ht="18" customHeight="1">
      <c r="A30" s="156" t="s">
        <v>394</v>
      </c>
      <c r="B30" s="129">
        <v>275</v>
      </c>
      <c r="C30" s="130">
        <v>247</v>
      </c>
      <c r="D30" s="130">
        <v>28</v>
      </c>
      <c r="E30" s="130">
        <v>43</v>
      </c>
      <c r="F30" s="129">
        <v>33</v>
      </c>
      <c r="G30" s="157">
        <v>4</v>
      </c>
      <c r="H30" s="129">
        <v>5</v>
      </c>
      <c r="I30" s="129">
        <v>0</v>
      </c>
      <c r="J30" s="130">
        <v>1</v>
      </c>
      <c r="K30" s="129">
        <v>1</v>
      </c>
      <c r="L30" s="129">
        <v>0</v>
      </c>
      <c r="M30" s="129">
        <v>0</v>
      </c>
      <c r="N30" s="130">
        <v>0</v>
      </c>
      <c r="O30" s="129">
        <v>0</v>
      </c>
      <c r="P30" s="130">
        <v>89</v>
      </c>
      <c r="Q30" s="129">
        <v>82</v>
      </c>
      <c r="R30" s="129">
        <v>1</v>
      </c>
      <c r="S30" s="129">
        <v>3</v>
      </c>
      <c r="T30" s="130">
        <v>2</v>
      </c>
      <c r="U30" s="129">
        <v>1</v>
      </c>
      <c r="V30" s="129">
        <v>1</v>
      </c>
      <c r="W30" s="130">
        <v>1</v>
      </c>
      <c r="X30" s="129">
        <v>0</v>
      </c>
      <c r="Y30" s="129">
        <v>0</v>
      </c>
      <c r="Z30" s="129">
        <v>0</v>
      </c>
      <c r="AA30" s="129">
        <v>0</v>
      </c>
      <c r="AB30" s="129">
        <v>1</v>
      </c>
      <c r="AC30" s="130">
        <v>0</v>
      </c>
      <c r="AD30" s="129">
        <v>0</v>
      </c>
      <c r="AE30" s="129">
        <v>0</v>
      </c>
      <c r="AF30" s="130">
        <v>23</v>
      </c>
      <c r="AG30" s="129">
        <v>17</v>
      </c>
      <c r="AH30" s="130">
        <v>4</v>
      </c>
      <c r="AI30" s="129">
        <v>0</v>
      </c>
      <c r="AJ30" s="129">
        <v>2</v>
      </c>
      <c r="AK30" s="129">
        <v>0</v>
      </c>
      <c r="AL30" s="129">
        <v>2</v>
      </c>
      <c r="AM30" s="130">
        <v>2</v>
      </c>
      <c r="AN30" s="129">
        <v>2</v>
      </c>
      <c r="AO30" s="129">
        <v>0</v>
      </c>
      <c r="AP30" s="129">
        <v>0</v>
      </c>
      <c r="AQ30" s="129">
        <v>0</v>
      </c>
      <c r="AR30" s="130">
        <v>32</v>
      </c>
      <c r="AS30" s="129">
        <v>13</v>
      </c>
      <c r="AT30" s="129">
        <v>9</v>
      </c>
      <c r="AU30" s="130">
        <v>8</v>
      </c>
      <c r="AV30" s="129">
        <v>0</v>
      </c>
      <c r="AW30" s="129">
        <v>1</v>
      </c>
      <c r="AX30" s="129">
        <v>0</v>
      </c>
      <c r="AY30" s="129">
        <v>7</v>
      </c>
      <c r="AZ30" s="130">
        <v>1</v>
      </c>
      <c r="BA30" s="129">
        <v>0</v>
      </c>
      <c r="BB30" s="129">
        <v>1</v>
      </c>
      <c r="BC30" s="129">
        <v>0</v>
      </c>
      <c r="BD30" s="130">
        <v>1</v>
      </c>
      <c r="BE30" s="129">
        <v>0</v>
      </c>
      <c r="BF30" s="129">
        <v>0</v>
      </c>
      <c r="BG30" s="129">
        <v>0</v>
      </c>
      <c r="BH30" s="129">
        <v>1</v>
      </c>
      <c r="BI30" s="130">
        <v>1</v>
      </c>
      <c r="BJ30" s="130">
        <v>1</v>
      </c>
      <c r="BK30" s="129">
        <v>0</v>
      </c>
      <c r="BL30" s="129">
        <v>0</v>
      </c>
      <c r="BM30" s="129">
        <v>0</v>
      </c>
      <c r="BN30" s="129">
        <v>1</v>
      </c>
      <c r="BO30" s="130">
        <v>28</v>
      </c>
      <c r="BP30" s="129">
        <v>1</v>
      </c>
      <c r="BQ30" s="129">
        <v>20</v>
      </c>
      <c r="BR30" s="130">
        <v>5</v>
      </c>
      <c r="BS30" s="129">
        <v>1</v>
      </c>
      <c r="BT30" s="129">
        <v>0</v>
      </c>
      <c r="BU30" s="129">
        <v>1</v>
      </c>
      <c r="BV30" s="129">
        <v>1</v>
      </c>
      <c r="BW30" s="129">
        <v>0</v>
      </c>
      <c r="BX30" s="129">
        <v>0</v>
      </c>
      <c r="BY30" s="129">
        <v>2</v>
      </c>
      <c r="BZ30" s="129">
        <v>0</v>
      </c>
      <c r="CA30" s="130">
        <v>2</v>
      </c>
      <c r="CB30" s="129">
        <v>2</v>
      </c>
      <c r="CC30" s="129">
        <v>0</v>
      </c>
      <c r="CD30" s="130">
        <v>59</v>
      </c>
      <c r="CE30" s="129">
        <v>59</v>
      </c>
      <c r="CG30" s="126"/>
    </row>
    <row r="31" spans="1:85" ht="18" customHeight="1">
      <c r="A31" s="156" t="s">
        <v>395</v>
      </c>
      <c r="B31" s="129">
        <v>70</v>
      </c>
      <c r="C31" s="130">
        <v>62</v>
      </c>
      <c r="D31" s="130">
        <v>8</v>
      </c>
      <c r="E31" s="130">
        <v>11</v>
      </c>
      <c r="F31" s="129">
        <v>9</v>
      </c>
      <c r="G31" s="157">
        <v>0</v>
      </c>
      <c r="H31" s="129">
        <v>2</v>
      </c>
      <c r="I31" s="129">
        <v>0</v>
      </c>
      <c r="J31" s="130">
        <v>0</v>
      </c>
      <c r="K31" s="129">
        <v>0</v>
      </c>
      <c r="L31" s="129">
        <v>0</v>
      </c>
      <c r="M31" s="129">
        <v>0</v>
      </c>
      <c r="N31" s="130">
        <v>0</v>
      </c>
      <c r="O31" s="129">
        <v>0</v>
      </c>
      <c r="P31" s="130">
        <v>19</v>
      </c>
      <c r="Q31" s="129">
        <v>13</v>
      </c>
      <c r="R31" s="129">
        <v>0</v>
      </c>
      <c r="S31" s="129">
        <v>5</v>
      </c>
      <c r="T31" s="130">
        <v>1</v>
      </c>
      <c r="U31" s="129">
        <v>1</v>
      </c>
      <c r="V31" s="129">
        <v>0</v>
      </c>
      <c r="W31" s="130">
        <v>0</v>
      </c>
      <c r="X31" s="129">
        <v>0</v>
      </c>
      <c r="Y31" s="129">
        <v>0</v>
      </c>
      <c r="Z31" s="129">
        <v>0</v>
      </c>
      <c r="AA31" s="129">
        <v>0</v>
      </c>
      <c r="AB31" s="129">
        <v>0</v>
      </c>
      <c r="AC31" s="130">
        <v>0</v>
      </c>
      <c r="AD31" s="129">
        <v>0</v>
      </c>
      <c r="AE31" s="129">
        <v>0</v>
      </c>
      <c r="AF31" s="130">
        <v>2</v>
      </c>
      <c r="AG31" s="129">
        <v>1</v>
      </c>
      <c r="AH31" s="130">
        <v>1</v>
      </c>
      <c r="AI31" s="129">
        <v>1</v>
      </c>
      <c r="AJ31" s="129">
        <v>0</v>
      </c>
      <c r="AK31" s="129">
        <v>0</v>
      </c>
      <c r="AL31" s="129">
        <v>0</v>
      </c>
      <c r="AM31" s="130">
        <v>0</v>
      </c>
      <c r="AN31" s="129">
        <v>0</v>
      </c>
      <c r="AO31" s="129">
        <v>0</v>
      </c>
      <c r="AP31" s="129">
        <v>0</v>
      </c>
      <c r="AQ31" s="129">
        <v>0</v>
      </c>
      <c r="AR31" s="130">
        <v>10</v>
      </c>
      <c r="AS31" s="129">
        <v>8</v>
      </c>
      <c r="AT31" s="129">
        <v>1</v>
      </c>
      <c r="AU31" s="130">
        <v>0</v>
      </c>
      <c r="AV31" s="129">
        <v>0</v>
      </c>
      <c r="AW31" s="129">
        <v>0</v>
      </c>
      <c r="AX31" s="129">
        <v>0</v>
      </c>
      <c r="AY31" s="129">
        <v>0</v>
      </c>
      <c r="AZ31" s="130">
        <v>1</v>
      </c>
      <c r="BA31" s="129">
        <v>1</v>
      </c>
      <c r="BB31" s="129">
        <v>0</v>
      </c>
      <c r="BC31" s="129">
        <v>0</v>
      </c>
      <c r="BD31" s="130">
        <v>0</v>
      </c>
      <c r="BE31" s="129">
        <v>0</v>
      </c>
      <c r="BF31" s="129">
        <v>0</v>
      </c>
      <c r="BG31" s="129">
        <v>0</v>
      </c>
      <c r="BH31" s="129">
        <v>0</v>
      </c>
      <c r="BI31" s="130">
        <v>0</v>
      </c>
      <c r="BJ31" s="130">
        <v>0</v>
      </c>
      <c r="BK31" s="129">
        <v>0</v>
      </c>
      <c r="BL31" s="129">
        <v>0</v>
      </c>
      <c r="BM31" s="129">
        <v>0</v>
      </c>
      <c r="BN31" s="129">
        <v>0</v>
      </c>
      <c r="BO31" s="130">
        <v>10</v>
      </c>
      <c r="BP31" s="129">
        <v>0</v>
      </c>
      <c r="BQ31" s="129">
        <v>5</v>
      </c>
      <c r="BR31" s="130">
        <v>5</v>
      </c>
      <c r="BS31" s="129">
        <v>0</v>
      </c>
      <c r="BT31" s="129">
        <v>1</v>
      </c>
      <c r="BU31" s="129">
        <v>4</v>
      </c>
      <c r="BV31" s="129">
        <v>0</v>
      </c>
      <c r="BW31" s="129">
        <v>0</v>
      </c>
      <c r="BX31" s="129">
        <v>0</v>
      </c>
      <c r="BY31" s="129">
        <v>0</v>
      </c>
      <c r="BZ31" s="129">
        <v>0</v>
      </c>
      <c r="CA31" s="130">
        <v>0</v>
      </c>
      <c r="CB31" s="129">
        <v>0</v>
      </c>
      <c r="CC31" s="129">
        <v>0</v>
      </c>
      <c r="CD31" s="130">
        <v>18</v>
      </c>
      <c r="CE31" s="129">
        <v>18</v>
      </c>
      <c r="CG31" s="126"/>
    </row>
    <row r="32" spans="1:85" ht="18" customHeight="1">
      <c r="A32" s="156" t="s">
        <v>396</v>
      </c>
      <c r="B32" s="129">
        <v>33</v>
      </c>
      <c r="C32" s="130">
        <v>28</v>
      </c>
      <c r="D32" s="130">
        <v>5</v>
      </c>
      <c r="E32" s="130">
        <v>5</v>
      </c>
      <c r="F32" s="129">
        <v>5</v>
      </c>
      <c r="G32" s="131">
        <v>0</v>
      </c>
      <c r="H32" s="129">
        <v>0</v>
      </c>
      <c r="I32" s="129">
        <v>0</v>
      </c>
      <c r="J32" s="130">
        <v>0</v>
      </c>
      <c r="K32" s="129">
        <v>0</v>
      </c>
      <c r="L32" s="129">
        <v>0</v>
      </c>
      <c r="M32" s="129">
        <v>0</v>
      </c>
      <c r="N32" s="130">
        <v>0</v>
      </c>
      <c r="O32" s="129">
        <v>0</v>
      </c>
      <c r="P32" s="130">
        <v>9</v>
      </c>
      <c r="Q32" s="129">
        <v>9</v>
      </c>
      <c r="R32" s="129">
        <v>0</v>
      </c>
      <c r="S32" s="129">
        <v>0</v>
      </c>
      <c r="T32" s="130">
        <v>0</v>
      </c>
      <c r="U32" s="129">
        <v>0</v>
      </c>
      <c r="V32" s="129">
        <v>0</v>
      </c>
      <c r="W32" s="130">
        <v>0</v>
      </c>
      <c r="X32" s="129">
        <v>0</v>
      </c>
      <c r="Y32" s="129">
        <v>0</v>
      </c>
      <c r="Z32" s="129">
        <v>0</v>
      </c>
      <c r="AA32" s="129">
        <v>0</v>
      </c>
      <c r="AB32" s="129">
        <v>0</v>
      </c>
      <c r="AC32" s="130">
        <v>0</v>
      </c>
      <c r="AD32" s="129">
        <v>0</v>
      </c>
      <c r="AE32" s="129">
        <v>0</v>
      </c>
      <c r="AF32" s="130">
        <v>0</v>
      </c>
      <c r="AG32" s="129">
        <v>0</v>
      </c>
      <c r="AH32" s="130">
        <v>0</v>
      </c>
      <c r="AI32" s="129">
        <v>0</v>
      </c>
      <c r="AJ32" s="129">
        <v>0</v>
      </c>
      <c r="AK32" s="129">
        <v>0</v>
      </c>
      <c r="AL32" s="129">
        <v>0</v>
      </c>
      <c r="AM32" s="130">
        <v>0</v>
      </c>
      <c r="AN32" s="129">
        <v>0</v>
      </c>
      <c r="AO32" s="129">
        <v>0</v>
      </c>
      <c r="AP32" s="129">
        <v>0</v>
      </c>
      <c r="AQ32" s="129">
        <v>0</v>
      </c>
      <c r="AR32" s="130">
        <v>3</v>
      </c>
      <c r="AS32" s="129">
        <v>3</v>
      </c>
      <c r="AT32" s="129">
        <v>0</v>
      </c>
      <c r="AU32" s="130">
        <v>0</v>
      </c>
      <c r="AV32" s="129">
        <v>0</v>
      </c>
      <c r="AW32" s="129">
        <v>0</v>
      </c>
      <c r="AX32" s="129">
        <v>0</v>
      </c>
      <c r="AY32" s="129">
        <v>0</v>
      </c>
      <c r="AZ32" s="130">
        <v>0</v>
      </c>
      <c r="BA32" s="129">
        <v>0</v>
      </c>
      <c r="BB32" s="129">
        <v>0</v>
      </c>
      <c r="BC32" s="129">
        <v>0</v>
      </c>
      <c r="BD32" s="130">
        <v>0</v>
      </c>
      <c r="BE32" s="129">
        <v>0</v>
      </c>
      <c r="BF32" s="129">
        <v>0</v>
      </c>
      <c r="BG32" s="129">
        <v>0</v>
      </c>
      <c r="BH32" s="129">
        <v>0</v>
      </c>
      <c r="BI32" s="130">
        <v>3</v>
      </c>
      <c r="BJ32" s="130">
        <v>3</v>
      </c>
      <c r="BK32" s="129">
        <v>0</v>
      </c>
      <c r="BL32" s="129">
        <v>3</v>
      </c>
      <c r="BM32" s="129">
        <v>0</v>
      </c>
      <c r="BN32" s="129">
        <v>0</v>
      </c>
      <c r="BO32" s="130">
        <v>7</v>
      </c>
      <c r="BP32" s="129">
        <v>2</v>
      </c>
      <c r="BQ32" s="129">
        <v>3</v>
      </c>
      <c r="BR32" s="130">
        <v>2</v>
      </c>
      <c r="BS32" s="129">
        <v>0</v>
      </c>
      <c r="BT32" s="129">
        <v>0</v>
      </c>
      <c r="BU32" s="129">
        <v>2</v>
      </c>
      <c r="BV32" s="129">
        <v>0</v>
      </c>
      <c r="BW32" s="129">
        <v>0</v>
      </c>
      <c r="BX32" s="129">
        <v>0</v>
      </c>
      <c r="BY32" s="129">
        <v>0</v>
      </c>
      <c r="BZ32" s="129">
        <v>0</v>
      </c>
      <c r="CA32" s="130">
        <v>0</v>
      </c>
      <c r="CB32" s="129">
        <v>0</v>
      </c>
      <c r="CC32" s="129">
        <v>0</v>
      </c>
      <c r="CD32" s="130">
        <v>6</v>
      </c>
      <c r="CE32" s="129">
        <v>6</v>
      </c>
      <c r="CG32" s="126"/>
    </row>
    <row r="33" spans="1:87" ht="18" customHeight="1">
      <c r="A33" s="156" t="s">
        <v>397</v>
      </c>
      <c r="B33" s="129">
        <v>32</v>
      </c>
      <c r="C33" s="130">
        <v>26</v>
      </c>
      <c r="D33" s="130">
        <v>6</v>
      </c>
      <c r="E33" s="130">
        <v>7</v>
      </c>
      <c r="F33" s="129">
        <v>7</v>
      </c>
      <c r="G33" s="131">
        <v>0</v>
      </c>
      <c r="H33" s="129">
        <v>0</v>
      </c>
      <c r="I33" s="129">
        <v>0</v>
      </c>
      <c r="J33" s="130">
        <v>0</v>
      </c>
      <c r="K33" s="129">
        <v>0</v>
      </c>
      <c r="L33" s="129">
        <v>0</v>
      </c>
      <c r="M33" s="129">
        <v>0</v>
      </c>
      <c r="N33" s="130">
        <v>0</v>
      </c>
      <c r="O33" s="129">
        <v>0</v>
      </c>
      <c r="P33" s="130">
        <v>8</v>
      </c>
      <c r="Q33" s="129">
        <v>7</v>
      </c>
      <c r="R33" s="129">
        <v>1</v>
      </c>
      <c r="S33" s="129">
        <v>0</v>
      </c>
      <c r="T33" s="130">
        <v>0</v>
      </c>
      <c r="U33" s="129">
        <v>0</v>
      </c>
      <c r="V33" s="129">
        <v>0</v>
      </c>
      <c r="W33" s="130">
        <v>0</v>
      </c>
      <c r="X33" s="129">
        <v>0</v>
      </c>
      <c r="Y33" s="129">
        <v>0</v>
      </c>
      <c r="Z33" s="129">
        <v>0</v>
      </c>
      <c r="AA33" s="129">
        <v>0</v>
      </c>
      <c r="AB33" s="129">
        <v>0</v>
      </c>
      <c r="AC33" s="130">
        <v>0</v>
      </c>
      <c r="AD33" s="129">
        <v>0</v>
      </c>
      <c r="AE33" s="129">
        <v>0</v>
      </c>
      <c r="AF33" s="130">
        <v>2</v>
      </c>
      <c r="AG33" s="129">
        <v>2</v>
      </c>
      <c r="AH33" s="130">
        <v>0</v>
      </c>
      <c r="AI33" s="129">
        <v>0</v>
      </c>
      <c r="AJ33" s="129">
        <v>0</v>
      </c>
      <c r="AK33" s="129">
        <v>0</v>
      </c>
      <c r="AL33" s="129">
        <v>0</v>
      </c>
      <c r="AM33" s="130">
        <v>0</v>
      </c>
      <c r="AN33" s="129">
        <v>0</v>
      </c>
      <c r="AO33" s="129">
        <v>0</v>
      </c>
      <c r="AP33" s="129">
        <v>0</v>
      </c>
      <c r="AQ33" s="129">
        <v>0</v>
      </c>
      <c r="AR33" s="130">
        <v>5</v>
      </c>
      <c r="AS33" s="129">
        <v>0</v>
      </c>
      <c r="AT33" s="129">
        <v>0</v>
      </c>
      <c r="AU33" s="130">
        <v>5</v>
      </c>
      <c r="AV33" s="129">
        <v>1</v>
      </c>
      <c r="AW33" s="129">
        <v>0</v>
      </c>
      <c r="AX33" s="129">
        <v>0</v>
      </c>
      <c r="AY33" s="129">
        <v>4</v>
      </c>
      <c r="AZ33" s="130">
        <v>0</v>
      </c>
      <c r="BA33" s="129">
        <v>0</v>
      </c>
      <c r="BB33" s="129">
        <v>0</v>
      </c>
      <c r="BC33" s="129">
        <v>0</v>
      </c>
      <c r="BD33" s="130">
        <v>0</v>
      </c>
      <c r="BE33" s="129">
        <v>0</v>
      </c>
      <c r="BF33" s="129">
        <v>0</v>
      </c>
      <c r="BG33" s="129">
        <v>0</v>
      </c>
      <c r="BH33" s="129">
        <v>0</v>
      </c>
      <c r="BI33" s="130">
        <v>0</v>
      </c>
      <c r="BJ33" s="130">
        <v>0</v>
      </c>
      <c r="BK33" s="129">
        <v>0</v>
      </c>
      <c r="BL33" s="129">
        <v>0</v>
      </c>
      <c r="BM33" s="129">
        <v>0</v>
      </c>
      <c r="BN33" s="129">
        <v>0</v>
      </c>
      <c r="BO33" s="130">
        <v>3</v>
      </c>
      <c r="BP33" s="129">
        <v>2</v>
      </c>
      <c r="BQ33" s="129">
        <v>0</v>
      </c>
      <c r="BR33" s="130">
        <v>1</v>
      </c>
      <c r="BS33" s="129">
        <v>0</v>
      </c>
      <c r="BT33" s="129">
        <v>0</v>
      </c>
      <c r="BU33" s="129">
        <v>1</v>
      </c>
      <c r="BV33" s="129">
        <v>0</v>
      </c>
      <c r="BW33" s="129">
        <v>0</v>
      </c>
      <c r="BX33" s="129">
        <v>0</v>
      </c>
      <c r="BY33" s="129">
        <v>0</v>
      </c>
      <c r="BZ33" s="129">
        <v>0</v>
      </c>
      <c r="CA33" s="130">
        <v>0</v>
      </c>
      <c r="CB33" s="129">
        <v>0</v>
      </c>
      <c r="CC33" s="129">
        <v>0</v>
      </c>
      <c r="CD33" s="130">
        <v>7</v>
      </c>
      <c r="CE33" s="129">
        <v>7</v>
      </c>
      <c r="CG33" s="126"/>
    </row>
    <row r="34" spans="1:87" ht="18" customHeight="1">
      <c r="A34" s="156" t="s">
        <v>398</v>
      </c>
      <c r="B34" s="129">
        <v>31</v>
      </c>
      <c r="C34" s="130">
        <v>24</v>
      </c>
      <c r="D34" s="130">
        <v>7</v>
      </c>
      <c r="E34" s="130">
        <v>9</v>
      </c>
      <c r="F34" s="129">
        <v>6</v>
      </c>
      <c r="G34" s="157">
        <v>1</v>
      </c>
      <c r="H34" s="129">
        <v>0</v>
      </c>
      <c r="I34" s="129">
        <v>2</v>
      </c>
      <c r="J34" s="130">
        <v>0</v>
      </c>
      <c r="K34" s="129">
        <v>0</v>
      </c>
      <c r="L34" s="129">
        <v>0</v>
      </c>
      <c r="M34" s="129">
        <v>0</v>
      </c>
      <c r="N34" s="130">
        <v>0</v>
      </c>
      <c r="O34" s="129">
        <v>0</v>
      </c>
      <c r="P34" s="130">
        <v>9</v>
      </c>
      <c r="Q34" s="129">
        <v>7</v>
      </c>
      <c r="R34" s="129">
        <v>1</v>
      </c>
      <c r="S34" s="129">
        <v>1</v>
      </c>
      <c r="T34" s="130">
        <v>0</v>
      </c>
      <c r="U34" s="129">
        <v>0</v>
      </c>
      <c r="V34" s="129">
        <v>0</v>
      </c>
      <c r="W34" s="130">
        <v>0</v>
      </c>
      <c r="X34" s="129">
        <v>0</v>
      </c>
      <c r="Y34" s="129">
        <v>0</v>
      </c>
      <c r="Z34" s="129">
        <v>0</v>
      </c>
      <c r="AA34" s="129">
        <v>0</v>
      </c>
      <c r="AB34" s="129">
        <v>0</v>
      </c>
      <c r="AC34" s="130">
        <v>0</v>
      </c>
      <c r="AD34" s="129">
        <v>0</v>
      </c>
      <c r="AE34" s="129">
        <v>0</v>
      </c>
      <c r="AF34" s="130">
        <v>2</v>
      </c>
      <c r="AG34" s="129">
        <v>2</v>
      </c>
      <c r="AH34" s="130">
        <v>0</v>
      </c>
      <c r="AI34" s="129">
        <v>0</v>
      </c>
      <c r="AJ34" s="129">
        <v>0</v>
      </c>
      <c r="AK34" s="129">
        <v>0</v>
      </c>
      <c r="AL34" s="129">
        <v>0</v>
      </c>
      <c r="AM34" s="130">
        <v>0</v>
      </c>
      <c r="AN34" s="129">
        <v>0</v>
      </c>
      <c r="AO34" s="129">
        <v>0</v>
      </c>
      <c r="AP34" s="129">
        <v>0</v>
      </c>
      <c r="AQ34" s="129">
        <v>0</v>
      </c>
      <c r="AR34" s="130">
        <v>3</v>
      </c>
      <c r="AS34" s="129">
        <v>0</v>
      </c>
      <c r="AT34" s="129">
        <v>0</v>
      </c>
      <c r="AU34" s="130">
        <v>2</v>
      </c>
      <c r="AV34" s="129">
        <v>0</v>
      </c>
      <c r="AW34" s="129">
        <v>1</v>
      </c>
      <c r="AX34" s="129">
        <v>1</v>
      </c>
      <c r="AY34" s="129">
        <v>0</v>
      </c>
      <c r="AZ34" s="130">
        <v>0</v>
      </c>
      <c r="BA34" s="129">
        <v>0</v>
      </c>
      <c r="BB34" s="129">
        <v>0</v>
      </c>
      <c r="BC34" s="129">
        <v>0</v>
      </c>
      <c r="BD34" s="130">
        <v>1</v>
      </c>
      <c r="BE34" s="129">
        <v>0</v>
      </c>
      <c r="BF34" s="129">
        <v>1</v>
      </c>
      <c r="BG34" s="129">
        <v>0</v>
      </c>
      <c r="BH34" s="129">
        <v>0</v>
      </c>
      <c r="BI34" s="130">
        <v>0</v>
      </c>
      <c r="BJ34" s="130">
        <v>0</v>
      </c>
      <c r="BK34" s="129">
        <v>0</v>
      </c>
      <c r="BL34" s="129">
        <v>0</v>
      </c>
      <c r="BM34" s="129">
        <v>0</v>
      </c>
      <c r="BN34" s="129">
        <v>0</v>
      </c>
      <c r="BO34" s="130">
        <v>4</v>
      </c>
      <c r="BP34" s="129">
        <v>0</v>
      </c>
      <c r="BQ34" s="129">
        <v>0</v>
      </c>
      <c r="BR34" s="130">
        <v>4</v>
      </c>
      <c r="BS34" s="129">
        <v>1</v>
      </c>
      <c r="BT34" s="129">
        <v>1</v>
      </c>
      <c r="BU34" s="129">
        <v>1</v>
      </c>
      <c r="BV34" s="129">
        <v>0</v>
      </c>
      <c r="BW34" s="129">
        <v>0</v>
      </c>
      <c r="BX34" s="129">
        <v>0</v>
      </c>
      <c r="BY34" s="129">
        <v>1</v>
      </c>
      <c r="BZ34" s="129">
        <v>0</v>
      </c>
      <c r="CA34" s="130">
        <v>0</v>
      </c>
      <c r="CB34" s="129">
        <v>0</v>
      </c>
      <c r="CC34" s="129">
        <v>0</v>
      </c>
      <c r="CD34" s="130">
        <v>4</v>
      </c>
      <c r="CE34" s="129">
        <v>4</v>
      </c>
      <c r="CG34" s="126"/>
    </row>
    <row r="35" spans="1:87" ht="18" customHeight="1">
      <c r="A35" s="156" t="s">
        <v>399</v>
      </c>
      <c r="B35" s="129">
        <v>97</v>
      </c>
      <c r="C35" s="130">
        <v>80</v>
      </c>
      <c r="D35" s="130">
        <v>17</v>
      </c>
      <c r="E35" s="130">
        <v>17</v>
      </c>
      <c r="F35" s="129">
        <v>8</v>
      </c>
      <c r="G35" s="131">
        <v>0</v>
      </c>
      <c r="H35" s="129">
        <v>1</v>
      </c>
      <c r="I35" s="129">
        <v>8</v>
      </c>
      <c r="J35" s="130">
        <v>0</v>
      </c>
      <c r="K35" s="129">
        <v>0</v>
      </c>
      <c r="L35" s="129">
        <v>0</v>
      </c>
      <c r="M35" s="129">
        <v>0</v>
      </c>
      <c r="N35" s="130">
        <v>0</v>
      </c>
      <c r="O35" s="129">
        <v>0</v>
      </c>
      <c r="P35" s="130">
        <v>33</v>
      </c>
      <c r="Q35" s="129">
        <v>27</v>
      </c>
      <c r="R35" s="129">
        <v>2</v>
      </c>
      <c r="S35" s="129">
        <v>0</v>
      </c>
      <c r="T35" s="130">
        <v>1</v>
      </c>
      <c r="U35" s="129">
        <v>0</v>
      </c>
      <c r="V35" s="129">
        <v>1</v>
      </c>
      <c r="W35" s="130">
        <v>0</v>
      </c>
      <c r="X35" s="129">
        <v>0</v>
      </c>
      <c r="Y35" s="129">
        <v>0</v>
      </c>
      <c r="Z35" s="129">
        <v>0</v>
      </c>
      <c r="AA35" s="129">
        <v>0</v>
      </c>
      <c r="AB35" s="129">
        <v>0</v>
      </c>
      <c r="AC35" s="130">
        <v>3</v>
      </c>
      <c r="AD35" s="129">
        <v>0</v>
      </c>
      <c r="AE35" s="129">
        <v>3</v>
      </c>
      <c r="AF35" s="130">
        <v>11</v>
      </c>
      <c r="AG35" s="129">
        <v>1</v>
      </c>
      <c r="AH35" s="130">
        <v>6</v>
      </c>
      <c r="AI35" s="129">
        <v>1</v>
      </c>
      <c r="AJ35" s="129">
        <v>3</v>
      </c>
      <c r="AK35" s="129">
        <v>0</v>
      </c>
      <c r="AL35" s="129">
        <v>2</v>
      </c>
      <c r="AM35" s="130">
        <v>4</v>
      </c>
      <c r="AN35" s="129">
        <v>0</v>
      </c>
      <c r="AO35" s="129">
        <v>0</v>
      </c>
      <c r="AP35" s="129">
        <v>0</v>
      </c>
      <c r="AQ35" s="129">
        <v>4</v>
      </c>
      <c r="AR35" s="130">
        <v>7</v>
      </c>
      <c r="AS35" s="129">
        <v>3</v>
      </c>
      <c r="AT35" s="129">
        <v>3</v>
      </c>
      <c r="AU35" s="130">
        <v>1</v>
      </c>
      <c r="AV35" s="129">
        <v>0</v>
      </c>
      <c r="AW35" s="129">
        <v>1</v>
      </c>
      <c r="AX35" s="129">
        <v>0</v>
      </c>
      <c r="AY35" s="129">
        <v>0</v>
      </c>
      <c r="AZ35" s="130">
        <v>0</v>
      </c>
      <c r="BA35" s="129">
        <v>0</v>
      </c>
      <c r="BB35" s="129">
        <v>0</v>
      </c>
      <c r="BC35" s="129">
        <v>0</v>
      </c>
      <c r="BD35" s="130">
        <v>0</v>
      </c>
      <c r="BE35" s="129">
        <v>0</v>
      </c>
      <c r="BF35" s="129">
        <v>0</v>
      </c>
      <c r="BG35" s="129">
        <v>0</v>
      </c>
      <c r="BH35" s="129">
        <v>0</v>
      </c>
      <c r="BI35" s="130">
        <v>0</v>
      </c>
      <c r="BJ35" s="130">
        <v>0</v>
      </c>
      <c r="BK35" s="129">
        <v>0</v>
      </c>
      <c r="BL35" s="129">
        <v>0</v>
      </c>
      <c r="BM35" s="129">
        <v>0</v>
      </c>
      <c r="BN35" s="129">
        <v>0</v>
      </c>
      <c r="BO35" s="130">
        <v>10</v>
      </c>
      <c r="BP35" s="129">
        <v>1</v>
      </c>
      <c r="BQ35" s="129">
        <v>7</v>
      </c>
      <c r="BR35" s="130">
        <v>2</v>
      </c>
      <c r="BS35" s="129">
        <v>0</v>
      </c>
      <c r="BT35" s="129">
        <v>1</v>
      </c>
      <c r="BU35" s="129">
        <v>0</v>
      </c>
      <c r="BV35" s="129">
        <v>1</v>
      </c>
      <c r="BW35" s="129">
        <v>0</v>
      </c>
      <c r="BX35" s="129">
        <v>0</v>
      </c>
      <c r="BY35" s="129">
        <v>0</v>
      </c>
      <c r="BZ35" s="129">
        <v>0</v>
      </c>
      <c r="CA35" s="130">
        <v>0</v>
      </c>
      <c r="CB35" s="129">
        <v>0</v>
      </c>
      <c r="CC35" s="129">
        <v>0</v>
      </c>
      <c r="CD35" s="130">
        <v>19</v>
      </c>
      <c r="CE35" s="129">
        <v>19</v>
      </c>
      <c r="CG35" s="126"/>
    </row>
    <row r="36" spans="1:87" ht="18" customHeight="1">
      <c r="A36" s="156" t="s">
        <v>400</v>
      </c>
      <c r="B36" s="129">
        <v>179</v>
      </c>
      <c r="C36" s="130">
        <v>162</v>
      </c>
      <c r="D36" s="130">
        <v>17</v>
      </c>
      <c r="E36" s="130">
        <v>33</v>
      </c>
      <c r="F36" s="129">
        <v>30</v>
      </c>
      <c r="G36" s="157">
        <v>2</v>
      </c>
      <c r="H36" s="129">
        <v>0</v>
      </c>
      <c r="I36" s="129">
        <v>1</v>
      </c>
      <c r="J36" s="130">
        <v>0</v>
      </c>
      <c r="K36" s="129">
        <v>0</v>
      </c>
      <c r="L36" s="129">
        <v>0</v>
      </c>
      <c r="M36" s="129">
        <v>0</v>
      </c>
      <c r="N36" s="130">
        <v>0</v>
      </c>
      <c r="O36" s="129">
        <v>0</v>
      </c>
      <c r="P36" s="130">
        <v>38</v>
      </c>
      <c r="Q36" s="129">
        <v>31</v>
      </c>
      <c r="R36" s="129">
        <v>5</v>
      </c>
      <c r="S36" s="129">
        <v>0</v>
      </c>
      <c r="T36" s="130">
        <v>0</v>
      </c>
      <c r="U36" s="129">
        <v>0</v>
      </c>
      <c r="V36" s="129">
        <v>0</v>
      </c>
      <c r="W36" s="130">
        <v>2</v>
      </c>
      <c r="X36" s="129">
        <v>0</v>
      </c>
      <c r="Y36" s="129">
        <v>0</v>
      </c>
      <c r="Z36" s="129">
        <v>1</v>
      </c>
      <c r="AA36" s="129">
        <v>1</v>
      </c>
      <c r="AB36" s="129">
        <v>0</v>
      </c>
      <c r="AC36" s="130">
        <v>0</v>
      </c>
      <c r="AD36" s="129">
        <v>0</v>
      </c>
      <c r="AE36" s="129">
        <v>0</v>
      </c>
      <c r="AF36" s="130">
        <v>13</v>
      </c>
      <c r="AG36" s="129">
        <v>5</v>
      </c>
      <c r="AH36" s="130">
        <v>8</v>
      </c>
      <c r="AI36" s="129">
        <v>4</v>
      </c>
      <c r="AJ36" s="129">
        <v>1</v>
      </c>
      <c r="AK36" s="129">
        <v>0</v>
      </c>
      <c r="AL36" s="129">
        <v>3</v>
      </c>
      <c r="AM36" s="130">
        <v>0</v>
      </c>
      <c r="AN36" s="129">
        <v>0</v>
      </c>
      <c r="AO36" s="129">
        <v>0</v>
      </c>
      <c r="AP36" s="129">
        <v>0</v>
      </c>
      <c r="AQ36" s="129">
        <v>0</v>
      </c>
      <c r="AR36" s="130">
        <v>18</v>
      </c>
      <c r="AS36" s="129">
        <v>12</v>
      </c>
      <c r="AT36" s="129">
        <v>3</v>
      </c>
      <c r="AU36" s="130">
        <v>2</v>
      </c>
      <c r="AV36" s="129">
        <v>1</v>
      </c>
      <c r="AW36" s="129">
        <v>0</v>
      </c>
      <c r="AX36" s="129">
        <v>0</v>
      </c>
      <c r="AY36" s="129">
        <v>1</v>
      </c>
      <c r="AZ36" s="130">
        <v>0</v>
      </c>
      <c r="BA36" s="129">
        <v>0</v>
      </c>
      <c r="BB36" s="129">
        <v>0</v>
      </c>
      <c r="BC36" s="129">
        <v>0</v>
      </c>
      <c r="BD36" s="130">
        <v>1</v>
      </c>
      <c r="BE36" s="129">
        <v>0</v>
      </c>
      <c r="BF36" s="129">
        <v>0</v>
      </c>
      <c r="BG36" s="129">
        <v>1</v>
      </c>
      <c r="BH36" s="129">
        <v>0</v>
      </c>
      <c r="BI36" s="130">
        <v>0</v>
      </c>
      <c r="BJ36" s="130">
        <v>0</v>
      </c>
      <c r="BK36" s="129">
        <v>0</v>
      </c>
      <c r="BL36" s="129">
        <v>0</v>
      </c>
      <c r="BM36" s="129">
        <v>0</v>
      </c>
      <c r="BN36" s="129">
        <v>0</v>
      </c>
      <c r="BO36" s="130">
        <v>48</v>
      </c>
      <c r="BP36" s="129">
        <v>39</v>
      </c>
      <c r="BQ36" s="129">
        <v>5</v>
      </c>
      <c r="BR36" s="130">
        <v>4</v>
      </c>
      <c r="BS36" s="129">
        <v>0</v>
      </c>
      <c r="BT36" s="129">
        <v>0</v>
      </c>
      <c r="BU36" s="129">
        <v>3</v>
      </c>
      <c r="BV36" s="129">
        <v>0</v>
      </c>
      <c r="BW36" s="129">
        <v>1</v>
      </c>
      <c r="BX36" s="129">
        <v>0</v>
      </c>
      <c r="BY36" s="129">
        <v>0</v>
      </c>
      <c r="BZ36" s="129">
        <v>0</v>
      </c>
      <c r="CA36" s="130">
        <v>0</v>
      </c>
      <c r="CB36" s="129">
        <v>0</v>
      </c>
      <c r="CC36" s="129">
        <v>0</v>
      </c>
      <c r="CD36" s="130">
        <v>29</v>
      </c>
      <c r="CE36" s="129">
        <v>29</v>
      </c>
      <c r="CG36" s="126"/>
    </row>
    <row r="37" spans="1:87" ht="18" customHeight="1">
      <c r="A37" s="156" t="s">
        <v>401</v>
      </c>
      <c r="B37" s="129">
        <v>81</v>
      </c>
      <c r="C37" s="130">
        <v>75</v>
      </c>
      <c r="D37" s="130">
        <v>6</v>
      </c>
      <c r="E37" s="130">
        <v>20</v>
      </c>
      <c r="F37" s="129">
        <v>17</v>
      </c>
      <c r="G37" s="131">
        <v>0</v>
      </c>
      <c r="H37" s="129">
        <v>2</v>
      </c>
      <c r="I37" s="129">
        <v>1</v>
      </c>
      <c r="J37" s="130">
        <v>0</v>
      </c>
      <c r="K37" s="129">
        <v>0</v>
      </c>
      <c r="L37" s="129">
        <v>0</v>
      </c>
      <c r="M37" s="129">
        <v>0</v>
      </c>
      <c r="N37" s="130">
        <v>0</v>
      </c>
      <c r="O37" s="129">
        <v>0</v>
      </c>
      <c r="P37" s="130">
        <v>26</v>
      </c>
      <c r="Q37" s="129">
        <v>22</v>
      </c>
      <c r="R37" s="129">
        <v>3</v>
      </c>
      <c r="S37" s="129">
        <v>0</v>
      </c>
      <c r="T37" s="130">
        <v>0</v>
      </c>
      <c r="U37" s="129">
        <v>0</v>
      </c>
      <c r="V37" s="129">
        <v>0</v>
      </c>
      <c r="W37" s="130">
        <v>0</v>
      </c>
      <c r="X37" s="129">
        <v>0</v>
      </c>
      <c r="Y37" s="129">
        <v>0</v>
      </c>
      <c r="Z37" s="129">
        <v>0</v>
      </c>
      <c r="AA37" s="129">
        <v>0</v>
      </c>
      <c r="AB37" s="129">
        <v>0</v>
      </c>
      <c r="AC37" s="130">
        <v>1</v>
      </c>
      <c r="AD37" s="129">
        <v>1</v>
      </c>
      <c r="AE37" s="129">
        <v>0</v>
      </c>
      <c r="AF37" s="130">
        <v>4</v>
      </c>
      <c r="AG37" s="129">
        <v>3</v>
      </c>
      <c r="AH37" s="130">
        <v>1</v>
      </c>
      <c r="AI37" s="129">
        <v>0</v>
      </c>
      <c r="AJ37" s="129">
        <v>0</v>
      </c>
      <c r="AK37" s="129">
        <v>0</v>
      </c>
      <c r="AL37" s="129">
        <v>1</v>
      </c>
      <c r="AM37" s="130">
        <v>0</v>
      </c>
      <c r="AN37" s="129">
        <v>0</v>
      </c>
      <c r="AO37" s="129">
        <v>0</v>
      </c>
      <c r="AP37" s="129">
        <v>0</v>
      </c>
      <c r="AQ37" s="129">
        <v>0</v>
      </c>
      <c r="AR37" s="130">
        <v>6</v>
      </c>
      <c r="AS37" s="129">
        <v>2</v>
      </c>
      <c r="AT37" s="129">
        <v>2</v>
      </c>
      <c r="AU37" s="130">
        <v>2</v>
      </c>
      <c r="AV37" s="129">
        <v>1</v>
      </c>
      <c r="AW37" s="129">
        <v>0</v>
      </c>
      <c r="AX37" s="129">
        <v>0</v>
      </c>
      <c r="AY37" s="129">
        <v>1</v>
      </c>
      <c r="AZ37" s="130">
        <v>0</v>
      </c>
      <c r="BA37" s="129">
        <v>0</v>
      </c>
      <c r="BB37" s="129">
        <v>0</v>
      </c>
      <c r="BC37" s="129">
        <v>0</v>
      </c>
      <c r="BD37" s="130">
        <v>0</v>
      </c>
      <c r="BE37" s="129">
        <v>0</v>
      </c>
      <c r="BF37" s="129">
        <v>0</v>
      </c>
      <c r="BG37" s="129">
        <v>0</v>
      </c>
      <c r="BH37" s="129">
        <v>0</v>
      </c>
      <c r="BI37" s="130">
        <v>0</v>
      </c>
      <c r="BJ37" s="130">
        <v>0</v>
      </c>
      <c r="BK37" s="129">
        <v>0</v>
      </c>
      <c r="BL37" s="129">
        <v>0</v>
      </c>
      <c r="BM37" s="129">
        <v>0</v>
      </c>
      <c r="BN37" s="129">
        <v>0</v>
      </c>
      <c r="BO37" s="130">
        <v>7</v>
      </c>
      <c r="BP37" s="129">
        <v>3</v>
      </c>
      <c r="BQ37" s="129">
        <v>2</v>
      </c>
      <c r="BR37" s="130">
        <v>2</v>
      </c>
      <c r="BS37" s="129">
        <v>1</v>
      </c>
      <c r="BT37" s="129">
        <v>0</v>
      </c>
      <c r="BU37" s="129">
        <v>1</v>
      </c>
      <c r="BV37" s="129">
        <v>0</v>
      </c>
      <c r="BW37" s="129">
        <v>0</v>
      </c>
      <c r="BX37" s="129">
        <v>0</v>
      </c>
      <c r="BY37" s="129">
        <v>0</v>
      </c>
      <c r="BZ37" s="129">
        <v>0</v>
      </c>
      <c r="CA37" s="130">
        <v>0</v>
      </c>
      <c r="CB37" s="129">
        <v>0</v>
      </c>
      <c r="CC37" s="129">
        <v>0</v>
      </c>
      <c r="CD37" s="130">
        <v>18</v>
      </c>
      <c r="CE37" s="129">
        <v>18</v>
      </c>
      <c r="CG37" s="126"/>
    </row>
    <row r="38" spans="1:87" ht="18" customHeight="1">
      <c r="A38" s="156" t="s">
        <v>402</v>
      </c>
      <c r="B38" s="129">
        <v>26</v>
      </c>
      <c r="C38" s="130">
        <v>23</v>
      </c>
      <c r="D38" s="130">
        <v>3</v>
      </c>
      <c r="E38" s="130">
        <v>4</v>
      </c>
      <c r="F38" s="129">
        <v>4</v>
      </c>
      <c r="G38" s="131">
        <v>0</v>
      </c>
      <c r="H38" s="129">
        <v>0</v>
      </c>
      <c r="I38" s="129">
        <v>0</v>
      </c>
      <c r="J38" s="130">
        <v>0</v>
      </c>
      <c r="K38" s="129">
        <v>0</v>
      </c>
      <c r="L38" s="129">
        <v>0</v>
      </c>
      <c r="M38" s="129">
        <v>0</v>
      </c>
      <c r="N38" s="130">
        <v>0</v>
      </c>
      <c r="O38" s="129">
        <v>0</v>
      </c>
      <c r="P38" s="130">
        <v>7</v>
      </c>
      <c r="Q38" s="129">
        <v>5</v>
      </c>
      <c r="R38" s="129">
        <v>1</v>
      </c>
      <c r="S38" s="129">
        <v>0</v>
      </c>
      <c r="T38" s="130">
        <v>0</v>
      </c>
      <c r="U38" s="129">
        <v>0</v>
      </c>
      <c r="V38" s="129">
        <v>0</v>
      </c>
      <c r="W38" s="130">
        <v>1</v>
      </c>
      <c r="X38" s="129">
        <v>1</v>
      </c>
      <c r="Y38" s="129">
        <v>0</v>
      </c>
      <c r="Z38" s="129">
        <v>0</v>
      </c>
      <c r="AA38" s="129">
        <v>0</v>
      </c>
      <c r="AB38" s="129">
        <v>0</v>
      </c>
      <c r="AC38" s="130">
        <v>0</v>
      </c>
      <c r="AD38" s="129">
        <v>0</v>
      </c>
      <c r="AE38" s="129">
        <v>0</v>
      </c>
      <c r="AF38" s="130">
        <v>1</v>
      </c>
      <c r="AG38" s="129">
        <v>1</v>
      </c>
      <c r="AH38" s="130">
        <v>0</v>
      </c>
      <c r="AI38" s="129">
        <v>0</v>
      </c>
      <c r="AJ38" s="129">
        <v>0</v>
      </c>
      <c r="AK38" s="129">
        <v>0</v>
      </c>
      <c r="AL38" s="129">
        <v>0</v>
      </c>
      <c r="AM38" s="130">
        <v>0</v>
      </c>
      <c r="AN38" s="129">
        <v>0</v>
      </c>
      <c r="AO38" s="129">
        <v>0</v>
      </c>
      <c r="AP38" s="129">
        <v>0</v>
      </c>
      <c r="AQ38" s="129">
        <v>0</v>
      </c>
      <c r="AR38" s="130">
        <v>1</v>
      </c>
      <c r="AS38" s="129">
        <v>1</v>
      </c>
      <c r="AT38" s="129">
        <v>0</v>
      </c>
      <c r="AU38" s="130">
        <v>0</v>
      </c>
      <c r="AV38" s="129">
        <v>0</v>
      </c>
      <c r="AW38" s="129">
        <v>0</v>
      </c>
      <c r="AX38" s="129">
        <v>0</v>
      </c>
      <c r="AY38" s="129">
        <v>0</v>
      </c>
      <c r="AZ38" s="130">
        <v>0</v>
      </c>
      <c r="BA38" s="129">
        <v>0</v>
      </c>
      <c r="BB38" s="129">
        <v>0</v>
      </c>
      <c r="BC38" s="129">
        <v>0</v>
      </c>
      <c r="BD38" s="130">
        <v>0</v>
      </c>
      <c r="BE38" s="129">
        <v>0</v>
      </c>
      <c r="BF38" s="129">
        <v>0</v>
      </c>
      <c r="BG38" s="129">
        <v>0</v>
      </c>
      <c r="BH38" s="129">
        <v>0</v>
      </c>
      <c r="BI38" s="130">
        <v>0</v>
      </c>
      <c r="BJ38" s="130">
        <v>0</v>
      </c>
      <c r="BK38" s="129">
        <v>0</v>
      </c>
      <c r="BL38" s="129">
        <v>0</v>
      </c>
      <c r="BM38" s="129">
        <v>0</v>
      </c>
      <c r="BN38" s="129">
        <v>0</v>
      </c>
      <c r="BO38" s="130">
        <v>6</v>
      </c>
      <c r="BP38" s="129">
        <v>1</v>
      </c>
      <c r="BQ38" s="129">
        <v>3</v>
      </c>
      <c r="BR38" s="130">
        <v>2</v>
      </c>
      <c r="BS38" s="129">
        <v>0</v>
      </c>
      <c r="BT38" s="129">
        <v>1</v>
      </c>
      <c r="BU38" s="129">
        <v>1</v>
      </c>
      <c r="BV38" s="129">
        <v>0</v>
      </c>
      <c r="BW38" s="129">
        <v>0</v>
      </c>
      <c r="BX38" s="129">
        <v>0</v>
      </c>
      <c r="BY38" s="129">
        <v>0</v>
      </c>
      <c r="BZ38" s="129">
        <v>0</v>
      </c>
      <c r="CA38" s="130">
        <v>0</v>
      </c>
      <c r="CB38" s="129">
        <v>0</v>
      </c>
      <c r="CC38" s="129">
        <v>0</v>
      </c>
      <c r="CD38" s="130">
        <v>7</v>
      </c>
      <c r="CE38" s="129">
        <v>7</v>
      </c>
      <c r="CG38" s="126"/>
    </row>
    <row r="39" spans="1:87" ht="18" customHeight="1">
      <c r="A39" s="156" t="s">
        <v>403</v>
      </c>
      <c r="B39" s="129">
        <v>60</v>
      </c>
      <c r="C39" s="130">
        <v>50</v>
      </c>
      <c r="D39" s="130">
        <v>10</v>
      </c>
      <c r="E39" s="130">
        <v>7</v>
      </c>
      <c r="F39" s="129">
        <v>5</v>
      </c>
      <c r="G39" s="131">
        <v>1</v>
      </c>
      <c r="H39" s="129">
        <v>0</v>
      </c>
      <c r="I39" s="129">
        <v>1</v>
      </c>
      <c r="J39" s="130">
        <v>0</v>
      </c>
      <c r="K39" s="129">
        <v>0</v>
      </c>
      <c r="L39" s="129">
        <v>0</v>
      </c>
      <c r="M39" s="129">
        <v>0</v>
      </c>
      <c r="N39" s="130">
        <v>0</v>
      </c>
      <c r="O39" s="129">
        <v>0</v>
      </c>
      <c r="P39" s="130">
        <v>11</v>
      </c>
      <c r="Q39" s="129">
        <v>9</v>
      </c>
      <c r="R39" s="129">
        <v>1</v>
      </c>
      <c r="S39" s="129">
        <v>0</v>
      </c>
      <c r="T39" s="130">
        <v>1</v>
      </c>
      <c r="U39" s="129">
        <v>0</v>
      </c>
      <c r="V39" s="129">
        <v>1</v>
      </c>
      <c r="W39" s="130">
        <v>0</v>
      </c>
      <c r="X39" s="129">
        <v>0</v>
      </c>
      <c r="Y39" s="129">
        <v>0</v>
      </c>
      <c r="Z39" s="129">
        <v>0</v>
      </c>
      <c r="AA39" s="129">
        <v>0</v>
      </c>
      <c r="AB39" s="129">
        <v>0</v>
      </c>
      <c r="AC39" s="130">
        <v>0</v>
      </c>
      <c r="AD39" s="129">
        <v>0</v>
      </c>
      <c r="AE39" s="129">
        <v>0</v>
      </c>
      <c r="AF39" s="130">
        <v>4</v>
      </c>
      <c r="AG39" s="129">
        <v>1</v>
      </c>
      <c r="AH39" s="130">
        <v>3</v>
      </c>
      <c r="AI39" s="129">
        <v>0</v>
      </c>
      <c r="AJ39" s="129">
        <v>0</v>
      </c>
      <c r="AK39" s="129">
        <v>1</v>
      </c>
      <c r="AL39" s="129">
        <v>2</v>
      </c>
      <c r="AM39" s="130">
        <v>0</v>
      </c>
      <c r="AN39" s="129">
        <v>0</v>
      </c>
      <c r="AO39" s="129">
        <v>0</v>
      </c>
      <c r="AP39" s="129">
        <v>0</v>
      </c>
      <c r="AQ39" s="129">
        <v>0</v>
      </c>
      <c r="AR39" s="130">
        <v>8</v>
      </c>
      <c r="AS39" s="129">
        <v>4</v>
      </c>
      <c r="AT39" s="129">
        <v>2</v>
      </c>
      <c r="AU39" s="130">
        <v>0</v>
      </c>
      <c r="AV39" s="129">
        <v>0</v>
      </c>
      <c r="AW39" s="129">
        <v>0</v>
      </c>
      <c r="AX39" s="129">
        <v>0</v>
      </c>
      <c r="AY39" s="129">
        <v>0</v>
      </c>
      <c r="AZ39" s="130">
        <v>0</v>
      </c>
      <c r="BA39" s="129">
        <v>0</v>
      </c>
      <c r="BB39" s="129">
        <v>0</v>
      </c>
      <c r="BC39" s="129">
        <v>0</v>
      </c>
      <c r="BD39" s="130">
        <v>2</v>
      </c>
      <c r="BE39" s="129">
        <v>0</v>
      </c>
      <c r="BF39" s="129">
        <v>0</v>
      </c>
      <c r="BG39" s="129">
        <v>2</v>
      </c>
      <c r="BH39" s="129">
        <v>0</v>
      </c>
      <c r="BI39" s="130">
        <v>0</v>
      </c>
      <c r="BJ39" s="130">
        <v>0</v>
      </c>
      <c r="BK39" s="129">
        <v>0</v>
      </c>
      <c r="BL39" s="129">
        <v>0</v>
      </c>
      <c r="BM39" s="129">
        <v>0</v>
      </c>
      <c r="BN39" s="129">
        <v>0</v>
      </c>
      <c r="BO39" s="130">
        <v>9</v>
      </c>
      <c r="BP39" s="129">
        <v>1</v>
      </c>
      <c r="BQ39" s="129">
        <v>4</v>
      </c>
      <c r="BR39" s="130">
        <v>1</v>
      </c>
      <c r="BS39" s="129">
        <v>0</v>
      </c>
      <c r="BT39" s="129">
        <v>1</v>
      </c>
      <c r="BU39" s="129">
        <v>0</v>
      </c>
      <c r="BV39" s="129">
        <v>0</v>
      </c>
      <c r="BW39" s="129">
        <v>0</v>
      </c>
      <c r="BX39" s="129">
        <v>0</v>
      </c>
      <c r="BY39" s="129">
        <v>0</v>
      </c>
      <c r="BZ39" s="129">
        <v>0</v>
      </c>
      <c r="CA39" s="130">
        <v>3</v>
      </c>
      <c r="CB39" s="129">
        <v>3</v>
      </c>
      <c r="CC39" s="129">
        <v>0</v>
      </c>
      <c r="CD39" s="130">
        <v>21</v>
      </c>
      <c r="CE39" s="129">
        <v>21</v>
      </c>
      <c r="CG39" s="126"/>
    </row>
    <row r="40" spans="1:87" ht="18" customHeight="1">
      <c r="A40" s="156" t="s">
        <v>404</v>
      </c>
      <c r="B40" s="129">
        <v>61</v>
      </c>
      <c r="C40" s="130">
        <v>56</v>
      </c>
      <c r="D40" s="130">
        <v>5</v>
      </c>
      <c r="E40" s="130">
        <v>9</v>
      </c>
      <c r="F40" s="129">
        <v>8</v>
      </c>
      <c r="G40" s="157">
        <v>1</v>
      </c>
      <c r="H40" s="129">
        <v>0</v>
      </c>
      <c r="I40" s="129">
        <v>0</v>
      </c>
      <c r="J40" s="130">
        <v>0</v>
      </c>
      <c r="K40" s="129">
        <v>0</v>
      </c>
      <c r="L40" s="129">
        <v>0</v>
      </c>
      <c r="M40" s="129">
        <v>0</v>
      </c>
      <c r="N40" s="130">
        <v>0</v>
      </c>
      <c r="O40" s="129">
        <v>0</v>
      </c>
      <c r="P40" s="130">
        <v>11</v>
      </c>
      <c r="Q40" s="129">
        <v>10</v>
      </c>
      <c r="R40" s="129">
        <v>0</v>
      </c>
      <c r="S40" s="129">
        <v>0</v>
      </c>
      <c r="T40" s="130">
        <v>0</v>
      </c>
      <c r="U40" s="129">
        <v>0</v>
      </c>
      <c r="V40" s="129">
        <v>0</v>
      </c>
      <c r="W40" s="130">
        <v>0</v>
      </c>
      <c r="X40" s="129">
        <v>0</v>
      </c>
      <c r="Y40" s="129">
        <v>0</v>
      </c>
      <c r="Z40" s="129">
        <v>0</v>
      </c>
      <c r="AA40" s="129">
        <v>0</v>
      </c>
      <c r="AB40" s="129">
        <v>0</v>
      </c>
      <c r="AC40" s="130">
        <v>1</v>
      </c>
      <c r="AD40" s="129">
        <v>0</v>
      </c>
      <c r="AE40" s="129">
        <v>1</v>
      </c>
      <c r="AF40" s="130">
        <v>6</v>
      </c>
      <c r="AG40" s="129">
        <v>5</v>
      </c>
      <c r="AH40" s="130">
        <v>1</v>
      </c>
      <c r="AI40" s="129">
        <v>0</v>
      </c>
      <c r="AJ40" s="129">
        <v>0</v>
      </c>
      <c r="AK40" s="129">
        <v>0</v>
      </c>
      <c r="AL40" s="129">
        <v>1</v>
      </c>
      <c r="AM40" s="130">
        <v>0</v>
      </c>
      <c r="AN40" s="129">
        <v>0</v>
      </c>
      <c r="AO40" s="129">
        <v>0</v>
      </c>
      <c r="AP40" s="129">
        <v>0</v>
      </c>
      <c r="AQ40" s="129">
        <v>0</v>
      </c>
      <c r="AR40" s="130">
        <v>10</v>
      </c>
      <c r="AS40" s="129">
        <v>7</v>
      </c>
      <c r="AT40" s="129">
        <v>1</v>
      </c>
      <c r="AU40" s="130">
        <v>1</v>
      </c>
      <c r="AV40" s="129">
        <v>1</v>
      </c>
      <c r="AW40" s="129">
        <v>0</v>
      </c>
      <c r="AX40" s="129">
        <v>0</v>
      </c>
      <c r="AY40" s="129">
        <v>0</v>
      </c>
      <c r="AZ40" s="130">
        <v>1</v>
      </c>
      <c r="BA40" s="129">
        <v>1</v>
      </c>
      <c r="BB40" s="129">
        <v>0</v>
      </c>
      <c r="BC40" s="129">
        <v>0</v>
      </c>
      <c r="BD40" s="130">
        <v>0</v>
      </c>
      <c r="BE40" s="129">
        <v>0</v>
      </c>
      <c r="BF40" s="129">
        <v>0</v>
      </c>
      <c r="BG40" s="129">
        <v>0</v>
      </c>
      <c r="BH40" s="129">
        <v>0</v>
      </c>
      <c r="BI40" s="130">
        <v>0</v>
      </c>
      <c r="BJ40" s="130">
        <v>0</v>
      </c>
      <c r="BK40" s="129">
        <v>0</v>
      </c>
      <c r="BL40" s="129">
        <v>0</v>
      </c>
      <c r="BM40" s="129">
        <v>0</v>
      </c>
      <c r="BN40" s="129">
        <v>0</v>
      </c>
      <c r="BO40" s="130">
        <v>8</v>
      </c>
      <c r="BP40" s="129">
        <v>4</v>
      </c>
      <c r="BQ40" s="129">
        <v>3</v>
      </c>
      <c r="BR40" s="130">
        <v>1</v>
      </c>
      <c r="BS40" s="129">
        <v>0</v>
      </c>
      <c r="BT40" s="129">
        <v>0</v>
      </c>
      <c r="BU40" s="129">
        <v>0</v>
      </c>
      <c r="BV40" s="129">
        <v>1</v>
      </c>
      <c r="BW40" s="129">
        <v>0</v>
      </c>
      <c r="BX40" s="129">
        <v>0</v>
      </c>
      <c r="BY40" s="129">
        <v>0</v>
      </c>
      <c r="BZ40" s="129">
        <v>0</v>
      </c>
      <c r="CA40" s="130">
        <v>0</v>
      </c>
      <c r="CB40" s="129">
        <v>0</v>
      </c>
      <c r="CC40" s="129">
        <v>0</v>
      </c>
      <c r="CD40" s="130">
        <v>17</v>
      </c>
      <c r="CE40" s="129">
        <v>17</v>
      </c>
      <c r="CG40" s="126"/>
    </row>
    <row r="41" spans="1:87" ht="18" customHeight="1">
      <c r="A41" s="156" t="s">
        <v>405</v>
      </c>
      <c r="B41" s="129">
        <v>32</v>
      </c>
      <c r="C41" s="130">
        <v>27</v>
      </c>
      <c r="D41" s="130">
        <v>5</v>
      </c>
      <c r="E41" s="130">
        <v>6</v>
      </c>
      <c r="F41" s="129">
        <v>5</v>
      </c>
      <c r="G41" s="131">
        <v>0</v>
      </c>
      <c r="H41" s="129">
        <v>0</v>
      </c>
      <c r="I41" s="129">
        <v>1</v>
      </c>
      <c r="J41" s="130">
        <v>0</v>
      </c>
      <c r="K41" s="129">
        <v>0</v>
      </c>
      <c r="L41" s="129">
        <v>0</v>
      </c>
      <c r="M41" s="129">
        <v>0</v>
      </c>
      <c r="N41" s="130">
        <v>0</v>
      </c>
      <c r="O41" s="129">
        <v>0</v>
      </c>
      <c r="P41" s="130">
        <v>2</v>
      </c>
      <c r="Q41" s="129">
        <v>2</v>
      </c>
      <c r="R41" s="129">
        <v>0</v>
      </c>
      <c r="S41" s="129">
        <v>0</v>
      </c>
      <c r="T41" s="130">
        <v>0</v>
      </c>
      <c r="U41" s="129">
        <v>0</v>
      </c>
      <c r="V41" s="129">
        <v>0</v>
      </c>
      <c r="W41" s="130">
        <v>0</v>
      </c>
      <c r="X41" s="129">
        <v>0</v>
      </c>
      <c r="Y41" s="129">
        <v>0</v>
      </c>
      <c r="Z41" s="129">
        <v>0</v>
      </c>
      <c r="AA41" s="129">
        <v>0</v>
      </c>
      <c r="AB41" s="129">
        <v>0</v>
      </c>
      <c r="AC41" s="130">
        <v>0</v>
      </c>
      <c r="AD41" s="129">
        <v>0</v>
      </c>
      <c r="AE41" s="129">
        <v>0</v>
      </c>
      <c r="AF41" s="130">
        <v>4</v>
      </c>
      <c r="AG41" s="129">
        <v>2</v>
      </c>
      <c r="AH41" s="130">
        <v>2</v>
      </c>
      <c r="AI41" s="129">
        <v>1</v>
      </c>
      <c r="AJ41" s="129">
        <v>1</v>
      </c>
      <c r="AK41" s="129">
        <v>0</v>
      </c>
      <c r="AL41" s="129">
        <v>0</v>
      </c>
      <c r="AM41" s="130">
        <v>0</v>
      </c>
      <c r="AN41" s="129">
        <v>0</v>
      </c>
      <c r="AO41" s="129">
        <v>0</v>
      </c>
      <c r="AP41" s="129">
        <v>0</v>
      </c>
      <c r="AQ41" s="129">
        <v>0</v>
      </c>
      <c r="AR41" s="130">
        <v>2</v>
      </c>
      <c r="AS41" s="129">
        <v>2</v>
      </c>
      <c r="AT41" s="129">
        <v>0</v>
      </c>
      <c r="AU41" s="130">
        <v>0</v>
      </c>
      <c r="AV41" s="129">
        <v>0</v>
      </c>
      <c r="AW41" s="129">
        <v>0</v>
      </c>
      <c r="AX41" s="129">
        <v>0</v>
      </c>
      <c r="AY41" s="129">
        <v>0</v>
      </c>
      <c r="AZ41" s="130">
        <v>0</v>
      </c>
      <c r="BA41" s="129">
        <v>0</v>
      </c>
      <c r="BB41" s="129">
        <v>0</v>
      </c>
      <c r="BC41" s="129">
        <v>0</v>
      </c>
      <c r="BD41" s="130">
        <v>0</v>
      </c>
      <c r="BE41" s="129">
        <v>0</v>
      </c>
      <c r="BF41" s="129">
        <v>0</v>
      </c>
      <c r="BG41" s="129">
        <v>0</v>
      </c>
      <c r="BH41" s="129">
        <v>0</v>
      </c>
      <c r="BI41" s="130">
        <v>3</v>
      </c>
      <c r="BJ41" s="130">
        <v>3</v>
      </c>
      <c r="BK41" s="129">
        <v>0</v>
      </c>
      <c r="BL41" s="129">
        <v>0</v>
      </c>
      <c r="BM41" s="129">
        <v>3</v>
      </c>
      <c r="BN41" s="129">
        <v>0</v>
      </c>
      <c r="BO41" s="130">
        <v>3</v>
      </c>
      <c r="BP41" s="129">
        <v>0</v>
      </c>
      <c r="BQ41" s="129">
        <v>3</v>
      </c>
      <c r="BR41" s="130">
        <v>0</v>
      </c>
      <c r="BS41" s="129">
        <v>0</v>
      </c>
      <c r="BT41" s="129">
        <v>0</v>
      </c>
      <c r="BU41" s="129">
        <v>0</v>
      </c>
      <c r="BV41" s="129">
        <v>0</v>
      </c>
      <c r="BW41" s="129">
        <v>0</v>
      </c>
      <c r="BX41" s="129">
        <v>0</v>
      </c>
      <c r="BY41" s="129">
        <v>0</v>
      </c>
      <c r="BZ41" s="129">
        <v>0</v>
      </c>
      <c r="CA41" s="130">
        <v>0</v>
      </c>
      <c r="CB41" s="129">
        <v>0</v>
      </c>
      <c r="CC41" s="129">
        <v>0</v>
      </c>
      <c r="CD41" s="130">
        <v>12</v>
      </c>
      <c r="CE41" s="129">
        <v>12</v>
      </c>
      <c r="CG41" s="126"/>
    </row>
    <row r="42" spans="1:87" ht="18" customHeight="1">
      <c r="A42" s="156" t="s">
        <v>406</v>
      </c>
      <c r="B42" s="129">
        <v>232</v>
      </c>
      <c r="C42" s="130">
        <v>199</v>
      </c>
      <c r="D42" s="130">
        <v>33</v>
      </c>
      <c r="E42" s="130">
        <v>44</v>
      </c>
      <c r="F42" s="129">
        <v>31</v>
      </c>
      <c r="G42" s="157">
        <v>5</v>
      </c>
      <c r="H42" s="129">
        <v>3</v>
      </c>
      <c r="I42" s="129">
        <v>2</v>
      </c>
      <c r="J42" s="130">
        <v>2</v>
      </c>
      <c r="K42" s="129">
        <v>1</v>
      </c>
      <c r="L42" s="129">
        <v>0</v>
      </c>
      <c r="M42" s="129">
        <v>1</v>
      </c>
      <c r="N42" s="130">
        <v>1</v>
      </c>
      <c r="O42" s="129">
        <v>1</v>
      </c>
      <c r="P42" s="130">
        <v>75</v>
      </c>
      <c r="Q42" s="129">
        <v>55</v>
      </c>
      <c r="R42" s="129">
        <v>8</v>
      </c>
      <c r="S42" s="129">
        <v>4</v>
      </c>
      <c r="T42" s="130">
        <v>1</v>
      </c>
      <c r="U42" s="129">
        <v>0</v>
      </c>
      <c r="V42" s="129">
        <v>1</v>
      </c>
      <c r="W42" s="130">
        <v>5</v>
      </c>
      <c r="X42" s="129">
        <v>2</v>
      </c>
      <c r="Y42" s="129">
        <v>0</v>
      </c>
      <c r="Z42" s="129">
        <v>1</v>
      </c>
      <c r="AA42" s="129">
        <v>1</v>
      </c>
      <c r="AB42" s="129">
        <v>1</v>
      </c>
      <c r="AC42" s="130">
        <v>2</v>
      </c>
      <c r="AD42" s="129">
        <v>2</v>
      </c>
      <c r="AE42" s="129">
        <v>0</v>
      </c>
      <c r="AF42" s="130">
        <v>15</v>
      </c>
      <c r="AG42" s="129">
        <v>10</v>
      </c>
      <c r="AH42" s="130">
        <v>3</v>
      </c>
      <c r="AI42" s="129">
        <v>2</v>
      </c>
      <c r="AJ42" s="129">
        <v>1</v>
      </c>
      <c r="AK42" s="129">
        <v>0</v>
      </c>
      <c r="AL42" s="129">
        <v>0</v>
      </c>
      <c r="AM42" s="130">
        <v>2</v>
      </c>
      <c r="AN42" s="129">
        <v>1</v>
      </c>
      <c r="AO42" s="129">
        <v>0</v>
      </c>
      <c r="AP42" s="129">
        <v>0</v>
      </c>
      <c r="AQ42" s="129">
        <v>1</v>
      </c>
      <c r="AR42" s="130">
        <v>15</v>
      </c>
      <c r="AS42" s="129">
        <v>3</v>
      </c>
      <c r="AT42" s="129">
        <v>2</v>
      </c>
      <c r="AU42" s="130">
        <v>7</v>
      </c>
      <c r="AV42" s="129">
        <v>0</v>
      </c>
      <c r="AW42" s="129">
        <v>0</v>
      </c>
      <c r="AX42" s="129">
        <v>0</v>
      </c>
      <c r="AY42" s="129">
        <v>7</v>
      </c>
      <c r="AZ42" s="130">
        <v>2</v>
      </c>
      <c r="BA42" s="129">
        <v>2</v>
      </c>
      <c r="BB42" s="129">
        <v>0</v>
      </c>
      <c r="BC42" s="129">
        <v>0</v>
      </c>
      <c r="BD42" s="130">
        <v>1</v>
      </c>
      <c r="BE42" s="129">
        <v>0</v>
      </c>
      <c r="BF42" s="129">
        <v>0</v>
      </c>
      <c r="BG42" s="129">
        <v>0</v>
      </c>
      <c r="BH42" s="129">
        <v>1</v>
      </c>
      <c r="BI42" s="130">
        <v>2</v>
      </c>
      <c r="BJ42" s="130">
        <v>2</v>
      </c>
      <c r="BK42" s="129">
        <v>0</v>
      </c>
      <c r="BL42" s="129">
        <v>0</v>
      </c>
      <c r="BM42" s="129">
        <v>0</v>
      </c>
      <c r="BN42" s="129">
        <v>2</v>
      </c>
      <c r="BO42" s="130">
        <v>24</v>
      </c>
      <c r="BP42" s="129">
        <v>3</v>
      </c>
      <c r="BQ42" s="129">
        <v>16</v>
      </c>
      <c r="BR42" s="130">
        <v>5</v>
      </c>
      <c r="BS42" s="129">
        <v>0</v>
      </c>
      <c r="BT42" s="129">
        <v>1</v>
      </c>
      <c r="BU42" s="129">
        <v>1</v>
      </c>
      <c r="BV42" s="129">
        <v>1</v>
      </c>
      <c r="BW42" s="129">
        <v>0</v>
      </c>
      <c r="BX42" s="129">
        <v>0</v>
      </c>
      <c r="BY42" s="129">
        <v>2</v>
      </c>
      <c r="BZ42" s="129">
        <v>0</v>
      </c>
      <c r="CA42" s="130">
        <v>0</v>
      </c>
      <c r="CB42" s="129">
        <v>0</v>
      </c>
      <c r="CC42" s="129">
        <v>0</v>
      </c>
      <c r="CD42" s="130">
        <v>57</v>
      </c>
      <c r="CE42" s="129">
        <v>57</v>
      </c>
      <c r="CG42" s="126"/>
    </row>
    <row r="43" spans="1:87" ht="18" customHeight="1">
      <c r="A43" s="156" t="s">
        <v>407</v>
      </c>
      <c r="B43" s="129">
        <v>40</v>
      </c>
      <c r="C43" s="130">
        <v>35</v>
      </c>
      <c r="D43" s="130">
        <v>5</v>
      </c>
      <c r="E43" s="130">
        <v>14</v>
      </c>
      <c r="F43" s="129">
        <v>9</v>
      </c>
      <c r="G43" s="157">
        <v>0</v>
      </c>
      <c r="H43" s="129">
        <v>2</v>
      </c>
      <c r="I43" s="129">
        <v>1</v>
      </c>
      <c r="J43" s="130">
        <v>0</v>
      </c>
      <c r="K43" s="129">
        <v>0</v>
      </c>
      <c r="L43" s="129">
        <v>0</v>
      </c>
      <c r="M43" s="129">
        <v>0</v>
      </c>
      <c r="N43" s="130">
        <v>2</v>
      </c>
      <c r="O43" s="129">
        <v>2</v>
      </c>
      <c r="P43" s="130">
        <v>10</v>
      </c>
      <c r="Q43" s="129">
        <v>4</v>
      </c>
      <c r="R43" s="129">
        <v>6</v>
      </c>
      <c r="S43" s="129">
        <v>0</v>
      </c>
      <c r="T43" s="130">
        <v>0</v>
      </c>
      <c r="U43" s="129">
        <v>0</v>
      </c>
      <c r="V43" s="129">
        <v>0</v>
      </c>
      <c r="W43" s="130">
        <v>0</v>
      </c>
      <c r="X43" s="129">
        <v>0</v>
      </c>
      <c r="Y43" s="129">
        <v>0</v>
      </c>
      <c r="Z43" s="129">
        <v>0</v>
      </c>
      <c r="AA43" s="129">
        <v>0</v>
      </c>
      <c r="AB43" s="129">
        <v>0</v>
      </c>
      <c r="AC43" s="130">
        <v>0</v>
      </c>
      <c r="AD43" s="129">
        <v>0</v>
      </c>
      <c r="AE43" s="129">
        <v>0</v>
      </c>
      <c r="AF43" s="130">
        <v>1</v>
      </c>
      <c r="AG43" s="129">
        <v>1</v>
      </c>
      <c r="AH43" s="130">
        <v>0</v>
      </c>
      <c r="AI43" s="129">
        <v>0</v>
      </c>
      <c r="AJ43" s="129">
        <v>0</v>
      </c>
      <c r="AK43" s="129">
        <v>0</v>
      </c>
      <c r="AL43" s="129">
        <v>0</v>
      </c>
      <c r="AM43" s="130">
        <v>0</v>
      </c>
      <c r="AN43" s="129">
        <v>0</v>
      </c>
      <c r="AO43" s="129">
        <v>0</v>
      </c>
      <c r="AP43" s="129">
        <v>0</v>
      </c>
      <c r="AQ43" s="129">
        <v>0</v>
      </c>
      <c r="AR43" s="130">
        <v>1</v>
      </c>
      <c r="AS43" s="129">
        <v>1</v>
      </c>
      <c r="AT43" s="129">
        <v>0</v>
      </c>
      <c r="AU43" s="130">
        <v>0</v>
      </c>
      <c r="AV43" s="129">
        <v>0</v>
      </c>
      <c r="AW43" s="129">
        <v>0</v>
      </c>
      <c r="AX43" s="129">
        <v>0</v>
      </c>
      <c r="AY43" s="129">
        <v>0</v>
      </c>
      <c r="AZ43" s="130">
        <v>0</v>
      </c>
      <c r="BA43" s="129">
        <v>0</v>
      </c>
      <c r="BB43" s="129">
        <v>0</v>
      </c>
      <c r="BC43" s="129">
        <v>0</v>
      </c>
      <c r="BD43" s="130">
        <v>0</v>
      </c>
      <c r="BE43" s="129">
        <v>0</v>
      </c>
      <c r="BF43" s="129">
        <v>0</v>
      </c>
      <c r="BG43" s="129">
        <v>0</v>
      </c>
      <c r="BH43" s="129">
        <v>0</v>
      </c>
      <c r="BI43" s="130">
        <v>0</v>
      </c>
      <c r="BJ43" s="130">
        <v>0</v>
      </c>
      <c r="BK43" s="129">
        <v>0</v>
      </c>
      <c r="BL43" s="129">
        <v>0</v>
      </c>
      <c r="BM43" s="129">
        <v>0</v>
      </c>
      <c r="BN43" s="129">
        <v>0</v>
      </c>
      <c r="BO43" s="130">
        <v>8</v>
      </c>
      <c r="BP43" s="129">
        <v>3</v>
      </c>
      <c r="BQ43" s="129">
        <v>2</v>
      </c>
      <c r="BR43" s="130">
        <v>3</v>
      </c>
      <c r="BS43" s="129">
        <v>1</v>
      </c>
      <c r="BT43" s="129">
        <v>1</v>
      </c>
      <c r="BU43" s="129">
        <v>0</v>
      </c>
      <c r="BV43" s="129">
        <v>0</v>
      </c>
      <c r="BW43" s="129">
        <v>0</v>
      </c>
      <c r="BX43" s="129">
        <v>0</v>
      </c>
      <c r="BY43" s="129">
        <v>1</v>
      </c>
      <c r="BZ43" s="129">
        <v>0</v>
      </c>
      <c r="CA43" s="130">
        <v>0</v>
      </c>
      <c r="CB43" s="129">
        <v>0</v>
      </c>
      <c r="CC43" s="129">
        <v>0</v>
      </c>
      <c r="CD43" s="130">
        <v>6</v>
      </c>
      <c r="CE43" s="129">
        <v>6</v>
      </c>
      <c r="CG43" s="126"/>
    </row>
    <row r="44" spans="1:87" ht="18" customHeight="1">
      <c r="A44" s="156" t="s">
        <v>408</v>
      </c>
      <c r="B44" s="129">
        <v>59</v>
      </c>
      <c r="C44" s="130">
        <v>51</v>
      </c>
      <c r="D44" s="130">
        <v>8</v>
      </c>
      <c r="E44" s="130">
        <v>16</v>
      </c>
      <c r="F44" s="129">
        <v>15</v>
      </c>
      <c r="G44" s="157">
        <v>0</v>
      </c>
      <c r="H44" s="129">
        <v>0</v>
      </c>
      <c r="I44" s="129">
        <v>1</v>
      </c>
      <c r="J44" s="130">
        <v>0</v>
      </c>
      <c r="K44" s="129">
        <v>0</v>
      </c>
      <c r="L44" s="129">
        <v>0</v>
      </c>
      <c r="M44" s="129">
        <v>0</v>
      </c>
      <c r="N44" s="130">
        <v>0</v>
      </c>
      <c r="O44" s="129">
        <v>0</v>
      </c>
      <c r="P44" s="130">
        <v>12</v>
      </c>
      <c r="Q44" s="129">
        <v>9</v>
      </c>
      <c r="R44" s="129">
        <v>1</v>
      </c>
      <c r="S44" s="129">
        <v>1</v>
      </c>
      <c r="T44" s="130">
        <v>0</v>
      </c>
      <c r="U44" s="129">
        <v>0</v>
      </c>
      <c r="V44" s="129">
        <v>0</v>
      </c>
      <c r="W44" s="130">
        <v>0</v>
      </c>
      <c r="X44" s="129">
        <v>0</v>
      </c>
      <c r="Y44" s="129">
        <v>0</v>
      </c>
      <c r="Z44" s="129">
        <v>0</v>
      </c>
      <c r="AA44" s="129">
        <v>0</v>
      </c>
      <c r="AB44" s="129">
        <v>0</v>
      </c>
      <c r="AC44" s="130">
        <v>1</v>
      </c>
      <c r="AD44" s="129">
        <v>1</v>
      </c>
      <c r="AE44" s="129">
        <v>0</v>
      </c>
      <c r="AF44" s="130">
        <v>1</v>
      </c>
      <c r="AG44" s="129">
        <v>1</v>
      </c>
      <c r="AH44" s="130">
        <v>0</v>
      </c>
      <c r="AI44" s="129">
        <v>0</v>
      </c>
      <c r="AJ44" s="129">
        <v>0</v>
      </c>
      <c r="AK44" s="129">
        <v>0</v>
      </c>
      <c r="AL44" s="129">
        <v>0</v>
      </c>
      <c r="AM44" s="130">
        <v>0</v>
      </c>
      <c r="AN44" s="129">
        <v>0</v>
      </c>
      <c r="AO44" s="129">
        <v>0</v>
      </c>
      <c r="AP44" s="129">
        <v>0</v>
      </c>
      <c r="AQ44" s="129">
        <v>0</v>
      </c>
      <c r="AR44" s="130">
        <v>5</v>
      </c>
      <c r="AS44" s="129">
        <v>2</v>
      </c>
      <c r="AT44" s="129">
        <v>0</v>
      </c>
      <c r="AU44" s="130">
        <v>2</v>
      </c>
      <c r="AV44" s="129">
        <v>0</v>
      </c>
      <c r="AW44" s="129">
        <v>1</v>
      </c>
      <c r="AX44" s="129">
        <v>0</v>
      </c>
      <c r="AY44" s="129">
        <v>1</v>
      </c>
      <c r="AZ44" s="130">
        <v>0</v>
      </c>
      <c r="BA44" s="129">
        <v>0</v>
      </c>
      <c r="BB44" s="129">
        <v>0</v>
      </c>
      <c r="BC44" s="129">
        <v>0</v>
      </c>
      <c r="BD44" s="130">
        <v>1</v>
      </c>
      <c r="BE44" s="129">
        <v>0</v>
      </c>
      <c r="BF44" s="129">
        <v>0</v>
      </c>
      <c r="BG44" s="129">
        <v>0</v>
      </c>
      <c r="BH44" s="129">
        <v>1</v>
      </c>
      <c r="BI44" s="130">
        <v>2</v>
      </c>
      <c r="BJ44" s="130">
        <v>2</v>
      </c>
      <c r="BK44" s="129">
        <v>0</v>
      </c>
      <c r="BL44" s="129">
        <v>0</v>
      </c>
      <c r="BM44" s="129">
        <v>1</v>
      </c>
      <c r="BN44" s="129">
        <v>1</v>
      </c>
      <c r="BO44" s="130">
        <v>6</v>
      </c>
      <c r="BP44" s="129">
        <v>0</v>
      </c>
      <c r="BQ44" s="129">
        <v>4</v>
      </c>
      <c r="BR44" s="130">
        <v>2</v>
      </c>
      <c r="BS44" s="129">
        <v>1</v>
      </c>
      <c r="BT44" s="129">
        <v>0</v>
      </c>
      <c r="BU44" s="129">
        <v>0</v>
      </c>
      <c r="BV44" s="129">
        <v>0</v>
      </c>
      <c r="BW44" s="129">
        <v>1</v>
      </c>
      <c r="BX44" s="129">
        <v>0</v>
      </c>
      <c r="BY44" s="129">
        <v>0</v>
      </c>
      <c r="BZ44" s="129">
        <v>0</v>
      </c>
      <c r="CA44" s="130">
        <v>0</v>
      </c>
      <c r="CB44" s="129">
        <v>0</v>
      </c>
      <c r="CC44" s="129">
        <v>0</v>
      </c>
      <c r="CD44" s="130">
        <v>17</v>
      </c>
      <c r="CE44" s="129">
        <v>17</v>
      </c>
      <c r="CG44" s="126"/>
    </row>
    <row r="45" spans="1:87" ht="18" customHeight="1">
      <c r="A45" s="156" t="s">
        <v>409</v>
      </c>
      <c r="B45" s="129">
        <v>96</v>
      </c>
      <c r="C45" s="130">
        <v>83</v>
      </c>
      <c r="D45" s="130">
        <v>13</v>
      </c>
      <c r="E45" s="130">
        <v>26</v>
      </c>
      <c r="F45" s="129">
        <v>17</v>
      </c>
      <c r="G45" s="157">
        <v>7</v>
      </c>
      <c r="H45" s="129">
        <v>1</v>
      </c>
      <c r="I45" s="129">
        <v>0</v>
      </c>
      <c r="J45" s="130">
        <v>1</v>
      </c>
      <c r="K45" s="129">
        <v>0</v>
      </c>
      <c r="L45" s="129">
        <v>1</v>
      </c>
      <c r="M45" s="129">
        <v>0</v>
      </c>
      <c r="N45" s="130">
        <v>0</v>
      </c>
      <c r="O45" s="129">
        <v>0</v>
      </c>
      <c r="P45" s="130">
        <v>30</v>
      </c>
      <c r="Q45" s="129">
        <v>21</v>
      </c>
      <c r="R45" s="129">
        <v>5</v>
      </c>
      <c r="S45" s="129">
        <v>2</v>
      </c>
      <c r="T45" s="130">
        <v>1</v>
      </c>
      <c r="U45" s="129">
        <v>0</v>
      </c>
      <c r="V45" s="129">
        <v>1</v>
      </c>
      <c r="W45" s="130">
        <v>0</v>
      </c>
      <c r="X45" s="129">
        <v>0</v>
      </c>
      <c r="Y45" s="129">
        <v>0</v>
      </c>
      <c r="Z45" s="129">
        <v>0</v>
      </c>
      <c r="AA45" s="129">
        <v>0</v>
      </c>
      <c r="AB45" s="129">
        <v>0</v>
      </c>
      <c r="AC45" s="130">
        <v>1</v>
      </c>
      <c r="AD45" s="129">
        <v>1</v>
      </c>
      <c r="AE45" s="129">
        <v>0</v>
      </c>
      <c r="AF45" s="130">
        <v>4</v>
      </c>
      <c r="AG45" s="129">
        <v>2</v>
      </c>
      <c r="AH45" s="130">
        <v>2</v>
      </c>
      <c r="AI45" s="129">
        <v>2</v>
      </c>
      <c r="AJ45" s="129">
        <v>0</v>
      </c>
      <c r="AK45" s="129">
        <v>0</v>
      </c>
      <c r="AL45" s="129">
        <v>0</v>
      </c>
      <c r="AM45" s="130">
        <v>0</v>
      </c>
      <c r="AN45" s="129">
        <v>0</v>
      </c>
      <c r="AO45" s="129">
        <v>0</v>
      </c>
      <c r="AP45" s="129">
        <v>0</v>
      </c>
      <c r="AQ45" s="129">
        <v>0</v>
      </c>
      <c r="AR45" s="130">
        <v>14</v>
      </c>
      <c r="AS45" s="129">
        <v>12</v>
      </c>
      <c r="AT45" s="129">
        <v>0</v>
      </c>
      <c r="AU45" s="130">
        <v>1</v>
      </c>
      <c r="AV45" s="129">
        <v>0</v>
      </c>
      <c r="AW45" s="129">
        <v>1</v>
      </c>
      <c r="AX45" s="129">
        <v>0</v>
      </c>
      <c r="AY45" s="129">
        <v>0</v>
      </c>
      <c r="AZ45" s="130">
        <v>0</v>
      </c>
      <c r="BA45" s="129">
        <v>0</v>
      </c>
      <c r="BB45" s="129">
        <v>0</v>
      </c>
      <c r="BC45" s="129">
        <v>0</v>
      </c>
      <c r="BD45" s="130">
        <v>1</v>
      </c>
      <c r="BE45" s="129">
        <v>0</v>
      </c>
      <c r="BF45" s="129">
        <v>0</v>
      </c>
      <c r="BG45" s="129">
        <v>0</v>
      </c>
      <c r="BH45" s="129">
        <v>1</v>
      </c>
      <c r="BI45" s="130">
        <v>2</v>
      </c>
      <c r="BJ45" s="130">
        <v>2</v>
      </c>
      <c r="BK45" s="129">
        <v>0</v>
      </c>
      <c r="BL45" s="129">
        <v>0</v>
      </c>
      <c r="BM45" s="129">
        <v>1</v>
      </c>
      <c r="BN45" s="129">
        <v>1</v>
      </c>
      <c r="BO45" s="130">
        <v>13</v>
      </c>
      <c r="BP45" s="129">
        <v>2</v>
      </c>
      <c r="BQ45" s="129">
        <v>7</v>
      </c>
      <c r="BR45" s="130">
        <v>4</v>
      </c>
      <c r="BS45" s="129">
        <v>0</v>
      </c>
      <c r="BT45" s="129">
        <v>2</v>
      </c>
      <c r="BU45" s="129">
        <v>0</v>
      </c>
      <c r="BV45" s="129">
        <v>0</v>
      </c>
      <c r="BW45" s="129">
        <v>0</v>
      </c>
      <c r="BX45" s="129">
        <v>0</v>
      </c>
      <c r="BY45" s="129">
        <v>2</v>
      </c>
      <c r="BZ45" s="129">
        <v>0</v>
      </c>
      <c r="CA45" s="130">
        <v>0</v>
      </c>
      <c r="CB45" s="129">
        <v>0</v>
      </c>
      <c r="CC45" s="129">
        <v>0</v>
      </c>
      <c r="CD45" s="130">
        <v>7</v>
      </c>
      <c r="CE45" s="129">
        <v>7</v>
      </c>
      <c r="CG45" s="161"/>
      <c r="CH45" s="162"/>
      <c r="CI45" s="162"/>
    </row>
    <row r="46" spans="1:87" ht="18" customHeight="1">
      <c r="A46" s="156" t="s">
        <v>410</v>
      </c>
      <c r="B46" s="129">
        <v>62</v>
      </c>
      <c r="C46" s="130">
        <v>52</v>
      </c>
      <c r="D46" s="130">
        <v>10</v>
      </c>
      <c r="E46" s="130">
        <v>22</v>
      </c>
      <c r="F46" s="129">
        <v>14</v>
      </c>
      <c r="G46" s="157">
        <v>4</v>
      </c>
      <c r="H46" s="129">
        <v>2</v>
      </c>
      <c r="I46" s="129">
        <v>1</v>
      </c>
      <c r="J46" s="130">
        <v>0</v>
      </c>
      <c r="K46" s="129">
        <v>0</v>
      </c>
      <c r="L46" s="129">
        <v>0</v>
      </c>
      <c r="M46" s="129">
        <v>0</v>
      </c>
      <c r="N46" s="130">
        <v>1</v>
      </c>
      <c r="O46" s="129">
        <v>1</v>
      </c>
      <c r="P46" s="130">
        <v>15</v>
      </c>
      <c r="Q46" s="129">
        <v>11</v>
      </c>
      <c r="R46" s="129">
        <v>1</v>
      </c>
      <c r="S46" s="129">
        <v>0</v>
      </c>
      <c r="T46" s="130">
        <v>1</v>
      </c>
      <c r="U46" s="129">
        <v>0</v>
      </c>
      <c r="V46" s="129">
        <v>1</v>
      </c>
      <c r="W46" s="130">
        <v>1</v>
      </c>
      <c r="X46" s="129">
        <v>1</v>
      </c>
      <c r="Y46" s="129">
        <v>0</v>
      </c>
      <c r="Z46" s="129">
        <v>0</v>
      </c>
      <c r="AA46" s="129">
        <v>0</v>
      </c>
      <c r="AB46" s="129">
        <v>0</v>
      </c>
      <c r="AC46" s="130">
        <v>1</v>
      </c>
      <c r="AD46" s="129">
        <v>0</v>
      </c>
      <c r="AE46" s="129">
        <v>1</v>
      </c>
      <c r="AF46" s="130">
        <v>1</v>
      </c>
      <c r="AG46" s="129">
        <v>0</v>
      </c>
      <c r="AH46" s="130">
        <v>1</v>
      </c>
      <c r="AI46" s="129">
        <v>0</v>
      </c>
      <c r="AJ46" s="129">
        <v>0</v>
      </c>
      <c r="AK46" s="129">
        <v>0</v>
      </c>
      <c r="AL46" s="129">
        <v>1</v>
      </c>
      <c r="AM46" s="130">
        <v>0</v>
      </c>
      <c r="AN46" s="129">
        <v>0</v>
      </c>
      <c r="AO46" s="129">
        <v>0</v>
      </c>
      <c r="AP46" s="129">
        <v>0</v>
      </c>
      <c r="AQ46" s="129">
        <v>0</v>
      </c>
      <c r="AR46" s="130">
        <v>6</v>
      </c>
      <c r="AS46" s="129">
        <v>2</v>
      </c>
      <c r="AT46" s="129">
        <v>1</v>
      </c>
      <c r="AU46" s="130">
        <v>3</v>
      </c>
      <c r="AV46" s="129">
        <v>1</v>
      </c>
      <c r="AW46" s="129">
        <v>0</v>
      </c>
      <c r="AX46" s="129">
        <v>0</v>
      </c>
      <c r="AY46" s="129">
        <v>2</v>
      </c>
      <c r="AZ46" s="130">
        <v>0</v>
      </c>
      <c r="BA46" s="129">
        <v>0</v>
      </c>
      <c r="BB46" s="129">
        <v>0</v>
      </c>
      <c r="BC46" s="129">
        <v>0</v>
      </c>
      <c r="BD46" s="130">
        <v>0</v>
      </c>
      <c r="BE46" s="129">
        <v>0</v>
      </c>
      <c r="BF46" s="129">
        <v>0</v>
      </c>
      <c r="BG46" s="129">
        <v>0</v>
      </c>
      <c r="BH46" s="129">
        <v>0</v>
      </c>
      <c r="BI46" s="130">
        <v>0</v>
      </c>
      <c r="BJ46" s="130">
        <v>0</v>
      </c>
      <c r="BK46" s="129">
        <v>0</v>
      </c>
      <c r="BL46" s="129">
        <v>0</v>
      </c>
      <c r="BM46" s="129">
        <v>0</v>
      </c>
      <c r="BN46" s="129">
        <v>0</v>
      </c>
      <c r="BO46" s="130">
        <v>6</v>
      </c>
      <c r="BP46" s="129">
        <v>2</v>
      </c>
      <c r="BQ46" s="129">
        <v>2</v>
      </c>
      <c r="BR46" s="130">
        <v>2</v>
      </c>
      <c r="BS46" s="129">
        <v>1</v>
      </c>
      <c r="BT46" s="129">
        <v>1</v>
      </c>
      <c r="BU46" s="129">
        <v>0</v>
      </c>
      <c r="BV46" s="129">
        <v>0</v>
      </c>
      <c r="BW46" s="129">
        <v>0</v>
      </c>
      <c r="BX46" s="129">
        <v>0</v>
      </c>
      <c r="BY46" s="129">
        <v>0</v>
      </c>
      <c r="BZ46" s="129">
        <v>0</v>
      </c>
      <c r="CA46" s="130">
        <v>0</v>
      </c>
      <c r="CB46" s="129">
        <v>0</v>
      </c>
      <c r="CC46" s="129">
        <v>0</v>
      </c>
      <c r="CD46" s="130">
        <v>12</v>
      </c>
      <c r="CE46" s="129">
        <v>12</v>
      </c>
      <c r="CG46" s="161"/>
      <c r="CH46" s="162"/>
      <c r="CI46" s="162"/>
    </row>
    <row r="47" spans="1:87" ht="18" customHeight="1">
      <c r="A47" s="156" t="s">
        <v>411</v>
      </c>
      <c r="B47" s="129">
        <v>77</v>
      </c>
      <c r="C47" s="130">
        <v>64</v>
      </c>
      <c r="D47" s="130">
        <v>13</v>
      </c>
      <c r="E47" s="130">
        <v>11</v>
      </c>
      <c r="F47" s="129">
        <v>10</v>
      </c>
      <c r="G47" s="131">
        <v>0</v>
      </c>
      <c r="H47" s="129">
        <v>1</v>
      </c>
      <c r="I47" s="129">
        <v>0</v>
      </c>
      <c r="J47" s="130">
        <v>0</v>
      </c>
      <c r="K47" s="129">
        <v>0</v>
      </c>
      <c r="L47" s="129">
        <v>0</v>
      </c>
      <c r="M47" s="129">
        <v>0</v>
      </c>
      <c r="N47" s="130">
        <v>0</v>
      </c>
      <c r="O47" s="129">
        <v>0</v>
      </c>
      <c r="P47" s="130">
        <v>14</v>
      </c>
      <c r="Q47" s="129">
        <v>13</v>
      </c>
      <c r="R47" s="129">
        <v>0</v>
      </c>
      <c r="S47" s="129">
        <v>0</v>
      </c>
      <c r="T47" s="130">
        <v>1</v>
      </c>
      <c r="U47" s="129">
        <v>1</v>
      </c>
      <c r="V47" s="129">
        <v>0</v>
      </c>
      <c r="W47" s="130">
        <v>0</v>
      </c>
      <c r="X47" s="129">
        <v>0</v>
      </c>
      <c r="Y47" s="129">
        <v>0</v>
      </c>
      <c r="Z47" s="129">
        <v>0</v>
      </c>
      <c r="AA47" s="129">
        <v>0</v>
      </c>
      <c r="AB47" s="129">
        <v>0</v>
      </c>
      <c r="AC47" s="130">
        <v>0</v>
      </c>
      <c r="AD47" s="129">
        <v>0</v>
      </c>
      <c r="AE47" s="129">
        <v>0</v>
      </c>
      <c r="AF47" s="130">
        <v>17</v>
      </c>
      <c r="AG47" s="129">
        <v>11</v>
      </c>
      <c r="AH47" s="130">
        <v>6</v>
      </c>
      <c r="AI47" s="129">
        <v>4</v>
      </c>
      <c r="AJ47" s="129">
        <v>1</v>
      </c>
      <c r="AK47" s="129">
        <v>0</v>
      </c>
      <c r="AL47" s="129">
        <v>1</v>
      </c>
      <c r="AM47" s="130">
        <v>0</v>
      </c>
      <c r="AN47" s="129">
        <v>0</v>
      </c>
      <c r="AO47" s="129">
        <v>0</v>
      </c>
      <c r="AP47" s="129">
        <v>0</v>
      </c>
      <c r="AQ47" s="129">
        <v>0</v>
      </c>
      <c r="AR47" s="130">
        <v>5</v>
      </c>
      <c r="AS47" s="129">
        <v>3</v>
      </c>
      <c r="AT47" s="129">
        <v>1</v>
      </c>
      <c r="AU47" s="130">
        <v>0</v>
      </c>
      <c r="AV47" s="129">
        <v>0</v>
      </c>
      <c r="AW47" s="129">
        <v>0</v>
      </c>
      <c r="AX47" s="129">
        <v>0</v>
      </c>
      <c r="AY47" s="129">
        <v>0</v>
      </c>
      <c r="AZ47" s="130">
        <v>1</v>
      </c>
      <c r="BA47" s="129">
        <v>1</v>
      </c>
      <c r="BB47" s="129">
        <v>0</v>
      </c>
      <c r="BC47" s="129">
        <v>0</v>
      </c>
      <c r="BD47" s="130">
        <v>0</v>
      </c>
      <c r="BE47" s="129">
        <v>0</v>
      </c>
      <c r="BF47" s="129">
        <v>0</v>
      </c>
      <c r="BG47" s="129">
        <v>0</v>
      </c>
      <c r="BH47" s="129">
        <v>0</v>
      </c>
      <c r="BI47" s="130">
        <v>0</v>
      </c>
      <c r="BJ47" s="130">
        <v>0</v>
      </c>
      <c r="BK47" s="129">
        <v>0</v>
      </c>
      <c r="BL47" s="129">
        <v>0</v>
      </c>
      <c r="BM47" s="129">
        <v>0</v>
      </c>
      <c r="BN47" s="129">
        <v>0</v>
      </c>
      <c r="BO47" s="130">
        <v>15</v>
      </c>
      <c r="BP47" s="129">
        <v>2</v>
      </c>
      <c r="BQ47" s="129">
        <v>8</v>
      </c>
      <c r="BR47" s="130">
        <v>4</v>
      </c>
      <c r="BS47" s="129">
        <v>1</v>
      </c>
      <c r="BT47" s="129">
        <v>3</v>
      </c>
      <c r="BU47" s="129">
        <v>0</v>
      </c>
      <c r="BV47" s="129">
        <v>0</v>
      </c>
      <c r="BW47" s="129">
        <v>0</v>
      </c>
      <c r="BX47" s="129">
        <v>0</v>
      </c>
      <c r="BY47" s="129">
        <v>0</v>
      </c>
      <c r="BZ47" s="129">
        <v>0</v>
      </c>
      <c r="CA47" s="130">
        <v>1</v>
      </c>
      <c r="CB47" s="129">
        <v>0</v>
      </c>
      <c r="CC47" s="129">
        <v>1</v>
      </c>
      <c r="CD47" s="130">
        <v>15</v>
      </c>
      <c r="CE47" s="129">
        <v>15</v>
      </c>
      <c r="CG47" s="161"/>
      <c r="CH47" s="162"/>
      <c r="CI47" s="162"/>
    </row>
    <row r="48" spans="1:87" ht="18" customHeight="1">
      <c r="A48" s="156" t="s">
        <v>412</v>
      </c>
      <c r="B48" s="129">
        <v>106</v>
      </c>
      <c r="C48" s="130">
        <v>87</v>
      </c>
      <c r="D48" s="130">
        <v>19</v>
      </c>
      <c r="E48" s="130">
        <v>21</v>
      </c>
      <c r="F48" s="129">
        <v>12</v>
      </c>
      <c r="G48" s="131">
        <v>3</v>
      </c>
      <c r="H48" s="129">
        <v>4</v>
      </c>
      <c r="I48" s="129">
        <v>0</v>
      </c>
      <c r="J48" s="130">
        <v>2</v>
      </c>
      <c r="K48" s="129">
        <v>1</v>
      </c>
      <c r="L48" s="129">
        <v>1</v>
      </c>
      <c r="M48" s="129">
        <v>0</v>
      </c>
      <c r="N48" s="130">
        <v>0</v>
      </c>
      <c r="O48" s="129">
        <v>0</v>
      </c>
      <c r="P48" s="130">
        <v>24</v>
      </c>
      <c r="Q48" s="129">
        <v>20</v>
      </c>
      <c r="R48" s="129">
        <v>3</v>
      </c>
      <c r="S48" s="129">
        <v>0</v>
      </c>
      <c r="T48" s="130">
        <v>0</v>
      </c>
      <c r="U48" s="129">
        <v>0</v>
      </c>
      <c r="V48" s="129">
        <v>0</v>
      </c>
      <c r="W48" s="130">
        <v>1</v>
      </c>
      <c r="X48" s="129">
        <v>0</v>
      </c>
      <c r="Y48" s="129">
        <v>0</v>
      </c>
      <c r="Z48" s="129">
        <v>0</v>
      </c>
      <c r="AA48" s="129">
        <v>1</v>
      </c>
      <c r="AB48" s="129">
        <v>0</v>
      </c>
      <c r="AC48" s="130">
        <v>0</v>
      </c>
      <c r="AD48" s="129">
        <v>0</v>
      </c>
      <c r="AE48" s="129">
        <v>0</v>
      </c>
      <c r="AF48" s="130">
        <v>5</v>
      </c>
      <c r="AG48" s="129">
        <v>1</v>
      </c>
      <c r="AH48" s="130">
        <v>3</v>
      </c>
      <c r="AI48" s="129">
        <v>1</v>
      </c>
      <c r="AJ48" s="129">
        <v>1</v>
      </c>
      <c r="AK48" s="129">
        <v>1</v>
      </c>
      <c r="AL48" s="129">
        <v>0</v>
      </c>
      <c r="AM48" s="130">
        <v>1</v>
      </c>
      <c r="AN48" s="129">
        <v>1</v>
      </c>
      <c r="AO48" s="129">
        <v>0</v>
      </c>
      <c r="AP48" s="129">
        <v>0</v>
      </c>
      <c r="AQ48" s="129">
        <v>0</v>
      </c>
      <c r="AR48" s="130">
        <v>9</v>
      </c>
      <c r="AS48" s="129">
        <v>7</v>
      </c>
      <c r="AT48" s="129">
        <v>1</v>
      </c>
      <c r="AU48" s="130">
        <v>0</v>
      </c>
      <c r="AV48" s="129">
        <v>0</v>
      </c>
      <c r="AW48" s="129">
        <v>0</v>
      </c>
      <c r="AX48" s="129">
        <v>0</v>
      </c>
      <c r="AY48" s="129">
        <v>0</v>
      </c>
      <c r="AZ48" s="130">
        <v>0</v>
      </c>
      <c r="BA48" s="129">
        <v>0</v>
      </c>
      <c r="BB48" s="129">
        <v>0</v>
      </c>
      <c r="BC48" s="129">
        <v>0</v>
      </c>
      <c r="BD48" s="130">
        <v>1</v>
      </c>
      <c r="BE48" s="129">
        <v>0</v>
      </c>
      <c r="BF48" s="129">
        <v>0</v>
      </c>
      <c r="BG48" s="129">
        <v>0</v>
      </c>
      <c r="BH48" s="129">
        <v>1</v>
      </c>
      <c r="BI48" s="130">
        <v>0</v>
      </c>
      <c r="BJ48" s="130">
        <v>0</v>
      </c>
      <c r="BK48" s="129">
        <v>0</v>
      </c>
      <c r="BL48" s="129">
        <v>0</v>
      </c>
      <c r="BM48" s="129">
        <v>0</v>
      </c>
      <c r="BN48" s="129">
        <v>0</v>
      </c>
      <c r="BO48" s="130">
        <v>21</v>
      </c>
      <c r="BP48" s="129">
        <v>3</v>
      </c>
      <c r="BQ48" s="129">
        <v>7</v>
      </c>
      <c r="BR48" s="130">
        <v>9</v>
      </c>
      <c r="BS48" s="129">
        <v>2</v>
      </c>
      <c r="BT48" s="129">
        <v>0</v>
      </c>
      <c r="BU48" s="129">
        <v>4</v>
      </c>
      <c r="BV48" s="129">
        <v>0</v>
      </c>
      <c r="BW48" s="129">
        <v>0</v>
      </c>
      <c r="BX48" s="129">
        <v>0</v>
      </c>
      <c r="BY48" s="129">
        <v>3</v>
      </c>
      <c r="BZ48" s="129">
        <v>0</v>
      </c>
      <c r="CA48" s="130">
        <v>2</v>
      </c>
      <c r="CB48" s="129">
        <v>1</v>
      </c>
      <c r="CC48" s="129">
        <v>1</v>
      </c>
      <c r="CD48" s="130">
        <v>26</v>
      </c>
      <c r="CE48" s="129">
        <v>26</v>
      </c>
      <c r="CG48" s="163"/>
      <c r="CH48" s="162"/>
      <c r="CI48" s="162"/>
    </row>
    <row r="49" spans="1:87" ht="18" customHeight="1">
      <c r="A49" s="156" t="s">
        <v>413</v>
      </c>
      <c r="B49" s="129">
        <v>116</v>
      </c>
      <c r="C49" s="130">
        <v>96</v>
      </c>
      <c r="D49" s="130">
        <v>20</v>
      </c>
      <c r="E49" s="130">
        <v>40</v>
      </c>
      <c r="F49" s="129">
        <v>35</v>
      </c>
      <c r="G49" s="157">
        <v>0</v>
      </c>
      <c r="H49" s="129">
        <v>4</v>
      </c>
      <c r="I49" s="129">
        <v>0</v>
      </c>
      <c r="J49" s="130">
        <v>0</v>
      </c>
      <c r="K49" s="129">
        <v>0</v>
      </c>
      <c r="L49" s="129">
        <v>0</v>
      </c>
      <c r="M49" s="129">
        <v>0</v>
      </c>
      <c r="N49" s="130">
        <v>1</v>
      </c>
      <c r="O49" s="129">
        <v>1</v>
      </c>
      <c r="P49" s="130">
        <v>31</v>
      </c>
      <c r="Q49" s="129">
        <v>28</v>
      </c>
      <c r="R49" s="129">
        <v>0</v>
      </c>
      <c r="S49" s="129">
        <v>0</v>
      </c>
      <c r="T49" s="130">
        <v>1</v>
      </c>
      <c r="U49" s="129">
        <v>0</v>
      </c>
      <c r="V49" s="129">
        <v>1</v>
      </c>
      <c r="W49" s="130">
        <v>2</v>
      </c>
      <c r="X49" s="129">
        <v>1</v>
      </c>
      <c r="Y49" s="129">
        <v>0</v>
      </c>
      <c r="Z49" s="129">
        <v>0</v>
      </c>
      <c r="AA49" s="129">
        <v>0</v>
      </c>
      <c r="AB49" s="129">
        <v>1</v>
      </c>
      <c r="AC49" s="130">
        <v>0</v>
      </c>
      <c r="AD49" s="129">
        <v>0</v>
      </c>
      <c r="AE49" s="129">
        <v>0</v>
      </c>
      <c r="AF49" s="130">
        <v>8</v>
      </c>
      <c r="AG49" s="129">
        <v>1</v>
      </c>
      <c r="AH49" s="130">
        <v>6</v>
      </c>
      <c r="AI49" s="129">
        <v>1</v>
      </c>
      <c r="AJ49" s="129">
        <v>0</v>
      </c>
      <c r="AK49" s="129">
        <v>0</v>
      </c>
      <c r="AL49" s="129">
        <v>5</v>
      </c>
      <c r="AM49" s="130">
        <v>1</v>
      </c>
      <c r="AN49" s="129">
        <v>0</v>
      </c>
      <c r="AO49" s="129">
        <v>1</v>
      </c>
      <c r="AP49" s="129">
        <v>0</v>
      </c>
      <c r="AQ49" s="129">
        <v>0</v>
      </c>
      <c r="AR49" s="130">
        <v>7</v>
      </c>
      <c r="AS49" s="129">
        <v>5</v>
      </c>
      <c r="AT49" s="129">
        <v>0</v>
      </c>
      <c r="AU49" s="130">
        <v>2</v>
      </c>
      <c r="AV49" s="129">
        <v>0</v>
      </c>
      <c r="AW49" s="129">
        <v>0</v>
      </c>
      <c r="AX49" s="129">
        <v>2</v>
      </c>
      <c r="AY49" s="129">
        <v>0</v>
      </c>
      <c r="AZ49" s="130">
        <v>0</v>
      </c>
      <c r="BA49" s="129">
        <v>0</v>
      </c>
      <c r="BB49" s="129">
        <v>0</v>
      </c>
      <c r="BC49" s="129">
        <v>0</v>
      </c>
      <c r="BD49" s="130">
        <v>0</v>
      </c>
      <c r="BE49" s="129">
        <v>0</v>
      </c>
      <c r="BF49" s="129">
        <v>0</v>
      </c>
      <c r="BG49" s="129">
        <v>0</v>
      </c>
      <c r="BH49" s="129">
        <v>0</v>
      </c>
      <c r="BI49" s="130">
        <v>2</v>
      </c>
      <c r="BJ49" s="130">
        <v>2</v>
      </c>
      <c r="BK49" s="129">
        <v>1</v>
      </c>
      <c r="BL49" s="129">
        <v>0</v>
      </c>
      <c r="BM49" s="129">
        <v>0</v>
      </c>
      <c r="BN49" s="129">
        <v>1</v>
      </c>
      <c r="BO49" s="130">
        <v>10</v>
      </c>
      <c r="BP49" s="129">
        <v>1</v>
      </c>
      <c r="BQ49" s="129">
        <v>4</v>
      </c>
      <c r="BR49" s="130">
        <v>4</v>
      </c>
      <c r="BS49" s="129">
        <v>1</v>
      </c>
      <c r="BT49" s="129">
        <v>2</v>
      </c>
      <c r="BU49" s="129">
        <v>0</v>
      </c>
      <c r="BV49" s="129">
        <v>0</v>
      </c>
      <c r="BW49" s="129">
        <v>0</v>
      </c>
      <c r="BX49" s="129">
        <v>0</v>
      </c>
      <c r="BY49" s="129">
        <v>1</v>
      </c>
      <c r="BZ49" s="129">
        <v>0</v>
      </c>
      <c r="CA49" s="130">
        <v>1</v>
      </c>
      <c r="CB49" s="129">
        <v>1</v>
      </c>
      <c r="CC49" s="129">
        <v>0</v>
      </c>
      <c r="CD49" s="130">
        <v>18</v>
      </c>
      <c r="CE49" s="129">
        <v>18</v>
      </c>
      <c r="CG49" s="162"/>
      <c r="CH49" s="162"/>
      <c r="CI49" s="162"/>
    </row>
    <row r="50" spans="1:87" ht="21" customHeight="1">
      <c r="A50" s="151" t="s">
        <v>414</v>
      </c>
      <c r="B50" s="135">
        <v>2516</v>
      </c>
      <c r="C50" s="136">
        <v>1993</v>
      </c>
      <c r="D50" s="136">
        <v>523</v>
      </c>
      <c r="E50" s="136">
        <v>600</v>
      </c>
      <c r="F50" s="135">
        <v>338</v>
      </c>
      <c r="G50" s="164">
        <v>59</v>
      </c>
      <c r="H50" s="135">
        <v>99</v>
      </c>
      <c r="I50" s="135">
        <v>61</v>
      </c>
      <c r="J50" s="136">
        <v>40</v>
      </c>
      <c r="K50" s="135">
        <v>5</v>
      </c>
      <c r="L50" s="135">
        <v>8</v>
      </c>
      <c r="M50" s="135">
        <v>27</v>
      </c>
      <c r="N50" s="136">
        <v>3</v>
      </c>
      <c r="O50" s="135">
        <v>3</v>
      </c>
      <c r="P50" s="136">
        <v>729</v>
      </c>
      <c r="Q50" s="135">
        <v>420</v>
      </c>
      <c r="R50" s="135">
        <v>76</v>
      </c>
      <c r="S50" s="135">
        <v>51</v>
      </c>
      <c r="T50" s="136">
        <v>50</v>
      </c>
      <c r="U50" s="135">
        <v>19</v>
      </c>
      <c r="V50" s="135">
        <v>31</v>
      </c>
      <c r="W50" s="136">
        <v>88</v>
      </c>
      <c r="X50" s="135">
        <v>25</v>
      </c>
      <c r="Y50" s="135">
        <v>15</v>
      </c>
      <c r="Z50" s="135">
        <v>22</v>
      </c>
      <c r="AA50" s="135">
        <v>13</v>
      </c>
      <c r="AB50" s="135">
        <v>13</v>
      </c>
      <c r="AC50" s="136">
        <v>44</v>
      </c>
      <c r="AD50" s="135">
        <v>17</v>
      </c>
      <c r="AE50" s="135">
        <v>27</v>
      </c>
      <c r="AF50" s="136">
        <v>268</v>
      </c>
      <c r="AG50" s="135">
        <v>103</v>
      </c>
      <c r="AH50" s="136">
        <v>104</v>
      </c>
      <c r="AI50" s="135">
        <v>30</v>
      </c>
      <c r="AJ50" s="135">
        <v>33</v>
      </c>
      <c r="AK50" s="135">
        <v>9</v>
      </c>
      <c r="AL50" s="135">
        <v>32</v>
      </c>
      <c r="AM50" s="136">
        <v>61</v>
      </c>
      <c r="AN50" s="135">
        <v>24</v>
      </c>
      <c r="AO50" s="135">
        <v>15</v>
      </c>
      <c r="AP50" s="135">
        <v>13</v>
      </c>
      <c r="AQ50" s="135">
        <v>9</v>
      </c>
      <c r="AR50" s="136">
        <v>265</v>
      </c>
      <c r="AS50" s="135">
        <v>136</v>
      </c>
      <c r="AT50" s="135">
        <v>59</v>
      </c>
      <c r="AU50" s="136">
        <v>32</v>
      </c>
      <c r="AV50" s="135">
        <v>5</v>
      </c>
      <c r="AW50" s="135">
        <v>9</v>
      </c>
      <c r="AX50" s="135">
        <v>2</v>
      </c>
      <c r="AY50" s="135">
        <v>16</v>
      </c>
      <c r="AZ50" s="136">
        <v>30</v>
      </c>
      <c r="BA50" s="135">
        <v>25</v>
      </c>
      <c r="BB50" s="135">
        <v>0</v>
      </c>
      <c r="BC50" s="135">
        <v>5</v>
      </c>
      <c r="BD50" s="136">
        <v>8</v>
      </c>
      <c r="BE50" s="135">
        <v>0</v>
      </c>
      <c r="BF50" s="135">
        <v>1</v>
      </c>
      <c r="BG50" s="135">
        <v>0</v>
      </c>
      <c r="BH50" s="135">
        <v>7</v>
      </c>
      <c r="BI50" s="136">
        <v>29</v>
      </c>
      <c r="BJ50" s="136">
        <v>29</v>
      </c>
      <c r="BK50" s="135">
        <v>3</v>
      </c>
      <c r="BL50" s="135">
        <v>1</v>
      </c>
      <c r="BM50" s="135">
        <v>11</v>
      </c>
      <c r="BN50" s="135">
        <v>14</v>
      </c>
      <c r="BO50" s="136">
        <v>170</v>
      </c>
      <c r="BP50" s="135">
        <v>68</v>
      </c>
      <c r="BQ50" s="135">
        <v>68</v>
      </c>
      <c r="BR50" s="136">
        <v>23</v>
      </c>
      <c r="BS50" s="135">
        <v>12</v>
      </c>
      <c r="BT50" s="135">
        <v>4</v>
      </c>
      <c r="BU50" s="135">
        <v>1</v>
      </c>
      <c r="BV50" s="135">
        <v>0</v>
      </c>
      <c r="BW50" s="135">
        <v>1</v>
      </c>
      <c r="BX50" s="135">
        <v>0</v>
      </c>
      <c r="BY50" s="135">
        <v>3</v>
      </c>
      <c r="BZ50" s="135">
        <v>2</v>
      </c>
      <c r="CA50" s="136">
        <v>11</v>
      </c>
      <c r="CB50" s="135">
        <v>10</v>
      </c>
      <c r="CC50" s="135">
        <v>1</v>
      </c>
      <c r="CD50" s="136">
        <v>455</v>
      </c>
      <c r="CE50" s="135">
        <v>455</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2"/>
  <printOptions gridLinesSet="0"/>
  <pageMargins left="0.6692913385826772" right="0.55118110236220474" top="0.98425196850393704" bottom="0.35433070866141736" header="0.82677165354330717" footer="0.31496062992125984"/>
  <pageSetup paperSize="9" scale="80" firstPageNumber="62" orientation="portrait" horizontalDpi="300" verticalDpi="300" r:id="rId1"/>
  <headerFooter scaleWithDoc="0" alignWithMargins="0">
    <oddHeader>&amp;L&amp;"ＭＳ ゴシック,標準"&amp;10第５表　市町村別県外（他都道府県、外国）への転出者数（令和4年）
&amp;R&amp;8（単位：人）</oddHeader>
    <oddFooter>&amp;C－&amp;P－</oddFooter>
  </headerFooter>
  <colBreaks count="3" manualBreakCount="3">
    <brk id="15" max="1048575" man="1"/>
    <brk id="31" max="49"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54664-D2A2-4D8D-B2FF-2ABBB5C2948F}">
  <sheetPr>
    <tabColor theme="5" tint="0.59999389629810485"/>
  </sheetPr>
  <dimension ref="A1:AZ84"/>
  <sheetViews>
    <sheetView view="pageBreakPreview" zoomScale="85" zoomScaleNormal="85" zoomScaleSheetLayoutView="85" workbookViewId="0">
      <pane xSplit="1" ySplit="1" topLeftCell="X2" activePane="bottomRight" state="frozen"/>
      <selection activeCell="AU15" sqref="AU15"/>
      <selection pane="topRight" activeCell="AU15" sqref="AU15"/>
      <selection pane="bottomLeft" activeCell="AU15" sqref="AU15"/>
      <selection pane="bottomRight" activeCell="AI2" sqref="AI2:AI76"/>
    </sheetView>
  </sheetViews>
  <sheetFormatPr defaultColWidth="8.21875" defaultRowHeight="10.8"/>
  <cols>
    <col min="1" max="1" width="11.88671875" style="172" customWidth="1"/>
    <col min="2" max="35" width="10.109375" style="172" customWidth="1"/>
    <col min="36" max="37" width="10.6640625" style="172" customWidth="1"/>
    <col min="38" max="38" width="10.6640625" style="213" customWidth="1"/>
    <col min="39" max="45" width="8.21875" style="172"/>
    <col min="46" max="46" width="12.33203125" style="172" customWidth="1"/>
    <col min="47" max="47" width="9.88671875" style="172" customWidth="1"/>
    <col min="48" max="255" width="8.21875" style="172"/>
    <col min="256" max="256" width="11.88671875" style="172" customWidth="1"/>
    <col min="257" max="289" width="10.109375" style="172" customWidth="1"/>
    <col min="290" max="292" width="10.6640625" style="172" customWidth="1"/>
    <col min="293" max="296" width="8.21875" style="172"/>
    <col min="297" max="297" width="12.33203125" style="172" customWidth="1"/>
    <col min="298" max="298" width="9.88671875" style="172" customWidth="1"/>
    <col min="299" max="301" width="8.21875" style="172"/>
    <col min="302" max="302" width="12.33203125" style="172" customWidth="1"/>
    <col min="303" max="303" width="9.88671875" style="172" customWidth="1"/>
    <col min="304" max="511" width="8.21875" style="172"/>
    <col min="512" max="512" width="11.88671875" style="172" customWidth="1"/>
    <col min="513" max="545" width="10.109375" style="172" customWidth="1"/>
    <col min="546" max="548" width="10.6640625" style="172" customWidth="1"/>
    <col min="549" max="552" width="8.21875" style="172"/>
    <col min="553" max="553" width="12.33203125" style="172" customWidth="1"/>
    <col min="554" max="554" width="9.88671875" style="172" customWidth="1"/>
    <col min="555" max="557" width="8.21875" style="172"/>
    <col min="558" max="558" width="12.33203125" style="172" customWidth="1"/>
    <col min="559" max="559" width="9.88671875" style="172" customWidth="1"/>
    <col min="560" max="767" width="8.21875" style="172"/>
    <col min="768" max="768" width="11.88671875" style="172" customWidth="1"/>
    <col min="769" max="801" width="10.109375" style="172" customWidth="1"/>
    <col min="802" max="804" width="10.6640625" style="172" customWidth="1"/>
    <col min="805" max="808" width="8.21875" style="172"/>
    <col min="809" max="809" width="12.33203125" style="172" customWidth="1"/>
    <col min="810" max="810" width="9.88671875" style="172" customWidth="1"/>
    <col min="811" max="813" width="8.21875" style="172"/>
    <col min="814" max="814" width="12.33203125" style="172" customWidth="1"/>
    <col min="815" max="815" width="9.88671875" style="172" customWidth="1"/>
    <col min="816" max="1023" width="8.21875" style="172"/>
    <col min="1024" max="1024" width="11.88671875" style="172" customWidth="1"/>
    <col min="1025" max="1057" width="10.109375" style="172" customWidth="1"/>
    <col min="1058" max="1060" width="10.6640625" style="172" customWidth="1"/>
    <col min="1061" max="1064" width="8.21875" style="172"/>
    <col min="1065" max="1065" width="12.33203125" style="172" customWidth="1"/>
    <col min="1066" max="1066" width="9.88671875" style="172" customWidth="1"/>
    <col min="1067" max="1069" width="8.21875" style="172"/>
    <col min="1070" max="1070" width="12.33203125" style="172" customWidth="1"/>
    <col min="1071" max="1071" width="9.88671875" style="172" customWidth="1"/>
    <col min="1072" max="1279" width="8.21875" style="172"/>
    <col min="1280" max="1280" width="11.88671875" style="172" customWidth="1"/>
    <col min="1281" max="1313" width="10.109375" style="172" customWidth="1"/>
    <col min="1314" max="1316" width="10.6640625" style="172" customWidth="1"/>
    <col min="1317" max="1320" width="8.21875" style="172"/>
    <col min="1321" max="1321" width="12.33203125" style="172" customWidth="1"/>
    <col min="1322" max="1322" width="9.88671875" style="172" customWidth="1"/>
    <col min="1323" max="1325" width="8.21875" style="172"/>
    <col min="1326" max="1326" width="12.33203125" style="172" customWidth="1"/>
    <col min="1327" max="1327" width="9.88671875" style="172" customWidth="1"/>
    <col min="1328" max="1535" width="8.21875" style="172"/>
    <col min="1536" max="1536" width="11.88671875" style="172" customWidth="1"/>
    <col min="1537" max="1569" width="10.109375" style="172" customWidth="1"/>
    <col min="1570" max="1572" width="10.6640625" style="172" customWidth="1"/>
    <col min="1573" max="1576" width="8.21875" style="172"/>
    <col min="1577" max="1577" width="12.33203125" style="172" customWidth="1"/>
    <col min="1578" max="1578" width="9.88671875" style="172" customWidth="1"/>
    <col min="1579" max="1581" width="8.21875" style="172"/>
    <col min="1582" max="1582" width="12.33203125" style="172" customWidth="1"/>
    <col min="1583" max="1583" width="9.88671875" style="172" customWidth="1"/>
    <col min="1584" max="1791" width="8.21875" style="172"/>
    <col min="1792" max="1792" width="11.88671875" style="172" customWidth="1"/>
    <col min="1793" max="1825" width="10.109375" style="172" customWidth="1"/>
    <col min="1826" max="1828" width="10.6640625" style="172" customWidth="1"/>
    <col min="1829" max="1832" width="8.21875" style="172"/>
    <col min="1833" max="1833" width="12.33203125" style="172" customWidth="1"/>
    <col min="1834" max="1834" width="9.88671875" style="172" customWidth="1"/>
    <col min="1835" max="1837" width="8.21875" style="172"/>
    <col min="1838" max="1838" width="12.33203125" style="172" customWidth="1"/>
    <col min="1839" max="1839" width="9.88671875" style="172" customWidth="1"/>
    <col min="1840" max="2047" width="8.21875" style="172"/>
    <col min="2048" max="2048" width="11.88671875" style="172" customWidth="1"/>
    <col min="2049" max="2081" width="10.109375" style="172" customWidth="1"/>
    <col min="2082" max="2084" width="10.6640625" style="172" customWidth="1"/>
    <col min="2085" max="2088" width="8.21875" style="172"/>
    <col min="2089" max="2089" width="12.33203125" style="172" customWidth="1"/>
    <col min="2090" max="2090" width="9.88671875" style="172" customWidth="1"/>
    <col min="2091" max="2093" width="8.21875" style="172"/>
    <col min="2094" max="2094" width="12.33203125" style="172" customWidth="1"/>
    <col min="2095" max="2095" width="9.88671875" style="172" customWidth="1"/>
    <col min="2096" max="2303" width="8.21875" style="172"/>
    <col min="2304" max="2304" width="11.88671875" style="172" customWidth="1"/>
    <col min="2305" max="2337" width="10.109375" style="172" customWidth="1"/>
    <col min="2338" max="2340" width="10.6640625" style="172" customWidth="1"/>
    <col min="2341" max="2344" width="8.21875" style="172"/>
    <col min="2345" max="2345" width="12.33203125" style="172" customWidth="1"/>
    <col min="2346" max="2346" width="9.88671875" style="172" customWidth="1"/>
    <col min="2347" max="2349" width="8.21875" style="172"/>
    <col min="2350" max="2350" width="12.33203125" style="172" customWidth="1"/>
    <col min="2351" max="2351" width="9.88671875" style="172" customWidth="1"/>
    <col min="2352" max="2559" width="8.21875" style="172"/>
    <col min="2560" max="2560" width="11.88671875" style="172" customWidth="1"/>
    <col min="2561" max="2593" width="10.109375" style="172" customWidth="1"/>
    <col min="2594" max="2596" width="10.6640625" style="172" customWidth="1"/>
    <col min="2597" max="2600" width="8.21875" style="172"/>
    <col min="2601" max="2601" width="12.33203125" style="172" customWidth="1"/>
    <col min="2602" max="2602" width="9.88671875" style="172" customWidth="1"/>
    <col min="2603" max="2605" width="8.21875" style="172"/>
    <col min="2606" max="2606" width="12.33203125" style="172" customWidth="1"/>
    <col min="2607" max="2607" width="9.88671875" style="172" customWidth="1"/>
    <col min="2608" max="2815" width="8.21875" style="172"/>
    <col min="2816" max="2816" width="11.88671875" style="172" customWidth="1"/>
    <col min="2817" max="2849" width="10.109375" style="172" customWidth="1"/>
    <col min="2850" max="2852" width="10.6640625" style="172" customWidth="1"/>
    <col min="2853" max="2856" width="8.21875" style="172"/>
    <col min="2857" max="2857" width="12.33203125" style="172" customWidth="1"/>
    <col min="2858" max="2858" width="9.88671875" style="172" customWidth="1"/>
    <col min="2859" max="2861" width="8.21875" style="172"/>
    <col min="2862" max="2862" width="12.33203125" style="172" customWidth="1"/>
    <col min="2863" max="2863" width="9.88671875" style="172" customWidth="1"/>
    <col min="2864" max="3071" width="8.21875" style="172"/>
    <col min="3072" max="3072" width="11.88671875" style="172" customWidth="1"/>
    <col min="3073" max="3105" width="10.109375" style="172" customWidth="1"/>
    <col min="3106" max="3108" width="10.6640625" style="172" customWidth="1"/>
    <col min="3109" max="3112" width="8.21875" style="172"/>
    <col min="3113" max="3113" width="12.33203125" style="172" customWidth="1"/>
    <col min="3114" max="3114" width="9.88671875" style="172" customWidth="1"/>
    <col min="3115" max="3117" width="8.21875" style="172"/>
    <col min="3118" max="3118" width="12.33203125" style="172" customWidth="1"/>
    <col min="3119" max="3119" width="9.88671875" style="172" customWidth="1"/>
    <col min="3120" max="3327" width="8.21875" style="172"/>
    <col min="3328" max="3328" width="11.88671875" style="172" customWidth="1"/>
    <col min="3329" max="3361" width="10.109375" style="172" customWidth="1"/>
    <col min="3362" max="3364" width="10.6640625" style="172" customWidth="1"/>
    <col min="3365" max="3368" width="8.21875" style="172"/>
    <col min="3369" max="3369" width="12.33203125" style="172" customWidth="1"/>
    <col min="3370" max="3370" width="9.88671875" style="172" customWidth="1"/>
    <col min="3371" max="3373" width="8.21875" style="172"/>
    <col min="3374" max="3374" width="12.33203125" style="172" customWidth="1"/>
    <col min="3375" max="3375" width="9.88671875" style="172" customWidth="1"/>
    <col min="3376" max="3583" width="8.21875" style="172"/>
    <col min="3584" max="3584" width="11.88671875" style="172" customWidth="1"/>
    <col min="3585" max="3617" width="10.109375" style="172" customWidth="1"/>
    <col min="3618" max="3620" width="10.6640625" style="172" customWidth="1"/>
    <col min="3621" max="3624" width="8.21875" style="172"/>
    <col min="3625" max="3625" width="12.33203125" style="172" customWidth="1"/>
    <col min="3626" max="3626" width="9.88671875" style="172" customWidth="1"/>
    <col min="3627" max="3629" width="8.21875" style="172"/>
    <col min="3630" max="3630" width="12.33203125" style="172" customWidth="1"/>
    <col min="3631" max="3631" width="9.88671875" style="172" customWidth="1"/>
    <col min="3632" max="3839" width="8.21875" style="172"/>
    <col min="3840" max="3840" width="11.88671875" style="172" customWidth="1"/>
    <col min="3841" max="3873" width="10.109375" style="172" customWidth="1"/>
    <col min="3874" max="3876" width="10.6640625" style="172" customWidth="1"/>
    <col min="3877" max="3880" width="8.21875" style="172"/>
    <col min="3881" max="3881" width="12.33203125" style="172" customWidth="1"/>
    <col min="3882" max="3882" width="9.88671875" style="172" customWidth="1"/>
    <col min="3883" max="3885" width="8.21875" style="172"/>
    <col min="3886" max="3886" width="12.33203125" style="172" customWidth="1"/>
    <col min="3887" max="3887" width="9.88671875" style="172" customWidth="1"/>
    <col min="3888" max="4095" width="8.21875" style="172"/>
    <col min="4096" max="4096" width="11.88671875" style="172" customWidth="1"/>
    <col min="4097" max="4129" width="10.109375" style="172" customWidth="1"/>
    <col min="4130" max="4132" width="10.6640625" style="172" customWidth="1"/>
    <col min="4133" max="4136" width="8.21875" style="172"/>
    <col min="4137" max="4137" width="12.33203125" style="172" customWidth="1"/>
    <col min="4138" max="4138" width="9.88671875" style="172" customWidth="1"/>
    <col min="4139" max="4141" width="8.21875" style="172"/>
    <col min="4142" max="4142" width="12.33203125" style="172" customWidth="1"/>
    <col min="4143" max="4143" width="9.88671875" style="172" customWidth="1"/>
    <col min="4144" max="4351" width="8.21875" style="172"/>
    <col min="4352" max="4352" width="11.88671875" style="172" customWidth="1"/>
    <col min="4353" max="4385" width="10.109375" style="172" customWidth="1"/>
    <col min="4386" max="4388" width="10.6640625" style="172" customWidth="1"/>
    <col min="4389" max="4392" width="8.21875" style="172"/>
    <col min="4393" max="4393" width="12.33203125" style="172" customWidth="1"/>
    <col min="4394" max="4394" width="9.88671875" style="172" customWidth="1"/>
    <col min="4395" max="4397" width="8.21875" style="172"/>
    <col min="4398" max="4398" width="12.33203125" style="172" customWidth="1"/>
    <col min="4399" max="4399" width="9.88671875" style="172" customWidth="1"/>
    <col min="4400" max="4607" width="8.21875" style="172"/>
    <col min="4608" max="4608" width="11.88671875" style="172" customWidth="1"/>
    <col min="4609" max="4641" width="10.109375" style="172" customWidth="1"/>
    <col min="4642" max="4644" width="10.6640625" style="172" customWidth="1"/>
    <col min="4645" max="4648" width="8.21875" style="172"/>
    <col min="4649" max="4649" width="12.33203125" style="172" customWidth="1"/>
    <col min="4650" max="4650" width="9.88671875" style="172" customWidth="1"/>
    <col min="4651" max="4653" width="8.21875" style="172"/>
    <col min="4654" max="4654" width="12.33203125" style="172" customWidth="1"/>
    <col min="4655" max="4655" width="9.88671875" style="172" customWidth="1"/>
    <col min="4656" max="4863" width="8.21875" style="172"/>
    <col min="4864" max="4864" width="11.88671875" style="172" customWidth="1"/>
    <col min="4865" max="4897" width="10.109375" style="172" customWidth="1"/>
    <col min="4898" max="4900" width="10.6640625" style="172" customWidth="1"/>
    <col min="4901" max="4904" width="8.21875" style="172"/>
    <col min="4905" max="4905" width="12.33203125" style="172" customWidth="1"/>
    <col min="4906" max="4906" width="9.88671875" style="172" customWidth="1"/>
    <col min="4907" max="4909" width="8.21875" style="172"/>
    <col min="4910" max="4910" width="12.33203125" style="172" customWidth="1"/>
    <col min="4911" max="4911" width="9.88671875" style="172" customWidth="1"/>
    <col min="4912" max="5119" width="8.21875" style="172"/>
    <col min="5120" max="5120" width="11.88671875" style="172" customWidth="1"/>
    <col min="5121" max="5153" width="10.109375" style="172" customWidth="1"/>
    <col min="5154" max="5156" width="10.6640625" style="172" customWidth="1"/>
    <col min="5157" max="5160" width="8.21875" style="172"/>
    <col min="5161" max="5161" width="12.33203125" style="172" customWidth="1"/>
    <col min="5162" max="5162" width="9.88671875" style="172" customWidth="1"/>
    <col min="5163" max="5165" width="8.21875" style="172"/>
    <col min="5166" max="5166" width="12.33203125" style="172" customWidth="1"/>
    <col min="5167" max="5167" width="9.88671875" style="172" customWidth="1"/>
    <col min="5168" max="5375" width="8.21875" style="172"/>
    <col min="5376" max="5376" width="11.88671875" style="172" customWidth="1"/>
    <col min="5377" max="5409" width="10.109375" style="172" customWidth="1"/>
    <col min="5410" max="5412" width="10.6640625" style="172" customWidth="1"/>
    <col min="5413" max="5416" width="8.21875" style="172"/>
    <col min="5417" max="5417" width="12.33203125" style="172" customWidth="1"/>
    <col min="5418" max="5418" width="9.88671875" style="172" customWidth="1"/>
    <col min="5419" max="5421" width="8.21875" style="172"/>
    <col min="5422" max="5422" width="12.33203125" style="172" customWidth="1"/>
    <col min="5423" max="5423" width="9.88671875" style="172" customWidth="1"/>
    <col min="5424" max="5631" width="8.21875" style="172"/>
    <col min="5632" max="5632" width="11.88671875" style="172" customWidth="1"/>
    <col min="5633" max="5665" width="10.109375" style="172" customWidth="1"/>
    <col min="5666" max="5668" width="10.6640625" style="172" customWidth="1"/>
    <col min="5669" max="5672" width="8.21875" style="172"/>
    <col min="5673" max="5673" width="12.33203125" style="172" customWidth="1"/>
    <col min="5674" max="5674" width="9.88671875" style="172" customWidth="1"/>
    <col min="5675" max="5677" width="8.21875" style="172"/>
    <col min="5678" max="5678" width="12.33203125" style="172" customWidth="1"/>
    <col min="5679" max="5679" width="9.88671875" style="172" customWidth="1"/>
    <col min="5680" max="5887" width="8.21875" style="172"/>
    <col min="5888" max="5888" width="11.88671875" style="172" customWidth="1"/>
    <col min="5889" max="5921" width="10.109375" style="172" customWidth="1"/>
    <col min="5922" max="5924" width="10.6640625" style="172" customWidth="1"/>
    <col min="5925" max="5928" width="8.21875" style="172"/>
    <col min="5929" max="5929" width="12.33203125" style="172" customWidth="1"/>
    <col min="5930" max="5930" width="9.88671875" style="172" customWidth="1"/>
    <col min="5931" max="5933" width="8.21875" style="172"/>
    <col min="5934" max="5934" width="12.33203125" style="172" customWidth="1"/>
    <col min="5935" max="5935" width="9.88671875" style="172" customWidth="1"/>
    <col min="5936" max="6143" width="8.21875" style="172"/>
    <col min="6144" max="6144" width="11.88671875" style="172" customWidth="1"/>
    <col min="6145" max="6177" width="10.109375" style="172" customWidth="1"/>
    <col min="6178" max="6180" width="10.6640625" style="172" customWidth="1"/>
    <col min="6181" max="6184" width="8.21875" style="172"/>
    <col min="6185" max="6185" width="12.33203125" style="172" customWidth="1"/>
    <col min="6186" max="6186" width="9.88671875" style="172" customWidth="1"/>
    <col min="6187" max="6189" width="8.21875" style="172"/>
    <col min="6190" max="6190" width="12.33203125" style="172" customWidth="1"/>
    <col min="6191" max="6191" width="9.88671875" style="172" customWidth="1"/>
    <col min="6192" max="6399" width="8.21875" style="172"/>
    <col min="6400" max="6400" width="11.88671875" style="172" customWidth="1"/>
    <col min="6401" max="6433" width="10.109375" style="172" customWidth="1"/>
    <col min="6434" max="6436" width="10.6640625" style="172" customWidth="1"/>
    <col min="6437" max="6440" width="8.21875" style="172"/>
    <col min="6441" max="6441" width="12.33203125" style="172" customWidth="1"/>
    <col min="6442" max="6442" width="9.88671875" style="172" customWidth="1"/>
    <col min="6443" max="6445" width="8.21875" style="172"/>
    <col min="6446" max="6446" width="12.33203125" style="172" customWidth="1"/>
    <col min="6447" max="6447" width="9.88671875" style="172" customWidth="1"/>
    <col min="6448" max="6655" width="8.21875" style="172"/>
    <col min="6656" max="6656" width="11.88671875" style="172" customWidth="1"/>
    <col min="6657" max="6689" width="10.109375" style="172" customWidth="1"/>
    <col min="6690" max="6692" width="10.6640625" style="172" customWidth="1"/>
    <col min="6693" max="6696" width="8.21875" style="172"/>
    <col min="6697" max="6697" width="12.33203125" style="172" customWidth="1"/>
    <col min="6698" max="6698" width="9.88671875" style="172" customWidth="1"/>
    <col min="6699" max="6701" width="8.21875" style="172"/>
    <col min="6702" max="6702" width="12.33203125" style="172" customWidth="1"/>
    <col min="6703" max="6703" width="9.88671875" style="172" customWidth="1"/>
    <col min="6704" max="6911" width="8.21875" style="172"/>
    <col min="6912" max="6912" width="11.88671875" style="172" customWidth="1"/>
    <col min="6913" max="6945" width="10.109375" style="172" customWidth="1"/>
    <col min="6946" max="6948" width="10.6640625" style="172" customWidth="1"/>
    <col min="6949" max="6952" width="8.21875" style="172"/>
    <col min="6953" max="6953" width="12.33203125" style="172" customWidth="1"/>
    <col min="6954" max="6954" width="9.88671875" style="172" customWidth="1"/>
    <col min="6955" max="6957" width="8.21875" style="172"/>
    <col min="6958" max="6958" width="12.33203125" style="172" customWidth="1"/>
    <col min="6959" max="6959" width="9.88671875" style="172" customWidth="1"/>
    <col min="6960" max="7167" width="8.21875" style="172"/>
    <col min="7168" max="7168" width="11.88671875" style="172" customWidth="1"/>
    <col min="7169" max="7201" width="10.109375" style="172" customWidth="1"/>
    <col min="7202" max="7204" width="10.6640625" style="172" customWidth="1"/>
    <col min="7205" max="7208" width="8.21875" style="172"/>
    <col min="7209" max="7209" width="12.33203125" style="172" customWidth="1"/>
    <col min="7210" max="7210" width="9.88671875" style="172" customWidth="1"/>
    <col min="7211" max="7213" width="8.21875" style="172"/>
    <col min="7214" max="7214" width="12.33203125" style="172" customWidth="1"/>
    <col min="7215" max="7215" width="9.88671875" style="172" customWidth="1"/>
    <col min="7216" max="7423" width="8.21875" style="172"/>
    <col min="7424" max="7424" width="11.88671875" style="172" customWidth="1"/>
    <col min="7425" max="7457" width="10.109375" style="172" customWidth="1"/>
    <col min="7458" max="7460" width="10.6640625" style="172" customWidth="1"/>
    <col min="7461" max="7464" width="8.21875" style="172"/>
    <col min="7465" max="7465" width="12.33203125" style="172" customWidth="1"/>
    <col min="7466" max="7466" width="9.88671875" style="172" customWidth="1"/>
    <col min="7467" max="7469" width="8.21875" style="172"/>
    <col min="7470" max="7470" width="12.33203125" style="172" customWidth="1"/>
    <col min="7471" max="7471" width="9.88671875" style="172" customWidth="1"/>
    <col min="7472" max="7679" width="8.21875" style="172"/>
    <col min="7680" max="7680" width="11.88671875" style="172" customWidth="1"/>
    <col min="7681" max="7713" width="10.109375" style="172" customWidth="1"/>
    <col min="7714" max="7716" width="10.6640625" style="172" customWidth="1"/>
    <col min="7717" max="7720" width="8.21875" style="172"/>
    <col min="7721" max="7721" width="12.33203125" style="172" customWidth="1"/>
    <col min="7722" max="7722" width="9.88671875" style="172" customWidth="1"/>
    <col min="7723" max="7725" width="8.21875" style="172"/>
    <col min="7726" max="7726" width="12.33203125" style="172" customWidth="1"/>
    <col min="7727" max="7727" width="9.88671875" style="172" customWidth="1"/>
    <col min="7728" max="7935" width="8.21875" style="172"/>
    <col min="7936" max="7936" width="11.88671875" style="172" customWidth="1"/>
    <col min="7937" max="7969" width="10.109375" style="172" customWidth="1"/>
    <col min="7970" max="7972" width="10.6640625" style="172" customWidth="1"/>
    <col min="7973" max="7976" width="8.21875" style="172"/>
    <col min="7977" max="7977" width="12.33203125" style="172" customWidth="1"/>
    <col min="7978" max="7978" width="9.88671875" style="172" customWidth="1"/>
    <col min="7979" max="7981" width="8.21875" style="172"/>
    <col min="7982" max="7982" width="12.33203125" style="172" customWidth="1"/>
    <col min="7983" max="7983" width="9.88671875" style="172" customWidth="1"/>
    <col min="7984" max="8191" width="8.21875" style="172"/>
    <col min="8192" max="8192" width="11.88671875" style="172" customWidth="1"/>
    <col min="8193" max="8225" width="10.109375" style="172" customWidth="1"/>
    <col min="8226" max="8228" width="10.6640625" style="172" customWidth="1"/>
    <col min="8229" max="8232" width="8.21875" style="172"/>
    <col min="8233" max="8233" width="12.33203125" style="172" customWidth="1"/>
    <col min="8234" max="8234" width="9.88671875" style="172" customWidth="1"/>
    <col min="8235" max="8237" width="8.21875" style="172"/>
    <col min="8238" max="8238" width="12.33203125" style="172" customWidth="1"/>
    <col min="8239" max="8239" width="9.88671875" style="172" customWidth="1"/>
    <col min="8240" max="8447" width="8.21875" style="172"/>
    <col min="8448" max="8448" width="11.88671875" style="172" customWidth="1"/>
    <col min="8449" max="8481" width="10.109375" style="172" customWidth="1"/>
    <col min="8482" max="8484" width="10.6640625" style="172" customWidth="1"/>
    <col min="8485" max="8488" width="8.21875" style="172"/>
    <col min="8489" max="8489" width="12.33203125" style="172" customWidth="1"/>
    <col min="8490" max="8490" width="9.88671875" style="172" customWidth="1"/>
    <col min="8491" max="8493" width="8.21875" style="172"/>
    <col min="8494" max="8494" width="12.33203125" style="172" customWidth="1"/>
    <col min="8495" max="8495" width="9.88671875" style="172" customWidth="1"/>
    <col min="8496" max="8703" width="8.21875" style="172"/>
    <col min="8704" max="8704" width="11.88671875" style="172" customWidth="1"/>
    <col min="8705" max="8737" width="10.109375" style="172" customWidth="1"/>
    <col min="8738" max="8740" width="10.6640625" style="172" customWidth="1"/>
    <col min="8741" max="8744" width="8.21875" style="172"/>
    <col min="8745" max="8745" width="12.33203125" style="172" customWidth="1"/>
    <col min="8746" max="8746" width="9.88671875" style="172" customWidth="1"/>
    <col min="8747" max="8749" width="8.21875" style="172"/>
    <col min="8750" max="8750" width="12.33203125" style="172" customWidth="1"/>
    <col min="8751" max="8751" width="9.88671875" style="172" customWidth="1"/>
    <col min="8752" max="8959" width="8.21875" style="172"/>
    <col min="8960" max="8960" width="11.88671875" style="172" customWidth="1"/>
    <col min="8961" max="8993" width="10.109375" style="172" customWidth="1"/>
    <col min="8994" max="8996" width="10.6640625" style="172" customWidth="1"/>
    <col min="8997" max="9000" width="8.21875" style="172"/>
    <col min="9001" max="9001" width="12.33203125" style="172" customWidth="1"/>
    <col min="9002" max="9002" width="9.88671875" style="172" customWidth="1"/>
    <col min="9003" max="9005" width="8.21875" style="172"/>
    <col min="9006" max="9006" width="12.33203125" style="172" customWidth="1"/>
    <col min="9007" max="9007" width="9.88671875" style="172" customWidth="1"/>
    <col min="9008" max="9215" width="8.21875" style="172"/>
    <col min="9216" max="9216" width="11.88671875" style="172" customWidth="1"/>
    <col min="9217" max="9249" width="10.109375" style="172" customWidth="1"/>
    <col min="9250" max="9252" width="10.6640625" style="172" customWidth="1"/>
    <col min="9253" max="9256" width="8.21875" style="172"/>
    <col min="9257" max="9257" width="12.33203125" style="172" customWidth="1"/>
    <col min="9258" max="9258" width="9.88671875" style="172" customWidth="1"/>
    <col min="9259" max="9261" width="8.21875" style="172"/>
    <col min="9262" max="9262" width="12.33203125" style="172" customWidth="1"/>
    <col min="9263" max="9263" width="9.88671875" style="172" customWidth="1"/>
    <col min="9264" max="9471" width="8.21875" style="172"/>
    <col min="9472" max="9472" width="11.88671875" style="172" customWidth="1"/>
    <col min="9473" max="9505" width="10.109375" style="172" customWidth="1"/>
    <col min="9506" max="9508" width="10.6640625" style="172" customWidth="1"/>
    <col min="9509" max="9512" width="8.21875" style="172"/>
    <col min="9513" max="9513" width="12.33203125" style="172" customWidth="1"/>
    <col min="9514" max="9514" width="9.88671875" style="172" customWidth="1"/>
    <col min="9515" max="9517" width="8.21875" style="172"/>
    <col min="9518" max="9518" width="12.33203125" style="172" customWidth="1"/>
    <col min="9519" max="9519" width="9.88671875" style="172" customWidth="1"/>
    <col min="9520" max="9727" width="8.21875" style="172"/>
    <col min="9728" max="9728" width="11.88671875" style="172" customWidth="1"/>
    <col min="9729" max="9761" width="10.109375" style="172" customWidth="1"/>
    <col min="9762" max="9764" width="10.6640625" style="172" customWidth="1"/>
    <col min="9765" max="9768" width="8.21875" style="172"/>
    <col min="9769" max="9769" width="12.33203125" style="172" customWidth="1"/>
    <col min="9770" max="9770" width="9.88671875" style="172" customWidth="1"/>
    <col min="9771" max="9773" width="8.21875" style="172"/>
    <col min="9774" max="9774" width="12.33203125" style="172" customWidth="1"/>
    <col min="9775" max="9775" width="9.88671875" style="172" customWidth="1"/>
    <col min="9776" max="9983" width="8.21875" style="172"/>
    <col min="9984" max="9984" width="11.88671875" style="172" customWidth="1"/>
    <col min="9985" max="10017" width="10.109375" style="172" customWidth="1"/>
    <col min="10018" max="10020" width="10.6640625" style="172" customWidth="1"/>
    <col min="10021" max="10024" width="8.21875" style="172"/>
    <col min="10025" max="10025" width="12.33203125" style="172" customWidth="1"/>
    <col min="10026" max="10026" width="9.88671875" style="172" customWidth="1"/>
    <col min="10027" max="10029" width="8.21875" style="172"/>
    <col min="10030" max="10030" width="12.33203125" style="172" customWidth="1"/>
    <col min="10031" max="10031" width="9.88671875" style="172" customWidth="1"/>
    <col min="10032" max="10239" width="8.21875" style="172"/>
    <col min="10240" max="10240" width="11.88671875" style="172" customWidth="1"/>
    <col min="10241" max="10273" width="10.109375" style="172" customWidth="1"/>
    <col min="10274" max="10276" width="10.6640625" style="172" customWidth="1"/>
    <col min="10277" max="10280" width="8.21875" style="172"/>
    <col min="10281" max="10281" width="12.33203125" style="172" customWidth="1"/>
    <col min="10282" max="10282" width="9.88671875" style="172" customWidth="1"/>
    <col min="10283" max="10285" width="8.21875" style="172"/>
    <col min="10286" max="10286" width="12.33203125" style="172" customWidth="1"/>
    <col min="10287" max="10287" width="9.88671875" style="172" customWidth="1"/>
    <col min="10288" max="10495" width="8.21875" style="172"/>
    <col min="10496" max="10496" width="11.88671875" style="172" customWidth="1"/>
    <col min="10497" max="10529" width="10.109375" style="172" customWidth="1"/>
    <col min="10530" max="10532" width="10.6640625" style="172" customWidth="1"/>
    <col min="10533" max="10536" width="8.21875" style="172"/>
    <col min="10537" max="10537" width="12.33203125" style="172" customWidth="1"/>
    <col min="10538" max="10538" width="9.88671875" style="172" customWidth="1"/>
    <col min="10539" max="10541" width="8.21875" style="172"/>
    <col min="10542" max="10542" width="12.33203125" style="172" customWidth="1"/>
    <col min="10543" max="10543" width="9.88671875" style="172" customWidth="1"/>
    <col min="10544" max="10751" width="8.21875" style="172"/>
    <col min="10752" max="10752" width="11.88671875" style="172" customWidth="1"/>
    <col min="10753" max="10785" width="10.109375" style="172" customWidth="1"/>
    <col min="10786" max="10788" width="10.6640625" style="172" customWidth="1"/>
    <col min="10789" max="10792" width="8.21875" style="172"/>
    <col min="10793" max="10793" width="12.33203125" style="172" customWidth="1"/>
    <col min="10794" max="10794" width="9.88671875" style="172" customWidth="1"/>
    <col min="10795" max="10797" width="8.21875" style="172"/>
    <col min="10798" max="10798" width="12.33203125" style="172" customWidth="1"/>
    <col min="10799" max="10799" width="9.88671875" style="172" customWidth="1"/>
    <col min="10800" max="11007" width="8.21875" style="172"/>
    <col min="11008" max="11008" width="11.88671875" style="172" customWidth="1"/>
    <col min="11009" max="11041" width="10.109375" style="172" customWidth="1"/>
    <col min="11042" max="11044" width="10.6640625" style="172" customWidth="1"/>
    <col min="11045" max="11048" width="8.21875" style="172"/>
    <col min="11049" max="11049" width="12.33203125" style="172" customWidth="1"/>
    <col min="11050" max="11050" width="9.88671875" style="172" customWidth="1"/>
    <col min="11051" max="11053" width="8.21875" style="172"/>
    <col min="11054" max="11054" width="12.33203125" style="172" customWidth="1"/>
    <col min="11055" max="11055" width="9.88671875" style="172" customWidth="1"/>
    <col min="11056" max="11263" width="8.21875" style="172"/>
    <col min="11264" max="11264" width="11.88671875" style="172" customWidth="1"/>
    <col min="11265" max="11297" width="10.109375" style="172" customWidth="1"/>
    <col min="11298" max="11300" width="10.6640625" style="172" customWidth="1"/>
    <col min="11301" max="11304" width="8.21875" style="172"/>
    <col min="11305" max="11305" width="12.33203125" style="172" customWidth="1"/>
    <col min="11306" max="11306" width="9.88671875" style="172" customWidth="1"/>
    <col min="11307" max="11309" width="8.21875" style="172"/>
    <col min="11310" max="11310" width="12.33203125" style="172" customWidth="1"/>
    <col min="11311" max="11311" width="9.88671875" style="172" customWidth="1"/>
    <col min="11312" max="11519" width="8.21875" style="172"/>
    <col min="11520" max="11520" width="11.88671875" style="172" customWidth="1"/>
    <col min="11521" max="11553" width="10.109375" style="172" customWidth="1"/>
    <col min="11554" max="11556" width="10.6640625" style="172" customWidth="1"/>
    <col min="11557" max="11560" width="8.21875" style="172"/>
    <col min="11561" max="11561" width="12.33203125" style="172" customWidth="1"/>
    <col min="11562" max="11562" width="9.88671875" style="172" customWidth="1"/>
    <col min="11563" max="11565" width="8.21875" style="172"/>
    <col min="11566" max="11566" width="12.33203125" style="172" customWidth="1"/>
    <col min="11567" max="11567" width="9.88671875" style="172" customWidth="1"/>
    <col min="11568" max="11775" width="8.21875" style="172"/>
    <col min="11776" max="11776" width="11.88671875" style="172" customWidth="1"/>
    <col min="11777" max="11809" width="10.109375" style="172" customWidth="1"/>
    <col min="11810" max="11812" width="10.6640625" style="172" customWidth="1"/>
    <col min="11813" max="11816" width="8.21875" style="172"/>
    <col min="11817" max="11817" width="12.33203125" style="172" customWidth="1"/>
    <col min="11818" max="11818" width="9.88671875" style="172" customWidth="1"/>
    <col min="11819" max="11821" width="8.21875" style="172"/>
    <col min="11822" max="11822" width="12.33203125" style="172" customWidth="1"/>
    <col min="11823" max="11823" width="9.88671875" style="172" customWidth="1"/>
    <col min="11824" max="12031" width="8.21875" style="172"/>
    <col min="12032" max="12032" width="11.88671875" style="172" customWidth="1"/>
    <col min="12033" max="12065" width="10.109375" style="172" customWidth="1"/>
    <col min="12066" max="12068" width="10.6640625" style="172" customWidth="1"/>
    <col min="12069" max="12072" width="8.21875" style="172"/>
    <col min="12073" max="12073" width="12.33203125" style="172" customWidth="1"/>
    <col min="12074" max="12074" width="9.88671875" style="172" customWidth="1"/>
    <col min="12075" max="12077" width="8.21875" style="172"/>
    <col min="12078" max="12078" width="12.33203125" style="172" customWidth="1"/>
    <col min="12079" max="12079" width="9.88671875" style="172" customWidth="1"/>
    <col min="12080" max="12287" width="8.21875" style="172"/>
    <col min="12288" max="12288" width="11.88671875" style="172" customWidth="1"/>
    <col min="12289" max="12321" width="10.109375" style="172" customWidth="1"/>
    <col min="12322" max="12324" width="10.6640625" style="172" customWidth="1"/>
    <col min="12325" max="12328" width="8.21875" style="172"/>
    <col min="12329" max="12329" width="12.33203125" style="172" customWidth="1"/>
    <col min="12330" max="12330" width="9.88671875" style="172" customWidth="1"/>
    <col min="12331" max="12333" width="8.21875" style="172"/>
    <col min="12334" max="12334" width="12.33203125" style="172" customWidth="1"/>
    <col min="12335" max="12335" width="9.88671875" style="172" customWidth="1"/>
    <col min="12336" max="12543" width="8.21875" style="172"/>
    <col min="12544" max="12544" width="11.88671875" style="172" customWidth="1"/>
    <col min="12545" max="12577" width="10.109375" style="172" customWidth="1"/>
    <col min="12578" max="12580" width="10.6640625" style="172" customWidth="1"/>
    <col min="12581" max="12584" width="8.21875" style="172"/>
    <col min="12585" max="12585" width="12.33203125" style="172" customWidth="1"/>
    <col min="12586" max="12586" width="9.88671875" style="172" customWidth="1"/>
    <col min="12587" max="12589" width="8.21875" style="172"/>
    <col min="12590" max="12590" width="12.33203125" style="172" customWidth="1"/>
    <col min="12591" max="12591" width="9.88671875" style="172" customWidth="1"/>
    <col min="12592" max="12799" width="8.21875" style="172"/>
    <col min="12800" max="12800" width="11.88671875" style="172" customWidth="1"/>
    <col min="12801" max="12833" width="10.109375" style="172" customWidth="1"/>
    <col min="12834" max="12836" width="10.6640625" style="172" customWidth="1"/>
    <col min="12837" max="12840" width="8.21875" style="172"/>
    <col min="12841" max="12841" width="12.33203125" style="172" customWidth="1"/>
    <col min="12842" max="12842" width="9.88671875" style="172" customWidth="1"/>
    <col min="12843" max="12845" width="8.21875" style="172"/>
    <col min="12846" max="12846" width="12.33203125" style="172" customWidth="1"/>
    <col min="12847" max="12847" width="9.88671875" style="172" customWidth="1"/>
    <col min="12848" max="13055" width="8.21875" style="172"/>
    <col min="13056" max="13056" width="11.88671875" style="172" customWidth="1"/>
    <col min="13057" max="13089" width="10.109375" style="172" customWidth="1"/>
    <col min="13090" max="13092" width="10.6640625" style="172" customWidth="1"/>
    <col min="13093" max="13096" width="8.21875" style="172"/>
    <col min="13097" max="13097" width="12.33203125" style="172" customWidth="1"/>
    <col min="13098" max="13098" width="9.88671875" style="172" customWidth="1"/>
    <col min="13099" max="13101" width="8.21875" style="172"/>
    <col min="13102" max="13102" width="12.33203125" style="172" customWidth="1"/>
    <col min="13103" max="13103" width="9.88671875" style="172" customWidth="1"/>
    <col min="13104" max="13311" width="8.21875" style="172"/>
    <col min="13312" max="13312" width="11.88671875" style="172" customWidth="1"/>
    <col min="13313" max="13345" width="10.109375" style="172" customWidth="1"/>
    <col min="13346" max="13348" width="10.6640625" style="172" customWidth="1"/>
    <col min="13349" max="13352" width="8.21875" style="172"/>
    <col min="13353" max="13353" width="12.33203125" style="172" customWidth="1"/>
    <col min="13354" max="13354" width="9.88671875" style="172" customWidth="1"/>
    <col min="13355" max="13357" width="8.21875" style="172"/>
    <col min="13358" max="13358" width="12.33203125" style="172" customWidth="1"/>
    <col min="13359" max="13359" width="9.88671875" style="172" customWidth="1"/>
    <col min="13360" max="13567" width="8.21875" style="172"/>
    <col min="13568" max="13568" width="11.88671875" style="172" customWidth="1"/>
    <col min="13569" max="13601" width="10.109375" style="172" customWidth="1"/>
    <col min="13602" max="13604" width="10.6640625" style="172" customWidth="1"/>
    <col min="13605" max="13608" width="8.21875" style="172"/>
    <col min="13609" max="13609" width="12.33203125" style="172" customWidth="1"/>
    <col min="13610" max="13610" width="9.88671875" style="172" customWidth="1"/>
    <col min="13611" max="13613" width="8.21875" style="172"/>
    <col min="13614" max="13614" width="12.33203125" style="172" customWidth="1"/>
    <col min="13615" max="13615" width="9.88671875" style="172" customWidth="1"/>
    <col min="13616" max="13823" width="8.21875" style="172"/>
    <col min="13824" max="13824" width="11.88671875" style="172" customWidth="1"/>
    <col min="13825" max="13857" width="10.109375" style="172" customWidth="1"/>
    <col min="13858" max="13860" width="10.6640625" style="172" customWidth="1"/>
    <col min="13861" max="13864" width="8.21875" style="172"/>
    <col min="13865" max="13865" width="12.33203125" style="172" customWidth="1"/>
    <col min="13866" max="13866" width="9.88671875" style="172" customWidth="1"/>
    <col min="13867" max="13869" width="8.21875" style="172"/>
    <col min="13870" max="13870" width="12.33203125" style="172" customWidth="1"/>
    <col min="13871" max="13871" width="9.88671875" style="172" customWidth="1"/>
    <col min="13872" max="14079" width="8.21875" style="172"/>
    <col min="14080" max="14080" width="11.88671875" style="172" customWidth="1"/>
    <col min="14081" max="14113" width="10.109375" style="172" customWidth="1"/>
    <col min="14114" max="14116" width="10.6640625" style="172" customWidth="1"/>
    <col min="14117" max="14120" width="8.21875" style="172"/>
    <col min="14121" max="14121" width="12.33203125" style="172" customWidth="1"/>
    <col min="14122" max="14122" width="9.88671875" style="172" customWidth="1"/>
    <col min="14123" max="14125" width="8.21875" style="172"/>
    <col min="14126" max="14126" width="12.33203125" style="172" customWidth="1"/>
    <col min="14127" max="14127" width="9.88671875" style="172" customWidth="1"/>
    <col min="14128" max="14335" width="8.21875" style="172"/>
    <col min="14336" max="14336" width="11.88671875" style="172" customWidth="1"/>
    <col min="14337" max="14369" width="10.109375" style="172" customWidth="1"/>
    <col min="14370" max="14372" width="10.6640625" style="172" customWidth="1"/>
    <col min="14373" max="14376" width="8.21875" style="172"/>
    <col min="14377" max="14377" width="12.33203125" style="172" customWidth="1"/>
    <col min="14378" max="14378" width="9.88671875" style="172" customWidth="1"/>
    <col min="14379" max="14381" width="8.21875" style="172"/>
    <col min="14382" max="14382" width="12.33203125" style="172" customWidth="1"/>
    <col min="14383" max="14383" width="9.88671875" style="172" customWidth="1"/>
    <col min="14384" max="14591" width="8.21875" style="172"/>
    <col min="14592" max="14592" width="11.88671875" style="172" customWidth="1"/>
    <col min="14593" max="14625" width="10.109375" style="172" customWidth="1"/>
    <col min="14626" max="14628" width="10.6640625" style="172" customWidth="1"/>
    <col min="14629" max="14632" width="8.21875" style="172"/>
    <col min="14633" max="14633" width="12.33203125" style="172" customWidth="1"/>
    <col min="14634" max="14634" width="9.88671875" style="172" customWidth="1"/>
    <col min="14635" max="14637" width="8.21875" style="172"/>
    <col min="14638" max="14638" width="12.33203125" style="172" customWidth="1"/>
    <col min="14639" max="14639" width="9.88671875" style="172" customWidth="1"/>
    <col min="14640" max="14847" width="8.21875" style="172"/>
    <col min="14848" max="14848" width="11.88671875" style="172" customWidth="1"/>
    <col min="14849" max="14881" width="10.109375" style="172" customWidth="1"/>
    <col min="14882" max="14884" width="10.6640625" style="172" customWidth="1"/>
    <col min="14885" max="14888" width="8.21875" style="172"/>
    <col min="14889" max="14889" width="12.33203125" style="172" customWidth="1"/>
    <col min="14890" max="14890" width="9.88671875" style="172" customWidth="1"/>
    <col min="14891" max="14893" width="8.21875" style="172"/>
    <col min="14894" max="14894" width="12.33203125" style="172" customWidth="1"/>
    <col min="14895" max="14895" width="9.88671875" style="172" customWidth="1"/>
    <col min="14896" max="15103" width="8.21875" style="172"/>
    <col min="15104" max="15104" width="11.88671875" style="172" customWidth="1"/>
    <col min="15105" max="15137" width="10.109375" style="172" customWidth="1"/>
    <col min="15138" max="15140" width="10.6640625" style="172" customWidth="1"/>
    <col min="15141" max="15144" width="8.21875" style="172"/>
    <col min="15145" max="15145" width="12.33203125" style="172" customWidth="1"/>
    <col min="15146" max="15146" width="9.88671875" style="172" customWidth="1"/>
    <col min="15147" max="15149" width="8.21875" style="172"/>
    <col min="15150" max="15150" width="12.33203125" style="172" customWidth="1"/>
    <col min="15151" max="15151" width="9.88671875" style="172" customWidth="1"/>
    <col min="15152" max="15359" width="8.21875" style="172"/>
    <col min="15360" max="15360" width="11.88671875" style="172" customWidth="1"/>
    <col min="15361" max="15393" width="10.109375" style="172" customWidth="1"/>
    <col min="15394" max="15396" width="10.6640625" style="172" customWidth="1"/>
    <col min="15397" max="15400" width="8.21875" style="172"/>
    <col min="15401" max="15401" width="12.33203125" style="172" customWidth="1"/>
    <col min="15402" max="15402" width="9.88671875" style="172" customWidth="1"/>
    <col min="15403" max="15405" width="8.21875" style="172"/>
    <col min="15406" max="15406" width="12.33203125" style="172" customWidth="1"/>
    <col min="15407" max="15407" width="9.88671875" style="172" customWidth="1"/>
    <col min="15408" max="15615" width="8.21875" style="172"/>
    <col min="15616" max="15616" width="11.88671875" style="172" customWidth="1"/>
    <col min="15617" max="15649" width="10.109375" style="172" customWidth="1"/>
    <col min="15650" max="15652" width="10.6640625" style="172" customWidth="1"/>
    <col min="15653" max="15656" width="8.21875" style="172"/>
    <col min="15657" max="15657" width="12.33203125" style="172" customWidth="1"/>
    <col min="15658" max="15658" width="9.88671875" style="172" customWidth="1"/>
    <col min="15659" max="15661" width="8.21875" style="172"/>
    <col min="15662" max="15662" width="12.33203125" style="172" customWidth="1"/>
    <col min="15663" max="15663" width="9.88671875" style="172" customWidth="1"/>
    <col min="15664" max="15871" width="8.21875" style="172"/>
    <col min="15872" max="15872" width="11.88671875" style="172" customWidth="1"/>
    <col min="15873" max="15905" width="10.109375" style="172" customWidth="1"/>
    <col min="15906" max="15908" width="10.6640625" style="172" customWidth="1"/>
    <col min="15909" max="15912" width="8.21875" style="172"/>
    <col min="15913" max="15913" width="12.33203125" style="172" customWidth="1"/>
    <col min="15914" max="15914" width="9.88671875" style="172" customWidth="1"/>
    <col min="15915" max="15917" width="8.21875" style="172"/>
    <col min="15918" max="15918" width="12.33203125" style="172" customWidth="1"/>
    <col min="15919" max="15919" width="9.88671875" style="172" customWidth="1"/>
    <col min="15920" max="16127" width="8.21875" style="172"/>
    <col min="16128" max="16128" width="11.88671875" style="172" customWidth="1"/>
    <col min="16129" max="16161" width="10.109375" style="172" customWidth="1"/>
    <col min="16162" max="16164" width="10.6640625" style="172" customWidth="1"/>
    <col min="16165" max="16168" width="8.21875" style="172"/>
    <col min="16169" max="16169" width="12.33203125" style="172" customWidth="1"/>
    <col min="16170" max="16170" width="9.88671875" style="172" customWidth="1"/>
    <col min="16171" max="16173" width="8.21875" style="172"/>
    <col min="16174" max="16174" width="12.33203125" style="172" customWidth="1"/>
    <col min="16175" max="16175" width="9.88671875" style="172" customWidth="1"/>
    <col min="16176" max="16384" width="8.21875" style="172"/>
  </cols>
  <sheetData>
    <row r="1" spans="1:47" ht="19.5" customHeight="1">
      <c r="A1" s="167"/>
      <c r="B1" s="167" t="s">
        <v>417</v>
      </c>
      <c r="C1" s="168" t="s">
        <v>418</v>
      </c>
      <c r="D1" s="168" t="s">
        <v>419</v>
      </c>
      <c r="E1" s="168" t="s">
        <v>420</v>
      </c>
      <c r="F1" s="168" t="s">
        <v>421</v>
      </c>
      <c r="G1" s="168" t="s">
        <v>422</v>
      </c>
      <c r="H1" s="168" t="s">
        <v>423</v>
      </c>
      <c r="I1" s="168" t="s">
        <v>424</v>
      </c>
      <c r="J1" s="168" t="s">
        <v>425</v>
      </c>
      <c r="K1" s="167" t="s">
        <v>426</v>
      </c>
      <c r="L1" s="168" t="s">
        <v>427</v>
      </c>
      <c r="M1" s="168" t="s">
        <v>428</v>
      </c>
      <c r="N1" s="168" t="s">
        <v>429</v>
      </c>
      <c r="O1" s="168" t="s">
        <v>430</v>
      </c>
      <c r="P1" s="167" t="s">
        <v>431</v>
      </c>
      <c r="Q1" s="168" t="s">
        <v>432</v>
      </c>
      <c r="R1" s="169" t="s">
        <v>433</v>
      </c>
      <c r="S1" s="169" t="s">
        <v>434</v>
      </c>
      <c r="T1" s="169" t="s">
        <v>435</v>
      </c>
      <c r="U1" s="169" t="s">
        <v>436</v>
      </c>
      <c r="V1" s="168" t="s">
        <v>437</v>
      </c>
      <c r="W1" s="168" t="s">
        <v>438</v>
      </c>
      <c r="X1" s="168" t="s">
        <v>439</v>
      </c>
      <c r="Y1" s="168" t="s">
        <v>440</v>
      </c>
      <c r="Z1" s="168" t="s">
        <v>441</v>
      </c>
      <c r="AA1" s="168" t="s">
        <v>442</v>
      </c>
      <c r="AB1" s="168" t="s">
        <v>443</v>
      </c>
      <c r="AC1" s="168" t="s">
        <v>444</v>
      </c>
      <c r="AD1" s="168" t="s">
        <v>445</v>
      </c>
      <c r="AE1" s="168" t="s">
        <v>446</v>
      </c>
      <c r="AF1" s="168" t="s">
        <v>447</v>
      </c>
      <c r="AG1" s="168" t="s">
        <v>448</v>
      </c>
      <c r="AH1" s="168" t="s">
        <v>449</v>
      </c>
      <c r="AI1" s="168" t="s">
        <v>450</v>
      </c>
      <c r="AJ1" s="168" t="s">
        <v>451</v>
      </c>
      <c r="AK1" s="170"/>
      <c r="AL1" s="171"/>
    </row>
    <row r="2" spans="1:47" ht="30" customHeight="1">
      <c r="A2" s="173" t="s">
        <v>452</v>
      </c>
      <c r="B2" s="174">
        <v>1362750</v>
      </c>
      <c r="C2" s="175">
        <v>1437596</v>
      </c>
      <c r="D2" s="175">
        <v>1508150</v>
      </c>
      <c r="E2" s="175">
        <v>1581563</v>
      </c>
      <c r="F2" s="175">
        <v>1625521</v>
      </c>
      <c r="G2" s="175">
        <v>1992460</v>
      </c>
      <c r="H2" s="175">
        <v>2062394</v>
      </c>
      <c r="I2" s="175">
        <v>2095237</v>
      </c>
      <c r="J2" s="175">
        <v>2051137</v>
      </c>
      <c r="K2" s="175">
        <v>1983754</v>
      </c>
      <c r="L2" s="175">
        <v>1946077</v>
      </c>
      <c r="M2" s="175">
        <v>1970616</v>
      </c>
      <c r="N2" s="175">
        <v>2035272</v>
      </c>
      <c r="O2" s="175">
        <v>2080304</v>
      </c>
      <c r="P2" s="176">
        <v>2104058</v>
      </c>
      <c r="Q2" s="176">
        <v>2133592</v>
      </c>
      <c r="R2" s="176">
        <v>2126935</v>
      </c>
      <c r="S2" s="176">
        <v>2091319</v>
      </c>
      <c r="T2" s="176">
        <v>2080186</v>
      </c>
      <c r="U2" s="176">
        <v>2068352</v>
      </c>
      <c r="V2" s="176">
        <v>2055496</v>
      </c>
      <c r="W2" s="176">
        <v>2042816</v>
      </c>
      <c r="X2" s="176">
        <v>2029064</v>
      </c>
      <c r="Y2" s="176">
        <v>1988995</v>
      </c>
      <c r="Z2" s="176">
        <v>1962333</v>
      </c>
      <c r="AA2" s="176">
        <v>1947580</v>
      </c>
      <c r="AB2" s="176">
        <v>1936630</v>
      </c>
      <c r="AC2" s="176">
        <v>1914039</v>
      </c>
      <c r="AD2" s="176">
        <v>1900253</v>
      </c>
      <c r="AE2" s="176">
        <v>1881382</v>
      </c>
      <c r="AF2" s="176">
        <v>1862705</v>
      </c>
      <c r="AG2" s="176">
        <v>1844173</v>
      </c>
      <c r="AH2" s="176">
        <v>1833152</v>
      </c>
      <c r="AI2" s="175">
        <v>1812058</v>
      </c>
      <c r="AJ2" s="177">
        <v>1790359</v>
      </c>
      <c r="AK2" s="177"/>
      <c r="AL2" s="178"/>
      <c r="AT2" s="179"/>
      <c r="AU2" s="180"/>
    </row>
    <row r="3" spans="1:47" s="181" customFormat="1" ht="30" customHeight="1">
      <c r="A3" s="173" t="s">
        <v>171</v>
      </c>
      <c r="B3" s="174">
        <f t="shared" ref="B3:R3" si="0">B5+SUM(B6:B17)</f>
        <v>938147</v>
      </c>
      <c r="C3" s="175">
        <f t="shared" si="0"/>
        <v>993102</v>
      </c>
      <c r="D3" s="175">
        <f t="shared" si="0"/>
        <v>1047733</v>
      </c>
      <c r="E3" s="175">
        <f t="shared" si="0"/>
        <v>1100769</v>
      </c>
      <c r="F3" s="175">
        <f t="shared" si="0"/>
        <v>1137347</v>
      </c>
      <c r="G3" s="175">
        <f t="shared" si="0"/>
        <v>1387131</v>
      </c>
      <c r="H3" s="175">
        <f t="shared" si="0"/>
        <v>1442884</v>
      </c>
      <c r="I3" s="175">
        <f t="shared" si="0"/>
        <v>1475572</v>
      </c>
      <c r="J3" s="175">
        <f t="shared" si="0"/>
        <v>1457188</v>
      </c>
      <c r="K3" s="175">
        <f t="shared" si="0"/>
        <v>1437790</v>
      </c>
      <c r="L3" s="175">
        <f t="shared" si="0"/>
        <v>1442437</v>
      </c>
      <c r="M3" s="175">
        <f t="shared" si="0"/>
        <v>1487436</v>
      </c>
      <c r="N3" s="175">
        <f t="shared" si="0"/>
        <v>1550344</v>
      </c>
      <c r="O3" s="175">
        <f t="shared" si="0"/>
        <v>1594445</v>
      </c>
      <c r="P3" s="175">
        <f t="shared" si="0"/>
        <v>1621798</v>
      </c>
      <c r="Q3" s="175">
        <f t="shared" si="0"/>
        <v>1653615</v>
      </c>
      <c r="R3" s="175">
        <f t="shared" si="0"/>
        <v>1660874</v>
      </c>
      <c r="S3" s="175">
        <v>1643093</v>
      </c>
      <c r="T3" s="175">
        <v>1636312</v>
      </c>
      <c r="U3" s="175">
        <v>1629309</v>
      </c>
      <c r="V3" s="175">
        <v>1621132</v>
      </c>
      <c r="W3" s="175">
        <v>1613080</v>
      </c>
      <c r="X3" s="175">
        <v>1602602</v>
      </c>
      <c r="Y3" s="175">
        <v>1571878</v>
      </c>
      <c r="Z3" s="175">
        <v>1551371</v>
      </c>
      <c r="AA3" s="175">
        <v>1542110</v>
      </c>
      <c r="AB3" s="175">
        <v>1536339</v>
      </c>
      <c r="AC3" s="175">
        <v>1579063</v>
      </c>
      <c r="AD3" s="175">
        <v>1570699</v>
      </c>
      <c r="AE3" s="175">
        <v>1557736</v>
      </c>
      <c r="AF3" s="175">
        <v>1545260</v>
      </c>
      <c r="AG3" s="175">
        <v>1533117</v>
      </c>
      <c r="AH3" s="175">
        <v>1511007</v>
      </c>
      <c r="AI3" s="175">
        <v>1496876</v>
      </c>
      <c r="AJ3" s="177">
        <v>1481713</v>
      </c>
      <c r="AK3" s="177"/>
      <c r="AL3" s="178"/>
      <c r="AM3" s="172"/>
      <c r="AT3" s="179"/>
      <c r="AU3" s="180"/>
    </row>
    <row r="4" spans="1:47" s="181" customFormat="1" ht="30" customHeight="1">
      <c r="A4" s="173" t="s">
        <v>172</v>
      </c>
      <c r="B4" s="174">
        <f t="shared" ref="B4:R4" si="1">SUM(B18,B22,B24,B27,B32,B37,B41,B46,B51,B56,B62,B65,B74)</f>
        <v>424603</v>
      </c>
      <c r="C4" s="175">
        <f t="shared" si="1"/>
        <v>444494</v>
      </c>
      <c r="D4" s="175">
        <f t="shared" si="1"/>
        <v>460417</v>
      </c>
      <c r="E4" s="175">
        <f t="shared" si="1"/>
        <v>480794</v>
      </c>
      <c r="F4" s="175">
        <f t="shared" si="1"/>
        <v>488174</v>
      </c>
      <c r="G4" s="175">
        <f t="shared" si="1"/>
        <v>605329</v>
      </c>
      <c r="H4" s="175">
        <f t="shared" si="1"/>
        <v>619510</v>
      </c>
      <c r="I4" s="175">
        <f t="shared" si="1"/>
        <v>619665</v>
      </c>
      <c r="J4" s="175">
        <f t="shared" si="1"/>
        <v>593949</v>
      </c>
      <c r="K4" s="175">
        <f t="shared" si="1"/>
        <v>545964</v>
      </c>
      <c r="L4" s="175">
        <f t="shared" si="1"/>
        <v>503640</v>
      </c>
      <c r="M4" s="175">
        <f t="shared" si="1"/>
        <v>483180</v>
      </c>
      <c r="N4" s="175">
        <f t="shared" si="1"/>
        <v>484928</v>
      </c>
      <c r="O4" s="175">
        <f t="shared" si="1"/>
        <v>485859</v>
      </c>
      <c r="P4" s="176">
        <f t="shared" si="1"/>
        <v>482260</v>
      </c>
      <c r="Q4" s="176">
        <f t="shared" si="1"/>
        <v>479977</v>
      </c>
      <c r="R4" s="176">
        <f t="shared" si="1"/>
        <v>466061</v>
      </c>
      <c r="S4" s="176">
        <v>448226</v>
      </c>
      <c r="T4" s="176">
        <v>443874</v>
      </c>
      <c r="U4" s="176">
        <v>439043</v>
      </c>
      <c r="V4" s="176">
        <v>434364</v>
      </c>
      <c r="W4" s="176">
        <v>429736</v>
      </c>
      <c r="X4" s="176">
        <v>426462</v>
      </c>
      <c r="Y4" s="176">
        <v>417117</v>
      </c>
      <c r="Z4" s="176">
        <v>410962</v>
      </c>
      <c r="AA4" s="176">
        <v>405470</v>
      </c>
      <c r="AB4" s="176">
        <v>400291</v>
      </c>
      <c r="AC4" s="176">
        <v>334976</v>
      </c>
      <c r="AD4" s="176">
        <v>329554</v>
      </c>
      <c r="AE4" s="176">
        <v>323646</v>
      </c>
      <c r="AF4" s="176">
        <v>317445</v>
      </c>
      <c r="AG4" s="176">
        <v>311056</v>
      </c>
      <c r="AH4" s="176">
        <v>322145</v>
      </c>
      <c r="AI4" s="175">
        <v>315182</v>
      </c>
      <c r="AJ4" s="177">
        <v>308646</v>
      </c>
      <c r="AK4" s="177"/>
      <c r="AL4" s="178"/>
      <c r="AM4" s="172"/>
      <c r="AT4" s="179"/>
      <c r="AU4" s="180"/>
    </row>
    <row r="5" spans="1:47" s="181" customFormat="1" ht="30" customHeight="1">
      <c r="A5" s="182" t="s">
        <v>177</v>
      </c>
      <c r="B5" s="174">
        <v>128329</v>
      </c>
      <c r="C5" s="175">
        <v>140966</v>
      </c>
      <c r="D5" s="175">
        <v>149136</v>
      </c>
      <c r="E5" s="175">
        <v>157342</v>
      </c>
      <c r="F5" s="175">
        <v>159648</v>
      </c>
      <c r="G5" s="175">
        <v>188957</v>
      </c>
      <c r="H5" s="175">
        <v>198853</v>
      </c>
      <c r="I5" s="175">
        <v>212210</v>
      </c>
      <c r="J5" s="175">
        <v>214447</v>
      </c>
      <c r="K5" s="175">
        <v>221860</v>
      </c>
      <c r="L5" s="175">
        <v>235467</v>
      </c>
      <c r="M5" s="175">
        <v>254223</v>
      </c>
      <c r="N5" s="175">
        <v>270487</v>
      </c>
      <c r="O5" s="175">
        <v>278229</v>
      </c>
      <c r="P5" s="176">
        <v>284768</v>
      </c>
      <c r="Q5" s="176">
        <v>292696</v>
      </c>
      <c r="R5" s="176">
        <v>297894</v>
      </c>
      <c r="S5" s="176">
        <v>297357</v>
      </c>
      <c r="T5" s="176">
        <v>296483</v>
      </c>
      <c r="U5" s="176">
        <v>295695</v>
      </c>
      <c r="V5" s="176">
        <v>294480</v>
      </c>
      <c r="W5" s="176">
        <v>294191</v>
      </c>
      <c r="X5" s="176">
        <v>292590</v>
      </c>
      <c r="Y5" s="176">
        <v>287805</v>
      </c>
      <c r="Z5" s="176">
        <v>284055</v>
      </c>
      <c r="AA5" s="176">
        <v>283330</v>
      </c>
      <c r="AB5" s="176">
        <v>283145</v>
      </c>
      <c r="AC5" s="176">
        <v>294247</v>
      </c>
      <c r="AD5" s="176">
        <v>293186</v>
      </c>
      <c r="AE5" s="176">
        <v>291013</v>
      </c>
      <c r="AF5" s="176">
        <v>289007</v>
      </c>
      <c r="AG5" s="176">
        <v>286742</v>
      </c>
      <c r="AH5" s="176">
        <v>282693</v>
      </c>
      <c r="AI5" s="175">
        <v>280655</v>
      </c>
      <c r="AJ5" s="177">
        <v>278133</v>
      </c>
      <c r="AK5" s="177"/>
      <c r="AL5" s="178"/>
      <c r="AM5" s="172"/>
    </row>
    <row r="6" spans="1:47" ht="21" customHeight="1">
      <c r="A6" s="182" t="s">
        <v>209</v>
      </c>
      <c r="B6" s="174">
        <v>81139</v>
      </c>
      <c r="C6" s="175">
        <v>89456</v>
      </c>
      <c r="D6" s="175">
        <v>92212</v>
      </c>
      <c r="E6" s="175">
        <v>97915</v>
      </c>
      <c r="F6" s="175">
        <v>96688</v>
      </c>
      <c r="G6" s="175">
        <v>115265</v>
      </c>
      <c r="H6" s="175">
        <v>115321</v>
      </c>
      <c r="I6" s="175">
        <v>119603</v>
      </c>
      <c r="J6" s="175">
        <v>119402</v>
      </c>
      <c r="K6" s="175">
        <v>120103</v>
      </c>
      <c r="L6" s="175">
        <v>120839</v>
      </c>
      <c r="M6" s="175">
        <v>124722</v>
      </c>
      <c r="N6" s="175">
        <v>130883</v>
      </c>
      <c r="O6" s="175">
        <v>134912</v>
      </c>
      <c r="P6" s="176">
        <v>136336</v>
      </c>
      <c r="Q6" s="176">
        <v>137065</v>
      </c>
      <c r="R6" s="176">
        <v>135415</v>
      </c>
      <c r="S6" s="176">
        <v>131389</v>
      </c>
      <c r="T6" s="176">
        <v>130349</v>
      </c>
      <c r="U6" s="176">
        <v>129441</v>
      </c>
      <c r="V6" s="176">
        <v>128591</v>
      </c>
      <c r="W6" s="176">
        <v>127759</v>
      </c>
      <c r="X6" s="176">
        <v>126220</v>
      </c>
      <c r="Y6" s="176">
        <v>125496</v>
      </c>
      <c r="Z6" s="176">
        <v>124579</v>
      </c>
      <c r="AA6" s="176">
        <v>123605</v>
      </c>
      <c r="AB6" s="176">
        <v>122715</v>
      </c>
      <c r="AC6" s="176">
        <v>124062</v>
      </c>
      <c r="AD6" s="176">
        <v>122882</v>
      </c>
      <c r="AE6" s="176">
        <v>121925</v>
      </c>
      <c r="AF6" s="176">
        <v>120841</v>
      </c>
      <c r="AG6" s="176">
        <v>119820</v>
      </c>
      <c r="AH6" s="176">
        <v>117376</v>
      </c>
      <c r="AI6" s="175">
        <v>116000</v>
      </c>
      <c r="AJ6" s="177">
        <v>114687</v>
      </c>
      <c r="AK6" s="183"/>
      <c r="AL6" s="184"/>
    </row>
    <row r="7" spans="1:47" ht="21" customHeight="1">
      <c r="A7" s="182" t="s">
        <v>186</v>
      </c>
      <c r="B7" s="174">
        <v>109487</v>
      </c>
      <c r="C7" s="175">
        <v>122615</v>
      </c>
      <c r="D7" s="175">
        <v>137115</v>
      </c>
      <c r="E7" s="175">
        <v>146045</v>
      </c>
      <c r="F7" s="175">
        <v>153506</v>
      </c>
      <c r="G7" s="175">
        <v>186746</v>
      </c>
      <c r="H7" s="175">
        <v>196723</v>
      </c>
      <c r="I7" s="175">
        <v>207026</v>
      </c>
      <c r="J7" s="175">
        <v>213771</v>
      </c>
      <c r="K7" s="175">
        <v>223183</v>
      </c>
      <c r="L7" s="175">
        <v>241726</v>
      </c>
      <c r="M7" s="175">
        <v>264628</v>
      </c>
      <c r="N7" s="175">
        <v>286451</v>
      </c>
      <c r="O7" s="175">
        <v>301673</v>
      </c>
      <c r="P7" s="176">
        <v>314642</v>
      </c>
      <c r="Q7" s="176">
        <v>326833</v>
      </c>
      <c r="R7" s="176">
        <v>334824</v>
      </c>
      <c r="S7" s="176">
        <v>338834</v>
      </c>
      <c r="T7" s="176">
        <v>339071</v>
      </c>
      <c r="U7" s="176">
        <v>339157</v>
      </c>
      <c r="V7" s="176">
        <v>339196</v>
      </c>
      <c r="W7" s="176">
        <v>338835</v>
      </c>
      <c r="X7" s="176">
        <v>338712</v>
      </c>
      <c r="Y7" s="176">
        <v>332536</v>
      </c>
      <c r="Z7" s="176">
        <v>328119</v>
      </c>
      <c r="AA7" s="176">
        <v>328109</v>
      </c>
      <c r="AB7" s="176">
        <v>328816</v>
      </c>
      <c r="AC7" s="176">
        <v>335444</v>
      </c>
      <c r="AD7" s="176">
        <v>335546</v>
      </c>
      <c r="AE7" s="176">
        <v>334636</v>
      </c>
      <c r="AF7" s="176">
        <v>332863</v>
      </c>
      <c r="AG7" s="176">
        <v>331838</v>
      </c>
      <c r="AH7" s="176">
        <v>327692</v>
      </c>
      <c r="AI7" s="175">
        <v>326121</v>
      </c>
      <c r="AJ7" s="177">
        <v>324003</v>
      </c>
      <c r="AK7" s="183"/>
      <c r="AL7" s="184"/>
    </row>
    <row r="8" spans="1:47" ht="21" customHeight="1">
      <c r="A8" s="182" t="s">
        <v>241</v>
      </c>
      <c r="B8" s="174">
        <v>210550</v>
      </c>
      <c r="C8" s="175">
        <v>207707</v>
      </c>
      <c r="D8" s="175">
        <v>216740</v>
      </c>
      <c r="E8" s="175">
        <v>234717</v>
      </c>
      <c r="F8" s="175">
        <v>260653</v>
      </c>
      <c r="G8" s="175">
        <v>313785</v>
      </c>
      <c r="H8" s="175">
        <v>340260</v>
      </c>
      <c r="I8" s="175">
        <v>351440</v>
      </c>
      <c r="J8" s="175">
        <v>345663</v>
      </c>
      <c r="K8" s="175">
        <v>333881</v>
      </c>
      <c r="L8" s="175">
        <v>327164</v>
      </c>
      <c r="M8" s="175">
        <v>330213</v>
      </c>
      <c r="N8" s="175">
        <v>342074</v>
      </c>
      <c r="O8" s="175">
        <v>350569</v>
      </c>
      <c r="P8" s="176">
        <v>355812</v>
      </c>
      <c r="Q8" s="176">
        <v>360598</v>
      </c>
      <c r="R8" s="176">
        <v>360138</v>
      </c>
      <c r="S8" s="176">
        <v>354492</v>
      </c>
      <c r="T8" s="176">
        <v>352360</v>
      </c>
      <c r="U8" s="176">
        <v>350258</v>
      </c>
      <c r="V8" s="176">
        <v>347979</v>
      </c>
      <c r="W8" s="176">
        <v>345310</v>
      </c>
      <c r="X8" s="176">
        <v>342249</v>
      </c>
      <c r="Y8" s="176">
        <v>334280</v>
      </c>
      <c r="Z8" s="176">
        <v>330273</v>
      </c>
      <c r="AA8" s="176">
        <v>327856</v>
      </c>
      <c r="AB8" s="176">
        <v>326169</v>
      </c>
      <c r="AC8" s="176">
        <v>350237</v>
      </c>
      <c r="AD8" s="176">
        <v>348454</v>
      </c>
      <c r="AE8" s="176">
        <v>345667</v>
      </c>
      <c r="AF8" s="176">
        <v>342897</v>
      </c>
      <c r="AG8" s="176">
        <v>340231</v>
      </c>
      <c r="AH8" s="176">
        <v>332931</v>
      </c>
      <c r="AI8" s="175">
        <v>329471</v>
      </c>
      <c r="AJ8" s="177">
        <v>325737</v>
      </c>
      <c r="AK8" s="183"/>
      <c r="AL8" s="184"/>
    </row>
    <row r="9" spans="1:47" ht="21" customHeight="1">
      <c r="A9" s="182" t="s">
        <v>199</v>
      </c>
      <c r="B9" s="174">
        <v>45643</v>
      </c>
      <c r="C9" s="175">
        <v>49394</v>
      </c>
      <c r="D9" s="175">
        <v>50888</v>
      </c>
      <c r="E9" s="175">
        <v>52586</v>
      </c>
      <c r="F9" s="175">
        <v>52932</v>
      </c>
      <c r="G9" s="175">
        <v>67542</v>
      </c>
      <c r="H9" s="175">
        <v>66288</v>
      </c>
      <c r="I9" s="175">
        <v>64188</v>
      </c>
      <c r="J9" s="175">
        <v>62480</v>
      </c>
      <c r="K9" s="175">
        <v>60213</v>
      </c>
      <c r="L9" s="175">
        <v>58896</v>
      </c>
      <c r="M9" s="175">
        <v>59821</v>
      </c>
      <c r="N9" s="175">
        <v>60253</v>
      </c>
      <c r="O9" s="175">
        <v>62596</v>
      </c>
      <c r="P9" s="176">
        <v>63839</v>
      </c>
      <c r="Q9" s="176">
        <v>65155</v>
      </c>
      <c r="R9" s="176">
        <v>66048</v>
      </c>
      <c r="S9" s="176">
        <v>65707</v>
      </c>
      <c r="T9" s="176">
        <v>65763</v>
      </c>
      <c r="U9" s="176">
        <v>65689</v>
      </c>
      <c r="V9" s="176">
        <v>65516</v>
      </c>
      <c r="W9" s="176">
        <v>65027</v>
      </c>
      <c r="X9" s="176">
        <v>64704</v>
      </c>
      <c r="Y9" s="176">
        <v>64200</v>
      </c>
      <c r="Z9" s="176">
        <v>63369</v>
      </c>
      <c r="AA9" s="176">
        <v>62924</v>
      </c>
      <c r="AB9" s="176">
        <v>62724</v>
      </c>
      <c r="AC9" s="176">
        <v>61913</v>
      </c>
      <c r="AD9" s="176">
        <v>61431</v>
      </c>
      <c r="AE9" s="176">
        <v>60781</v>
      </c>
      <c r="AF9" s="176">
        <v>60261</v>
      </c>
      <c r="AG9" s="176">
        <v>59730</v>
      </c>
      <c r="AH9" s="176">
        <v>59491</v>
      </c>
      <c r="AI9" s="175">
        <v>58849</v>
      </c>
      <c r="AJ9" s="177">
        <v>58124</v>
      </c>
      <c r="AK9" s="183"/>
      <c r="AL9" s="184"/>
    </row>
    <row r="10" spans="1:47" ht="21" customHeight="1">
      <c r="A10" s="182" t="s">
        <v>187</v>
      </c>
      <c r="B10" s="174">
        <v>45838</v>
      </c>
      <c r="C10" s="175">
        <v>48415</v>
      </c>
      <c r="D10" s="175">
        <v>52045</v>
      </c>
      <c r="E10" s="175">
        <v>54137</v>
      </c>
      <c r="F10" s="175">
        <v>54077</v>
      </c>
      <c r="G10" s="175">
        <v>70360</v>
      </c>
      <c r="H10" s="175">
        <v>71947</v>
      </c>
      <c r="I10" s="175">
        <v>71649</v>
      </c>
      <c r="J10" s="175">
        <v>69768</v>
      </c>
      <c r="K10" s="175">
        <v>68038</v>
      </c>
      <c r="L10" s="175">
        <v>66552</v>
      </c>
      <c r="M10" s="175">
        <v>67429</v>
      </c>
      <c r="N10" s="175">
        <v>69553</v>
      </c>
      <c r="O10" s="175">
        <v>71202</v>
      </c>
      <c r="P10" s="176">
        <v>73107</v>
      </c>
      <c r="Q10" s="176">
        <v>77020</v>
      </c>
      <c r="R10" s="176">
        <v>79409</v>
      </c>
      <c r="S10" s="176">
        <v>80364</v>
      </c>
      <c r="T10" s="176">
        <v>80444</v>
      </c>
      <c r="U10" s="176">
        <v>80324</v>
      </c>
      <c r="V10" s="176">
        <v>79844</v>
      </c>
      <c r="W10" s="176">
        <v>79653</v>
      </c>
      <c r="X10" s="176">
        <v>79267</v>
      </c>
      <c r="Y10" s="176">
        <v>78255</v>
      </c>
      <c r="Z10" s="176">
        <v>77576</v>
      </c>
      <c r="AA10" s="176">
        <v>77242</v>
      </c>
      <c r="AB10" s="176">
        <v>76940</v>
      </c>
      <c r="AC10" s="176">
        <v>77441</v>
      </c>
      <c r="AD10" s="176">
        <v>77170</v>
      </c>
      <c r="AE10" s="176">
        <v>76626</v>
      </c>
      <c r="AF10" s="176">
        <v>76120</v>
      </c>
      <c r="AG10" s="176">
        <v>75822</v>
      </c>
      <c r="AH10" s="176">
        <v>74992</v>
      </c>
      <c r="AI10" s="175">
        <v>74268</v>
      </c>
      <c r="AJ10" s="177">
        <v>73800</v>
      </c>
      <c r="AK10" s="183"/>
      <c r="AL10" s="184"/>
    </row>
    <row r="11" spans="1:47" ht="21" customHeight="1">
      <c r="A11" s="182" t="s">
        <v>210</v>
      </c>
      <c r="B11" s="174">
        <v>54300</v>
      </c>
      <c r="C11" s="175">
        <v>58251</v>
      </c>
      <c r="D11" s="175">
        <v>60876</v>
      </c>
      <c r="E11" s="175">
        <v>62858</v>
      </c>
      <c r="F11" s="175">
        <v>63634</v>
      </c>
      <c r="G11" s="175">
        <v>77425</v>
      </c>
      <c r="H11" s="175">
        <v>79131</v>
      </c>
      <c r="I11" s="175">
        <v>81257</v>
      </c>
      <c r="J11" s="175">
        <v>75083</v>
      </c>
      <c r="K11" s="175">
        <v>69571</v>
      </c>
      <c r="L11" s="175">
        <v>64177</v>
      </c>
      <c r="M11" s="175">
        <v>60924</v>
      </c>
      <c r="N11" s="175">
        <v>60456</v>
      </c>
      <c r="O11" s="175">
        <v>60411</v>
      </c>
      <c r="P11" s="176">
        <v>59817</v>
      </c>
      <c r="Q11" s="176">
        <v>59554</v>
      </c>
      <c r="R11" s="176">
        <v>58571</v>
      </c>
      <c r="S11" s="176">
        <v>56396</v>
      </c>
      <c r="T11" s="176">
        <v>55547</v>
      </c>
      <c r="U11" s="176">
        <v>54817</v>
      </c>
      <c r="V11" s="176">
        <v>54142</v>
      </c>
      <c r="W11" s="176">
        <v>53468</v>
      </c>
      <c r="X11" s="176">
        <v>52356</v>
      </c>
      <c r="Y11" s="176">
        <v>51744</v>
      </c>
      <c r="Z11" s="176">
        <v>51141</v>
      </c>
      <c r="AA11" s="176">
        <v>50392</v>
      </c>
      <c r="AB11" s="176">
        <v>49819</v>
      </c>
      <c r="AC11" s="176">
        <v>49377</v>
      </c>
      <c r="AD11" s="176">
        <v>48740</v>
      </c>
      <c r="AE11" s="176">
        <v>48053</v>
      </c>
      <c r="AF11" s="176">
        <v>47203</v>
      </c>
      <c r="AG11" s="176">
        <v>46592</v>
      </c>
      <c r="AH11" s="176">
        <v>44760</v>
      </c>
      <c r="AI11" s="175">
        <v>44149</v>
      </c>
      <c r="AJ11" s="177">
        <v>43349</v>
      </c>
      <c r="AK11" s="183"/>
      <c r="AL11" s="184"/>
    </row>
    <row r="12" spans="1:47" ht="21" customHeight="1">
      <c r="A12" s="182" t="s">
        <v>228</v>
      </c>
      <c r="B12" s="174">
        <v>27858</v>
      </c>
      <c r="C12" s="175">
        <v>30454</v>
      </c>
      <c r="D12" s="175">
        <v>31628</v>
      </c>
      <c r="E12" s="175">
        <v>32206</v>
      </c>
      <c r="F12" s="175">
        <v>31887</v>
      </c>
      <c r="G12" s="175">
        <v>43357</v>
      </c>
      <c r="H12" s="175">
        <v>44375</v>
      </c>
      <c r="I12" s="175">
        <v>42864</v>
      </c>
      <c r="J12" s="175">
        <v>41352</v>
      </c>
      <c r="K12" s="175">
        <v>38430</v>
      </c>
      <c r="L12" s="175">
        <v>37189</v>
      </c>
      <c r="M12" s="175">
        <v>37551</v>
      </c>
      <c r="N12" s="175">
        <v>38332</v>
      </c>
      <c r="O12" s="175">
        <v>39346</v>
      </c>
      <c r="P12" s="176">
        <v>39134</v>
      </c>
      <c r="Q12" s="176">
        <v>39449</v>
      </c>
      <c r="R12" s="176">
        <v>38842</v>
      </c>
      <c r="S12" s="176">
        <v>38630</v>
      </c>
      <c r="T12" s="176">
        <v>38523</v>
      </c>
      <c r="U12" s="176">
        <v>38548</v>
      </c>
      <c r="V12" s="176">
        <v>38302</v>
      </c>
      <c r="W12" s="176">
        <v>37919</v>
      </c>
      <c r="X12" s="176">
        <v>37817</v>
      </c>
      <c r="Y12" s="176">
        <v>36606</v>
      </c>
      <c r="Z12" s="176">
        <v>36027</v>
      </c>
      <c r="AA12" s="176">
        <v>35695</v>
      </c>
      <c r="AB12" s="176">
        <v>35472</v>
      </c>
      <c r="AC12" s="176">
        <v>38556</v>
      </c>
      <c r="AD12" s="176">
        <v>38448</v>
      </c>
      <c r="AE12" s="176">
        <v>38171</v>
      </c>
      <c r="AF12" s="176">
        <v>37946</v>
      </c>
      <c r="AG12" s="176">
        <v>37425</v>
      </c>
      <c r="AH12" s="176">
        <v>34865</v>
      </c>
      <c r="AI12" s="175">
        <v>34405</v>
      </c>
      <c r="AJ12" s="177">
        <v>33954</v>
      </c>
      <c r="AK12" s="183"/>
      <c r="AL12" s="184"/>
    </row>
    <row r="13" spans="1:47" ht="21" customHeight="1">
      <c r="A13" s="182" t="s">
        <v>178</v>
      </c>
      <c r="B13" s="174">
        <v>59895</v>
      </c>
      <c r="C13" s="175">
        <v>61300</v>
      </c>
      <c r="D13" s="175">
        <v>63929</v>
      </c>
      <c r="E13" s="175">
        <v>64757</v>
      </c>
      <c r="F13" s="175">
        <v>64775</v>
      </c>
      <c r="G13" s="175">
        <v>78380</v>
      </c>
      <c r="H13" s="175">
        <v>79215</v>
      </c>
      <c r="I13" s="175">
        <v>77460</v>
      </c>
      <c r="J13" s="175">
        <v>75634</v>
      </c>
      <c r="K13" s="175">
        <v>72108</v>
      </c>
      <c r="L13" s="175">
        <v>68117</v>
      </c>
      <c r="M13" s="175">
        <v>66745</v>
      </c>
      <c r="N13" s="175">
        <v>66709</v>
      </c>
      <c r="O13" s="175">
        <v>67154</v>
      </c>
      <c r="P13" s="176">
        <v>66988</v>
      </c>
      <c r="Q13" s="176">
        <v>67269</v>
      </c>
      <c r="R13" s="176">
        <v>66077</v>
      </c>
      <c r="S13" s="176">
        <v>63178</v>
      </c>
      <c r="T13" s="176">
        <v>62612</v>
      </c>
      <c r="U13" s="176">
        <v>61833</v>
      </c>
      <c r="V13" s="176">
        <v>61137</v>
      </c>
      <c r="W13" s="176">
        <v>60437</v>
      </c>
      <c r="X13" s="176">
        <v>59871</v>
      </c>
      <c r="Y13" s="176">
        <v>58703</v>
      </c>
      <c r="Z13" s="176">
        <v>57615</v>
      </c>
      <c r="AA13" s="176">
        <v>56938</v>
      </c>
      <c r="AB13" s="176">
        <v>56386</v>
      </c>
      <c r="AC13" s="176">
        <v>58162</v>
      </c>
      <c r="AD13" s="176">
        <v>57422</v>
      </c>
      <c r="AE13" s="176">
        <v>56641</v>
      </c>
      <c r="AF13" s="176">
        <v>56135</v>
      </c>
      <c r="AG13" s="176">
        <v>55332</v>
      </c>
      <c r="AH13" s="176">
        <v>53557</v>
      </c>
      <c r="AI13" s="175">
        <v>52837</v>
      </c>
      <c r="AJ13" s="177">
        <v>52088</v>
      </c>
      <c r="AK13" s="183"/>
      <c r="AL13" s="184"/>
    </row>
    <row r="14" spans="1:47" ht="21" customHeight="1">
      <c r="A14" s="182" t="s">
        <v>188</v>
      </c>
      <c r="B14" s="185">
        <v>39923</v>
      </c>
      <c r="C14" s="176">
        <v>42149</v>
      </c>
      <c r="D14" s="176">
        <v>45014</v>
      </c>
      <c r="E14" s="176">
        <v>48025</v>
      </c>
      <c r="F14" s="176">
        <v>48142</v>
      </c>
      <c r="G14" s="176">
        <v>57506</v>
      </c>
      <c r="H14" s="176">
        <v>59038</v>
      </c>
      <c r="I14" s="176">
        <v>59270</v>
      </c>
      <c r="J14" s="176">
        <v>58820</v>
      </c>
      <c r="K14" s="176">
        <v>56569</v>
      </c>
      <c r="L14" s="176">
        <v>52926</v>
      </c>
      <c r="M14" s="176">
        <v>49924</v>
      </c>
      <c r="N14" s="176">
        <v>48932</v>
      </c>
      <c r="O14" s="176">
        <v>48057</v>
      </c>
      <c r="P14" s="176">
        <v>46758</v>
      </c>
      <c r="Q14" s="176">
        <v>46129</v>
      </c>
      <c r="R14" s="176">
        <v>45052</v>
      </c>
      <c r="S14" s="176">
        <v>43253</v>
      </c>
      <c r="T14" s="176">
        <v>42743</v>
      </c>
      <c r="U14" s="176">
        <v>42351</v>
      </c>
      <c r="V14" s="176">
        <v>41809</v>
      </c>
      <c r="W14" s="176">
        <v>41297</v>
      </c>
      <c r="X14" s="176">
        <v>40422</v>
      </c>
      <c r="Y14" s="176">
        <v>39594</v>
      </c>
      <c r="Z14" s="176">
        <v>39020</v>
      </c>
      <c r="AA14" s="176">
        <v>38384</v>
      </c>
      <c r="AB14" s="176">
        <v>37833</v>
      </c>
      <c r="AC14" s="176">
        <v>38503</v>
      </c>
      <c r="AD14" s="176">
        <v>37889</v>
      </c>
      <c r="AE14" s="176">
        <v>37255</v>
      </c>
      <c r="AF14" s="176">
        <v>36716</v>
      </c>
      <c r="AG14" s="176">
        <v>35955</v>
      </c>
      <c r="AH14" s="176">
        <v>35169</v>
      </c>
      <c r="AI14" s="175">
        <v>34438</v>
      </c>
      <c r="AJ14" s="177">
        <v>33777</v>
      </c>
      <c r="AK14" s="183"/>
      <c r="AL14" s="184"/>
    </row>
    <row r="15" spans="1:47" ht="21" customHeight="1">
      <c r="A15" s="182" t="s">
        <v>453</v>
      </c>
      <c r="B15" s="185">
        <v>51903</v>
      </c>
      <c r="C15" s="176">
        <v>56156</v>
      </c>
      <c r="D15" s="176">
        <v>58470</v>
      </c>
      <c r="E15" s="176">
        <v>59421</v>
      </c>
      <c r="F15" s="176">
        <v>60693</v>
      </c>
      <c r="G15" s="176">
        <v>78362</v>
      </c>
      <c r="H15" s="176">
        <v>80004</v>
      </c>
      <c r="I15" s="176">
        <v>78815</v>
      </c>
      <c r="J15" s="176">
        <v>75299</v>
      </c>
      <c r="K15" s="176">
        <v>71635</v>
      </c>
      <c r="L15" s="176">
        <v>69105</v>
      </c>
      <c r="M15" s="176">
        <v>71402</v>
      </c>
      <c r="N15" s="176">
        <v>74296</v>
      </c>
      <c r="O15" s="176">
        <v>77139</v>
      </c>
      <c r="P15" s="176">
        <v>77253</v>
      </c>
      <c r="Q15" s="176">
        <v>77860</v>
      </c>
      <c r="R15" s="176">
        <v>75246</v>
      </c>
      <c r="S15" s="176">
        <v>72837</v>
      </c>
      <c r="T15" s="176">
        <v>72364</v>
      </c>
      <c r="U15" s="176">
        <v>71816</v>
      </c>
      <c r="V15" s="176">
        <v>71296</v>
      </c>
      <c r="W15" s="176">
        <v>70971</v>
      </c>
      <c r="X15" s="176">
        <v>70878</v>
      </c>
      <c r="Y15" s="176">
        <v>66542</v>
      </c>
      <c r="Z15" s="176">
        <v>65102</v>
      </c>
      <c r="AA15" s="176">
        <v>64144</v>
      </c>
      <c r="AB15" s="176">
        <v>63653</v>
      </c>
      <c r="AC15" s="176">
        <v>57797</v>
      </c>
      <c r="AD15" s="176">
        <v>56979</v>
      </c>
      <c r="AE15" s="176">
        <v>55364</v>
      </c>
      <c r="AF15" s="176">
        <v>54455</v>
      </c>
      <c r="AG15" s="176">
        <v>53643</v>
      </c>
      <c r="AH15" s="176">
        <v>59005</v>
      </c>
      <c r="AI15" s="175">
        <v>58226</v>
      </c>
      <c r="AJ15" s="177">
        <v>57467</v>
      </c>
      <c r="AK15" s="183"/>
      <c r="AL15" s="184"/>
    </row>
    <row r="16" spans="1:47" ht="21" customHeight="1">
      <c r="A16" s="182" t="s">
        <v>454</v>
      </c>
      <c r="B16" s="185">
        <v>62670</v>
      </c>
      <c r="C16" s="176">
        <v>65007</v>
      </c>
      <c r="D16" s="176">
        <v>66760</v>
      </c>
      <c r="E16" s="176">
        <v>66330</v>
      </c>
      <c r="F16" s="176">
        <v>66305</v>
      </c>
      <c r="G16" s="176">
        <v>79123</v>
      </c>
      <c r="H16" s="176">
        <v>81164</v>
      </c>
      <c r="I16" s="176">
        <v>79480</v>
      </c>
      <c r="J16" s="176">
        <v>76361</v>
      </c>
      <c r="K16" s="176">
        <v>74600</v>
      </c>
      <c r="L16" s="176">
        <v>73767</v>
      </c>
      <c r="M16" s="176">
        <v>72977</v>
      </c>
      <c r="N16" s="176">
        <v>74186</v>
      </c>
      <c r="O16" s="176">
        <v>74626</v>
      </c>
      <c r="P16" s="176">
        <v>74200</v>
      </c>
      <c r="Q16" s="176">
        <v>73305</v>
      </c>
      <c r="R16" s="176">
        <v>71817</v>
      </c>
      <c r="S16" s="176">
        <v>69289</v>
      </c>
      <c r="T16" s="176">
        <v>68406</v>
      </c>
      <c r="U16" s="176">
        <v>67643</v>
      </c>
      <c r="V16" s="176">
        <v>67129</v>
      </c>
      <c r="W16" s="176">
        <v>66456</v>
      </c>
      <c r="X16" s="176">
        <v>66027</v>
      </c>
      <c r="Y16" s="176">
        <v>64913</v>
      </c>
      <c r="Z16" s="176">
        <v>63673</v>
      </c>
      <c r="AA16" s="176">
        <v>62786</v>
      </c>
      <c r="AB16" s="176">
        <v>62185</v>
      </c>
      <c r="AC16" s="176">
        <v>62400</v>
      </c>
      <c r="AD16" s="176">
        <v>61672</v>
      </c>
      <c r="AE16" s="176">
        <v>60853</v>
      </c>
      <c r="AF16" s="176">
        <v>60164</v>
      </c>
      <c r="AG16" s="176">
        <v>59441</v>
      </c>
      <c r="AH16" s="176">
        <v>58240</v>
      </c>
      <c r="AI16" s="175">
        <v>57336</v>
      </c>
      <c r="AJ16" s="177">
        <v>56533</v>
      </c>
      <c r="AK16" s="183"/>
      <c r="AL16" s="184"/>
    </row>
    <row r="17" spans="1:38" ht="21" customHeight="1">
      <c r="A17" s="182" t="s">
        <v>455</v>
      </c>
      <c r="B17" s="185">
        <v>20612</v>
      </c>
      <c r="C17" s="176">
        <v>21232</v>
      </c>
      <c r="D17" s="176">
        <v>22920</v>
      </c>
      <c r="E17" s="176">
        <v>24430</v>
      </c>
      <c r="F17" s="176">
        <v>24407</v>
      </c>
      <c r="G17" s="176">
        <v>30323</v>
      </c>
      <c r="H17" s="176">
        <v>30565</v>
      </c>
      <c r="I17" s="176">
        <v>30310</v>
      </c>
      <c r="J17" s="176">
        <v>29108</v>
      </c>
      <c r="K17" s="176">
        <v>27599</v>
      </c>
      <c r="L17" s="176">
        <v>26512</v>
      </c>
      <c r="M17" s="176">
        <v>26877</v>
      </c>
      <c r="N17" s="176">
        <v>27732</v>
      </c>
      <c r="O17" s="176">
        <v>28531</v>
      </c>
      <c r="P17" s="176">
        <v>29144</v>
      </c>
      <c r="Q17" s="176">
        <v>30682</v>
      </c>
      <c r="R17" s="176">
        <v>31541</v>
      </c>
      <c r="S17" s="176">
        <v>31367</v>
      </c>
      <c r="T17" s="176">
        <v>31647</v>
      </c>
      <c r="U17" s="176">
        <v>31737</v>
      </c>
      <c r="V17" s="176">
        <v>31711</v>
      </c>
      <c r="W17" s="176">
        <v>31757</v>
      </c>
      <c r="X17" s="176">
        <v>31489</v>
      </c>
      <c r="Y17" s="176">
        <v>31204</v>
      </c>
      <c r="Z17" s="176">
        <v>30822</v>
      </c>
      <c r="AA17" s="176">
        <v>30705</v>
      </c>
      <c r="AB17" s="176">
        <v>30482</v>
      </c>
      <c r="AC17" s="176">
        <v>30924</v>
      </c>
      <c r="AD17" s="176">
        <v>30880</v>
      </c>
      <c r="AE17" s="176">
        <v>30751</v>
      </c>
      <c r="AF17" s="176">
        <v>30652</v>
      </c>
      <c r="AG17" s="176">
        <v>30546</v>
      </c>
      <c r="AH17" s="176">
        <v>30236</v>
      </c>
      <c r="AI17" s="175">
        <v>30121</v>
      </c>
      <c r="AJ17" s="177">
        <v>30061</v>
      </c>
      <c r="AK17" s="183"/>
      <c r="AL17" s="184"/>
    </row>
    <row r="18" spans="1:38" s="187" customFormat="1" ht="30" customHeight="1">
      <c r="A18" s="186" t="s">
        <v>355</v>
      </c>
      <c r="B18" s="174">
        <v>44978</v>
      </c>
      <c r="C18" s="175">
        <v>45542</v>
      </c>
      <c r="D18" s="175">
        <v>47160</v>
      </c>
      <c r="E18" s="175">
        <v>48650</v>
      </c>
      <c r="F18" s="175">
        <v>48455</v>
      </c>
      <c r="G18" s="175">
        <v>58583</v>
      </c>
      <c r="H18" s="175">
        <v>60118</v>
      </c>
      <c r="I18" s="175">
        <v>58066</v>
      </c>
      <c r="J18" s="175">
        <v>54908</v>
      </c>
      <c r="K18" s="175">
        <v>52609</v>
      </c>
      <c r="L18" s="175">
        <v>49563</v>
      </c>
      <c r="M18" s="175">
        <v>48390</v>
      </c>
      <c r="N18" s="175">
        <v>48050</v>
      </c>
      <c r="O18" s="175">
        <v>47792</v>
      </c>
      <c r="P18" s="175">
        <v>46581</v>
      </c>
      <c r="Q18" s="175">
        <v>45000</v>
      </c>
      <c r="R18" s="175">
        <v>42649</v>
      </c>
      <c r="S18" s="175">
        <v>41137</v>
      </c>
      <c r="T18" s="175">
        <v>40735</v>
      </c>
      <c r="U18" s="175">
        <v>40203</v>
      </c>
      <c r="V18" s="175">
        <v>39587</v>
      </c>
      <c r="W18" s="175">
        <v>39043</v>
      </c>
      <c r="X18" s="175">
        <v>38508</v>
      </c>
      <c r="Y18" s="175">
        <v>37821</v>
      </c>
      <c r="Z18" s="175">
        <v>37030</v>
      </c>
      <c r="AA18" s="175">
        <v>36418</v>
      </c>
      <c r="AB18" s="175">
        <v>35903</v>
      </c>
      <c r="AC18" s="175">
        <v>36235</v>
      </c>
      <c r="AD18" s="175">
        <v>35689</v>
      </c>
      <c r="AE18" s="175">
        <v>35045</v>
      </c>
      <c r="AF18" s="175">
        <v>34345</v>
      </c>
      <c r="AG18" s="175">
        <v>33569</v>
      </c>
      <c r="AH18" s="175">
        <v>32268</v>
      </c>
      <c r="AI18" s="175">
        <v>31581</v>
      </c>
      <c r="AJ18" s="177">
        <v>30904</v>
      </c>
      <c r="AK18" s="177"/>
      <c r="AL18" s="178"/>
    </row>
    <row r="19" spans="1:38" ht="30" customHeight="1">
      <c r="A19" s="182" t="s">
        <v>181</v>
      </c>
      <c r="B19" s="174">
        <v>12550</v>
      </c>
      <c r="C19" s="175">
        <v>13049</v>
      </c>
      <c r="D19" s="175">
        <v>13306</v>
      </c>
      <c r="E19" s="175">
        <v>13719</v>
      </c>
      <c r="F19" s="175">
        <v>13746</v>
      </c>
      <c r="G19" s="175">
        <v>17014</v>
      </c>
      <c r="H19" s="175">
        <v>17307</v>
      </c>
      <c r="I19" s="175">
        <v>16974</v>
      </c>
      <c r="J19" s="175">
        <v>15814</v>
      </c>
      <c r="K19" s="175">
        <v>15196</v>
      </c>
      <c r="L19" s="175">
        <v>14723</v>
      </c>
      <c r="M19" s="175">
        <v>14818</v>
      </c>
      <c r="N19" s="175">
        <v>14901</v>
      </c>
      <c r="O19" s="175">
        <v>14918</v>
      </c>
      <c r="P19" s="176">
        <v>14692</v>
      </c>
      <c r="Q19" s="176">
        <v>14221</v>
      </c>
      <c r="R19" s="176">
        <v>13700</v>
      </c>
      <c r="S19" s="176">
        <v>13411</v>
      </c>
      <c r="T19" s="176">
        <v>13351</v>
      </c>
      <c r="U19" s="176">
        <v>13290</v>
      </c>
      <c r="V19" s="176">
        <v>13107</v>
      </c>
      <c r="W19" s="176">
        <v>12991</v>
      </c>
      <c r="X19" s="176">
        <v>12853</v>
      </c>
      <c r="Y19" s="176">
        <v>12648</v>
      </c>
      <c r="Z19" s="176">
        <v>12359</v>
      </c>
      <c r="AA19" s="176">
        <v>12225</v>
      </c>
      <c r="AB19" s="176">
        <v>12096</v>
      </c>
      <c r="AC19" s="176">
        <v>12271</v>
      </c>
      <c r="AD19" s="176">
        <v>12138</v>
      </c>
      <c r="AE19" s="176">
        <v>12017</v>
      </c>
      <c r="AF19" s="176">
        <v>11868</v>
      </c>
      <c r="AG19" s="176">
        <v>11671</v>
      </c>
      <c r="AH19" s="176">
        <v>11459</v>
      </c>
      <c r="AI19" s="175">
        <v>11284</v>
      </c>
      <c r="AJ19" s="177">
        <v>11138</v>
      </c>
      <c r="AK19" s="183"/>
      <c r="AL19" s="184"/>
    </row>
    <row r="20" spans="1:38" ht="21" customHeight="1">
      <c r="A20" s="182" t="s">
        <v>182</v>
      </c>
      <c r="B20" s="174">
        <v>10977</v>
      </c>
      <c r="C20" s="175">
        <v>11467</v>
      </c>
      <c r="D20" s="175">
        <v>12225</v>
      </c>
      <c r="E20" s="175">
        <v>12248</v>
      </c>
      <c r="F20" s="175">
        <v>12475</v>
      </c>
      <c r="G20" s="175">
        <v>15234</v>
      </c>
      <c r="H20" s="175">
        <v>15629</v>
      </c>
      <c r="I20" s="175">
        <v>14143</v>
      </c>
      <c r="J20" s="175">
        <v>13111</v>
      </c>
      <c r="K20" s="175">
        <v>12672</v>
      </c>
      <c r="L20" s="175">
        <v>12093</v>
      </c>
      <c r="M20" s="175">
        <v>11928</v>
      </c>
      <c r="N20" s="175">
        <v>12050</v>
      </c>
      <c r="O20" s="175">
        <v>12010</v>
      </c>
      <c r="P20" s="176">
        <v>11888</v>
      </c>
      <c r="Q20" s="176">
        <v>11736</v>
      </c>
      <c r="R20" s="176">
        <v>11198</v>
      </c>
      <c r="S20" s="176">
        <v>10692</v>
      </c>
      <c r="T20" s="176">
        <v>10577</v>
      </c>
      <c r="U20" s="176">
        <v>10482</v>
      </c>
      <c r="V20" s="176">
        <v>10341</v>
      </c>
      <c r="W20" s="176">
        <v>10242</v>
      </c>
      <c r="X20" s="176">
        <v>10086</v>
      </c>
      <c r="Y20" s="176">
        <v>9967</v>
      </c>
      <c r="Z20" s="176">
        <v>9807</v>
      </c>
      <c r="AA20" s="176">
        <v>9610</v>
      </c>
      <c r="AB20" s="176">
        <v>9505</v>
      </c>
      <c r="AC20" s="176">
        <v>9512</v>
      </c>
      <c r="AD20" s="176">
        <v>9389</v>
      </c>
      <c r="AE20" s="176">
        <v>9230</v>
      </c>
      <c r="AF20" s="176">
        <v>9079</v>
      </c>
      <c r="AG20" s="176">
        <v>8881</v>
      </c>
      <c r="AH20" s="176">
        <v>8639</v>
      </c>
      <c r="AI20" s="175">
        <v>8447</v>
      </c>
      <c r="AJ20" s="177">
        <v>8236</v>
      </c>
      <c r="AK20" s="183"/>
      <c r="AL20" s="184"/>
    </row>
    <row r="21" spans="1:38" ht="21" customHeight="1">
      <c r="A21" s="182" t="s">
        <v>183</v>
      </c>
      <c r="B21" s="174">
        <v>21451</v>
      </c>
      <c r="C21" s="175">
        <v>21026</v>
      </c>
      <c r="D21" s="175">
        <v>21629</v>
      </c>
      <c r="E21" s="175">
        <v>22683</v>
      </c>
      <c r="F21" s="175">
        <v>22234</v>
      </c>
      <c r="G21" s="175">
        <v>26335</v>
      </c>
      <c r="H21" s="175">
        <v>27182</v>
      </c>
      <c r="I21" s="175">
        <v>26949</v>
      </c>
      <c r="J21" s="175">
        <v>25983</v>
      </c>
      <c r="K21" s="175">
        <v>24741</v>
      </c>
      <c r="L21" s="175">
        <v>22747</v>
      </c>
      <c r="M21" s="175">
        <v>21644</v>
      </c>
      <c r="N21" s="175">
        <v>21099</v>
      </c>
      <c r="O21" s="175">
        <v>20864</v>
      </c>
      <c r="P21" s="176">
        <v>20001</v>
      </c>
      <c r="Q21" s="176">
        <v>19043</v>
      </c>
      <c r="R21" s="176">
        <v>17751</v>
      </c>
      <c r="S21" s="176">
        <v>17034</v>
      </c>
      <c r="T21" s="176">
        <v>16807</v>
      </c>
      <c r="U21" s="176">
        <v>16431</v>
      </c>
      <c r="V21" s="176">
        <v>16139</v>
      </c>
      <c r="W21" s="176">
        <v>15810</v>
      </c>
      <c r="X21" s="176">
        <v>15569</v>
      </c>
      <c r="Y21" s="176">
        <v>15206</v>
      </c>
      <c r="Z21" s="176">
        <v>14864</v>
      </c>
      <c r="AA21" s="176">
        <v>14583</v>
      </c>
      <c r="AB21" s="176">
        <v>14302</v>
      </c>
      <c r="AC21" s="176">
        <v>14452</v>
      </c>
      <c r="AD21" s="176">
        <v>14162</v>
      </c>
      <c r="AE21" s="176">
        <v>13798</v>
      </c>
      <c r="AF21" s="176">
        <v>13398</v>
      </c>
      <c r="AG21" s="176">
        <v>13017</v>
      </c>
      <c r="AH21" s="176">
        <v>12170</v>
      </c>
      <c r="AI21" s="175">
        <v>11850</v>
      </c>
      <c r="AJ21" s="177">
        <v>11530</v>
      </c>
      <c r="AK21" s="183"/>
      <c r="AL21" s="184"/>
    </row>
    <row r="22" spans="1:38" ht="30" customHeight="1">
      <c r="A22" s="186" t="s">
        <v>356</v>
      </c>
      <c r="B22" s="174">
        <f t="shared" ref="B22:R22" si="2">B23</f>
        <v>6262</v>
      </c>
      <c r="C22" s="175">
        <f t="shared" si="2"/>
        <v>6332</v>
      </c>
      <c r="D22" s="175">
        <f t="shared" si="2"/>
        <v>7021</v>
      </c>
      <c r="E22" s="175">
        <f t="shared" si="2"/>
        <v>7295</v>
      </c>
      <c r="F22" s="175">
        <f t="shared" si="2"/>
        <v>7386</v>
      </c>
      <c r="G22" s="175">
        <f t="shared" si="2"/>
        <v>9166</v>
      </c>
      <c r="H22" s="175">
        <f t="shared" si="2"/>
        <v>9315</v>
      </c>
      <c r="I22" s="175">
        <f t="shared" si="2"/>
        <v>9438</v>
      </c>
      <c r="J22" s="175">
        <f t="shared" si="2"/>
        <v>8944</v>
      </c>
      <c r="K22" s="175">
        <f t="shared" si="2"/>
        <v>8432</v>
      </c>
      <c r="L22" s="175">
        <f t="shared" si="2"/>
        <v>7788</v>
      </c>
      <c r="M22" s="175">
        <f t="shared" si="2"/>
        <v>7647</v>
      </c>
      <c r="N22" s="175">
        <f t="shared" si="2"/>
        <v>7837</v>
      </c>
      <c r="O22" s="175">
        <f t="shared" si="2"/>
        <v>7979</v>
      </c>
      <c r="P22" s="176">
        <f t="shared" si="2"/>
        <v>8163</v>
      </c>
      <c r="Q22" s="176">
        <f t="shared" si="2"/>
        <v>8339</v>
      </c>
      <c r="R22" s="176">
        <f t="shared" si="2"/>
        <v>8407</v>
      </c>
      <c r="S22" s="176">
        <v>8464</v>
      </c>
      <c r="T22" s="176">
        <v>8466</v>
      </c>
      <c r="U22" s="176">
        <v>8420</v>
      </c>
      <c r="V22" s="176">
        <v>8456</v>
      </c>
      <c r="W22" s="176">
        <v>8456</v>
      </c>
      <c r="X22" s="176">
        <v>8574</v>
      </c>
      <c r="Y22" s="176">
        <v>8622</v>
      </c>
      <c r="Z22" s="176">
        <v>8509</v>
      </c>
      <c r="AA22" s="176">
        <v>8425</v>
      </c>
      <c r="AB22" s="176">
        <v>8418</v>
      </c>
      <c r="AC22" s="176">
        <v>8679</v>
      </c>
      <c r="AD22" s="176">
        <v>8752</v>
      </c>
      <c r="AE22" s="176">
        <v>8822</v>
      </c>
      <c r="AF22" s="176">
        <v>8925</v>
      </c>
      <c r="AG22" s="176">
        <v>8947</v>
      </c>
      <c r="AH22" s="176">
        <v>8900</v>
      </c>
      <c r="AI22" s="175">
        <v>8874</v>
      </c>
      <c r="AJ22" s="177">
        <v>8889</v>
      </c>
      <c r="AK22" s="183"/>
      <c r="AL22" s="184"/>
    </row>
    <row r="23" spans="1:38" ht="30" customHeight="1">
      <c r="A23" s="182" t="s">
        <v>184</v>
      </c>
      <c r="B23" s="174">
        <v>6262</v>
      </c>
      <c r="C23" s="175">
        <v>6332</v>
      </c>
      <c r="D23" s="175">
        <v>7021</v>
      </c>
      <c r="E23" s="175">
        <v>7295</v>
      </c>
      <c r="F23" s="175">
        <v>7386</v>
      </c>
      <c r="G23" s="175">
        <v>9166</v>
      </c>
      <c r="H23" s="175">
        <v>9315</v>
      </c>
      <c r="I23" s="175">
        <v>9438</v>
      </c>
      <c r="J23" s="175">
        <v>8944</v>
      </c>
      <c r="K23" s="175">
        <v>8432</v>
      </c>
      <c r="L23" s="175">
        <v>7788</v>
      </c>
      <c r="M23" s="175">
        <v>7647</v>
      </c>
      <c r="N23" s="175">
        <v>7837</v>
      </c>
      <c r="O23" s="175">
        <v>7979</v>
      </c>
      <c r="P23" s="176">
        <v>8163</v>
      </c>
      <c r="Q23" s="176">
        <v>8339</v>
      </c>
      <c r="R23" s="176">
        <v>8407</v>
      </c>
      <c r="S23" s="176">
        <v>8464</v>
      </c>
      <c r="T23" s="176">
        <v>8466</v>
      </c>
      <c r="U23" s="176">
        <v>8420</v>
      </c>
      <c r="V23" s="176">
        <v>8456</v>
      </c>
      <c r="W23" s="176">
        <v>8456</v>
      </c>
      <c r="X23" s="176">
        <v>8574</v>
      </c>
      <c r="Y23" s="176">
        <v>8622</v>
      </c>
      <c r="Z23" s="176">
        <v>8509</v>
      </c>
      <c r="AA23" s="176">
        <v>8425</v>
      </c>
      <c r="AB23" s="176">
        <v>8418</v>
      </c>
      <c r="AC23" s="176">
        <v>8679</v>
      </c>
      <c r="AD23" s="176">
        <v>8752</v>
      </c>
      <c r="AE23" s="176">
        <v>8822</v>
      </c>
      <c r="AF23" s="176">
        <v>8925</v>
      </c>
      <c r="AG23" s="176">
        <v>8947</v>
      </c>
      <c r="AH23" s="176">
        <v>8900</v>
      </c>
      <c r="AI23" s="175">
        <v>8874</v>
      </c>
      <c r="AJ23" s="177">
        <v>8889</v>
      </c>
      <c r="AK23" s="183"/>
      <c r="AL23" s="184"/>
    </row>
    <row r="24" spans="1:38" ht="30" customHeight="1">
      <c r="A24" s="186" t="s">
        <v>357</v>
      </c>
      <c r="B24" s="174">
        <v>10563</v>
      </c>
      <c r="C24" s="175">
        <v>11083</v>
      </c>
      <c r="D24" s="175">
        <v>11808</v>
      </c>
      <c r="E24" s="175">
        <v>12359</v>
      </c>
      <c r="F24" s="175">
        <v>12610</v>
      </c>
      <c r="G24" s="175">
        <v>16648</v>
      </c>
      <c r="H24" s="175">
        <v>19657</v>
      </c>
      <c r="I24" s="175">
        <v>18585</v>
      </c>
      <c r="J24" s="175">
        <v>17859</v>
      </c>
      <c r="K24" s="175">
        <v>16952</v>
      </c>
      <c r="L24" s="175">
        <v>16602</v>
      </c>
      <c r="M24" s="175">
        <v>17557</v>
      </c>
      <c r="N24" s="175">
        <v>18257</v>
      </c>
      <c r="O24" s="175">
        <v>18761</v>
      </c>
      <c r="P24" s="176">
        <v>19094</v>
      </c>
      <c r="Q24" s="176">
        <v>19531</v>
      </c>
      <c r="R24" s="176">
        <v>19632</v>
      </c>
      <c r="S24" s="176">
        <v>19232</v>
      </c>
      <c r="T24" s="176">
        <v>19174</v>
      </c>
      <c r="U24" s="176">
        <v>19063</v>
      </c>
      <c r="V24" s="176">
        <v>19056</v>
      </c>
      <c r="W24" s="176">
        <v>19006</v>
      </c>
      <c r="X24" s="176">
        <v>19106</v>
      </c>
      <c r="Y24" s="176">
        <v>18859</v>
      </c>
      <c r="Z24" s="176">
        <v>18635</v>
      </c>
      <c r="AA24" s="176">
        <v>18527</v>
      </c>
      <c r="AB24" s="176">
        <v>18408</v>
      </c>
      <c r="AC24" s="176">
        <v>18097</v>
      </c>
      <c r="AD24" s="176">
        <v>17965</v>
      </c>
      <c r="AE24" s="176">
        <v>17815</v>
      </c>
      <c r="AF24" s="176">
        <v>17643</v>
      </c>
      <c r="AG24" s="176">
        <v>17539</v>
      </c>
      <c r="AH24" s="176">
        <v>17512</v>
      </c>
      <c r="AI24" s="175">
        <v>17345</v>
      </c>
      <c r="AJ24" s="177">
        <v>17200</v>
      </c>
      <c r="AK24" s="183"/>
      <c r="AL24" s="184"/>
    </row>
    <row r="25" spans="1:38" ht="30" customHeight="1">
      <c r="A25" s="182" t="s">
        <v>189</v>
      </c>
      <c r="B25" s="174">
        <v>3970</v>
      </c>
      <c r="C25" s="175">
        <v>4192</v>
      </c>
      <c r="D25" s="175">
        <v>4611</v>
      </c>
      <c r="E25" s="175">
        <v>4717</v>
      </c>
      <c r="F25" s="175">
        <v>5019</v>
      </c>
      <c r="G25" s="175">
        <v>7605</v>
      </c>
      <c r="H25" s="175">
        <v>8246</v>
      </c>
      <c r="I25" s="175">
        <v>8575</v>
      </c>
      <c r="J25" s="175">
        <v>8694</v>
      </c>
      <c r="K25" s="175">
        <v>8791</v>
      </c>
      <c r="L25" s="175">
        <v>9278</v>
      </c>
      <c r="M25" s="175">
        <v>10721</v>
      </c>
      <c r="N25" s="175">
        <v>11437</v>
      </c>
      <c r="O25" s="175">
        <v>11883</v>
      </c>
      <c r="P25" s="176">
        <v>12130</v>
      </c>
      <c r="Q25" s="176">
        <v>12378</v>
      </c>
      <c r="R25" s="176">
        <v>12743</v>
      </c>
      <c r="S25" s="176">
        <v>12746</v>
      </c>
      <c r="T25" s="176">
        <v>12742</v>
      </c>
      <c r="U25" s="176">
        <v>12707</v>
      </c>
      <c r="V25" s="176">
        <v>12755</v>
      </c>
      <c r="W25" s="176">
        <v>12740</v>
      </c>
      <c r="X25" s="176">
        <v>12815</v>
      </c>
      <c r="Y25" s="176">
        <v>12731</v>
      </c>
      <c r="Z25" s="176">
        <v>12620</v>
      </c>
      <c r="AA25" s="176">
        <v>12588</v>
      </c>
      <c r="AB25" s="176">
        <v>12578</v>
      </c>
      <c r="AC25" s="176">
        <v>12486</v>
      </c>
      <c r="AD25" s="176">
        <v>12430</v>
      </c>
      <c r="AE25" s="176">
        <v>12385</v>
      </c>
      <c r="AF25" s="176">
        <v>12315</v>
      </c>
      <c r="AG25" s="176">
        <v>12266</v>
      </c>
      <c r="AH25" s="176">
        <v>12318</v>
      </c>
      <c r="AI25" s="175">
        <v>12259</v>
      </c>
      <c r="AJ25" s="177">
        <v>12204</v>
      </c>
      <c r="AK25" s="183"/>
      <c r="AL25" s="184"/>
    </row>
    <row r="26" spans="1:38" ht="21" customHeight="1">
      <c r="A26" s="182" t="s">
        <v>190</v>
      </c>
      <c r="B26" s="174">
        <v>6593</v>
      </c>
      <c r="C26" s="175">
        <v>6891</v>
      </c>
      <c r="D26" s="175">
        <v>7197</v>
      </c>
      <c r="E26" s="175">
        <v>7642</v>
      </c>
      <c r="F26" s="175">
        <v>7591</v>
      </c>
      <c r="G26" s="175">
        <v>9043</v>
      </c>
      <c r="H26" s="175">
        <v>11411</v>
      </c>
      <c r="I26" s="175">
        <v>10010</v>
      </c>
      <c r="J26" s="175">
        <v>9165</v>
      </c>
      <c r="K26" s="175">
        <v>8161</v>
      </c>
      <c r="L26" s="175">
        <v>7324</v>
      </c>
      <c r="M26" s="175">
        <v>6836</v>
      </c>
      <c r="N26" s="175">
        <v>6820</v>
      </c>
      <c r="O26" s="175">
        <v>6878</v>
      </c>
      <c r="P26" s="176">
        <v>6964</v>
      </c>
      <c r="Q26" s="176">
        <v>7153</v>
      </c>
      <c r="R26" s="176">
        <v>6889</v>
      </c>
      <c r="S26" s="176">
        <v>6486</v>
      </c>
      <c r="T26" s="176">
        <v>6432</v>
      </c>
      <c r="U26" s="176">
        <v>6356</v>
      </c>
      <c r="V26" s="176">
        <v>6301</v>
      </c>
      <c r="W26" s="176">
        <v>6266</v>
      </c>
      <c r="X26" s="176">
        <v>6291</v>
      </c>
      <c r="Y26" s="176">
        <v>6128</v>
      </c>
      <c r="Z26" s="176">
        <v>6015</v>
      </c>
      <c r="AA26" s="176">
        <v>5939</v>
      </c>
      <c r="AB26" s="176">
        <v>5830</v>
      </c>
      <c r="AC26" s="176">
        <v>5611</v>
      </c>
      <c r="AD26" s="176">
        <v>5535</v>
      </c>
      <c r="AE26" s="176">
        <v>5430</v>
      </c>
      <c r="AF26" s="176">
        <v>5328</v>
      </c>
      <c r="AG26" s="176">
        <v>5273</v>
      </c>
      <c r="AH26" s="176">
        <v>5194</v>
      </c>
      <c r="AI26" s="175">
        <v>5086</v>
      </c>
      <c r="AJ26" s="177">
        <v>4996</v>
      </c>
      <c r="AK26" s="183"/>
      <c r="AL26" s="184"/>
    </row>
    <row r="27" spans="1:38" ht="30" customHeight="1">
      <c r="A27" s="186" t="s">
        <v>365</v>
      </c>
      <c r="B27" s="174">
        <v>37530</v>
      </c>
      <c r="C27" s="175">
        <v>39630</v>
      </c>
      <c r="D27" s="175">
        <v>42961</v>
      </c>
      <c r="E27" s="175">
        <v>47653</v>
      </c>
      <c r="F27" s="175">
        <v>49921</v>
      </c>
      <c r="G27" s="175">
        <v>57127</v>
      </c>
      <c r="H27" s="175">
        <v>57810</v>
      </c>
      <c r="I27" s="175">
        <v>63661</v>
      </c>
      <c r="J27" s="175">
        <v>61710</v>
      </c>
      <c r="K27" s="175">
        <v>52927</v>
      </c>
      <c r="L27" s="175">
        <v>47579</v>
      </c>
      <c r="M27" s="175">
        <v>43960</v>
      </c>
      <c r="N27" s="175">
        <v>42180</v>
      </c>
      <c r="O27" s="175">
        <v>39787</v>
      </c>
      <c r="P27" s="176">
        <v>37957</v>
      </c>
      <c r="Q27" s="176">
        <v>36541</v>
      </c>
      <c r="R27" s="176">
        <v>34988</v>
      </c>
      <c r="S27" s="176">
        <v>32913</v>
      </c>
      <c r="T27" s="176">
        <v>32420</v>
      </c>
      <c r="U27" s="176">
        <v>31773</v>
      </c>
      <c r="V27" s="176">
        <v>31236</v>
      </c>
      <c r="W27" s="176">
        <v>30599</v>
      </c>
      <c r="X27" s="176">
        <v>29893</v>
      </c>
      <c r="Y27" s="176">
        <v>29416</v>
      </c>
      <c r="Z27" s="176">
        <v>28901</v>
      </c>
      <c r="AA27" s="176">
        <v>28282</v>
      </c>
      <c r="AB27" s="176">
        <v>27678</v>
      </c>
      <c r="AC27" s="176">
        <v>27149</v>
      </c>
      <c r="AD27" s="176">
        <v>26561</v>
      </c>
      <c r="AE27" s="176">
        <v>25911</v>
      </c>
      <c r="AF27" s="176">
        <v>25307</v>
      </c>
      <c r="AG27" s="176">
        <v>24748</v>
      </c>
      <c r="AH27" s="176">
        <v>24263</v>
      </c>
      <c r="AI27" s="175">
        <v>23608</v>
      </c>
      <c r="AJ27" s="177">
        <v>22958</v>
      </c>
      <c r="AK27" s="183"/>
      <c r="AL27" s="184"/>
    </row>
    <row r="28" spans="1:38" ht="30" customHeight="1">
      <c r="A28" s="182" t="s">
        <v>223</v>
      </c>
      <c r="B28" s="174">
        <v>9854</v>
      </c>
      <c r="C28" s="175">
        <v>10190</v>
      </c>
      <c r="D28" s="175">
        <v>11681</v>
      </c>
      <c r="E28" s="175">
        <v>13789</v>
      </c>
      <c r="F28" s="175">
        <v>12304</v>
      </c>
      <c r="G28" s="175">
        <v>14444</v>
      </c>
      <c r="H28" s="175">
        <v>14644</v>
      </c>
      <c r="I28" s="175">
        <v>14979</v>
      </c>
      <c r="J28" s="175">
        <v>14234</v>
      </c>
      <c r="K28" s="175">
        <v>12581</v>
      </c>
      <c r="L28" s="175">
        <v>11077</v>
      </c>
      <c r="M28" s="175">
        <v>10208</v>
      </c>
      <c r="N28" s="175">
        <v>10025</v>
      </c>
      <c r="O28" s="175">
        <v>9033</v>
      </c>
      <c r="P28" s="176">
        <v>8537</v>
      </c>
      <c r="Q28" s="176">
        <v>7951</v>
      </c>
      <c r="R28" s="176">
        <v>7579</v>
      </c>
      <c r="S28" s="176">
        <v>7053</v>
      </c>
      <c r="T28" s="176">
        <v>6963</v>
      </c>
      <c r="U28" s="176">
        <v>6783</v>
      </c>
      <c r="V28" s="176">
        <v>6656</v>
      </c>
      <c r="W28" s="176">
        <v>6525</v>
      </c>
      <c r="X28" s="176">
        <v>6461</v>
      </c>
      <c r="Y28" s="176">
        <v>6356</v>
      </c>
      <c r="Z28" s="176">
        <v>6228</v>
      </c>
      <c r="AA28" s="176">
        <v>6116</v>
      </c>
      <c r="AB28" s="176">
        <v>6010</v>
      </c>
      <c r="AC28" s="176">
        <v>5800</v>
      </c>
      <c r="AD28" s="176">
        <v>5702</v>
      </c>
      <c r="AE28" s="176">
        <v>5512</v>
      </c>
      <c r="AF28" s="176">
        <v>5376</v>
      </c>
      <c r="AG28" s="176">
        <v>5259</v>
      </c>
      <c r="AH28" s="176">
        <v>5264</v>
      </c>
      <c r="AI28" s="175">
        <v>5120</v>
      </c>
      <c r="AJ28" s="177">
        <v>4943</v>
      </c>
      <c r="AK28" s="183"/>
      <c r="AL28" s="184"/>
    </row>
    <row r="29" spans="1:38" ht="21" customHeight="1">
      <c r="A29" s="182" t="s">
        <v>224</v>
      </c>
      <c r="B29" s="174">
        <v>463</v>
      </c>
      <c r="C29" s="175">
        <v>507</v>
      </c>
      <c r="D29" s="175">
        <v>532</v>
      </c>
      <c r="E29" s="175">
        <v>615</v>
      </c>
      <c r="F29" s="175">
        <v>691</v>
      </c>
      <c r="G29" s="175">
        <v>804</v>
      </c>
      <c r="H29" s="175">
        <v>786</v>
      </c>
      <c r="I29" s="175">
        <v>873</v>
      </c>
      <c r="J29" s="175">
        <v>983</v>
      </c>
      <c r="K29" s="175">
        <v>899</v>
      </c>
      <c r="L29" s="175">
        <v>851</v>
      </c>
      <c r="M29" s="175">
        <v>827</v>
      </c>
      <c r="N29" s="175">
        <v>765</v>
      </c>
      <c r="O29" s="175">
        <v>735</v>
      </c>
      <c r="P29" s="176">
        <v>702</v>
      </c>
      <c r="Q29" s="176">
        <v>727</v>
      </c>
      <c r="R29" s="176">
        <v>757</v>
      </c>
      <c r="S29" s="176">
        <v>706</v>
      </c>
      <c r="T29" s="176">
        <v>694</v>
      </c>
      <c r="U29" s="176">
        <v>682</v>
      </c>
      <c r="V29" s="176">
        <v>677</v>
      </c>
      <c r="W29" s="176">
        <v>674</v>
      </c>
      <c r="X29" s="176">
        <v>636</v>
      </c>
      <c r="Y29" s="176">
        <v>631</v>
      </c>
      <c r="Z29" s="176">
        <v>626</v>
      </c>
      <c r="AA29" s="176">
        <v>622</v>
      </c>
      <c r="AB29" s="176">
        <v>616</v>
      </c>
      <c r="AC29" s="176">
        <v>615</v>
      </c>
      <c r="AD29" s="176">
        <v>602</v>
      </c>
      <c r="AE29" s="176">
        <v>589</v>
      </c>
      <c r="AF29" s="176">
        <v>571</v>
      </c>
      <c r="AG29" s="176">
        <v>559</v>
      </c>
      <c r="AH29" s="176">
        <v>504</v>
      </c>
      <c r="AI29" s="175">
        <v>509</v>
      </c>
      <c r="AJ29" s="177">
        <v>505</v>
      </c>
      <c r="AK29" s="183"/>
      <c r="AL29" s="184"/>
    </row>
    <row r="30" spans="1:38" ht="21" customHeight="1">
      <c r="A30" s="182" t="s">
        <v>225</v>
      </c>
      <c r="B30" s="174">
        <v>7009</v>
      </c>
      <c r="C30" s="175">
        <v>7361</v>
      </c>
      <c r="D30" s="175">
        <v>7728</v>
      </c>
      <c r="E30" s="175">
        <v>8192</v>
      </c>
      <c r="F30" s="175">
        <v>8869</v>
      </c>
      <c r="G30" s="175">
        <v>9945</v>
      </c>
      <c r="H30" s="175">
        <v>10434</v>
      </c>
      <c r="I30" s="175">
        <v>13106</v>
      </c>
      <c r="J30" s="175">
        <v>12341</v>
      </c>
      <c r="K30" s="175">
        <v>9661</v>
      </c>
      <c r="L30" s="175">
        <v>8838</v>
      </c>
      <c r="M30" s="175">
        <v>7759</v>
      </c>
      <c r="N30" s="175">
        <v>7271</v>
      </c>
      <c r="O30" s="175">
        <v>6731</v>
      </c>
      <c r="P30" s="176">
        <v>6170</v>
      </c>
      <c r="Q30" s="176">
        <v>5804</v>
      </c>
      <c r="R30" s="176">
        <v>5557</v>
      </c>
      <c r="S30" s="176">
        <v>5284</v>
      </c>
      <c r="T30" s="176">
        <v>5232</v>
      </c>
      <c r="U30" s="176">
        <v>5185</v>
      </c>
      <c r="V30" s="176">
        <v>5114</v>
      </c>
      <c r="W30" s="176">
        <v>5038</v>
      </c>
      <c r="X30" s="176">
        <v>4932</v>
      </c>
      <c r="Y30" s="176">
        <v>4848</v>
      </c>
      <c r="Z30" s="176">
        <v>4773</v>
      </c>
      <c r="AA30" s="176">
        <v>4675</v>
      </c>
      <c r="AB30" s="176">
        <v>4536</v>
      </c>
      <c r="AC30" s="176">
        <v>4470</v>
      </c>
      <c r="AD30" s="176">
        <v>4413</v>
      </c>
      <c r="AE30" s="176">
        <v>4337</v>
      </c>
      <c r="AF30" s="176">
        <v>4262</v>
      </c>
      <c r="AG30" s="176">
        <v>4178</v>
      </c>
      <c r="AH30" s="176">
        <v>4044</v>
      </c>
      <c r="AI30" s="175">
        <v>3950</v>
      </c>
      <c r="AJ30" s="177">
        <v>3850</v>
      </c>
      <c r="AK30" s="183"/>
      <c r="AL30" s="184"/>
    </row>
    <row r="31" spans="1:38" ht="21" customHeight="1">
      <c r="A31" s="182" t="s">
        <v>456</v>
      </c>
      <c r="B31" s="174">
        <v>20204</v>
      </c>
      <c r="C31" s="175">
        <v>21572</v>
      </c>
      <c r="D31" s="175">
        <v>23020</v>
      </c>
      <c r="E31" s="175">
        <v>25057</v>
      </c>
      <c r="F31" s="175">
        <v>28057</v>
      </c>
      <c r="G31" s="175">
        <v>31934</v>
      </c>
      <c r="H31" s="175">
        <v>31946</v>
      </c>
      <c r="I31" s="175">
        <v>34703</v>
      </c>
      <c r="J31" s="175">
        <v>34152</v>
      </c>
      <c r="K31" s="175">
        <v>29786</v>
      </c>
      <c r="L31" s="175">
        <v>26813</v>
      </c>
      <c r="M31" s="175">
        <v>25166</v>
      </c>
      <c r="N31" s="175">
        <v>24119</v>
      </c>
      <c r="O31" s="175">
        <v>23288</v>
      </c>
      <c r="P31" s="176">
        <v>22548</v>
      </c>
      <c r="Q31" s="176">
        <v>22059</v>
      </c>
      <c r="R31" s="176">
        <v>21095</v>
      </c>
      <c r="S31" s="176">
        <v>19870</v>
      </c>
      <c r="T31" s="176">
        <v>19531</v>
      </c>
      <c r="U31" s="176">
        <v>19123</v>
      </c>
      <c r="V31" s="176">
        <v>18789</v>
      </c>
      <c r="W31" s="176">
        <v>18362</v>
      </c>
      <c r="X31" s="176">
        <v>17864</v>
      </c>
      <c r="Y31" s="176">
        <v>17581</v>
      </c>
      <c r="Z31" s="176">
        <v>17274</v>
      </c>
      <c r="AA31" s="176">
        <v>16869</v>
      </c>
      <c r="AB31" s="176">
        <v>16516</v>
      </c>
      <c r="AC31" s="176">
        <v>16264</v>
      </c>
      <c r="AD31" s="176">
        <v>15844</v>
      </c>
      <c r="AE31" s="176">
        <v>15473</v>
      </c>
      <c r="AF31" s="176">
        <v>15098</v>
      </c>
      <c r="AG31" s="176">
        <v>14752</v>
      </c>
      <c r="AH31" s="176">
        <v>14451</v>
      </c>
      <c r="AI31" s="175">
        <v>14029</v>
      </c>
      <c r="AJ31" s="177">
        <v>13660</v>
      </c>
      <c r="AK31" s="183"/>
      <c r="AL31" s="184"/>
    </row>
    <row r="32" spans="1:38" ht="30" customHeight="1">
      <c r="A32" s="186" t="s">
        <v>362</v>
      </c>
      <c r="B32" s="174">
        <v>46439</v>
      </c>
      <c r="C32" s="175">
        <v>49041</v>
      </c>
      <c r="D32" s="175">
        <v>48048</v>
      </c>
      <c r="E32" s="175">
        <v>50086</v>
      </c>
      <c r="F32" s="175">
        <v>52913</v>
      </c>
      <c r="G32" s="175">
        <v>60700</v>
      </c>
      <c r="H32" s="175">
        <v>60034</v>
      </c>
      <c r="I32" s="175">
        <v>60219</v>
      </c>
      <c r="J32" s="175">
        <v>57075</v>
      </c>
      <c r="K32" s="175">
        <v>51946</v>
      </c>
      <c r="L32" s="175">
        <v>45167</v>
      </c>
      <c r="M32" s="175">
        <v>41390</v>
      </c>
      <c r="N32" s="175">
        <v>39577</v>
      </c>
      <c r="O32" s="175">
        <v>37987</v>
      </c>
      <c r="P32" s="176">
        <v>37111</v>
      </c>
      <c r="Q32" s="176">
        <v>36935</v>
      </c>
      <c r="R32" s="176">
        <v>35006</v>
      </c>
      <c r="S32" s="176">
        <v>32672</v>
      </c>
      <c r="T32" s="176">
        <v>32159</v>
      </c>
      <c r="U32" s="176">
        <v>31606</v>
      </c>
      <c r="V32" s="176">
        <v>31123</v>
      </c>
      <c r="W32" s="176">
        <v>30598</v>
      </c>
      <c r="X32" s="176">
        <v>30117</v>
      </c>
      <c r="Y32" s="176">
        <v>29794</v>
      </c>
      <c r="Z32" s="176">
        <v>29267</v>
      </c>
      <c r="AA32" s="176">
        <v>28719</v>
      </c>
      <c r="AB32" s="176">
        <v>28221</v>
      </c>
      <c r="AC32" s="176">
        <v>28029</v>
      </c>
      <c r="AD32" s="176">
        <v>27422</v>
      </c>
      <c r="AE32" s="176">
        <v>26919</v>
      </c>
      <c r="AF32" s="176">
        <v>26267</v>
      </c>
      <c r="AG32" s="176">
        <v>25580</v>
      </c>
      <c r="AH32" s="176">
        <v>25200</v>
      </c>
      <c r="AI32" s="175">
        <v>24623</v>
      </c>
      <c r="AJ32" s="177">
        <v>24057</v>
      </c>
      <c r="AK32" s="183"/>
      <c r="AL32" s="184"/>
    </row>
    <row r="33" spans="1:38" ht="30" customHeight="1">
      <c r="A33" s="182" t="s">
        <v>211</v>
      </c>
      <c r="B33" s="174">
        <v>4482</v>
      </c>
      <c r="C33" s="175">
        <v>4040</v>
      </c>
      <c r="D33" s="175">
        <v>4368</v>
      </c>
      <c r="E33" s="175">
        <v>4474</v>
      </c>
      <c r="F33" s="175">
        <v>4375</v>
      </c>
      <c r="G33" s="175">
        <v>5221</v>
      </c>
      <c r="H33" s="175">
        <v>5284</v>
      </c>
      <c r="I33" s="175">
        <v>5468</v>
      </c>
      <c r="J33" s="175">
        <v>5351</v>
      </c>
      <c r="K33" s="175">
        <v>5009</v>
      </c>
      <c r="L33" s="175">
        <v>4287</v>
      </c>
      <c r="M33" s="175">
        <v>4010</v>
      </c>
      <c r="N33" s="175">
        <v>3869</v>
      </c>
      <c r="O33" s="175">
        <v>3749</v>
      </c>
      <c r="P33" s="176">
        <v>3812</v>
      </c>
      <c r="Q33" s="176">
        <v>3859</v>
      </c>
      <c r="R33" s="176">
        <v>3644</v>
      </c>
      <c r="S33" s="176">
        <v>3475</v>
      </c>
      <c r="T33" s="176">
        <v>3429</v>
      </c>
      <c r="U33" s="176">
        <v>3412</v>
      </c>
      <c r="V33" s="176">
        <v>3437</v>
      </c>
      <c r="W33" s="176">
        <v>3391</v>
      </c>
      <c r="X33" s="176">
        <v>3185</v>
      </c>
      <c r="Y33" s="176">
        <v>3151</v>
      </c>
      <c r="Z33" s="176">
        <v>3063</v>
      </c>
      <c r="AA33" s="176">
        <v>3027</v>
      </c>
      <c r="AB33" s="176">
        <v>2946</v>
      </c>
      <c r="AC33" s="176">
        <v>2831</v>
      </c>
      <c r="AD33" s="176">
        <v>2760</v>
      </c>
      <c r="AE33" s="176">
        <v>2726</v>
      </c>
      <c r="AF33" s="176">
        <v>2648</v>
      </c>
      <c r="AG33" s="176">
        <v>2571</v>
      </c>
      <c r="AH33" s="176">
        <v>2556</v>
      </c>
      <c r="AI33" s="175">
        <v>2496</v>
      </c>
      <c r="AJ33" s="177">
        <v>2370</v>
      </c>
      <c r="AK33" s="183"/>
      <c r="AL33" s="184"/>
    </row>
    <row r="34" spans="1:38" ht="21" customHeight="1">
      <c r="A34" s="182" t="s">
        <v>212</v>
      </c>
      <c r="B34" s="174">
        <v>16976</v>
      </c>
      <c r="C34" s="175">
        <v>17119</v>
      </c>
      <c r="D34" s="175">
        <v>17505</v>
      </c>
      <c r="E34" s="175">
        <v>18092</v>
      </c>
      <c r="F34" s="175">
        <v>18836</v>
      </c>
      <c r="G34" s="175">
        <v>20482</v>
      </c>
      <c r="H34" s="175">
        <v>19611</v>
      </c>
      <c r="I34" s="175">
        <v>19557</v>
      </c>
      <c r="J34" s="175">
        <v>18336</v>
      </c>
      <c r="K34" s="175">
        <v>16407</v>
      </c>
      <c r="L34" s="175">
        <v>14200</v>
      </c>
      <c r="M34" s="175">
        <v>12505</v>
      </c>
      <c r="N34" s="175">
        <v>11490</v>
      </c>
      <c r="O34" s="175">
        <v>10701</v>
      </c>
      <c r="P34" s="176">
        <v>10122</v>
      </c>
      <c r="Q34" s="176">
        <v>9845</v>
      </c>
      <c r="R34" s="176">
        <v>9075</v>
      </c>
      <c r="S34" s="176">
        <v>8237</v>
      </c>
      <c r="T34" s="176">
        <v>8064</v>
      </c>
      <c r="U34" s="176">
        <v>7861</v>
      </c>
      <c r="V34" s="176">
        <v>7685</v>
      </c>
      <c r="W34" s="176">
        <v>7521</v>
      </c>
      <c r="X34" s="176">
        <v>7366</v>
      </c>
      <c r="Y34" s="176">
        <v>7211</v>
      </c>
      <c r="Z34" s="176">
        <v>7042</v>
      </c>
      <c r="AA34" s="176">
        <v>6846</v>
      </c>
      <c r="AB34" s="176">
        <v>6680</v>
      </c>
      <c r="AC34" s="176">
        <v>6582</v>
      </c>
      <c r="AD34" s="176">
        <v>6414</v>
      </c>
      <c r="AE34" s="176">
        <v>6207</v>
      </c>
      <c r="AF34" s="176">
        <v>5985</v>
      </c>
      <c r="AG34" s="176">
        <v>5802</v>
      </c>
      <c r="AH34" s="176">
        <v>5770</v>
      </c>
      <c r="AI34" s="175">
        <v>5591</v>
      </c>
      <c r="AJ34" s="177">
        <v>5467</v>
      </c>
      <c r="AK34" s="183"/>
      <c r="AL34" s="184"/>
    </row>
    <row r="35" spans="1:38" ht="21" customHeight="1">
      <c r="A35" s="182" t="s">
        <v>213</v>
      </c>
      <c r="B35" s="174">
        <v>5869</v>
      </c>
      <c r="C35" s="175">
        <v>7355</v>
      </c>
      <c r="D35" s="175">
        <v>5353</v>
      </c>
      <c r="E35" s="175">
        <v>5916</v>
      </c>
      <c r="F35" s="175">
        <v>6351</v>
      </c>
      <c r="G35" s="175">
        <v>7330</v>
      </c>
      <c r="H35" s="175">
        <v>7601</v>
      </c>
      <c r="I35" s="175">
        <v>7671</v>
      </c>
      <c r="J35" s="175">
        <v>7330</v>
      </c>
      <c r="K35" s="175">
        <v>6434</v>
      </c>
      <c r="L35" s="175">
        <v>5263</v>
      </c>
      <c r="M35" s="175">
        <v>4769</v>
      </c>
      <c r="N35" s="175">
        <v>4501</v>
      </c>
      <c r="O35" s="175">
        <v>4391</v>
      </c>
      <c r="P35" s="176">
        <v>4338</v>
      </c>
      <c r="Q35" s="176">
        <v>4357</v>
      </c>
      <c r="R35" s="176">
        <v>4109</v>
      </c>
      <c r="S35" s="176">
        <v>3951</v>
      </c>
      <c r="T35" s="176">
        <v>3917</v>
      </c>
      <c r="U35" s="176">
        <v>3897</v>
      </c>
      <c r="V35" s="176">
        <v>3825</v>
      </c>
      <c r="W35" s="176">
        <v>3788</v>
      </c>
      <c r="X35" s="176">
        <v>3761</v>
      </c>
      <c r="Y35" s="176">
        <v>3741</v>
      </c>
      <c r="Z35" s="176">
        <v>3683</v>
      </c>
      <c r="AA35" s="176">
        <v>3627</v>
      </c>
      <c r="AB35" s="176">
        <v>3589</v>
      </c>
      <c r="AC35" s="176">
        <v>3579</v>
      </c>
      <c r="AD35" s="176">
        <v>3534</v>
      </c>
      <c r="AE35" s="176">
        <v>3480</v>
      </c>
      <c r="AF35" s="176">
        <v>3440</v>
      </c>
      <c r="AG35" s="176">
        <v>3406</v>
      </c>
      <c r="AH35" s="176">
        <v>3322</v>
      </c>
      <c r="AI35" s="175">
        <v>3273</v>
      </c>
      <c r="AJ35" s="177">
        <v>3216</v>
      </c>
      <c r="AK35" s="183"/>
      <c r="AL35" s="184"/>
    </row>
    <row r="36" spans="1:38" ht="21" customHeight="1">
      <c r="A36" s="188" t="s">
        <v>214</v>
      </c>
      <c r="B36" s="189">
        <v>19112</v>
      </c>
      <c r="C36" s="190">
        <v>20527</v>
      </c>
      <c r="D36" s="190">
        <v>20822</v>
      </c>
      <c r="E36" s="190">
        <v>21604</v>
      </c>
      <c r="F36" s="190">
        <v>23351</v>
      </c>
      <c r="G36" s="190">
        <v>27667</v>
      </c>
      <c r="H36" s="190">
        <v>27538</v>
      </c>
      <c r="I36" s="190">
        <v>27523</v>
      </c>
      <c r="J36" s="190">
        <v>26058</v>
      </c>
      <c r="K36" s="190">
        <v>24096</v>
      </c>
      <c r="L36" s="190">
        <v>21417</v>
      </c>
      <c r="M36" s="190">
        <v>20106</v>
      </c>
      <c r="N36" s="190">
        <v>19717</v>
      </c>
      <c r="O36" s="190">
        <v>19146</v>
      </c>
      <c r="P36" s="191">
        <v>18839</v>
      </c>
      <c r="Q36" s="191">
        <v>18874</v>
      </c>
      <c r="R36" s="191">
        <v>18178</v>
      </c>
      <c r="S36" s="191">
        <v>17009</v>
      </c>
      <c r="T36" s="191">
        <v>16749</v>
      </c>
      <c r="U36" s="191">
        <v>16436</v>
      </c>
      <c r="V36" s="191">
        <v>16176</v>
      </c>
      <c r="W36" s="191">
        <v>15898</v>
      </c>
      <c r="X36" s="191">
        <v>15805</v>
      </c>
      <c r="Y36" s="191">
        <v>15691</v>
      </c>
      <c r="Z36" s="191">
        <v>15479</v>
      </c>
      <c r="AA36" s="191">
        <v>15219</v>
      </c>
      <c r="AB36" s="191">
        <v>15006</v>
      </c>
      <c r="AC36" s="191">
        <v>15037</v>
      </c>
      <c r="AD36" s="191">
        <v>14714</v>
      </c>
      <c r="AE36" s="191">
        <v>14506</v>
      </c>
      <c r="AF36" s="191">
        <v>14194</v>
      </c>
      <c r="AG36" s="191">
        <v>13801</v>
      </c>
      <c r="AH36" s="191">
        <v>13552</v>
      </c>
      <c r="AI36" s="190">
        <v>13263</v>
      </c>
      <c r="AJ36" s="177">
        <v>13004</v>
      </c>
      <c r="AK36" s="183"/>
      <c r="AL36" s="184"/>
    </row>
    <row r="37" spans="1:38" ht="28.5" customHeight="1">
      <c r="A37" s="186" t="s">
        <v>363</v>
      </c>
      <c r="B37" s="174">
        <v>33002</v>
      </c>
      <c r="C37" s="175">
        <v>34836</v>
      </c>
      <c r="D37" s="175">
        <v>36463</v>
      </c>
      <c r="E37" s="175">
        <v>37193</v>
      </c>
      <c r="F37" s="175">
        <v>37177</v>
      </c>
      <c r="G37" s="175">
        <v>43670</v>
      </c>
      <c r="H37" s="175">
        <v>43217</v>
      </c>
      <c r="I37" s="175">
        <v>40806</v>
      </c>
      <c r="J37" s="175">
        <v>40122</v>
      </c>
      <c r="K37" s="175">
        <v>36161</v>
      </c>
      <c r="L37" s="175">
        <v>32744</v>
      </c>
      <c r="M37" s="175">
        <v>30398</v>
      </c>
      <c r="N37" s="175">
        <v>29971</v>
      </c>
      <c r="O37" s="175">
        <v>29761</v>
      </c>
      <c r="P37" s="176">
        <v>29358</v>
      </c>
      <c r="Q37" s="176">
        <v>28861</v>
      </c>
      <c r="R37" s="176">
        <v>27696</v>
      </c>
      <c r="S37" s="176">
        <v>26104</v>
      </c>
      <c r="T37" s="176">
        <v>25738</v>
      </c>
      <c r="U37" s="176">
        <v>25416</v>
      </c>
      <c r="V37" s="176">
        <v>25208</v>
      </c>
      <c r="W37" s="176">
        <v>24893</v>
      </c>
      <c r="X37" s="176">
        <v>24733</v>
      </c>
      <c r="Y37" s="176">
        <v>24385</v>
      </c>
      <c r="Z37" s="176">
        <v>24003</v>
      </c>
      <c r="AA37" s="176">
        <v>23620</v>
      </c>
      <c r="AB37" s="176">
        <v>23231</v>
      </c>
      <c r="AC37" s="176">
        <v>23045</v>
      </c>
      <c r="AD37" s="176">
        <v>22731</v>
      </c>
      <c r="AE37" s="176">
        <v>22503</v>
      </c>
      <c r="AF37" s="176">
        <v>22075</v>
      </c>
      <c r="AG37" s="176">
        <v>21588</v>
      </c>
      <c r="AH37" s="176">
        <v>21230</v>
      </c>
      <c r="AI37" s="175">
        <v>20792</v>
      </c>
      <c r="AJ37" s="177">
        <v>20283</v>
      </c>
      <c r="AK37" s="183"/>
      <c r="AL37" s="184"/>
    </row>
    <row r="38" spans="1:38" ht="28.5" customHeight="1">
      <c r="A38" s="182" t="s">
        <v>215</v>
      </c>
      <c r="B38" s="174">
        <v>20615</v>
      </c>
      <c r="C38" s="175">
        <v>21683</v>
      </c>
      <c r="D38" s="175">
        <v>23088</v>
      </c>
      <c r="E38" s="175">
        <v>23196</v>
      </c>
      <c r="F38" s="175">
        <v>23245</v>
      </c>
      <c r="G38" s="175">
        <v>27786</v>
      </c>
      <c r="H38" s="175">
        <v>27826</v>
      </c>
      <c r="I38" s="175">
        <v>25358</v>
      </c>
      <c r="J38" s="175">
        <v>25867</v>
      </c>
      <c r="K38" s="175">
        <v>23694</v>
      </c>
      <c r="L38" s="175">
        <v>21720</v>
      </c>
      <c r="M38" s="175">
        <v>20510</v>
      </c>
      <c r="N38" s="175">
        <v>20504</v>
      </c>
      <c r="O38" s="175">
        <v>20431</v>
      </c>
      <c r="P38" s="176">
        <v>20332</v>
      </c>
      <c r="Q38" s="176">
        <v>20083</v>
      </c>
      <c r="R38" s="176">
        <v>19426</v>
      </c>
      <c r="S38" s="176">
        <v>18274</v>
      </c>
      <c r="T38" s="176">
        <v>18046</v>
      </c>
      <c r="U38" s="176">
        <v>17843</v>
      </c>
      <c r="V38" s="176">
        <v>17741</v>
      </c>
      <c r="W38" s="176">
        <v>17563</v>
      </c>
      <c r="X38" s="176">
        <v>17360</v>
      </c>
      <c r="Y38" s="176">
        <v>17168</v>
      </c>
      <c r="Z38" s="176">
        <v>16960</v>
      </c>
      <c r="AA38" s="176">
        <v>16702</v>
      </c>
      <c r="AB38" s="176">
        <v>16442</v>
      </c>
      <c r="AC38" s="176">
        <v>16303</v>
      </c>
      <c r="AD38" s="176">
        <v>16096</v>
      </c>
      <c r="AE38" s="176">
        <v>15965</v>
      </c>
      <c r="AF38" s="176">
        <v>15681</v>
      </c>
      <c r="AG38" s="176">
        <v>15373</v>
      </c>
      <c r="AH38" s="176">
        <v>15068</v>
      </c>
      <c r="AI38" s="175">
        <v>14760</v>
      </c>
      <c r="AJ38" s="177">
        <v>14392</v>
      </c>
      <c r="AK38" s="183"/>
      <c r="AL38" s="184"/>
    </row>
    <row r="39" spans="1:38" ht="19.5" customHeight="1">
      <c r="A39" s="182" t="s">
        <v>216</v>
      </c>
      <c r="B39" s="174">
        <v>4714</v>
      </c>
      <c r="C39" s="175">
        <v>5193</v>
      </c>
      <c r="D39" s="175">
        <v>5143</v>
      </c>
      <c r="E39" s="175">
        <v>5246</v>
      </c>
      <c r="F39" s="175">
        <v>5191</v>
      </c>
      <c r="G39" s="175">
        <v>5917</v>
      </c>
      <c r="H39" s="175">
        <v>5759</v>
      </c>
      <c r="I39" s="175">
        <v>5739</v>
      </c>
      <c r="J39" s="175">
        <v>5220</v>
      </c>
      <c r="K39" s="175">
        <v>4678</v>
      </c>
      <c r="L39" s="175">
        <v>4207</v>
      </c>
      <c r="M39" s="175">
        <v>3875</v>
      </c>
      <c r="N39" s="175">
        <v>3789</v>
      </c>
      <c r="O39" s="175">
        <v>3811</v>
      </c>
      <c r="P39" s="176">
        <v>3683</v>
      </c>
      <c r="Q39" s="176">
        <v>3642</v>
      </c>
      <c r="R39" s="176">
        <v>3601</v>
      </c>
      <c r="S39" s="176">
        <v>3570</v>
      </c>
      <c r="T39" s="176">
        <v>3546</v>
      </c>
      <c r="U39" s="176">
        <v>3505</v>
      </c>
      <c r="V39" s="176">
        <v>3461</v>
      </c>
      <c r="W39" s="176">
        <v>3429</v>
      </c>
      <c r="X39" s="176">
        <v>3364</v>
      </c>
      <c r="Y39" s="176">
        <v>3300</v>
      </c>
      <c r="Z39" s="176">
        <v>3235</v>
      </c>
      <c r="AA39" s="176">
        <v>3215</v>
      </c>
      <c r="AB39" s="176">
        <v>3162</v>
      </c>
      <c r="AC39" s="176">
        <v>3206</v>
      </c>
      <c r="AD39" s="176">
        <v>3187</v>
      </c>
      <c r="AE39" s="176">
        <v>3172</v>
      </c>
      <c r="AF39" s="176">
        <v>3100</v>
      </c>
      <c r="AG39" s="176">
        <v>3038</v>
      </c>
      <c r="AH39" s="176">
        <v>3081</v>
      </c>
      <c r="AI39" s="175">
        <v>3037</v>
      </c>
      <c r="AJ39" s="177">
        <v>2989</v>
      </c>
      <c r="AK39" s="183"/>
      <c r="AL39" s="184"/>
    </row>
    <row r="40" spans="1:38" ht="19.5" customHeight="1">
      <c r="A40" s="182" t="s">
        <v>217</v>
      </c>
      <c r="B40" s="174">
        <v>7673</v>
      </c>
      <c r="C40" s="175">
        <v>7960</v>
      </c>
      <c r="D40" s="175">
        <v>8232</v>
      </c>
      <c r="E40" s="175">
        <v>8751</v>
      </c>
      <c r="F40" s="175">
        <v>8741</v>
      </c>
      <c r="G40" s="175">
        <v>9967</v>
      </c>
      <c r="H40" s="175">
        <v>9632</v>
      </c>
      <c r="I40" s="175">
        <v>9709</v>
      </c>
      <c r="J40" s="175">
        <v>9035</v>
      </c>
      <c r="K40" s="175">
        <v>7789</v>
      </c>
      <c r="L40" s="175">
        <v>6817</v>
      </c>
      <c r="M40" s="175">
        <v>6013</v>
      </c>
      <c r="N40" s="175">
        <v>5678</v>
      </c>
      <c r="O40" s="175">
        <v>5519</v>
      </c>
      <c r="P40" s="176">
        <v>5343</v>
      </c>
      <c r="Q40" s="176">
        <v>5136</v>
      </c>
      <c r="R40" s="176">
        <v>4669</v>
      </c>
      <c r="S40" s="176">
        <v>4260</v>
      </c>
      <c r="T40" s="176">
        <v>4146</v>
      </c>
      <c r="U40" s="176">
        <v>4068</v>
      </c>
      <c r="V40" s="176">
        <v>4006</v>
      </c>
      <c r="W40" s="176">
        <v>3901</v>
      </c>
      <c r="X40" s="176">
        <v>4009</v>
      </c>
      <c r="Y40" s="176">
        <v>3917</v>
      </c>
      <c r="Z40" s="176">
        <v>3808</v>
      </c>
      <c r="AA40" s="176">
        <v>3703</v>
      </c>
      <c r="AB40" s="176">
        <v>3627</v>
      </c>
      <c r="AC40" s="176">
        <v>3536</v>
      </c>
      <c r="AD40" s="176">
        <v>3448</v>
      </c>
      <c r="AE40" s="176">
        <v>3366</v>
      </c>
      <c r="AF40" s="176">
        <v>3294</v>
      </c>
      <c r="AG40" s="176">
        <v>3177</v>
      </c>
      <c r="AH40" s="176">
        <v>3081</v>
      </c>
      <c r="AI40" s="175">
        <v>2995</v>
      </c>
      <c r="AJ40" s="177">
        <v>2902</v>
      </c>
      <c r="AK40" s="183"/>
      <c r="AL40" s="184"/>
    </row>
    <row r="41" spans="1:38" ht="28.5" customHeight="1">
      <c r="A41" s="186" t="s">
        <v>364</v>
      </c>
      <c r="B41" s="174">
        <v>43386</v>
      </c>
      <c r="C41" s="175">
        <v>44446</v>
      </c>
      <c r="D41" s="175">
        <v>45668</v>
      </c>
      <c r="E41" s="175">
        <v>46817</v>
      </c>
      <c r="F41" s="175">
        <v>48235</v>
      </c>
      <c r="G41" s="175">
        <v>57926</v>
      </c>
      <c r="H41" s="175">
        <v>60341</v>
      </c>
      <c r="I41" s="175">
        <v>58304</v>
      </c>
      <c r="J41" s="175">
        <v>56653</v>
      </c>
      <c r="K41" s="175">
        <v>49664</v>
      </c>
      <c r="L41" s="175">
        <v>44259</v>
      </c>
      <c r="M41" s="175">
        <v>39859</v>
      </c>
      <c r="N41" s="175">
        <v>38753</v>
      </c>
      <c r="O41" s="175">
        <v>37541</v>
      </c>
      <c r="P41" s="176">
        <v>36206</v>
      </c>
      <c r="Q41" s="176">
        <v>35249</v>
      </c>
      <c r="R41" s="176">
        <v>33724</v>
      </c>
      <c r="S41" s="176">
        <v>31457</v>
      </c>
      <c r="T41" s="176">
        <v>30856</v>
      </c>
      <c r="U41" s="176">
        <v>30354</v>
      </c>
      <c r="V41" s="176">
        <v>29759</v>
      </c>
      <c r="W41" s="176">
        <v>29228</v>
      </c>
      <c r="X41" s="176">
        <v>28625</v>
      </c>
      <c r="Y41" s="176">
        <v>28198</v>
      </c>
      <c r="Z41" s="176">
        <v>27595</v>
      </c>
      <c r="AA41" s="176">
        <v>26965</v>
      </c>
      <c r="AB41" s="176">
        <v>26392</v>
      </c>
      <c r="AC41" s="176">
        <v>26092</v>
      </c>
      <c r="AD41" s="176">
        <v>25629</v>
      </c>
      <c r="AE41" s="176">
        <v>25192</v>
      </c>
      <c r="AF41" s="176">
        <v>24792</v>
      </c>
      <c r="AG41" s="176">
        <v>24277</v>
      </c>
      <c r="AH41" s="176">
        <v>23574</v>
      </c>
      <c r="AI41" s="175">
        <v>22989</v>
      </c>
      <c r="AJ41" s="177">
        <v>22468</v>
      </c>
      <c r="AK41" s="183"/>
      <c r="AL41" s="184"/>
    </row>
    <row r="42" spans="1:38" ht="28.5" customHeight="1">
      <c r="A42" s="182" t="s">
        <v>218</v>
      </c>
      <c r="B42" s="174">
        <v>4518</v>
      </c>
      <c r="C42" s="175">
        <v>4677</v>
      </c>
      <c r="D42" s="175">
        <v>4728</v>
      </c>
      <c r="E42" s="175">
        <v>5007</v>
      </c>
      <c r="F42" s="175">
        <v>5287</v>
      </c>
      <c r="G42" s="175">
        <v>7434</v>
      </c>
      <c r="H42" s="175">
        <v>7721</v>
      </c>
      <c r="I42" s="175">
        <v>6618</v>
      </c>
      <c r="J42" s="175">
        <v>5803</v>
      </c>
      <c r="K42" s="175">
        <v>4964</v>
      </c>
      <c r="L42" s="175">
        <v>4108</v>
      </c>
      <c r="M42" s="175">
        <v>3766</v>
      </c>
      <c r="N42" s="175">
        <v>3389</v>
      </c>
      <c r="O42" s="175">
        <v>3180</v>
      </c>
      <c r="P42" s="176">
        <v>2883</v>
      </c>
      <c r="Q42" s="176">
        <v>2674</v>
      </c>
      <c r="R42" s="176">
        <v>2474</v>
      </c>
      <c r="S42" s="176">
        <v>2250</v>
      </c>
      <c r="T42" s="176">
        <v>2190</v>
      </c>
      <c r="U42" s="176">
        <v>2140</v>
      </c>
      <c r="V42" s="176">
        <v>2066</v>
      </c>
      <c r="W42" s="176">
        <v>2009</v>
      </c>
      <c r="X42" s="176">
        <v>1926</v>
      </c>
      <c r="Y42" s="176">
        <v>1880</v>
      </c>
      <c r="Z42" s="176">
        <v>1802</v>
      </c>
      <c r="AA42" s="176">
        <v>1754</v>
      </c>
      <c r="AB42" s="176">
        <v>1720</v>
      </c>
      <c r="AC42" s="176">
        <v>1668</v>
      </c>
      <c r="AD42" s="176">
        <v>1622</v>
      </c>
      <c r="AE42" s="176">
        <v>1571</v>
      </c>
      <c r="AF42" s="176">
        <v>1546</v>
      </c>
      <c r="AG42" s="176">
        <v>1497</v>
      </c>
      <c r="AH42" s="176">
        <v>1452</v>
      </c>
      <c r="AI42" s="175">
        <v>1404</v>
      </c>
      <c r="AJ42" s="177">
        <v>1335</v>
      </c>
      <c r="AK42" s="183"/>
      <c r="AL42" s="184"/>
    </row>
    <row r="43" spans="1:38" ht="19.5" customHeight="1">
      <c r="A43" s="182" t="s">
        <v>219</v>
      </c>
      <c r="B43" s="174">
        <v>6817</v>
      </c>
      <c r="C43" s="175">
        <v>7149</v>
      </c>
      <c r="D43" s="175">
        <v>7293</v>
      </c>
      <c r="E43" s="175">
        <v>7501</v>
      </c>
      <c r="F43" s="175">
        <v>7945</v>
      </c>
      <c r="G43" s="175">
        <v>8558</v>
      </c>
      <c r="H43" s="175">
        <v>9157</v>
      </c>
      <c r="I43" s="175">
        <v>9555</v>
      </c>
      <c r="J43" s="175">
        <v>10119</v>
      </c>
      <c r="K43" s="175">
        <v>7586</v>
      </c>
      <c r="L43" s="175">
        <v>6511</v>
      </c>
      <c r="M43" s="175">
        <v>5218</v>
      </c>
      <c r="N43" s="175">
        <v>4790</v>
      </c>
      <c r="O43" s="175">
        <v>4282</v>
      </c>
      <c r="P43" s="176">
        <v>3945</v>
      </c>
      <c r="Q43" s="176">
        <v>3511</v>
      </c>
      <c r="R43" s="176">
        <v>3204</v>
      </c>
      <c r="S43" s="176">
        <v>2834</v>
      </c>
      <c r="T43" s="176">
        <v>2760</v>
      </c>
      <c r="U43" s="176">
        <v>2664</v>
      </c>
      <c r="V43" s="176">
        <v>2561</v>
      </c>
      <c r="W43" s="176">
        <v>2501</v>
      </c>
      <c r="X43" s="176">
        <v>2462</v>
      </c>
      <c r="Y43" s="176">
        <v>2409</v>
      </c>
      <c r="Z43" s="176">
        <v>2307</v>
      </c>
      <c r="AA43" s="176">
        <v>2231</v>
      </c>
      <c r="AB43" s="176">
        <v>2174</v>
      </c>
      <c r="AC43" s="176">
        <v>2189</v>
      </c>
      <c r="AD43" s="176">
        <v>2147</v>
      </c>
      <c r="AE43" s="176">
        <v>2117</v>
      </c>
      <c r="AF43" s="176">
        <v>2048</v>
      </c>
      <c r="AG43" s="176">
        <v>1974</v>
      </c>
      <c r="AH43" s="176">
        <v>1862</v>
      </c>
      <c r="AI43" s="175">
        <v>1808</v>
      </c>
      <c r="AJ43" s="177">
        <v>1742</v>
      </c>
      <c r="AK43" s="183"/>
      <c r="AL43" s="184"/>
    </row>
    <row r="44" spans="1:38" ht="19.5" customHeight="1">
      <c r="A44" s="182" t="s">
        <v>220</v>
      </c>
      <c r="B44" s="174">
        <v>3408</v>
      </c>
      <c r="C44" s="175">
        <v>3589</v>
      </c>
      <c r="D44" s="175">
        <v>3717</v>
      </c>
      <c r="E44" s="175">
        <v>3855</v>
      </c>
      <c r="F44" s="175">
        <v>4075</v>
      </c>
      <c r="G44" s="175">
        <v>4508</v>
      </c>
      <c r="H44" s="175">
        <v>4684</v>
      </c>
      <c r="I44" s="175">
        <v>4810</v>
      </c>
      <c r="J44" s="175">
        <v>4658</v>
      </c>
      <c r="K44" s="175">
        <v>4206</v>
      </c>
      <c r="L44" s="175">
        <v>3604</v>
      </c>
      <c r="M44" s="175">
        <v>2902</v>
      </c>
      <c r="N44" s="175">
        <v>2629</v>
      </c>
      <c r="O44" s="175">
        <v>2374</v>
      </c>
      <c r="P44" s="176">
        <v>2167</v>
      </c>
      <c r="Q44" s="176">
        <v>2025</v>
      </c>
      <c r="R44" s="176">
        <v>1874</v>
      </c>
      <c r="S44" s="176">
        <v>1632</v>
      </c>
      <c r="T44" s="176">
        <v>1585</v>
      </c>
      <c r="U44" s="176">
        <v>1539</v>
      </c>
      <c r="V44" s="176">
        <v>1497</v>
      </c>
      <c r="W44" s="176">
        <v>1447</v>
      </c>
      <c r="X44" s="176">
        <v>1500</v>
      </c>
      <c r="Y44" s="176">
        <v>1480</v>
      </c>
      <c r="Z44" s="176">
        <v>1439</v>
      </c>
      <c r="AA44" s="176">
        <v>1396</v>
      </c>
      <c r="AB44" s="176">
        <v>1335</v>
      </c>
      <c r="AC44" s="176">
        <v>1322</v>
      </c>
      <c r="AD44" s="176">
        <v>1290</v>
      </c>
      <c r="AE44" s="176">
        <v>1262</v>
      </c>
      <c r="AF44" s="176">
        <v>1236</v>
      </c>
      <c r="AG44" s="176">
        <v>1218</v>
      </c>
      <c r="AH44" s="176">
        <v>1246</v>
      </c>
      <c r="AI44" s="175">
        <v>1204</v>
      </c>
      <c r="AJ44" s="177">
        <v>1182</v>
      </c>
      <c r="AK44" s="183"/>
      <c r="AL44" s="184"/>
    </row>
    <row r="45" spans="1:38" ht="19.5" customHeight="1">
      <c r="A45" s="182" t="s">
        <v>221</v>
      </c>
      <c r="B45" s="185">
        <v>28643</v>
      </c>
      <c r="C45" s="176">
        <v>29031</v>
      </c>
      <c r="D45" s="176">
        <v>29930</v>
      </c>
      <c r="E45" s="176">
        <v>30454</v>
      </c>
      <c r="F45" s="176">
        <v>30928</v>
      </c>
      <c r="G45" s="176">
        <v>37426</v>
      </c>
      <c r="H45" s="176">
        <v>38779</v>
      </c>
      <c r="I45" s="176">
        <v>37321</v>
      </c>
      <c r="J45" s="176">
        <v>36073</v>
      </c>
      <c r="K45" s="176">
        <v>32908</v>
      </c>
      <c r="L45" s="176">
        <v>30036</v>
      </c>
      <c r="M45" s="176">
        <v>27973</v>
      </c>
      <c r="N45" s="176">
        <v>27945</v>
      </c>
      <c r="O45" s="176">
        <v>27705</v>
      </c>
      <c r="P45" s="176">
        <v>27211</v>
      </c>
      <c r="Q45" s="176">
        <v>27039</v>
      </c>
      <c r="R45" s="176">
        <v>26172</v>
      </c>
      <c r="S45" s="176">
        <v>24741</v>
      </c>
      <c r="T45" s="176">
        <v>24321</v>
      </c>
      <c r="U45" s="176">
        <v>24011</v>
      </c>
      <c r="V45" s="176">
        <v>23635</v>
      </c>
      <c r="W45" s="176">
        <v>23271</v>
      </c>
      <c r="X45" s="176">
        <v>22737</v>
      </c>
      <c r="Y45" s="176">
        <v>22429</v>
      </c>
      <c r="Z45" s="176">
        <v>22047</v>
      </c>
      <c r="AA45" s="176">
        <v>21584</v>
      </c>
      <c r="AB45" s="176">
        <v>21163</v>
      </c>
      <c r="AC45" s="176">
        <v>20913</v>
      </c>
      <c r="AD45" s="176">
        <v>20570</v>
      </c>
      <c r="AE45" s="176">
        <v>20242</v>
      </c>
      <c r="AF45" s="176">
        <v>19962</v>
      </c>
      <c r="AG45" s="176">
        <v>19588</v>
      </c>
      <c r="AH45" s="176">
        <v>19014</v>
      </c>
      <c r="AI45" s="175">
        <v>18573</v>
      </c>
      <c r="AJ45" s="177">
        <v>18209</v>
      </c>
      <c r="AK45" s="183"/>
      <c r="AL45" s="184"/>
    </row>
    <row r="46" spans="1:38" ht="28.5" customHeight="1">
      <c r="A46" s="186" t="s">
        <v>360</v>
      </c>
      <c r="B46" s="174">
        <v>21482</v>
      </c>
      <c r="C46" s="175">
        <v>22873</v>
      </c>
      <c r="D46" s="175">
        <v>24606</v>
      </c>
      <c r="E46" s="175">
        <v>26042</v>
      </c>
      <c r="F46" s="175">
        <v>27470</v>
      </c>
      <c r="G46" s="175">
        <v>37175</v>
      </c>
      <c r="H46" s="175">
        <v>38721</v>
      </c>
      <c r="I46" s="175">
        <v>39952</v>
      </c>
      <c r="J46" s="175">
        <v>39332</v>
      </c>
      <c r="K46" s="175">
        <v>37577</v>
      </c>
      <c r="L46" s="175">
        <v>36048</v>
      </c>
      <c r="M46" s="175">
        <v>37672</v>
      </c>
      <c r="N46" s="175">
        <v>40347</v>
      </c>
      <c r="O46" s="175">
        <v>43386</v>
      </c>
      <c r="P46" s="176">
        <v>46377</v>
      </c>
      <c r="Q46" s="176">
        <v>49047</v>
      </c>
      <c r="R46" s="176">
        <v>49631</v>
      </c>
      <c r="S46" s="176">
        <v>50164</v>
      </c>
      <c r="T46" s="176">
        <v>50332</v>
      </c>
      <c r="U46" s="176">
        <v>50314</v>
      </c>
      <c r="V46" s="176">
        <v>50255</v>
      </c>
      <c r="W46" s="176">
        <v>50042</v>
      </c>
      <c r="X46" s="176">
        <v>50130</v>
      </c>
      <c r="Y46" s="176">
        <v>49629</v>
      </c>
      <c r="Z46" s="176">
        <v>49479</v>
      </c>
      <c r="AA46" s="176">
        <v>49396</v>
      </c>
      <c r="AB46" s="176">
        <v>49250</v>
      </c>
      <c r="AC46" s="176">
        <v>49188</v>
      </c>
      <c r="AD46" s="176">
        <v>49115</v>
      </c>
      <c r="AE46" s="176">
        <v>48879</v>
      </c>
      <c r="AF46" s="176">
        <v>48689</v>
      </c>
      <c r="AG46" s="176">
        <v>48616</v>
      </c>
      <c r="AH46" s="176">
        <v>49193</v>
      </c>
      <c r="AI46" s="175">
        <v>48867</v>
      </c>
      <c r="AJ46" s="177">
        <v>48723</v>
      </c>
      <c r="AK46" s="183"/>
      <c r="AL46" s="184"/>
    </row>
    <row r="47" spans="1:38" ht="28.5" customHeight="1">
      <c r="A47" s="182" t="s">
        <v>200</v>
      </c>
      <c r="B47" s="174">
        <v>6500</v>
      </c>
      <c r="C47" s="175">
        <v>6887</v>
      </c>
      <c r="D47" s="175">
        <v>7059</v>
      </c>
      <c r="E47" s="175">
        <v>7337</v>
      </c>
      <c r="F47" s="175">
        <v>7523</v>
      </c>
      <c r="G47" s="175">
        <v>11047</v>
      </c>
      <c r="H47" s="175">
        <v>11438</v>
      </c>
      <c r="I47" s="175">
        <v>11718</v>
      </c>
      <c r="J47" s="175">
        <v>11373</v>
      </c>
      <c r="K47" s="175">
        <v>11080</v>
      </c>
      <c r="L47" s="175">
        <v>10454</v>
      </c>
      <c r="M47" s="175">
        <v>11662</v>
      </c>
      <c r="N47" s="175">
        <v>12744</v>
      </c>
      <c r="O47" s="175">
        <v>14622</v>
      </c>
      <c r="P47" s="176">
        <v>16194</v>
      </c>
      <c r="Q47" s="176">
        <v>17920</v>
      </c>
      <c r="R47" s="176">
        <v>18642</v>
      </c>
      <c r="S47" s="176">
        <v>19494</v>
      </c>
      <c r="T47" s="176">
        <v>19661</v>
      </c>
      <c r="U47" s="176">
        <v>19706</v>
      </c>
      <c r="V47" s="176">
        <v>19804</v>
      </c>
      <c r="W47" s="176">
        <v>19811</v>
      </c>
      <c r="X47" s="176">
        <v>19767</v>
      </c>
      <c r="Y47" s="176">
        <v>19704</v>
      </c>
      <c r="Z47" s="176">
        <v>19731</v>
      </c>
      <c r="AA47" s="176">
        <v>19807</v>
      </c>
      <c r="AB47" s="176">
        <v>19770</v>
      </c>
      <c r="AC47" s="176">
        <v>20322</v>
      </c>
      <c r="AD47" s="176">
        <v>20351</v>
      </c>
      <c r="AE47" s="176">
        <v>20370</v>
      </c>
      <c r="AF47" s="176">
        <v>20418</v>
      </c>
      <c r="AG47" s="176">
        <v>20571</v>
      </c>
      <c r="AH47" s="176">
        <v>20808</v>
      </c>
      <c r="AI47" s="175">
        <v>20764</v>
      </c>
      <c r="AJ47" s="177">
        <v>20880</v>
      </c>
      <c r="AK47" s="183"/>
      <c r="AL47" s="184"/>
    </row>
    <row r="48" spans="1:38" ht="19.5" customHeight="1">
      <c r="A48" s="182" t="s">
        <v>201</v>
      </c>
      <c r="B48" s="174">
        <v>4157</v>
      </c>
      <c r="C48" s="175">
        <v>4248</v>
      </c>
      <c r="D48" s="175">
        <v>4699</v>
      </c>
      <c r="E48" s="175">
        <v>4988</v>
      </c>
      <c r="F48" s="175">
        <v>5130</v>
      </c>
      <c r="G48" s="175">
        <v>6713</v>
      </c>
      <c r="H48" s="175">
        <v>6957</v>
      </c>
      <c r="I48" s="175">
        <v>6736</v>
      </c>
      <c r="J48" s="175">
        <v>6541</v>
      </c>
      <c r="K48" s="175">
        <v>5993</v>
      </c>
      <c r="L48" s="175">
        <v>5490</v>
      </c>
      <c r="M48" s="175">
        <v>5358</v>
      </c>
      <c r="N48" s="175">
        <v>5577</v>
      </c>
      <c r="O48" s="175">
        <v>5834</v>
      </c>
      <c r="P48" s="176">
        <v>6656</v>
      </c>
      <c r="Q48" s="176">
        <v>6924</v>
      </c>
      <c r="R48" s="176">
        <v>6823</v>
      </c>
      <c r="S48" s="176">
        <v>6761</v>
      </c>
      <c r="T48" s="176">
        <v>6734</v>
      </c>
      <c r="U48" s="176">
        <v>6702</v>
      </c>
      <c r="V48" s="176">
        <v>6641</v>
      </c>
      <c r="W48" s="176">
        <v>6603</v>
      </c>
      <c r="X48" s="176">
        <v>6802</v>
      </c>
      <c r="Y48" s="176">
        <v>6680</v>
      </c>
      <c r="Z48" s="176">
        <v>6649</v>
      </c>
      <c r="AA48" s="176">
        <v>6585</v>
      </c>
      <c r="AB48" s="176">
        <v>6552</v>
      </c>
      <c r="AC48" s="176">
        <v>6495</v>
      </c>
      <c r="AD48" s="176">
        <v>6444</v>
      </c>
      <c r="AE48" s="176">
        <v>6361</v>
      </c>
      <c r="AF48" s="176">
        <v>6339</v>
      </c>
      <c r="AG48" s="176">
        <v>6245</v>
      </c>
      <c r="AH48" s="176">
        <v>6213</v>
      </c>
      <c r="AI48" s="175">
        <v>6153</v>
      </c>
      <c r="AJ48" s="177">
        <v>6066</v>
      </c>
      <c r="AK48" s="183"/>
      <c r="AL48" s="184"/>
    </row>
    <row r="49" spans="1:38" ht="19.5" customHeight="1">
      <c r="A49" s="182" t="s">
        <v>202</v>
      </c>
      <c r="B49" s="174">
        <v>3145</v>
      </c>
      <c r="C49" s="175">
        <v>3337</v>
      </c>
      <c r="D49" s="175">
        <v>3846</v>
      </c>
      <c r="E49" s="175">
        <v>4102</v>
      </c>
      <c r="F49" s="175">
        <v>4239</v>
      </c>
      <c r="G49" s="175">
        <v>5477</v>
      </c>
      <c r="H49" s="175">
        <v>5616</v>
      </c>
      <c r="I49" s="175">
        <v>5578</v>
      </c>
      <c r="J49" s="175">
        <v>5219</v>
      </c>
      <c r="K49" s="175">
        <v>4814</v>
      </c>
      <c r="L49" s="175">
        <v>4438</v>
      </c>
      <c r="M49" s="175">
        <v>4344</v>
      </c>
      <c r="N49" s="175">
        <v>4448</v>
      </c>
      <c r="O49" s="175">
        <v>4681</v>
      </c>
      <c r="P49" s="176">
        <v>4885</v>
      </c>
      <c r="Q49" s="176">
        <v>5128</v>
      </c>
      <c r="R49" s="176">
        <v>5274</v>
      </c>
      <c r="S49" s="176">
        <v>5174</v>
      </c>
      <c r="T49" s="176">
        <v>5140</v>
      </c>
      <c r="U49" s="176">
        <v>5145</v>
      </c>
      <c r="V49" s="176">
        <v>5094</v>
      </c>
      <c r="W49" s="176">
        <v>5046</v>
      </c>
      <c r="X49" s="176">
        <v>5154</v>
      </c>
      <c r="Y49" s="176">
        <v>5107</v>
      </c>
      <c r="Z49" s="176">
        <v>5047</v>
      </c>
      <c r="AA49" s="176">
        <v>5018</v>
      </c>
      <c r="AB49" s="176">
        <v>5003</v>
      </c>
      <c r="AC49" s="176">
        <v>5001</v>
      </c>
      <c r="AD49" s="176">
        <v>4978</v>
      </c>
      <c r="AE49" s="176">
        <v>4953</v>
      </c>
      <c r="AF49" s="176">
        <v>4872</v>
      </c>
      <c r="AG49" s="176">
        <v>4831</v>
      </c>
      <c r="AH49" s="176">
        <v>4885</v>
      </c>
      <c r="AI49" s="175">
        <v>4806</v>
      </c>
      <c r="AJ49" s="177">
        <v>4757</v>
      </c>
      <c r="AK49" s="183"/>
      <c r="AL49" s="184"/>
    </row>
    <row r="50" spans="1:38" ht="19.5" customHeight="1">
      <c r="A50" s="182" t="s">
        <v>203</v>
      </c>
      <c r="B50" s="174">
        <v>7680</v>
      </c>
      <c r="C50" s="175">
        <v>8401</v>
      </c>
      <c r="D50" s="175">
        <v>9002</v>
      </c>
      <c r="E50" s="175">
        <v>9615</v>
      </c>
      <c r="F50" s="175">
        <v>10578</v>
      </c>
      <c r="G50" s="175">
        <v>13938</v>
      </c>
      <c r="H50" s="175">
        <v>14710</v>
      </c>
      <c r="I50" s="175">
        <v>15920</v>
      </c>
      <c r="J50" s="175">
        <v>16199</v>
      </c>
      <c r="K50" s="175">
        <v>15690</v>
      </c>
      <c r="L50" s="175">
        <v>15666</v>
      </c>
      <c r="M50" s="175">
        <v>16308</v>
      </c>
      <c r="N50" s="175">
        <v>17578</v>
      </c>
      <c r="O50" s="175">
        <v>18249</v>
      </c>
      <c r="P50" s="176">
        <v>18642</v>
      </c>
      <c r="Q50" s="176">
        <v>19075</v>
      </c>
      <c r="R50" s="176">
        <v>18892</v>
      </c>
      <c r="S50" s="176">
        <v>18735</v>
      </c>
      <c r="T50" s="176">
        <v>18797</v>
      </c>
      <c r="U50" s="176">
        <v>18761</v>
      </c>
      <c r="V50" s="176">
        <v>18716</v>
      </c>
      <c r="W50" s="176">
        <v>18582</v>
      </c>
      <c r="X50" s="176">
        <v>18407</v>
      </c>
      <c r="Y50" s="176">
        <v>18138</v>
      </c>
      <c r="Z50" s="176">
        <v>18052</v>
      </c>
      <c r="AA50" s="176">
        <v>17986</v>
      </c>
      <c r="AB50" s="176">
        <v>17925</v>
      </c>
      <c r="AC50" s="176">
        <v>17370</v>
      </c>
      <c r="AD50" s="176">
        <v>17342</v>
      </c>
      <c r="AE50" s="176">
        <v>17195</v>
      </c>
      <c r="AF50" s="176">
        <v>17060</v>
      </c>
      <c r="AG50" s="176">
        <v>16969</v>
      </c>
      <c r="AH50" s="176">
        <v>17287</v>
      </c>
      <c r="AI50" s="175">
        <v>17144</v>
      </c>
      <c r="AJ50" s="177">
        <v>17020</v>
      </c>
      <c r="AK50" s="183"/>
      <c r="AL50" s="184"/>
    </row>
    <row r="51" spans="1:38" ht="28.5" customHeight="1">
      <c r="A51" s="186" t="s">
        <v>361</v>
      </c>
      <c r="B51" s="174">
        <v>37619</v>
      </c>
      <c r="C51" s="175">
        <v>39777</v>
      </c>
      <c r="D51" s="175">
        <v>41660</v>
      </c>
      <c r="E51" s="175">
        <v>42729</v>
      </c>
      <c r="F51" s="175">
        <v>43218</v>
      </c>
      <c r="G51" s="175">
        <v>55457</v>
      </c>
      <c r="H51" s="175">
        <v>56612</v>
      </c>
      <c r="I51" s="175">
        <v>56325</v>
      </c>
      <c r="J51" s="175">
        <v>53587</v>
      </c>
      <c r="K51" s="175">
        <v>50125</v>
      </c>
      <c r="L51" s="175">
        <v>45828</v>
      </c>
      <c r="M51" s="175">
        <v>42882</v>
      </c>
      <c r="N51" s="175">
        <v>41776</v>
      </c>
      <c r="O51" s="175">
        <v>42017</v>
      </c>
      <c r="P51" s="176">
        <v>41347</v>
      </c>
      <c r="Q51" s="176">
        <v>40656</v>
      </c>
      <c r="R51" s="176">
        <v>39336</v>
      </c>
      <c r="S51" s="176">
        <v>37476</v>
      </c>
      <c r="T51" s="176">
        <v>37037</v>
      </c>
      <c r="U51" s="176">
        <v>36514</v>
      </c>
      <c r="V51" s="176">
        <v>35992</v>
      </c>
      <c r="W51" s="176">
        <v>35693</v>
      </c>
      <c r="X51" s="176">
        <v>35283</v>
      </c>
      <c r="Y51" s="176">
        <v>34766</v>
      </c>
      <c r="Z51" s="176">
        <v>34204</v>
      </c>
      <c r="AA51" s="176">
        <v>33739</v>
      </c>
      <c r="AB51" s="176">
        <v>33408</v>
      </c>
      <c r="AC51" s="176">
        <v>32979</v>
      </c>
      <c r="AD51" s="176">
        <v>32343</v>
      </c>
      <c r="AE51" s="176">
        <v>31785</v>
      </c>
      <c r="AF51" s="176">
        <v>31170</v>
      </c>
      <c r="AG51" s="176">
        <v>30581</v>
      </c>
      <c r="AH51" s="176">
        <v>30086</v>
      </c>
      <c r="AI51" s="175">
        <v>29532</v>
      </c>
      <c r="AJ51" s="177">
        <v>28900</v>
      </c>
      <c r="AK51" s="183"/>
      <c r="AL51" s="184"/>
    </row>
    <row r="52" spans="1:38" ht="28.5" customHeight="1">
      <c r="A52" s="182" t="s">
        <v>204</v>
      </c>
      <c r="B52" s="174">
        <v>12536</v>
      </c>
      <c r="C52" s="175">
        <v>13497</v>
      </c>
      <c r="D52" s="175">
        <v>14150</v>
      </c>
      <c r="E52" s="175">
        <v>14587</v>
      </c>
      <c r="F52" s="175">
        <v>14835</v>
      </c>
      <c r="G52" s="175">
        <v>19803</v>
      </c>
      <c r="H52" s="175">
        <v>19865</v>
      </c>
      <c r="I52" s="175">
        <v>19415</v>
      </c>
      <c r="J52" s="175">
        <v>18755</v>
      </c>
      <c r="K52" s="175">
        <v>17658</v>
      </c>
      <c r="L52" s="175">
        <v>16621</v>
      </c>
      <c r="M52" s="175">
        <v>16059</v>
      </c>
      <c r="N52" s="175">
        <v>16105</v>
      </c>
      <c r="O52" s="175">
        <v>16510</v>
      </c>
      <c r="P52" s="176">
        <v>16606</v>
      </c>
      <c r="Q52" s="176">
        <v>16547</v>
      </c>
      <c r="R52" s="176">
        <v>16376</v>
      </c>
      <c r="S52" s="176">
        <v>15795</v>
      </c>
      <c r="T52" s="176">
        <v>15633</v>
      </c>
      <c r="U52" s="176">
        <v>15531</v>
      </c>
      <c r="V52" s="176">
        <v>15356</v>
      </c>
      <c r="W52" s="176">
        <v>15231</v>
      </c>
      <c r="X52" s="176">
        <v>15062</v>
      </c>
      <c r="Y52" s="176">
        <v>14880</v>
      </c>
      <c r="Z52" s="176">
        <v>14684</v>
      </c>
      <c r="AA52" s="176">
        <v>14542</v>
      </c>
      <c r="AB52" s="176">
        <v>14457</v>
      </c>
      <c r="AC52" s="176">
        <v>14295</v>
      </c>
      <c r="AD52" s="176">
        <v>14042</v>
      </c>
      <c r="AE52" s="176">
        <v>13923</v>
      </c>
      <c r="AF52" s="176">
        <v>13750</v>
      </c>
      <c r="AG52" s="176">
        <v>13551</v>
      </c>
      <c r="AH52" s="176">
        <v>13343</v>
      </c>
      <c r="AI52" s="175">
        <v>13101</v>
      </c>
      <c r="AJ52" s="177">
        <v>12856</v>
      </c>
      <c r="AK52" s="183"/>
      <c r="AL52" s="184"/>
    </row>
    <row r="53" spans="1:38" ht="19.5" customHeight="1">
      <c r="A53" s="182" t="s">
        <v>205</v>
      </c>
      <c r="B53" s="174">
        <v>8786</v>
      </c>
      <c r="C53" s="175">
        <v>9105</v>
      </c>
      <c r="D53" s="175">
        <v>9709</v>
      </c>
      <c r="E53" s="175">
        <v>9676</v>
      </c>
      <c r="F53" s="175">
        <v>9620</v>
      </c>
      <c r="G53" s="175">
        <v>12056</v>
      </c>
      <c r="H53" s="175">
        <v>12338</v>
      </c>
      <c r="I53" s="175">
        <v>11984</v>
      </c>
      <c r="J53" s="175">
        <v>11074</v>
      </c>
      <c r="K53" s="175">
        <v>10268</v>
      </c>
      <c r="L53" s="175">
        <v>9211</v>
      </c>
      <c r="M53" s="175">
        <v>8540</v>
      </c>
      <c r="N53" s="175">
        <v>8074</v>
      </c>
      <c r="O53" s="175">
        <v>7918</v>
      </c>
      <c r="P53" s="176">
        <v>7596</v>
      </c>
      <c r="Q53" s="176">
        <v>7409</v>
      </c>
      <c r="R53" s="176">
        <v>7062</v>
      </c>
      <c r="S53" s="176">
        <v>6740</v>
      </c>
      <c r="T53" s="176">
        <v>6714</v>
      </c>
      <c r="U53" s="176">
        <v>6588</v>
      </c>
      <c r="V53" s="176">
        <v>6493</v>
      </c>
      <c r="W53" s="176">
        <v>6424</v>
      </c>
      <c r="X53" s="176">
        <v>6348</v>
      </c>
      <c r="Y53" s="176">
        <v>6257</v>
      </c>
      <c r="Z53" s="176">
        <v>6172</v>
      </c>
      <c r="AA53" s="176">
        <v>6057</v>
      </c>
      <c r="AB53" s="176">
        <v>5973</v>
      </c>
      <c r="AC53" s="176">
        <v>5950</v>
      </c>
      <c r="AD53" s="176">
        <v>5859</v>
      </c>
      <c r="AE53" s="176">
        <v>5712</v>
      </c>
      <c r="AF53" s="176">
        <v>5611</v>
      </c>
      <c r="AG53" s="176">
        <v>5517</v>
      </c>
      <c r="AH53" s="176">
        <v>5392</v>
      </c>
      <c r="AI53" s="175">
        <v>5259</v>
      </c>
      <c r="AJ53" s="177">
        <v>5140</v>
      </c>
      <c r="AK53" s="183"/>
      <c r="AL53" s="184"/>
    </row>
    <row r="54" spans="1:38" ht="19.5" customHeight="1">
      <c r="A54" s="182" t="s">
        <v>206</v>
      </c>
      <c r="B54" s="174">
        <v>10378</v>
      </c>
      <c r="C54" s="175">
        <v>10955</v>
      </c>
      <c r="D54" s="175">
        <v>11489</v>
      </c>
      <c r="E54" s="175">
        <v>11929</v>
      </c>
      <c r="F54" s="175">
        <v>12087</v>
      </c>
      <c r="G54" s="175">
        <v>15922</v>
      </c>
      <c r="H54" s="175">
        <v>16332</v>
      </c>
      <c r="I54" s="175">
        <v>16670</v>
      </c>
      <c r="J54" s="175">
        <v>15832</v>
      </c>
      <c r="K54" s="175">
        <v>14908</v>
      </c>
      <c r="L54" s="175">
        <v>13592</v>
      </c>
      <c r="M54" s="175">
        <v>12583</v>
      </c>
      <c r="N54" s="175">
        <v>12060</v>
      </c>
      <c r="O54" s="175">
        <v>12166</v>
      </c>
      <c r="P54" s="176">
        <v>11926</v>
      </c>
      <c r="Q54" s="176">
        <v>11743</v>
      </c>
      <c r="R54" s="176">
        <v>11296</v>
      </c>
      <c r="S54" s="176">
        <v>10619</v>
      </c>
      <c r="T54" s="176">
        <v>10454</v>
      </c>
      <c r="U54" s="176">
        <v>10274</v>
      </c>
      <c r="V54" s="176">
        <v>10065</v>
      </c>
      <c r="W54" s="176">
        <v>10022</v>
      </c>
      <c r="X54" s="176">
        <v>9884</v>
      </c>
      <c r="Y54" s="176">
        <v>9719</v>
      </c>
      <c r="Z54" s="176">
        <v>9522</v>
      </c>
      <c r="AA54" s="176">
        <v>9411</v>
      </c>
      <c r="AB54" s="176">
        <v>9310</v>
      </c>
      <c r="AC54" s="176">
        <v>9157</v>
      </c>
      <c r="AD54" s="176">
        <v>8985</v>
      </c>
      <c r="AE54" s="176">
        <v>8812</v>
      </c>
      <c r="AF54" s="176">
        <v>8609</v>
      </c>
      <c r="AG54" s="176">
        <v>8401</v>
      </c>
      <c r="AH54" s="176">
        <v>8302</v>
      </c>
      <c r="AI54" s="175">
        <v>8217</v>
      </c>
      <c r="AJ54" s="177">
        <v>8050</v>
      </c>
      <c r="AK54" s="183"/>
      <c r="AL54" s="184"/>
    </row>
    <row r="55" spans="1:38" ht="19.5" customHeight="1">
      <c r="A55" s="182" t="s">
        <v>207</v>
      </c>
      <c r="B55" s="174">
        <v>5919</v>
      </c>
      <c r="C55" s="175">
        <v>6220</v>
      </c>
      <c r="D55" s="175">
        <v>6312</v>
      </c>
      <c r="E55" s="175">
        <v>6537</v>
      </c>
      <c r="F55" s="175">
        <v>6676</v>
      </c>
      <c r="G55" s="175">
        <v>7676</v>
      </c>
      <c r="H55" s="175">
        <v>8077</v>
      </c>
      <c r="I55" s="175">
        <v>8256</v>
      </c>
      <c r="J55" s="175">
        <v>7926</v>
      </c>
      <c r="K55" s="175">
        <v>7291</v>
      </c>
      <c r="L55" s="175">
        <v>6404</v>
      </c>
      <c r="M55" s="175">
        <v>5700</v>
      </c>
      <c r="N55" s="175">
        <v>5537</v>
      </c>
      <c r="O55" s="175">
        <v>5423</v>
      </c>
      <c r="P55" s="176">
        <v>5219</v>
      </c>
      <c r="Q55" s="176">
        <v>4957</v>
      </c>
      <c r="R55" s="176">
        <v>4602</v>
      </c>
      <c r="S55" s="176">
        <v>4322</v>
      </c>
      <c r="T55" s="176">
        <v>4236</v>
      </c>
      <c r="U55" s="176">
        <v>4121</v>
      </c>
      <c r="V55" s="176">
        <v>4078</v>
      </c>
      <c r="W55" s="176">
        <v>4016</v>
      </c>
      <c r="X55" s="176">
        <v>3989</v>
      </c>
      <c r="Y55" s="176">
        <v>3910</v>
      </c>
      <c r="Z55" s="176">
        <v>3826</v>
      </c>
      <c r="AA55" s="176">
        <v>3729</v>
      </c>
      <c r="AB55" s="176">
        <v>3668</v>
      </c>
      <c r="AC55" s="176">
        <v>3577</v>
      </c>
      <c r="AD55" s="176">
        <v>3457</v>
      </c>
      <c r="AE55" s="176">
        <v>3338</v>
      </c>
      <c r="AF55" s="176">
        <v>3200</v>
      </c>
      <c r="AG55" s="176">
        <v>3112</v>
      </c>
      <c r="AH55" s="176">
        <v>3049</v>
      </c>
      <c r="AI55" s="175">
        <v>2955</v>
      </c>
      <c r="AJ55" s="177">
        <v>2854</v>
      </c>
      <c r="AK55" s="183"/>
      <c r="AL55" s="184"/>
    </row>
    <row r="56" spans="1:38" ht="27" customHeight="1">
      <c r="A56" s="186" t="s">
        <v>358</v>
      </c>
      <c r="B56" s="174">
        <v>41453</v>
      </c>
      <c r="C56" s="175">
        <v>43710</v>
      </c>
      <c r="D56" s="175">
        <v>46407</v>
      </c>
      <c r="E56" s="175">
        <v>49401</v>
      </c>
      <c r="F56" s="175">
        <v>50307</v>
      </c>
      <c r="G56" s="175">
        <v>63447</v>
      </c>
      <c r="H56" s="175">
        <v>64746</v>
      </c>
      <c r="I56" s="175">
        <v>65587</v>
      </c>
      <c r="J56" s="175">
        <v>63449</v>
      </c>
      <c r="K56" s="175">
        <v>59710</v>
      </c>
      <c r="L56" s="175">
        <v>56212</v>
      </c>
      <c r="M56" s="175">
        <v>53748</v>
      </c>
      <c r="N56" s="175">
        <v>53333</v>
      </c>
      <c r="O56" s="175">
        <v>53451</v>
      </c>
      <c r="P56" s="176">
        <v>53032</v>
      </c>
      <c r="Q56" s="176">
        <v>51914</v>
      </c>
      <c r="R56" s="176">
        <v>49806</v>
      </c>
      <c r="S56" s="176">
        <v>47844</v>
      </c>
      <c r="T56" s="176">
        <v>47255</v>
      </c>
      <c r="U56" s="176">
        <v>46715</v>
      </c>
      <c r="V56" s="176">
        <v>46177</v>
      </c>
      <c r="W56" s="176">
        <v>45593</v>
      </c>
      <c r="X56" s="176">
        <v>44845</v>
      </c>
      <c r="Y56" s="176">
        <v>44257</v>
      </c>
      <c r="Z56" s="176">
        <v>43639</v>
      </c>
      <c r="AA56" s="176">
        <v>43001</v>
      </c>
      <c r="AB56" s="176">
        <v>42313</v>
      </c>
      <c r="AC56" s="176">
        <v>41112</v>
      </c>
      <c r="AD56" s="176">
        <v>40267</v>
      </c>
      <c r="AE56" s="176">
        <v>39568</v>
      </c>
      <c r="AF56" s="176">
        <v>38838</v>
      </c>
      <c r="AG56" s="176">
        <v>38094</v>
      </c>
      <c r="AH56" s="176">
        <v>37723</v>
      </c>
      <c r="AI56" s="175">
        <v>36825</v>
      </c>
      <c r="AJ56" s="177">
        <v>36089</v>
      </c>
      <c r="AK56" s="183"/>
      <c r="AL56" s="184"/>
    </row>
    <row r="57" spans="1:38" ht="29.25" customHeight="1">
      <c r="A57" s="182" t="s">
        <v>191</v>
      </c>
      <c r="B57" s="174">
        <v>16625</v>
      </c>
      <c r="C57" s="175">
        <v>17421</v>
      </c>
      <c r="D57" s="175">
        <v>18370</v>
      </c>
      <c r="E57" s="175">
        <v>19449</v>
      </c>
      <c r="F57" s="175">
        <v>19728</v>
      </c>
      <c r="G57" s="175">
        <v>25152</v>
      </c>
      <c r="H57" s="175">
        <v>25332</v>
      </c>
      <c r="I57" s="175">
        <v>25117</v>
      </c>
      <c r="J57" s="175">
        <v>24493</v>
      </c>
      <c r="K57" s="175">
        <v>23288</v>
      </c>
      <c r="L57" s="175">
        <v>22423</v>
      </c>
      <c r="M57" s="175">
        <v>21893</v>
      </c>
      <c r="N57" s="175">
        <v>21731</v>
      </c>
      <c r="O57" s="175">
        <v>21727</v>
      </c>
      <c r="P57" s="176">
        <v>21534</v>
      </c>
      <c r="Q57" s="176">
        <v>21026</v>
      </c>
      <c r="R57" s="176">
        <v>19914</v>
      </c>
      <c r="S57" s="176">
        <v>18921</v>
      </c>
      <c r="T57" s="176">
        <v>18778</v>
      </c>
      <c r="U57" s="176">
        <v>18578</v>
      </c>
      <c r="V57" s="176">
        <v>18336</v>
      </c>
      <c r="W57" s="176">
        <v>18034</v>
      </c>
      <c r="X57" s="176">
        <v>17775</v>
      </c>
      <c r="Y57" s="176">
        <v>17602</v>
      </c>
      <c r="Z57" s="176">
        <v>17353</v>
      </c>
      <c r="AA57" s="176">
        <v>17057</v>
      </c>
      <c r="AB57" s="176">
        <v>16802</v>
      </c>
      <c r="AC57" s="176">
        <v>15880</v>
      </c>
      <c r="AD57" s="176">
        <v>15509</v>
      </c>
      <c r="AE57" s="176">
        <v>15240</v>
      </c>
      <c r="AF57" s="176">
        <v>14989</v>
      </c>
      <c r="AG57" s="176">
        <v>14695</v>
      </c>
      <c r="AH57" s="176">
        <v>14644</v>
      </c>
      <c r="AI57" s="175">
        <v>14274</v>
      </c>
      <c r="AJ57" s="177">
        <v>14022</v>
      </c>
      <c r="AK57" s="183"/>
      <c r="AL57" s="184"/>
    </row>
    <row r="58" spans="1:38" ht="18.75" customHeight="1">
      <c r="A58" s="182" t="s">
        <v>192</v>
      </c>
      <c r="B58" s="174">
        <v>6268</v>
      </c>
      <c r="C58" s="175">
        <v>6365</v>
      </c>
      <c r="D58" s="175">
        <v>6887</v>
      </c>
      <c r="E58" s="175">
        <v>7164</v>
      </c>
      <c r="F58" s="175">
        <v>7268</v>
      </c>
      <c r="G58" s="175">
        <v>8924</v>
      </c>
      <c r="H58" s="175">
        <v>9014</v>
      </c>
      <c r="I58" s="175">
        <v>8941</v>
      </c>
      <c r="J58" s="175">
        <v>8556</v>
      </c>
      <c r="K58" s="175">
        <v>8021</v>
      </c>
      <c r="L58" s="175">
        <v>7480</v>
      </c>
      <c r="M58" s="175">
        <v>7248</v>
      </c>
      <c r="N58" s="175">
        <v>7431</v>
      </c>
      <c r="O58" s="175">
        <v>7505</v>
      </c>
      <c r="P58" s="176">
        <v>7631</v>
      </c>
      <c r="Q58" s="176">
        <v>7593</v>
      </c>
      <c r="R58" s="176">
        <v>7680</v>
      </c>
      <c r="S58" s="176">
        <v>7602</v>
      </c>
      <c r="T58" s="176">
        <v>7534</v>
      </c>
      <c r="U58" s="176">
        <v>7501</v>
      </c>
      <c r="V58" s="176">
        <v>7445</v>
      </c>
      <c r="W58" s="176">
        <v>7362</v>
      </c>
      <c r="X58" s="176">
        <v>7231</v>
      </c>
      <c r="Y58" s="176">
        <v>7150</v>
      </c>
      <c r="Z58" s="176">
        <v>7075</v>
      </c>
      <c r="AA58" s="176">
        <v>7010</v>
      </c>
      <c r="AB58" s="176">
        <v>6908</v>
      </c>
      <c r="AC58" s="176">
        <v>6777</v>
      </c>
      <c r="AD58" s="176">
        <v>6740</v>
      </c>
      <c r="AE58" s="176">
        <v>6691</v>
      </c>
      <c r="AF58" s="176">
        <v>6579</v>
      </c>
      <c r="AG58" s="176">
        <v>6502</v>
      </c>
      <c r="AH58" s="176">
        <v>6392</v>
      </c>
      <c r="AI58" s="175">
        <v>6273</v>
      </c>
      <c r="AJ58" s="177">
        <v>6158</v>
      </c>
      <c r="AK58" s="183"/>
      <c r="AL58" s="184"/>
    </row>
    <row r="59" spans="1:38" ht="18.75" customHeight="1">
      <c r="A59" s="182" t="s">
        <v>193</v>
      </c>
      <c r="B59" s="174">
        <v>5835</v>
      </c>
      <c r="C59" s="175">
        <v>6301</v>
      </c>
      <c r="D59" s="175">
        <v>7120</v>
      </c>
      <c r="E59" s="175">
        <v>7952</v>
      </c>
      <c r="F59" s="175">
        <v>7962</v>
      </c>
      <c r="G59" s="175">
        <v>9731</v>
      </c>
      <c r="H59" s="175">
        <v>10338</v>
      </c>
      <c r="I59" s="175">
        <v>10752</v>
      </c>
      <c r="J59" s="175">
        <v>10525</v>
      </c>
      <c r="K59" s="175">
        <v>10006</v>
      </c>
      <c r="L59" s="175">
        <v>9359</v>
      </c>
      <c r="M59" s="175">
        <v>8825</v>
      </c>
      <c r="N59" s="175">
        <v>8804</v>
      </c>
      <c r="O59" s="175">
        <v>8738</v>
      </c>
      <c r="P59" s="176">
        <v>8523</v>
      </c>
      <c r="Q59" s="176">
        <v>8322</v>
      </c>
      <c r="R59" s="176">
        <v>7910</v>
      </c>
      <c r="S59" s="176">
        <v>7538</v>
      </c>
      <c r="T59" s="176">
        <v>7343</v>
      </c>
      <c r="U59" s="176">
        <v>7245</v>
      </c>
      <c r="V59" s="176">
        <v>7182</v>
      </c>
      <c r="W59" s="176">
        <v>7076</v>
      </c>
      <c r="X59" s="176">
        <v>6921</v>
      </c>
      <c r="Y59" s="176">
        <v>6799</v>
      </c>
      <c r="Z59" s="176">
        <v>6694</v>
      </c>
      <c r="AA59" s="176">
        <v>6597</v>
      </c>
      <c r="AB59" s="176">
        <v>6436</v>
      </c>
      <c r="AC59" s="176">
        <v>6505</v>
      </c>
      <c r="AD59" s="176">
        <v>6356</v>
      </c>
      <c r="AE59" s="176">
        <v>6235</v>
      </c>
      <c r="AF59" s="176">
        <v>6087</v>
      </c>
      <c r="AG59" s="176">
        <v>5949</v>
      </c>
      <c r="AH59" s="176">
        <v>5826</v>
      </c>
      <c r="AI59" s="175">
        <v>5662</v>
      </c>
      <c r="AJ59" s="177">
        <v>5537</v>
      </c>
      <c r="AK59" s="183"/>
      <c r="AL59" s="184"/>
    </row>
    <row r="60" spans="1:38" ht="18.75" customHeight="1">
      <c r="A60" s="182" t="s">
        <v>194</v>
      </c>
      <c r="B60" s="174">
        <v>5154</v>
      </c>
      <c r="C60" s="175">
        <v>5395</v>
      </c>
      <c r="D60" s="175">
        <v>5702</v>
      </c>
      <c r="E60" s="175">
        <v>6063</v>
      </c>
      <c r="F60" s="175">
        <v>6240</v>
      </c>
      <c r="G60" s="175">
        <v>8886</v>
      </c>
      <c r="H60" s="175">
        <v>8745</v>
      </c>
      <c r="I60" s="175">
        <v>9158</v>
      </c>
      <c r="J60" s="175">
        <v>8625</v>
      </c>
      <c r="K60" s="175">
        <v>8139</v>
      </c>
      <c r="L60" s="175">
        <v>7837</v>
      </c>
      <c r="M60" s="175">
        <v>7467</v>
      </c>
      <c r="N60" s="175">
        <v>7488</v>
      </c>
      <c r="O60" s="175">
        <v>7621</v>
      </c>
      <c r="P60" s="176">
        <v>7727</v>
      </c>
      <c r="Q60" s="176">
        <v>7625</v>
      </c>
      <c r="R60" s="176">
        <v>7484</v>
      </c>
      <c r="S60" s="176">
        <v>7272</v>
      </c>
      <c r="T60" s="176">
        <v>7182</v>
      </c>
      <c r="U60" s="176">
        <v>7077</v>
      </c>
      <c r="V60" s="176">
        <v>7022</v>
      </c>
      <c r="W60" s="176">
        <v>6982</v>
      </c>
      <c r="X60" s="176">
        <v>6888</v>
      </c>
      <c r="Y60" s="176">
        <v>6821</v>
      </c>
      <c r="Z60" s="176">
        <v>6748</v>
      </c>
      <c r="AA60" s="176">
        <v>6691</v>
      </c>
      <c r="AB60" s="176">
        <v>6605</v>
      </c>
      <c r="AC60" s="176">
        <v>6577</v>
      </c>
      <c r="AD60" s="176">
        <v>6428</v>
      </c>
      <c r="AE60" s="176">
        <v>6338</v>
      </c>
      <c r="AF60" s="176">
        <v>6253</v>
      </c>
      <c r="AG60" s="176">
        <v>6146</v>
      </c>
      <c r="AH60" s="176">
        <v>6036</v>
      </c>
      <c r="AI60" s="175">
        <v>5936</v>
      </c>
      <c r="AJ60" s="177">
        <v>5786</v>
      </c>
      <c r="AK60" s="183"/>
      <c r="AL60" s="184"/>
    </row>
    <row r="61" spans="1:38" ht="18.75" customHeight="1">
      <c r="A61" s="182" t="s">
        <v>195</v>
      </c>
      <c r="B61" s="174">
        <v>7571</v>
      </c>
      <c r="C61" s="175">
        <v>8228</v>
      </c>
      <c r="D61" s="175">
        <v>8328</v>
      </c>
      <c r="E61" s="175">
        <v>8773</v>
      </c>
      <c r="F61" s="175">
        <v>9109</v>
      </c>
      <c r="G61" s="175">
        <v>10754</v>
      </c>
      <c r="H61" s="175">
        <v>11317</v>
      </c>
      <c r="I61" s="175">
        <v>11619</v>
      </c>
      <c r="J61" s="175">
        <v>11250</v>
      </c>
      <c r="K61" s="175">
        <v>10256</v>
      </c>
      <c r="L61" s="175">
        <v>9113</v>
      </c>
      <c r="M61" s="175">
        <v>8315</v>
      </c>
      <c r="N61" s="175">
        <v>7879</v>
      </c>
      <c r="O61" s="175">
        <v>7860</v>
      </c>
      <c r="P61" s="176">
        <v>7617</v>
      </c>
      <c r="Q61" s="176">
        <v>7348</v>
      </c>
      <c r="R61" s="176">
        <v>6818</v>
      </c>
      <c r="S61" s="176">
        <v>6511</v>
      </c>
      <c r="T61" s="176">
        <v>6418</v>
      </c>
      <c r="U61" s="176">
        <v>6314</v>
      </c>
      <c r="V61" s="176">
        <v>6192</v>
      </c>
      <c r="W61" s="176">
        <v>6139</v>
      </c>
      <c r="X61" s="176">
        <v>6030</v>
      </c>
      <c r="Y61" s="176">
        <v>5885</v>
      </c>
      <c r="Z61" s="176">
        <v>5769</v>
      </c>
      <c r="AA61" s="176">
        <v>5646</v>
      </c>
      <c r="AB61" s="176">
        <v>5562</v>
      </c>
      <c r="AC61" s="176">
        <v>5373</v>
      </c>
      <c r="AD61" s="176">
        <v>5234</v>
      </c>
      <c r="AE61" s="176">
        <v>5064</v>
      </c>
      <c r="AF61" s="176">
        <v>4930</v>
      </c>
      <c r="AG61" s="176">
        <v>4802</v>
      </c>
      <c r="AH61" s="176">
        <v>4825</v>
      </c>
      <c r="AI61" s="175">
        <v>4680</v>
      </c>
      <c r="AJ61" s="177">
        <v>4586</v>
      </c>
      <c r="AK61" s="183"/>
      <c r="AL61" s="184"/>
    </row>
    <row r="62" spans="1:38" ht="27.75" customHeight="1">
      <c r="A62" s="186" t="s">
        <v>359</v>
      </c>
      <c r="B62" s="174">
        <v>30713</v>
      </c>
      <c r="C62" s="175">
        <v>32827</v>
      </c>
      <c r="D62" s="175">
        <v>33792</v>
      </c>
      <c r="E62" s="175">
        <v>35240</v>
      </c>
      <c r="F62" s="175">
        <v>33937</v>
      </c>
      <c r="G62" s="175">
        <v>42023</v>
      </c>
      <c r="H62" s="175">
        <v>42016</v>
      </c>
      <c r="I62" s="175">
        <v>42008</v>
      </c>
      <c r="J62" s="175">
        <v>39926</v>
      </c>
      <c r="K62" s="175">
        <v>37887</v>
      </c>
      <c r="L62" s="175">
        <v>35396</v>
      </c>
      <c r="M62" s="175">
        <v>33375</v>
      </c>
      <c r="N62" s="175">
        <v>33132</v>
      </c>
      <c r="O62" s="175">
        <v>32841</v>
      </c>
      <c r="P62" s="176">
        <v>32636</v>
      </c>
      <c r="Q62" s="176">
        <v>33430</v>
      </c>
      <c r="R62" s="176">
        <v>32531</v>
      </c>
      <c r="S62" s="176">
        <v>31299</v>
      </c>
      <c r="T62" s="176">
        <v>31004</v>
      </c>
      <c r="U62" s="176">
        <v>30639</v>
      </c>
      <c r="V62" s="176">
        <v>30280</v>
      </c>
      <c r="W62" s="176">
        <v>29839</v>
      </c>
      <c r="X62" s="176">
        <v>29393</v>
      </c>
      <c r="Y62" s="176">
        <v>28943</v>
      </c>
      <c r="Z62" s="176">
        <v>28444</v>
      </c>
      <c r="AA62" s="176">
        <v>28023</v>
      </c>
      <c r="AB62" s="176">
        <v>27727</v>
      </c>
      <c r="AC62" s="176">
        <v>28779</v>
      </c>
      <c r="AD62" s="176">
        <v>28412</v>
      </c>
      <c r="AE62" s="176">
        <v>28143</v>
      </c>
      <c r="AF62" s="176">
        <v>27713</v>
      </c>
      <c r="AG62" s="176">
        <v>27297</v>
      </c>
      <c r="AH62" s="176">
        <v>26489</v>
      </c>
      <c r="AI62" s="175">
        <v>26113</v>
      </c>
      <c r="AJ62" s="177">
        <v>25714</v>
      </c>
      <c r="AK62" s="183"/>
      <c r="AL62" s="184"/>
    </row>
    <row r="63" spans="1:38" ht="19.5" customHeight="1">
      <c r="A63" s="182" t="s">
        <v>196</v>
      </c>
      <c r="B63" s="174">
        <v>19290</v>
      </c>
      <c r="C63" s="175">
        <v>20037</v>
      </c>
      <c r="D63" s="175">
        <v>20611</v>
      </c>
      <c r="E63" s="175">
        <v>21195</v>
      </c>
      <c r="F63" s="175">
        <v>20390</v>
      </c>
      <c r="G63" s="175">
        <v>25060</v>
      </c>
      <c r="H63" s="175">
        <v>24818</v>
      </c>
      <c r="I63" s="175">
        <v>24388</v>
      </c>
      <c r="J63" s="175">
        <v>22485</v>
      </c>
      <c r="K63" s="175">
        <v>21292</v>
      </c>
      <c r="L63" s="175">
        <v>19898</v>
      </c>
      <c r="M63" s="175">
        <v>18859</v>
      </c>
      <c r="N63" s="175">
        <v>19047</v>
      </c>
      <c r="O63" s="175">
        <v>18987</v>
      </c>
      <c r="P63" s="176">
        <v>19205</v>
      </c>
      <c r="Q63" s="176">
        <v>20124</v>
      </c>
      <c r="R63" s="176">
        <v>19976</v>
      </c>
      <c r="S63" s="176">
        <v>19194</v>
      </c>
      <c r="T63" s="176">
        <v>19003</v>
      </c>
      <c r="U63" s="176">
        <v>18826</v>
      </c>
      <c r="V63" s="176">
        <v>18617</v>
      </c>
      <c r="W63" s="176">
        <v>18431</v>
      </c>
      <c r="X63" s="176">
        <v>18191</v>
      </c>
      <c r="Y63" s="176">
        <v>17941</v>
      </c>
      <c r="Z63" s="176">
        <v>17668</v>
      </c>
      <c r="AA63" s="176">
        <v>17464</v>
      </c>
      <c r="AB63" s="176">
        <v>17283</v>
      </c>
      <c r="AC63" s="176">
        <v>18304</v>
      </c>
      <c r="AD63" s="176">
        <v>18124</v>
      </c>
      <c r="AE63" s="176">
        <v>17981</v>
      </c>
      <c r="AF63" s="176">
        <v>17754</v>
      </c>
      <c r="AG63" s="176">
        <v>17568</v>
      </c>
      <c r="AH63" s="176">
        <v>17018</v>
      </c>
      <c r="AI63" s="175">
        <v>16859</v>
      </c>
      <c r="AJ63" s="177">
        <v>16696</v>
      </c>
      <c r="AK63" s="183"/>
      <c r="AL63" s="184"/>
    </row>
    <row r="64" spans="1:38" ht="19.5" customHeight="1">
      <c r="A64" s="182" t="s">
        <v>197</v>
      </c>
      <c r="B64" s="174">
        <v>11423</v>
      </c>
      <c r="C64" s="175">
        <v>12790</v>
      </c>
      <c r="D64" s="175">
        <v>13181</v>
      </c>
      <c r="E64" s="175">
        <v>14045</v>
      </c>
      <c r="F64" s="175">
        <v>13547</v>
      </c>
      <c r="G64" s="175">
        <v>16963</v>
      </c>
      <c r="H64" s="175">
        <v>17198</v>
      </c>
      <c r="I64" s="175">
        <v>17620</v>
      </c>
      <c r="J64" s="175">
        <v>17441</v>
      </c>
      <c r="K64" s="175">
        <v>16595</v>
      </c>
      <c r="L64" s="175">
        <v>15498</v>
      </c>
      <c r="M64" s="175">
        <v>14516</v>
      </c>
      <c r="N64" s="175">
        <v>14085</v>
      </c>
      <c r="O64" s="175">
        <v>13854</v>
      </c>
      <c r="P64" s="176">
        <v>13431</v>
      </c>
      <c r="Q64" s="176">
        <v>13306</v>
      </c>
      <c r="R64" s="176">
        <v>12555</v>
      </c>
      <c r="S64" s="176">
        <v>12105</v>
      </c>
      <c r="T64" s="176">
        <v>12001</v>
      </c>
      <c r="U64" s="176">
        <v>11813</v>
      </c>
      <c r="V64" s="176">
        <v>11663</v>
      </c>
      <c r="W64" s="176">
        <v>11408</v>
      </c>
      <c r="X64" s="176">
        <v>11202</v>
      </c>
      <c r="Y64" s="176">
        <v>11002</v>
      </c>
      <c r="Z64" s="176">
        <v>10776</v>
      </c>
      <c r="AA64" s="176">
        <v>10559</v>
      </c>
      <c r="AB64" s="176">
        <v>10444</v>
      </c>
      <c r="AC64" s="176">
        <v>10475</v>
      </c>
      <c r="AD64" s="176">
        <v>10288</v>
      </c>
      <c r="AE64" s="176">
        <v>10162</v>
      </c>
      <c r="AF64" s="176">
        <v>9959</v>
      </c>
      <c r="AG64" s="176">
        <v>9729</v>
      </c>
      <c r="AH64" s="176">
        <v>9471</v>
      </c>
      <c r="AI64" s="175">
        <v>9254</v>
      </c>
      <c r="AJ64" s="177">
        <v>9018</v>
      </c>
      <c r="AK64" s="183"/>
      <c r="AL64" s="184"/>
    </row>
    <row r="65" spans="1:52" ht="27.75" customHeight="1">
      <c r="A65" s="186" t="s">
        <v>366</v>
      </c>
      <c r="B65" s="174">
        <v>56990</v>
      </c>
      <c r="C65" s="175">
        <v>59182</v>
      </c>
      <c r="D65" s="175">
        <v>58999</v>
      </c>
      <c r="E65" s="175">
        <v>60714</v>
      </c>
      <c r="F65" s="175">
        <v>59728</v>
      </c>
      <c r="G65" s="175">
        <v>81547</v>
      </c>
      <c r="H65" s="175">
        <v>84138</v>
      </c>
      <c r="I65" s="175">
        <v>83976</v>
      </c>
      <c r="J65" s="175">
        <v>78761</v>
      </c>
      <c r="K65" s="175">
        <v>72092</v>
      </c>
      <c r="L65" s="175">
        <v>68423</v>
      </c>
      <c r="M65" s="175">
        <v>69247</v>
      </c>
      <c r="N65" s="175">
        <v>74680</v>
      </c>
      <c r="O65" s="175">
        <v>77474</v>
      </c>
      <c r="P65" s="176">
        <v>77574</v>
      </c>
      <c r="Q65" s="176">
        <v>77795</v>
      </c>
      <c r="R65" s="176">
        <v>76545</v>
      </c>
      <c r="S65" s="176">
        <v>74158</v>
      </c>
      <c r="T65" s="176">
        <v>73633</v>
      </c>
      <c r="U65" s="176">
        <v>73150</v>
      </c>
      <c r="V65" s="176">
        <v>72594</v>
      </c>
      <c r="W65" s="176">
        <v>72251</v>
      </c>
      <c r="X65" s="176">
        <v>72822</v>
      </c>
      <c r="Y65" s="176">
        <v>68508</v>
      </c>
      <c r="Z65" s="176">
        <v>67525</v>
      </c>
      <c r="AA65" s="176">
        <v>66692</v>
      </c>
      <c r="AB65" s="176">
        <v>65723</v>
      </c>
      <c r="AC65" s="176">
        <v>7333</v>
      </c>
      <c r="AD65" s="176">
        <v>6490</v>
      </c>
      <c r="AE65" s="176">
        <v>5076</v>
      </c>
      <c r="AF65" s="176">
        <v>3996</v>
      </c>
      <c r="AG65" s="176">
        <v>2806</v>
      </c>
      <c r="AH65" s="176">
        <v>16484</v>
      </c>
      <c r="AI65" s="175">
        <v>15135</v>
      </c>
      <c r="AJ65" s="177">
        <v>13785</v>
      </c>
      <c r="AK65" s="183"/>
      <c r="AL65" s="184"/>
    </row>
    <row r="66" spans="1:52" ht="27.75" customHeight="1">
      <c r="A66" s="182" t="s">
        <v>230</v>
      </c>
      <c r="B66" s="174">
        <v>5202</v>
      </c>
      <c r="C66" s="175">
        <v>4557</v>
      </c>
      <c r="D66" s="175">
        <v>4672</v>
      </c>
      <c r="E66" s="175">
        <v>4379</v>
      </c>
      <c r="F66" s="175">
        <v>4853</v>
      </c>
      <c r="G66" s="175">
        <v>6175</v>
      </c>
      <c r="H66" s="175">
        <v>6230</v>
      </c>
      <c r="I66" s="175">
        <v>6532</v>
      </c>
      <c r="J66" s="175">
        <v>5934</v>
      </c>
      <c r="K66" s="175">
        <v>5369</v>
      </c>
      <c r="L66" s="175">
        <v>4939</v>
      </c>
      <c r="M66" s="175">
        <v>4796</v>
      </c>
      <c r="N66" s="175">
        <v>5335</v>
      </c>
      <c r="O66" s="175">
        <v>5323</v>
      </c>
      <c r="P66" s="176">
        <v>5591</v>
      </c>
      <c r="Q66" s="176">
        <v>5767</v>
      </c>
      <c r="R66" s="176">
        <v>5813</v>
      </c>
      <c r="S66" s="176">
        <v>5533</v>
      </c>
      <c r="T66" s="176">
        <v>5493</v>
      </c>
      <c r="U66" s="176">
        <v>5490</v>
      </c>
      <c r="V66" s="176">
        <v>5424</v>
      </c>
      <c r="W66" s="176">
        <v>5383</v>
      </c>
      <c r="X66" s="176">
        <v>5418</v>
      </c>
      <c r="Y66" s="176">
        <v>5178</v>
      </c>
      <c r="Z66" s="176">
        <v>5081</v>
      </c>
      <c r="AA66" s="176">
        <v>5058</v>
      </c>
      <c r="AB66" s="176">
        <v>4985</v>
      </c>
      <c r="AC66" s="176">
        <v>4319</v>
      </c>
      <c r="AD66" s="176">
        <v>4255</v>
      </c>
      <c r="AE66" s="176">
        <v>4083</v>
      </c>
      <c r="AF66" s="176">
        <v>3971</v>
      </c>
      <c r="AG66" s="176">
        <v>3982</v>
      </c>
      <c r="AH66" s="176">
        <v>5412</v>
      </c>
      <c r="AI66" s="175">
        <v>5375</v>
      </c>
      <c r="AJ66" s="177">
        <v>5339</v>
      </c>
      <c r="AK66" s="183"/>
      <c r="AL66" s="184"/>
    </row>
    <row r="67" spans="1:52" ht="19.5" customHeight="1">
      <c r="A67" s="182" t="s">
        <v>231</v>
      </c>
      <c r="B67" s="174">
        <v>7011</v>
      </c>
      <c r="C67" s="175">
        <v>7071</v>
      </c>
      <c r="D67" s="175">
        <v>7513</v>
      </c>
      <c r="E67" s="175">
        <v>8190</v>
      </c>
      <c r="F67" s="175">
        <v>7692</v>
      </c>
      <c r="G67" s="175">
        <v>11262</v>
      </c>
      <c r="H67" s="175">
        <v>11695</v>
      </c>
      <c r="I67" s="175">
        <v>10740</v>
      </c>
      <c r="J67" s="175">
        <v>9947</v>
      </c>
      <c r="K67" s="175">
        <v>8884</v>
      </c>
      <c r="L67" s="175">
        <v>8215</v>
      </c>
      <c r="M67" s="175">
        <v>7884</v>
      </c>
      <c r="N67" s="175">
        <v>8366</v>
      </c>
      <c r="O67" s="175">
        <v>8422</v>
      </c>
      <c r="P67" s="176">
        <v>8322</v>
      </c>
      <c r="Q67" s="176">
        <v>8476</v>
      </c>
      <c r="R67" s="176">
        <v>8380</v>
      </c>
      <c r="S67" s="176">
        <v>8188</v>
      </c>
      <c r="T67" s="176">
        <v>8054</v>
      </c>
      <c r="U67" s="176">
        <v>7975</v>
      </c>
      <c r="V67" s="176">
        <v>7887</v>
      </c>
      <c r="W67" s="176">
        <v>7847</v>
      </c>
      <c r="X67" s="176">
        <v>7700</v>
      </c>
      <c r="Y67" s="176">
        <v>7367</v>
      </c>
      <c r="Z67" s="176">
        <v>7285</v>
      </c>
      <c r="AA67" s="176">
        <v>7192</v>
      </c>
      <c r="AB67" s="176">
        <v>7101</v>
      </c>
      <c r="AC67" s="176">
        <v>975</v>
      </c>
      <c r="AD67" s="175" t="s">
        <v>137</v>
      </c>
      <c r="AE67" s="175" t="s">
        <v>137</v>
      </c>
      <c r="AF67" s="175" t="s">
        <v>137</v>
      </c>
      <c r="AG67" s="175" t="s">
        <v>137</v>
      </c>
      <c r="AH67" s="175">
        <v>3710</v>
      </c>
      <c r="AI67" s="175">
        <v>3627</v>
      </c>
      <c r="AJ67" s="177">
        <v>3578</v>
      </c>
      <c r="AK67" s="192"/>
      <c r="AL67" s="192"/>
    </row>
    <row r="68" spans="1:52" ht="19.5" customHeight="1">
      <c r="A68" s="182" t="s">
        <v>232</v>
      </c>
      <c r="B68" s="174">
        <v>8290</v>
      </c>
      <c r="C68" s="175">
        <v>8169</v>
      </c>
      <c r="D68" s="175">
        <v>8141</v>
      </c>
      <c r="E68" s="175">
        <v>8412</v>
      </c>
      <c r="F68" s="175">
        <v>8629</v>
      </c>
      <c r="G68" s="175">
        <v>12582</v>
      </c>
      <c r="H68" s="175">
        <v>12913</v>
      </c>
      <c r="I68" s="175">
        <v>13117</v>
      </c>
      <c r="J68" s="175">
        <v>12597</v>
      </c>
      <c r="K68" s="175">
        <v>11948</v>
      </c>
      <c r="L68" s="175">
        <v>11614</v>
      </c>
      <c r="M68" s="175">
        <v>12770</v>
      </c>
      <c r="N68" s="175">
        <v>14941</v>
      </c>
      <c r="O68" s="175">
        <v>15895</v>
      </c>
      <c r="P68" s="176">
        <v>15861</v>
      </c>
      <c r="Q68" s="176">
        <v>16033</v>
      </c>
      <c r="R68" s="176">
        <v>16173</v>
      </c>
      <c r="S68" s="176">
        <v>15910</v>
      </c>
      <c r="T68" s="176">
        <v>15897</v>
      </c>
      <c r="U68" s="176">
        <v>15849</v>
      </c>
      <c r="V68" s="176">
        <v>15769</v>
      </c>
      <c r="W68" s="176">
        <v>15755</v>
      </c>
      <c r="X68" s="176">
        <v>16001</v>
      </c>
      <c r="Y68" s="176">
        <v>14847</v>
      </c>
      <c r="Z68" s="176">
        <v>14633</v>
      </c>
      <c r="AA68" s="176">
        <v>14401</v>
      </c>
      <c r="AB68" s="176">
        <v>14162</v>
      </c>
      <c r="AC68" s="176">
        <v>0</v>
      </c>
      <c r="AD68" s="175" t="s">
        <v>137</v>
      </c>
      <c r="AE68" s="175" t="s">
        <v>137</v>
      </c>
      <c r="AF68" s="175" t="s">
        <v>137</v>
      </c>
      <c r="AG68" s="175" t="s">
        <v>137</v>
      </c>
      <c r="AH68" s="175">
        <v>2128</v>
      </c>
      <c r="AI68" s="175">
        <v>1738</v>
      </c>
      <c r="AJ68" s="177">
        <v>1481</v>
      </c>
      <c r="AK68" s="192"/>
      <c r="AL68" s="192"/>
    </row>
    <row r="69" spans="1:52" ht="19.5" customHeight="1">
      <c r="A69" s="182" t="s">
        <v>233</v>
      </c>
      <c r="B69" s="174">
        <v>5573</v>
      </c>
      <c r="C69" s="175">
        <v>5019</v>
      </c>
      <c r="D69" s="175">
        <v>4275</v>
      </c>
      <c r="E69" s="175">
        <v>5268</v>
      </c>
      <c r="F69" s="175">
        <v>4540</v>
      </c>
      <c r="G69" s="175">
        <v>5314</v>
      </c>
      <c r="H69" s="175">
        <v>5930</v>
      </c>
      <c r="I69" s="175">
        <v>6144</v>
      </c>
      <c r="J69" s="175">
        <v>5966</v>
      </c>
      <c r="K69" s="175">
        <v>5371</v>
      </c>
      <c r="L69" s="175">
        <v>4709</v>
      </c>
      <c r="M69" s="175">
        <v>4308</v>
      </c>
      <c r="N69" s="175">
        <v>4132</v>
      </c>
      <c r="O69" s="175">
        <v>4020</v>
      </c>
      <c r="P69" s="176">
        <v>3933</v>
      </c>
      <c r="Q69" s="176">
        <v>3797</v>
      </c>
      <c r="R69" s="176">
        <v>3384</v>
      </c>
      <c r="S69" s="176">
        <v>3125</v>
      </c>
      <c r="T69" s="176">
        <v>3081</v>
      </c>
      <c r="U69" s="176">
        <v>3049</v>
      </c>
      <c r="V69" s="176">
        <v>3000</v>
      </c>
      <c r="W69" s="176">
        <v>2915</v>
      </c>
      <c r="X69" s="176">
        <v>2820</v>
      </c>
      <c r="Y69" s="176">
        <v>2700</v>
      </c>
      <c r="Z69" s="176">
        <v>2641</v>
      </c>
      <c r="AA69" s="176">
        <v>2612</v>
      </c>
      <c r="AB69" s="176">
        <v>2569</v>
      </c>
      <c r="AC69" s="176">
        <v>2021</v>
      </c>
      <c r="AD69" s="176">
        <v>2016</v>
      </c>
      <c r="AE69" s="176">
        <v>1987</v>
      </c>
      <c r="AF69" s="176">
        <v>1951</v>
      </c>
      <c r="AG69" s="176">
        <v>1872</v>
      </c>
      <c r="AH69" s="176">
        <v>2044</v>
      </c>
      <c r="AI69" s="175">
        <v>1966</v>
      </c>
      <c r="AJ69" s="177">
        <v>1893</v>
      </c>
      <c r="AK69" s="183"/>
      <c r="AL69" s="184"/>
    </row>
    <row r="70" spans="1:52" ht="19.5" customHeight="1">
      <c r="A70" s="182" t="s">
        <v>234</v>
      </c>
      <c r="B70" s="174">
        <v>5790</v>
      </c>
      <c r="C70" s="175">
        <v>6376</v>
      </c>
      <c r="D70" s="175">
        <v>6401</v>
      </c>
      <c r="E70" s="175">
        <v>6251</v>
      </c>
      <c r="F70" s="175">
        <v>6044</v>
      </c>
      <c r="G70" s="175">
        <v>8711</v>
      </c>
      <c r="H70" s="175">
        <v>8760</v>
      </c>
      <c r="I70" s="175">
        <v>8792</v>
      </c>
      <c r="J70" s="175">
        <v>8206</v>
      </c>
      <c r="K70" s="175">
        <v>7629</v>
      </c>
      <c r="L70" s="175">
        <v>7750</v>
      </c>
      <c r="M70" s="175">
        <v>8190</v>
      </c>
      <c r="N70" s="175">
        <v>9296</v>
      </c>
      <c r="O70" s="175">
        <v>9988</v>
      </c>
      <c r="P70" s="176">
        <v>10304</v>
      </c>
      <c r="Q70" s="176">
        <v>10656</v>
      </c>
      <c r="R70" s="176">
        <v>10803</v>
      </c>
      <c r="S70" s="176">
        <v>10992</v>
      </c>
      <c r="T70" s="176">
        <v>11044</v>
      </c>
      <c r="U70" s="176">
        <v>11101</v>
      </c>
      <c r="V70" s="176">
        <v>11122</v>
      </c>
      <c r="W70" s="176">
        <v>11264</v>
      </c>
      <c r="X70" s="176">
        <v>11515</v>
      </c>
      <c r="Y70" s="176">
        <v>11049</v>
      </c>
      <c r="Z70" s="176">
        <v>10973</v>
      </c>
      <c r="AA70" s="176">
        <v>10944</v>
      </c>
      <c r="AB70" s="176">
        <v>10879</v>
      </c>
      <c r="AC70" s="176">
        <v>0</v>
      </c>
      <c r="AD70" s="175" t="s">
        <v>137</v>
      </c>
      <c r="AE70" s="175" t="s">
        <v>137</v>
      </c>
      <c r="AF70" s="175" t="s">
        <v>137</v>
      </c>
      <c r="AG70" s="175" t="s">
        <v>137</v>
      </c>
      <c r="AH70" s="175">
        <v>847</v>
      </c>
      <c r="AI70" s="175">
        <v>741</v>
      </c>
      <c r="AJ70" s="193" t="s">
        <v>136</v>
      </c>
      <c r="AK70" s="192"/>
      <c r="AL70" s="192"/>
    </row>
    <row r="71" spans="1:52" ht="19.5" customHeight="1">
      <c r="A71" s="182" t="s">
        <v>235</v>
      </c>
      <c r="B71" s="174">
        <v>5791</v>
      </c>
      <c r="C71" s="175">
        <v>6100</v>
      </c>
      <c r="D71" s="175">
        <v>6080</v>
      </c>
      <c r="E71" s="175">
        <v>6105</v>
      </c>
      <c r="F71" s="175">
        <v>6069</v>
      </c>
      <c r="G71" s="175">
        <v>8328</v>
      </c>
      <c r="H71" s="175">
        <v>8152</v>
      </c>
      <c r="I71" s="175">
        <v>7893</v>
      </c>
      <c r="J71" s="175">
        <v>7836</v>
      </c>
      <c r="K71" s="175">
        <v>7117</v>
      </c>
      <c r="L71" s="175">
        <v>7424</v>
      </c>
      <c r="M71" s="175">
        <v>7602</v>
      </c>
      <c r="N71" s="175">
        <v>8017</v>
      </c>
      <c r="O71" s="175">
        <v>8219</v>
      </c>
      <c r="P71" s="176">
        <v>8182</v>
      </c>
      <c r="Q71" s="176">
        <v>7990</v>
      </c>
      <c r="R71" s="176">
        <v>7647</v>
      </c>
      <c r="S71" s="176">
        <v>7170</v>
      </c>
      <c r="T71" s="176">
        <v>7095</v>
      </c>
      <c r="U71" s="176">
        <v>7030</v>
      </c>
      <c r="V71" s="176">
        <v>6981</v>
      </c>
      <c r="W71" s="176">
        <v>6917</v>
      </c>
      <c r="X71" s="176">
        <v>6932</v>
      </c>
      <c r="Y71" s="176">
        <v>6430</v>
      </c>
      <c r="Z71" s="176">
        <v>6310</v>
      </c>
      <c r="AA71" s="176">
        <v>6240</v>
      </c>
      <c r="AB71" s="176">
        <v>6136</v>
      </c>
      <c r="AC71" s="176">
        <v>0</v>
      </c>
      <c r="AD71" s="175" t="s">
        <v>137</v>
      </c>
      <c r="AE71" s="175" t="s">
        <v>137</v>
      </c>
      <c r="AF71" s="175" t="s">
        <v>137</v>
      </c>
      <c r="AG71" s="175" t="s">
        <v>137</v>
      </c>
      <c r="AH71" s="175">
        <v>0</v>
      </c>
      <c r="AI71" s="175" t="s">
        <v>137</v>
      </c>
      <c r="AJ71" s="193" t="s">
        <v>136</v>
      </c>
      <c r="AK71" s="192"/>
      <c r="AL71" s="192"/>
    </row>
    <row r="72" spans="1:52" ht="19.5" customHeight="1">
      <c r="A72" s="182" t="s">
        <v>236</v>
      </c>
      <c r="B72" s="174">
        <v>17708</v>
      </c>
      <c r="C72" s="175">
        <v>19556</v>
      </c>
      <c r="D72" s="175">
        <v>19639</v>
      </c>
      <c r="E72" s="175">
        <v>20146</v>
      </c>
      <c r="F72" s="175">
        <v>20026</v>
      </c>
      <c r="G72" s="175">
        <v>26634</v>
      </c>
      <c r="H72" s="175">
        <v>27642</v>
      </c>
      <c r="I72" s="175">
        <v>27696</v>
      </c>
      <c r="J72" s="175">
        <v>25234</v>
      </c>
      <c r="K72" s="175">
        <v>23024</v>
      </c>
      <c r="L72" s="175">
        <v>21375</v>
      </c>
      <c r="M72" s="175">
        <v>21523</v>
      </c>
      <c r="N72" s="175">
        <v>22601</v>
      </c>
      <c r="O72" s="175">
        <v>23595</v>
      </c>
      <c r="P72" s="176">
        <v>23515</v>
      </c>
      <c r="Q72" s="176">
        <v>23245</v>
      </c>
      <c r="R72" s="176">
        <v>22609</v>
      </c>
      <c r="S72" s="176">
        <v>21615</v>
      </c>
      <c r="T72" s="176">
        <v>21368</v>
      </c>
      <c r="U72" s="176">
        <v>21101</v>
      </c>
      <c r="V72" s="176">
        <v>20895</v>
      </c>
      <c r="W72" s="176">
        <v>20686</v>
      </c>
      <c r="X72" s="176">
        <v>20905</v>
      </c>
      <c r="Y72" s="176">
        <v>19454</v>
      </c>
      <c r="Z72" s="176">
        <v>19126</v>
      </c>
      <c r="AA72" s="176">
        <v>18776</v>
      </c>
      <c r="AB72" s="176">
        <v>18434</v>
      </c>
      <c r="AC72" s="176">
        <v>0</v>
      </c>
      <c r="AD72" s="175" t="s">
        <v>137</v>
      </c>
      <c r="AE72" s="175" t="s">
        <v>137</v>
      </c>
      <c r="AF72" s="175" t="s">
        <v>137</v>
      </c>
      <c r="AG72" s="175" t="s">
        <v>137</v>
      </c>
      <c r="AH72" s="175">
        <v>1923</v>
      </c>
      <c r="AI72" s="175">
        <v>1434</v>
      </c>
      <c r="AJ72" s="193" t="s">
        <v>136</v>
      </c>
      <c r="AK72" s="192"/>
      <c r="AL72" s="192"/>
    </row>
    <row r="73" spans="1:52" ht="19.5" customHeight="1">
      <c r="A73" s="182" t="s">
        <v>237</v>
      </c>
      <c r="B73" s="174">
        <v>1625</v>
      </c>
      <c r="C73" s="175">
        <v>2334</v>
      </c>
      <c r="D73" s="175">
        <v>2278</v>
      </c>
      <c r="E73" s="175">
        <v>1963</v>
      </c>
      <c r="F73" s="175">
        <v>1875</v>
      </c>
      <c r="G73" s="175">
        <v>2541</v>
      </c>
      <c r="H73" s="175">
        <v>2816</v>
      </c>
      <c r="I73" s="175">
        <v>3062</v>
      </c>
      <c r="J73" s="175">
        <v>3041</v>
      </c>
      <c r="K73" s="175">
        <v>2750</v>
      </c>
      <c r="L73" s="175">
        <v>2397</v>
      </c>
      <c r="M73" s="175">
        <v>2174</v>
      </c>
      <c r="N73" s="175">
        <v>1992</v>
      </c>
      <c r="O73" s="175">
        <v>2012</v>
      </c>
      <c r="P73" s="176">
        <v>1866</v>
      </c>
      <c r="Q73" s="176">
        <v>1831</v>
      </c>
      <c r="R73" s="176">
        <v>1736</v>
      </c>
      <c r="S73" s="176">
        <v>1625</v>
      </c>
      <c r="T73" s="176">
        <v>1601</v>
      </c>
      <c r="U73" s="176">
        <v>1555</v>
      </c>
      <c r="V73" s="176">
        <v>1516</v>
      </c>
      <c r="W73" s="176">
        <v>1484</v>
      </c>
      <c r="X73" s="176">
        <v>1531</v>
      </c>
      <c r="Y73" s="176">
        <v>1483</v>
      </c>
      <c r="Z73" s="176">
        <v>1476</v>
      </c>
      <c r="AA73" s="176">
        <v>1469</v>
      </c>
      <c r="AB73" s="176">
        <v>1457</v>
      </c>
      <c r="AC73" s="176">
        <v>18</v>
      </c>
      <c r="AD73" s="175" t="s">
        <v>137</v>
      </c>
      <c r="AE73" s="175" t="s">
        <v>137</v>
      </c>
      <c r="AF73" s="175" t="s">
        <v>137</v>
      </c>
      <c r="AG73" s="175" t="s">
        <v>137</v>
      </c>
      <c r="AH73" s="175">
        <v>420</v>
      </c>
      <c r="AI73" s="175">
        <v>383</v>
      </c>
      <c r="AJ73" s="177">
        <v>353</v>
      </c>
      <c r="AK73" s="192"/>
      <c r="AL73" s="192"/>
    </row>
    <row r="74" spans="1:52" ht="28.5" customHeight="1">
      <c r="A74" s="186" t="s">
        <v>367</v>
      </c>
      <c r="B74" s="174">
        <v>14186</v>
      </c>
      <c r="C74" s="175">
        <v>15215</v>
      </c>
      <c r="D74" s="175">
        <v>15824</v>
      </c>
      <c r="E74" s="175">
        <v>16615</v>
      </c>
      <c r="F74" s="175">
        <v>16817</v>
      </c>
      <c r="G74" s="175">
        <v>21860</v>
      </c>
      <c r="H74" s="175">
        <v>22785</v>
      </c>
      <c r="I74" s="175">
        <v>22738</v>
      </c>
      <c r="J74" s="175">
        <v>21623</v>
      </c>
      <c r="K74" s="175">
        <v>19882</v>
      </c>
      <c r="L74" s="175">
        <v>18031</v>
      </c>
      <c r="M74" s="175">
        <v>17055</v>
      </c>
      <c r="N74" s="175">
        <v>17035</v>
      </c>
      <c r="O74" s="175">
        <v>17082</v>
      </c>
      <c r="P74" s="176">
        <v>16824</v>
      </c>
      <c r="Q74" s="176">
        <v>16679</v>
      </c>
      <c r="R74" s="176">
        <v>16110</v>
      </c>
      <c r="S74" s="176">
        <v>15306</v>
      </c>
      <c r="T74" s="176">
        <v>15065</v>
      </c>
      <c r="U74" s="176">
        <v>14876</v>
      </c>
      <c r="V74" s="176">
        <v>14641</v>
      </c>
      <c r="W74" s="176">
        <v>14495</v>
      </c>
      <c r="X74" s="176">
        <v>14433</v>
      </c>
      <c r="Y74" s="176">
        <v>13919</v>
      </c>
      <c r="Z74" s="176">
        <v>13731</v>
      </c>
      <c r="AA74" s="176">
        <v>13663</v>
      </c>
      <c r="AB74" s="176">
        <v>13619</v>
      </c>
      <c r="AC74" s="176">
        <v>8259</v>
      </c>
      <c r="AD74" s="176">
        <v>8178</v>
      </c>
      <c r="AE74" s="176">
        <v>7988</v>
      </c>
      <c r="AF74" s="176">
        <v>7685</v>
      </c>
      <c r="AG74" s="176">
        <v>7414</v>
      </c>
      <c r="AH74" s="176">
        <v>9223</v>
      </c>
      <c r="AI74" s="175">
        <v>8898</v>
      </c>
      <c r="AJ74" s="177">
        <v>8676</v>
      </c>
      <c r="AK74" s="183"/>
      <c r="AL74" s="184"/>
    </row>
    <row r="75" spans="1:52" ht="28.5" customHeight="1">
      <c r="A75" s="182" t="s">
        <v>238</v>
      </c>
      <c r="B75" s="174">
        <v>7799</v>
      </c>
      <c r="C75" s="175">
        <v>8327</v>
      </c>
      <c r="D75" s="175">
        <v>8651</v>
      </c>
      <c r="E75" s="175">
        <v>8813</v>
      </c>
      <c r="F75" s="175">
        <v>8802</v>
      </c>
      <c r="G75" s="175">
        <v>11984</v>
      </c>
      <c r="H75" s="175">
        <v>12060</v>
      </c>
      <c r="I75" s="175">
        <v>11335</v>
      </c>
      <c r="J75" s="175">
        <v>10494</v>
      </c>
      <c r="K75" s="175">
        <v>9540</v>
      </c>
      <c r="L75" s="175">
        <v>8646</v>
      </c>
      <c r="M75" s="175">
        <v>8617</v>
      </c>
      <c r="N75" s="175">
        <v>8704</v>
      </c>
      <c r="O75" s="175">
        <v>8876</v>
      </c>
      <c r="P75" s="176">
        <v>8904</v>
      </c>
      <c r="Q75" s="176">
        <v>9093</v>
      </c>
      <c r="R75" s="176">
        <v>9017</v>
      </c>
      <c r="S75" s="176">
        <v>8584</v>
      </c>
      <c r="T75" s="176">
        <v>8499</v>
      </c>
      <c r="U75" s="176">
        <v>8436</v>
      </c>
      <c r="V75" s="176">
        <v>8362</v>
      </c>
      <c r="W75" s="176">
        <v>8306</v>
      </c>
      <c r="X75" s="176">
        <v>8224</v>
      </c>
      <c r="Y75" s="176">
        <v>7933</v>
      </c>
      <c r="Z75" s="176">
        <v>7786</v>
      </c>
      <c r="AA75" s="176">
        <v>7736</v>
      </c>
      <c r="AB75" s="176">
        <v>7713</v>
      </c>
      <c r="AC75" s="176">
        <v>8218</v>
      </c>
      <c r="AD75" s="176">
        <v>8250</v>
      </c>
      <c r="AE75" s="176">
        <v>8278</v>
      </c>
      <c r="AF75" s="176">
        <v>8197</v>
      </c>
      <c r="AG75" s="176">
        <v>8143</v>
      </c>
      <c r="AH75" s="176">
        <v>7905</v>
      </c>
      <c r="AI75" s="175">
        <v>7845</v>
      </c>
      <c r="AJ75" s="177">
        <v>7775</v>
      </c>
      <c r="AK75" s="183"/>
      <c r="AL75" s="184"/>
    </row>
    <row r="76" spans="1:52" ht="19.5" customHeight="1">
      <c r="A76" s="188" t="s">
        <v>239</v>
      </c>
      <c r="B76" s="189">
        <v>6387</v>
      </c>
      <c r="C76" s="190">
        <v>6888</v>
      </c>
      <c r="D76" s="190">
        <v>7173</v>
      </c>
      <c r="E76" s="190">
        <v>7802</v>
      </c>
      <c r="F76" s="190">
        <v>8015</v>
      </c>
      <c r="G76" s="190">
        <v>9876</v>
      </c>
      <c r="H76" s="190">
        <v>10725</v>
      </c>
      <c r="I76" s="190">
        <v>11403</v>
      </c>
      <c r="J76" s="190">
        <v>11129</v>
      </c>
      <c r="K76" s="190">
        <v>10342</v>
      </c>
      <c r="L76" s="190">
        <v>9385</v>
      </c>
      <c r="M76" s="190">
        <v>8438</v>
      </c>
      <c r="N76" s="190">
        <v>8331</v>
      </c>
      <c r="O76" s="190">
        <v>8206</v>
      </c>
      <c r="P76" s="191">
        <v>7920</v>
      </c>
      <c r="Q76" s="191">
        <v>7586</v>
      </c>
      <c r="R76" s="191">
        <v>7093</v>
      </c>
      <c r="S76" s="191">
        <v>6722</v>
      </c>
      <c r="T76" s="191">
        <v>6566</v>
      </c>
      <c r="U76" s="191">
        <v>6440</v>
      </c>
      <c r="V76" s="191">
        <v>6279</v>
      </c>
      <c r="W76" s="191">
        <v>6189</v>
      </c>
      <c r="X76" s="191">
        <v>6209</v>
      </c>
      <c r="Y76" s="191">
        <v>5986</v>
      </c>
      <c r="Z76" s="191">
        <v>5945</v>
      </c>
      <c r="AA76" s="191">
        <v>5927</v>
      </c>
      <c r="AB76" s="191">
        <v>5906</v>
      </c>
      <c r="AC76" s="191">
        <v>41</v>
      </c>
      <c r="AD76" s="190" t="s">
        <v>137</v>
      </c>
      <c r="AE76" s="190" t="s">
        <v>137</v>
      </c>
      <c r="AF76" s="190" t="s">
        <v>137</v>
      </c>
      <c r="AG76" s="190" t="s">
        <v>137</v>
      </c>
      <c r="AH76" s="190">
        <v>1318</v>
      </c>
      <c r="AI76" s="190">
        <v>1053</v>
      </c>
      <c r="AJ76" s="194">
        <v>901</v>
      </c>
      <c r="AK76" s="175"/>
      <c r="AL76" s="193"/>
    </row>
    <row r="77" spans="1:52" ht="12" customHeight="1">
      <c r="A77" s="195"/>
      <c r="B77" s="195"/>
      <c r="C77" s="195"/>
      <c r="D77" s="195"/>
      <c r="E77" s="195"/>
      <c r="F77" s="195"/>
      <c r="G77" s="195"/>
      <c r="H77" s="195"/>
      <c r="I77" s="195"/>
      <c r="J77" s="195"/>
      <c r="K77" s="195"/>
      <c r="L77" s="195"/>
      <c r="M77" s="195"/>
      <c r="N77" s="195"/>
      <c r="O77" s="195"/>
      <c r="T77" s="196" t="s">
        <v>457</v>
      </c>
      <c r="U77" s="197" t="s">
        <v>458</v>
      </c>
      <c r="V77" s="197"/>
      <c r="W77" s="197"/>
      <c r="X77" s="197"/>
      <c r="Y77" s="197"/>
      <c r="Z77" s="197"/>
      <c r="AA77" s="197"/>
      <c r="AB77" s="197"/>
      <c r="AC77" s="196" t="s">
        <v>459</v>
      </c>
      <c r="AD77" s="198" t="s">
        <v>460</v>
      </c>
      <c r="AE77" s="198"/>
      <c r="AF77" s="198"/>
      <c r="AG77" s="198"/>
      <c r="AH77" s="198"/>
      <c r="AI77" s="198"/>
      <c r="AJ77" s="198"/>
      <c r="AK77" s="198"/>
      <c r="AL77" s="199"/>
    </row>
    <row r="78" spans="1:52" ht="12" customHeight="1">
      <c r="A78" s="195"/>
      <c r="B78" s="195"/>
      <c r="C78" s="195"/>
      <c r="D78" s="195"/>
      <c r="E78" s="195"/>
      <c r="F78" s="195"/>
      <c r="G78" s="195"/>
      <c r="H78" s="195"/>
      <c r="I78" s="195"/>
      <c r="J78" s="195"/>
      <c r="K78" s="195"/>
      <c r="L78" s="195"/>
      <c r="M78" s="195"/>
      <c r="N78" s="195"/>
      <c r="O78" s="195"/>
      <c r="T78" s="200"/>
      <c r="U78" s="201"/>
      <c r="V78" s="201"/>
      <c r="W78" s="201"/>
      <c r="X78" s="201"/>
      <c r="Y78" s="201"/>
      <c r="Z78" s="201"/>
      <c r="AA78" s="201"/>
      <c r="AB78" s="201"/>
      <c r="AC78" s="200"/>
      <c r="AD78" s="198"/>
      <c r="AE78" s="198"/>
      <c r="AF78" s="198"/>
      <c r="AG78" s="198"/>
      <c r="AH78" s="198"/>
      <c r="AI78" s="198"/>
      <c r="AJ78" s="198"/>
      <c r="AK78" s="198"/>
      <c r="AL78" s="199"/>
    </row>
    <row r="79" spans="1:52" ht="12" customHeight="1">
      <c r="A79" s="195"/>
      <c r="B79" s="195"/>
      <c r="C79" s="195"/>
      <c r="D79" s="195"/>
      <c r="E79" s="195"/>
      <c r="F79" s="195"/>
      <c r="G79" s="195"/>
      <c r="H79" s="195"/>
      <c r="I79" s="195"/>
      <c r="J79" s="195"/>
      <c r="K79" s="195"/>
      <c r="L79" s="195"/>
      <c r="M79" s="195"/>
      <c r="N79" s="195"/>
      <c r="O79" s="195"/>
      <c r="T79" s="200"/>
      <c r="U79" s="201"/>
      <c r="V79" s="201"/>
      <c r="W79" s="201"/>
      <c r="X79" s="201"/>
      <c r="Y79" s="201"/>
      <c r="Z79" s="201"/>
      <c r="AA79" s="201"/>
      <c r="AB79" s="201"/>
      <c r="AC79" s="200"/>
      <c r="AD79" s="198"/>
      <c r="AE79" s="198"/>
      <c r="AF79" s="198"/>
      <c r="AG79" s="198"/>
      <c r="AH79" s="198"/>
      <c r="AI79" s="198"/>
      <c r="AJ79" s="198"/>
      <c r="AK79" s="198"/>
      <c r="AL79" s="199"/>
    </row>
    <row r="80" spans="1:52" ht="12" customHeight="1">
      <c r="A80" s="195"/>
      <c r="B80" s="195"/>
      <c r="C80" s="195"/>
      <c r="D80" s="195"/>
      <c r="E80" s="195"/>
      <c r="F80" s="195"/>
      <c r="G80" s="195"/>
      <c r="H80" s="195"/>
      <c r="I80" s="195"/>
      <c r="J80" s="195"/>
      <c r="K80" s="195"/>
      <c r="L80" s="195"/>
      <c r="M80" s="195"/>
      <c r="N80" s="195"/>
      <c r="O80" s="195"/>
      <c r="T80" s="200" t="s">
        <v>461</v>
      </c>
      <c r="U80" s="202" t="s">
        <v>462</v>
      </c>
      <c r="V80" s="202"/>
      <c r="W80" s="202"/>
      <c r="X80" s="202"/>
      <c r="Y80" s="202"/>
      <c r="Z80" s="202"/>
      <c r="AA80" s="202"/>
      <c r="AB80" s="202"/>
      <c r="AC80" s="200"/>
      <c r="AD80" s="198"/>
      <c r="AE80" s="198"/>
      <c r="AF80" s="198"/>
      <c r="AG80" s="198"/>
      <c r="AH80" s="198"/>
      <c r="AI80" s="198"/>
      <c r="AJ80" s="198"/>
      <c r="AK80" s="198"/>
      <c r="AL80" s="199"/>
      <c r="AM80" s="203"/>
      <c r="AN80" s="204"/>
      <c r="AO80" s="204"/>
      <c r="AP80" s="205"/>
      <c r="AQ80" s="204"/>
      <c r="AR80" s="204"/>
      <c r="AS80" s="205"/>
      <c r="AT80" s="204"/>
      <c r="AU80" s="204"/>
      <c r="AV80" s="204"/>
      <c r="AW80" s="204"/>
      <c r="AX80" s="205"/>
      <c r="AY80" s="205"/>
      <c r="AZ80" s="206"/>
    </row>
    <row r="81" spans="1:52" ht="12" customHeight="1">
      <c r="A81" s="195"/>
      <c r="B81" s="195"/>
      <c r="C81" s="195"/>
      <c r="D81" s="195"/>
      <c r="E81" s="195"/>
      <c r="F81" s="195"/>
      <c r="G81" s="195"/>
      <c r="H81" s="195"/>
      <c r="I81" s="195"/>
      <c r="J81" s="195"/>
      <c r="K81" s="195"/>
      <c r="L81" s="195"/>
      <c r="M81" s="195"/>
      <c r="N81" s="195"/>
      <c r="O81" s="195"/>
      <c r="P81" s="195"/>
      <c r="Q81" s="195"/>
      <c r="R81" s="195"/>
      <c r="S81" s="195"/>
      <c r="T81" s="200"/>
      <c r="U81" s="202"/>
      <c r="V81" s="202"/>
      <c r="W81" s="202"/>
      <c r="X81" s="202"/>
      <c r="Y81" s="202"/>
      <c r="Z81" s="202"/>
      <c r="AA81" s="202"/>
      <c r="AB81" s="202"/>
      <c r="AC81" s="207"/>
      <c r="AD81" s="207"/>
      <c r="AE81" s="207"/>
      <c r="AF81" s="207"/>
      <c r="AG81" s="207"/>
      <c r="AH81" s="207"/>
      <c r="AI81" s="207"/>
      <c r="AJ81" s="207"/>
      <c r="AK81" s="207"/>
      <c r="AL81" s="208"/>
      <c r="AM81" s="209"/>
      <c r="AN81" s="209"/>
      <c r="AO81" s="204"/>
      <c r="AP81" s="205"/>
      <c r="AQ81" s="204"/>
      <c r="AR81" s="204"/>
      <c r="AS81" s="205"/>
      <c r="AT81" s="204"/>
      <c r="AU81" s="204"/>
      <c r="AV81" s="204"/>
      <c r="AW81" s="204"/>
      <c r="AX81" s="205"/>
      <c r="AY81" s="205"/>
      <c r="AZ81" s="206"/>
    </row>
    <row r="82" spans="1:52" ht="12" customHeight="1">
      <c r="C82" s="195"/>
      <c r="D82" s="195"/>
      <c r="E82" s="195"/>
      <c r="F82" s="195"/>
      <c r="G82" s="195"/>
      <c r="H82" s="195"/>
      <c r="I82" s="195"/>
      <c r="J82" s="195"/>
      <c r="K82" s="195"/>
      <c r="L82" s="195"/>
      <c r="M82" s="195"/>
      <c r="N82" s="195"/>
      <c r="O82" s="195"/>
      <c r="T82" s="200"/>
      <c r="U82" s="202"/>
      <c r="V82" s="202"/>
      <c r="W82" s="202"/>
      <c r="X82" s="202"/>
      <c r="Y82" s="202"/>
      <c r="Z82" s="202"/>
      <c r="AA82" s="202"/>
      <c r="AB82" s="202"/>
      <c r="AC82" s="207"/>
      <c r="AD82" s="210"/>
      <c r="AE82" s="207"/>
      <c r="AF82" s="207"/>
      <c r="AG82" s="207"/>
      <c r="AH82" s="207"/>
      <c r="AI82" s="207"/>
      <c r="AJ82" s="207"/>
      <c r="AK82" s="207"/>
      <c r="AL82" s="208"/>
      <c r="AM82" s="209"/>
      <c r="AN82" s="209"/>
    </row>
    <row r="83" spans="1:52" ht="12" customHeight="1">
      <c r="T83" s="200"/>
      <c r="U83" s="202"/>
      <c r="V83" s="202"/>
      <c r="W83" s="202"/>
      <c r="X83" s="202"/>
      <c r="Y83" s="202"/>
      <c r="Z83" s="202"/>
      <c r="AA83" s="202"/>
      <c r="AB83" s="202"/>
      <c r="AC83" s="207"/>
      <c r="AD83" s="210"/>
      <c r="AE83" s="207"/>
      <c r="AF83" s="207"/>
      <c r="AG83" s="207"/>
      <c r="AH83" s="207"/>
      <c r="AI83" s="207"/>
      <c r="AJ83" s="207"/>
      <c r="AK83" s="207"/>
      <c r="AL83" s="208"/>
      <c r="AM83" s="209"/>
      <c r="AN83" s="209"/>
    </row>
    <row r="84" spans="1:52" ht="10.8" customHeight="1">
      <c r="U84" s="211"/>
      <c r="V84" s="211"/>
      <c r="W84" s="211"/>
      <c r="X84" s="211"/>
      <c r="Y84" s="211"/>
      <c r="Z84" s="211"/>
      <c r="AA84" s="211"/>
      <c r="AB84" s="211"/>
      <c r="AC84" s="207"/>
      <c r="AD84" s="210"/>
      <c r="AE84" s="207"/>
      <c r="AF84" s="207"/>
      <c r="AG84" s="207"/>
      <c r="AH84" s="207"/>
      <c r="AI84" s="207"/>
      <c r="AJ84" s="207"/>
      <c r="AK84" s="207"/>
      <c r="AL84" s="208"/>
      <c r="AM84" s="212"/>
      <c r="AN84" s="212"/>
    </row>
  </sheetData>
  <mergeCells count="6">
    <mergeCell ref="T77:T79"/>
    <mergeCell ref="U77:AB79"/>
    <mergeCell ref="AC77:AC80"/>
    <mergeCell ref="AD77:AK80"/>
    <mergeCell ref="T80:T83"/>
    <mergeCell ref="U80:AB83"/>
  </mergeCells>
  <phoneticPr fontId="2"/>
  <pageMargins left="0.70866141732283472" right="0.62992125984251968" top="0.78740157480314965" bottom="0.78740157480314965" header="0.62992125984251968" footer="0.39370078740157483"/>
  <pageSetup paperSize="9" scale="76" firstPageNumber="68" pageOrder="overThenDown" orientation="portrait" horizontalDpi="300" verticalDpi="300" r:id="rId1"/>
  <headerFooter scaleWithDoc="0" alignWithMargins="0">
    <oddHeader>&amp;L&amp;10第６表　市町村別人口（大正9年～令和4年、各年10月1日現在）&amp;R&amp;8（単位：人）</oddHeader>
    <oddFooter>&amp;C－&amp;P－</oddFooter>
  </headerFooter>
  <rowBreaks count="1" manualBreakCount="1">
    <brk id="36" max="16383" man="1"/>
  </rowBreaks>
  <colBreaks count="3" manualBreakCount="3">
    <brk id="10" max="1048575" man="1"/>
    <brk id="19" max="1048575" man="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C24142-C4E3-4701-A69E-BF99C42DEE7A}">
  <sheetPr>
    <tabColor theme="5" tint="0.59999389629810485"/>
  </sheetPr>
  <dimension ref="A1:AP83"/>
  <sheetViews>
    <sheetView view="pageBreakPreview" topLeftCell="AB1" zoomScaleNormal="100" zoomScaleSheetLayoutView="100" workbookViewId="0">
      <selection activeCell="AU15" sqref="AU15"/>
    </sheetView>
  </sheetViews>
  <sheetFormatPr defaultColWidth="8.21875" defaultRowHeight="10.8"/>
  <cols>
    <col min="1" max="1" width="11.77734375" style="218" customWidth="1"/>
    <col min="2" max="14" width="10.6640625" style="218" customWidth="1"/>
    <col min="15" max="19" width="10.6640625" style="213" customWidth="1"/>
    <col min="20" max="25" width="10.6640625" style="172" customWidth="1"/>
    <col min="26" max="33" width="10.6640625" style="218" customWidth="1"/>
    <col min="34" max="37" width="10.6640625" style="236" customWidth="1"/>
    <col min="38" max="38" width="25.44140625" style="218" customWidth="1"/>
    <col min="39" max="39" width="8.21875" style="218"/>
    <col min="40" max="40" width="11.88671875" style="218" customWidth="1"/>
    <col min="41" max="41" width="8.44140625" style="218" bestFit="1" customWidth="1"/>
    <col min="42" max="256" width="8.21875" style="218"/>
    <col min="257" max="257" width="11.77734375" style="218" customWidth="1"/>
    <col min="258" max="293" width="10.6640625" style="218" customWidth="1"/>
    <col min="294" max="294" width="25.44140625" style="218" customWidth="1"/>
    <col min="295" max="295" width="8.21875" style="218"/>
    <col min="296" max="296" width="11.88671875" style="218" customWidth="1"/>
    <col min="297" max="297" width="8.44140625" style="218" bestFit="1" customWidth="1"/>
    <col min="298" max="512" width="8.21875" style="218"/>
    <col min="513" max="513" width="11.77734375" style="218" customWidth="1"/>
    <col min="514" max="549" width="10.6640625" style="218" customWidth="1"/>
    <col min="550" max="550" width="25.44140625" style="218" customWidth="1"/>
    <col min="551" max="551" width="8.21875" style="218"/>
    <col min="552" max="552" width="11.88671875" style="218" customWidth="1"/>
    <col min="553" max="553" width="8.44140625" style="218" bestFit="1" customWidth="1"/>
    <col min="554" max="768" width="8.21875" style="218"/>
    <col min="769" max="769" width="11.77734375" style="218" customWidth="1"/>
    <col min="770" max="805" width="10.6640625" style="218" customWidth="1"/>
    <col min="806" max="806" width="25.44140625" style="218" customWidth="1"/>
    <col min="807" max="807" width="8.21875" style="218"/>
    <col min="808" max="808" width="11.88671875" style="218" customWidth="1"/>
    <col min="809" max="809" width="8.44140625" style="218" bestFit="1" customWidth="1"/>
    <col min="810" max="1024" width="8.21875" style="218"/>
    <col min="1025" max="1025" width="11.77734375" style="218" customWidth="1"/>
    <col min="1026" max="1061" width="10.6640625" style="218" customWidth="1"/>
    <col min="1062" max="1062" width="25.44140625" style="218" customWidth="1"/>
    <col min="1063" max="1063" width="8.21875" style="218"/>
    <col min="1064" max="1064" width="11.88671875" style="218" customWidth="1"/>
    <col min="1065" max="1065" width="8.44140625" style="218" bestFit="1" customWidth="1"/>
    <col min="1066" max="1280" width="8.21875" style="218"/>
    <col min="1281" max="1281" width="11.77734375" style="218" customWidth="1"/>
    <col min="1282" max="1317" width="10.6640625" style="218" customWidth="1"/>
    <col min="1318" max="1318" width="25.44140625" style="218" customWidth="1"/>
    <col min="1319" max="1319" width="8.21875" style="218"/>
    <col min="1320" max="1320" width="11.88671875" style="218" customWidth="1"/>
    <col min="1321" max="1321" width="8.44140625" style="218" bestFit="1" customWidth="1"/>
    <col min="1322" max="1536" width="8.21875" style="218"/>
    <col min="1537" max="1537" width="11.77734375" style="218" customWidth="1"/>
    <col min="1538" max="1573" width="10.6640625" style="218" customWidth="1"/>
    <col min="1574" max="1574" width="25.44140625" style="218" customWidth="1"/>
    <col min="1575" max="1575" width="8.21875" style="218"/>
    <col min="1576" max="1576" width="11.88671875" style="218" customWidth="1"/>
    <col min="1577" max="1577" width="8.44140625" style="218" bestFit="1" customWidth="1"/>
    <col min="1578" max="1792" width="8.21875" style="218"/>
    <col min="1793" max="1793" width="11.77734375" style="218" customWidth="1"/>
    <col min="1794" max="1829" width="10.6640625" style="218" customWidth="1"/>
    <col min="1830" max="1830" width="25.44140625" style="218" customWidth="1"/>
    <col min="1831" max="1831" width="8.21875" style="218"/>
    <col min="1832" max="1832" width="11.88671875" style="218" customWidth="1"/>
    <col min="1833" max="1833" width="8.44140625" style="218" bestFit="1" customWidth="1"/>
    <col min="1834" max="2048" width="8.21875" style="218"/>
    <col min="2049" max="2049" width="11.77734375" style="218" customWidth="1"/>
    <col min="2050" max="2085" width="10.6640625" style="218" customWidth="1"/>
    <col min="2086" max="2086" width="25.44140625" style="218" customWidth="1"/>
    <col min="2087" max="2087" width="8.21875" style="218"/>
    <col min="2088" max="2088" width="11.88671875" style="218" customWidth="1"/>
    <col min="2089" max="2089" width="8.44140625" style="218" bestFit="1" customWidth="1"/>
    <col min="2090" max="2304" width="8.21875" style="218"/>
    <col min="2305" max="2305" width="11.77734375" style="218" customWidth="1"/>
    <col min="2306" max="2341" width="10.6640625" style="218" customWidth="1"/>
    <col min="2342" max="2342" width="25.44140625" style="218" customWidth="1"/>
    <col min="2343" max="2343" width="8.21875" style="218"/>
    <col min="2344" max="2344" width="11.88671875" style="218" customWidth="1"/>
    <col min="2345" max="2345" width="8.44140625" style="218" bestFit="1" customWidth="1"/>
    <col min="2346" max="2560" width="8.21875" style="218"/>
    <col min="2561" max="2561" width="11.77734375" style="218" customWidth="1"/>
    <col min="2562" max="2597" width="10.6640625" style="218" customWidth="1"/>
    <col min="2598" max="2598" width="25.44140625" style="218" customWidth="1"/>
    <col min="2599" max="2599" width="8.21875" style="218"/>
    <col min="2600" max="2600" width="11.88671875" style="218" customWidth="1"/>
    <col min="2601" max="2601" width="8.44140625" style="218" bestFit="1" customWidth="1"/>
    <col min="2602" max="2816" width="8.21875" style="218"/>
    <col min="2817" max="2817" width="11.77734375" style="218" customWidth="1"/>
    <col min="2818" max="2853" width="10.6640625" style="218" customWidth="1"/>
    <col min="2854" max="2854" width="25.44140625" style="218" customWidth="1"/>
    <col min="2855" max="2855" width="8.21875" style="218"/>
    <col min="2856" max="2856" width="11.88671875" style="218" customWidth="1"/>
    <col min="2857" max="2857" width="8.44140625" style="218" bestFit="1" customWidth="1"/>
    <col min="2858" max="3072" width="8.21875" style="218"/>
    <col min="3073" max="3073" width="11.77734375" style="218" customWidth="1"/>
    <col min="3074" max="3109" width="10.6640625" style="218" customWidth="1"/>
    <col min="3110" max="3110" width="25.44140625" style="218" customWidth="1"/>
    <col min="3111" max="3111" width="8.21875" style="218"/>
    <col min="3112" max="3112" width="11.88671875" style="218" customWidth="1"/>
    <col min="3113" max="3113" width="8.44140625" style="218" bestFit="1" customWidth="1"/>
    <col min="3114" max="3328" width="8.21875" style="218"/>
    <col min="3329" max="3329" width="11.77734375" style="218" customWidth="1"/>
    <col min="3330" max="3365" width="10.6640625" style="218" customWidth="1"/>
    <col min="3366" max="3366" width="25.44140625" style="218" customWidth="1"/>
    <col min="3367" max="3367" width="8.21875" style="218"/>
    <col min="3368" max="3368" width="11.88671875" style="218" customWidth="1"/>
    <col min="3369" max="3369" width="8.44140625" style="218" bestFit="1" customWidth="1"/>
    <col min="3370" max="3584" width="8.21875" style="218"/>
    <col min="3585" max="3585" width="11.77734375" style="218" customWidth="1"/>
    <col min="3586" max="3621" width="10.6640625" style="218" customWidth="1"/>
    <col min="3622" max="3622" width="25.44140625" style="218" customWidth="1"/>
    <col min="3623" max="3623" width="8.21875" style="218"/>
    <col min="3624" max="3624" width="11.88671875" style="218" customWidth="1"/>
    <col min="3625" max="3625" width="8.44140625" style="218" bestFit="1" customWidth="1"/>
    <col min="3626" max="3840" width="8.21875" style="218"/>
    <col min="3841" max="3841" width="11.77734375" style="218" customWidth="1"/>
    <col min="3842" max="3877" width="10.6640625" style="218" customWidth="1"/>
    <col min="3878" max="3878" width="25.44140625" style="218" customWidth="1"/>
    <col min="3879" max="3879" width="8.21875" style="218"/>
    <col min="3880" max="3880" width="11.88671875" style="218" customWidth="1"/>
    <col min="3881" max="3881" width="8.44140625" style="218" bestFit="1" customWidth="1"/>
    <col min="3882" max="4096" width="8.21875" style="218"/>
    <col min="4097" max="4097" width="11.77734375" style="218" customWidth="1"/>
    <col min="4098" max="4133" width="10.6640625" style="218" customWidth="1"/>
    <col min="4134" max="4134" width="25.44140625" style="218" customWidth="1"/>
    <col min="4135" max="4135" width="8.21875" style="218"/>
    <col min="4136" max="4136" width="11.88671875" style="218" customWidth="1"/>
    <col min="4137" max="4137" width="8.44140625" style="218" bestFit="1" customWidth="1"/>
    <col min="4138" max="4352" width="8.21875" style="218"/>
    <col min="4353" max="4353" width="11.77734375" style="218" customWidth="1"/>
    <col min="4354" max="4389" width="10.6640625" style="218" customWidth="1"/>
    <col min="4390" max="4390" width="25.44140625" style="218" customWidth="1"/>
    <col min="4391" max="4391" width="8.21875" style="218"/>
    <col min="4392" max="4392" width="11.88671875" style="218" customWidth="1"/>
    <col min="4393" max="4393" width="8.44140625" style="218" bestFit="1" customWidth="1"/>
    <col min="4394" max="4608" width="8.21875" style="218"/>
    <col min="4609" max="4609" width="11.77734375" style="218" customWidth="1"/>
    <col min="4610" max="4645" width="10.6640625" style="218" customWidth="1"/>
    <col min="4646" max="4646" width="25.44140625" style="218" customWidth="1"/>
    <col min="4647" max="4647" width="8.21875" style="218"/>
    <col min="4648" max="4648" width="11.88671875" style="218" customWidth="1"/>
    <col min="4649" max="4649" width="8.44140625" style="218" bestFit="1" customWidth="1"/>
    <col min="4650" max="4864" width="8.21875" style="218"/>
    <col min="4865" max="4865" width="11.77734375" style="218" customWidth="1"/>
    <col min="4866" max="4901" width="10.6640625" style="218" customWidth="1"/>
    <col min="4902" max="4902" width="25.44140625" style="218" customWidth="1"/>
    <col min="4903" max="4903" width="8.21875" style="218"/>
    <col min="4904" max="4904" width="11.88671875" style="218" customWidth="1"/>
    <col min="4905" max="4905" width="8.44140625" style="218" bestFit="1" customWidth="1"/>
    <col min="4906" max="5120" width="8.21875" style="218"/>
    <col min="5121" max="5121" width="11.77734375" style="218" customWidth="1"/>
    <col min="5122" max="5157" width="10.6640625" style="218" customWidth="1"/>
    <col min="5158" max="5158" width="25.44140625" style="218" customWidth="1"/>
    <col min="5159" max="5159" width="8.21875" style="218"/>
    <col min="5160" max="5160" width="11.88671875" style="218" customWidth="1"/>
    <col min="5161" max="5161" width="8.44140625" style="218" bestFit="1" customWidth="1"/>
    <col min="5162" max="5376" width="8.21875" style="218"/>
    <col min="5377" max="5377" width="11.77734375" style="218" customWidth="1"/>
    <col min="5378" max="5413" width="10.6640625" style="218" customWidth="1"/>
    <col min="5414" max="5414" width="25.44140625" style="218" customWidth="1"/>
    <col min="5415" max="5415" width="8.21875" style="218"/>
    <col min="5416" max="5416" width="11.88671875" style="218" customWidth="1"/>
    <col min="5417" max="5417" width="8.44140625" style="218" bestFit="1" customWidth="1"/>
    <col min="5418" max="5632" width="8.21875" style="218"/>
    <col min="5633" max="5633" width="11.77734375" style="218" customWidth="1"/>
    <col min="5634" max="5669" width="10.6640625" style="218" customWidth="1"/>
    <col min="5670" max="5670" width="25.44140625" style="218" customWidth="1"/>
    <col min="5671" max="5671" width="8.21875" style="218"/>
    <col min="5672" max="5672" width="11.88671875" style="218" customWidth="1"/>
    <col min="5673" max="5673" width="8.44140625" style="218" bestFit="1" customWidth="1"/>
    <col min="5674" max="5888" width="8.21875" style="218"/>
    <col min="5889" max="5889" width="11.77734375" style="218" customWidth="1"/>
    <col min="5890" max="5925" width="10.6640625" style="218" customWidth="1"/>
    <col min="5926" max="5926" width="25.44140625" style="218" customWidth="1"/>
    <col min="5927" max="5927" width="8.21875" style="218"/>
    <col min="5928" max="5928" width="11.88671875" style="218" customWidth="1"/>
    <col min="5929" max="5929" width="8.44140625" style="218" bestFit="1" customWidth="1"/>
    <col min="5930" max="6144" width="8.21875" style="218"/>
    <col min="6145" max="6145" width="11.77734375" style="218" customWidth="1"/>
    <col min="6146" max="6181" width="10.6640625" style="218" customWidth="1"/>
    <col min="6182" max="6182" width="25.44140625" style="218" customWidth="1"/>
    <col min="6183" max="6183" width="8.21875" style="218"/>
    <col min="6184" max="6184" width="11.88671875" style="218" customWidth="1"/>
    <col min="6185" max="6185" width="8.44140625" style="218" bestFit="1" customWidth="1"/>
    <col min="6186" max="6400" width="8.21875" style="218"/>
    <col min="6401" max="6401" width="11.77734375" style="218" customWidth="1"/>
    <col min="6402" max="6437" width="10.6640625" style="218" customWidth="1"/>
    <col min="6438" max="6438" width="25.44140625" style="218" customWidth="1"/>
    <col min="6439" max="6439" width="8.21875" style="218"/>
    <col min="6440" max="6440" width="11.88671875" style="218" customWidth="1"/>
    <col min="6441" max="6441" width="8.44140625" style="218" bestFit="1" customWidth="1"/>
    <col min="6442" max="6656" width="8.21875" style="218"/>
    <col min="6657" max="6657" width="11.77734375" style="218" customWidth="1"/>
    <col min="6658" max="6693" width="10.6640625" style="218" customWidth="1"/>
    <col min="6694" max="6694" width="25.44140625" style="218" customWidth="1"/>
    <col min="6695" max="6695" width="8.21875" style="218"/>
    <col min="6696" max="6696" width="11.88671875" style="218" customWidth="1"/>
    <col min="6697" max="6697" width="8.44140625" style="218" bestFit="1" customWidth="1"/>
    <col min="6698" max="6912" width="8.21875" style="218"/>
    <col min="6913" max="6913" width="11.77734375" style="218" customWidth="1"/>
    <col min="6914" max="6949" width="10.6640625" style="218" customWidth="1"/>
    <col min="6950" max="6950" width="25.44140625" style="218" customWidth="1"/>
    <col min="6951" max="6951" width="8.21875" style="218"/>
    <col min="6952" max="6952" width="11.88671875" style="218" customWidth="1"/>
    <col min="6953" max="6953" width="8.44140625" style="218" bestFit="1" customWidth="1"/>
    <col min="6954" max="7168" width="8.21875" style="218"/>
    <col min="7169" max="7169" width="11.77734375" style="218" customWidth="1"/>
    <col min="7170" max="7205" width="10.6640625" style="218" customWidth="1"/>
    <col min="7206" max="7206" width="25.44140625" style="218" customWidth="1"/>
    <col min="7207" max="7207" width="8.21875" style="218"/>
    <col min="7208" max="7208" width="11.88671875" style="218" customWidth="1"/>
    <col min="7209" max="7209" width="8.44140625" style="218" bestFit="1" customWidth="1"/>
    <col min="7210" max="7424" width="8.21875" style="218"/>
    <col min="7425" max="7425" width="11.77734375" style="218" customWidth="1"/>
    <col min="7426" max="7461" width="10.6640625" style="218" customWidth="1"/>
    <col min="7462" max="7462" width="25.44140625" style="218" customWidth="1"/>
    <col min="7463" max="7463" width="8.21875" style="218"/>
    <col min="7464" max="7464" width="11.88671875" style="218" customWidth="1"/>
    <col min="7465" max="7465" width="8.44140625" style="218" bestFit="1" customWidth="1"/>
    <col min="7466" max="7680" width="8.21875" style="218"/>
    <col min="7681" max="7681" width="11.77734375" style="218" customWidth="1"/>
    <col min="7682" max="7717" width="10.6640625" style="218" customWidth="1"/>
    <col min="7718" max="7718" width="25.44140625" style="218" customWidth="1"/>
    <col min="7719" max="7719" width="8.21875" style="218"/>
    <col min="7720" max="7720" width="11.88671875" style="218" customWidth="1"/>
    <col min="7721" max="7721" width="8.44140625" style="218" bestFit="1" customWidth="1"/>
    <col min="7722" max="7936" width="8.21875" style="218"/>
    <col min="7937" max="7937" width="11.77734375" style="218" customWidth="1"/>
    <col min="7938" max="7973" width="10.6640625" style="218" customWidth="1"/>
    <col min="7974" max="7974" width="25.44140625" style="218" customWidth="1"/>
    <col min="7975" max="7975" width="8.21875" style="218"/>
    <col min="7976" max="7976" width="11.88671875" style="218" customWidth="1"/>
    <col min="7977" max="7977" width="8.44140625" style="218" bestFit="1" customWidth="1"/>
    <col min="7978" max="8192" width="8.21875" style="218"/>
    <col min="8193" max="8193" width="11.77734375" style="218" customWidth="1"/>
    <col min="8194" max="8229" width="10.6640625" style="218" customWidth="1"/>
    <col min="8230" max="8230" width="25.44140625" style="218" customWidth="1"/>
    <col min="8231" max="8231" width="8.21875" style="218"/>
    <col min="8232" max="8232" width="11.88671875" style="218" customWidth="1"/>
    <col min="8233" max="8233" width="8.44140625" style="218" bestFit="1" customWidth="1"/>
    <col min="8234" max="8448" width="8.21875" style="218"/>
    <col min="8449" max="8449" width="11.77734375" style="218" customWidth="1"/>
    <col min="8450" max="8485" width="10.6640625" style="218" customWidth="1"/>
    <col min="8486" max="8486" width="25.44140625" style="218" customWidth="1"/>
    <col min="8487" max="8487" width="8.21875" style="218"/>
    <col min="8488" max="8488" width="11.88671875" style="218" customWidth="1"/>
    <col min="8489" max="8489" width="8.44140625" style="218" bestFit="1" customWidth="1"/>
    <col min="8490" max="8704" width="8.21875" style="218"/>
    <col min="8705" max="8705" width="11.77734375" style="218" customWidth="1"/>
    <col min="8706" max="8741" width="10.6640625" style="218" customWidth="1"/>
    <col min="8742" max="8742" width="25.44140625" style="218" customWidth="1"/>
    <col min="8743" max="8743" width="8.21875" style="218"/>
    <col min="8744" max="8744" width="11.88671875" style="218" customWidth="1"/>
    <col min="8745" max="8745" width="8.44140625" style="218" bestFit="1" customWidth="1"/>
    <col min="8746" max="8960" width="8.21875" style="218"/>
    <col min="8961" max="8961" width="11.77734375" style="218" customWidth="1"/>
    <col min="8962" max="8997" width="10.6640625" style="218" customWidth="1"/>
    <col min="8998" max="8998" width="25.44140625" style="218" customWidth="1"/>
    <col min="8999" max="8999" width="8.21875" style="218"/>
    <col min="9000" max="9000" width="11.88671875" style="218" customWidth="1"/>
    <col min="9001" max="9001" width="8.44140625" style="218" bestFit="1" customWidth="1"/>
    <col min="9002" max="9216" width="8.21875" style="218"/>
    <col min="9217" max="9217" width="11.77734375" style="218" customWidth="1"/>
    <col min="9218" max="9253" width="10.6640625" style="218" customWidth="1"/>
    <col min="9254" max="9254" width="25.44140625" style="218" customWidth="1"/>
    <col min="9255" max="9255" width="8.21875" style="218"/>
    <col min="9256" max="9256" width="11.88671875" style="218" customWidth="1"/>
    <col min="9257" max="9257" width="8.44140625" style="218" bestFit="1" customWidth="1"/>
    <col min="9258" max="9472" width="8.21875" style="218"/>
    <col min="9473" max="9473" width="11.77734375" style="218" customWidth="1"/>
    <col min="9474" max="9509" width="10.6640625" style="218" customWidth="1"/>
    <col min="9510" max="9510" width="25.44140625" style="218" customWidth="1"/>
    <col min="9511" max="9511" width="8.21875" style="218"/>
    <col min="9512" max="9512" width="11.88671875" style="218" customWidth="1"/>
    <col min="9513" max="9513" width="8.44140625" style="218" bestFit="1" customWidth="1"/>
    <col min="9514" max="9728" width="8.21875" style="218"/>
    <col min="9729" max="9729" width="11.77734375" style="218" customWidth="1"/>
    <col min="9730" max="9765" width="10.6640625" style="218" customWidth="1"/>
    <col min="9766" max="9766" width="25.44140625" style="218" customWidth="1"/>
    <col min="9767" max="9767" width="8.21875" style="218"/>
    <col min="9768" max="9768" width="11.88671875" style="218" customWidth="1"/>
    <col min="9769" max="9769" width="8.44140625" style="218" bestFit="1" customWidth="1"/>
    <col min="9770" max="9984" width="8.21875" style="218"/>
    <col min="9985" max="9985" width="11.77734375" style="218" customWidth="1"/>
    <col min="9986" max="10021" width="10.6640625" style="218" customWidth="1"/>
    <col min="10022" max="10022" width="25.44140625" style="218" customWidth="1"/>
    <col min="10023" max="10023" width="8.21875" style="218"/>
    <col min="10024" max="10024" width="11.88671875" style="218" customWidth="1"/>
    <col min="10025" max="10025" width="8.44140625" style="218" bestFit="1" customWidth="1"/>
    <col min="10026" max="10240" width="8.21875" style="218"/>
    <col min="10241" max="10241" width="11.77734375" style="218" customWidth="1"/>
    <col min="10242" max="10277" width="10.6640625" style="218" customWidth="1"/>
    <col min="10278" max="10278" width="25.44140625" style="218" customWidth="1"/>
    <col min="10279" max="10279" width="8.21875" style="218"/>
    <col min="10280" max="10280" width="11.88671875" style="218" customWidth="1"/>
    <col min="10281" max="10281" width="8.44140625" style="218" bestFit="1" customWidth="1"/>
    <col min="10282" max="10496" width="8.21875" style="218"/>
    <col min="10497" max="10497" width="11.77734375" style="218" customWidth="1"/>
    <col min="10498" max="10533" width="10.6640625" style="218" customWidth="1"/>
    <col min="10534" max="10534" width="25.44140625" style="218" customWidth="1"/>
    <col min="10535" max="10535" width="8.21875" style="218"/>
    <col min="10536" max="10536" width="11.88671875" style="218" customWidth="1"/>
    <col min="10537" max="10537" width="8.44140625" style="218" bestFit="1" customWidth="1"/>
    <col min="10538" max="10752" width="8.21875" style="218"/>
    <col min="10753" max="10753" width="11.77734375" style="218" customWidth="1"/>
    <col min="10754" max="10789" width="10.6640625" style="218" customWidth="1"/>
    <col min="10790" max="10790" width="25.44140625" style="218" customWidth="1"/>
    <col min="10791" max="10791" width="8.21875" style="218"/>
    <col min="10792" max="10792" width="11.88671875" style="218" customWidth="1"/>
    <col min="10793" max="10793" width="8.44140625" style="218" bestFit="1" customWidth="1"/>
    <col min="10794" max="11008" width="8.21875" style="218"/>
    <col min="11009" max="11009" width="11.77734375" style="218" customWidth="1"/>
    <col min="11010" max="11045" width="10.6640625" style="218" customWidth="1"/>
    <col min="11046" max="11046" width="25.44140625" style="218" customWidth="1"/>
    <col min="11047" max="11047" width="8.21875" style="218"/>
    <col min="11048" max="11048" width="11.88671875" style="218" customWidth="1"/>
    <col min="11049" max="11049" width="8.44140625" style="218" bestFit="1" customWidth="1"/>
    <col min="11050" max="11264" width="8.21875" style="218"/>
    <col min="11265" max="11265" width="11.77734375" style="218" customWidth="1"/>
    <col min="11266" max="11301" width="10.6640625" style="218" customWidth="1"/>
    <col min="11302" max="11302" width="25.44140625" style="218" customWidth="1"/>
    <col min="11303" max="11303" width="8.21875" style="218"/>
    <col min="11304" max="11304" width="11.88671875" style="218" customWidth="1"/>
    <col min="11305" max="11305" width="8.44140625" style="218" bestFit="1" customWidth="1"/>
    <col min="11306" max="11520" width="8.21875" style="218"/>
    <col min="11521" max="11521" width="11.77734375" style="218" customWidth="1"/>
    <col min="11522" max="11557" width="10.6640625" style="218" customWidth="1"/>
    <col min="11558" max="11558" width="25.44140625" style="218" customWidth="1"/>
    <col min="11559" max="11559" width="8.21875" style="218"/>
    <col min="11560" max="11560" width="11.88671875" style="218" customWidth="1"/>
    <col min="11561" max="11561" width="8.44140625" style="218" bestFit="1" customWidth="1"/>
    <col min="11562" max="11776" width="8.21875" style="218"/>
    <col min="11777" max="11777" width="11.77734375" style="218" customWidth="1"/>
    <col min="11778" max="11813" width="10.6640625" style="218" customWidth="1"/>
    <col min="11814" max="11814" width="25.44140625" style="218" customWidth="1"/>
    <col min="11815" max="11815" width="8.21875" style="218"/>
    <col min="11816" max="11816" width="11.88671875" style="218" customWidth="1"/>
    <col min="11817" max="11817" width="8.44140625" style="218" bestFit="1" customWidth="1"/>
    <col min="11818" max="12032" width="8.21875" style="218"/>
    <col min="12033" max="12033" width="11.77734375" style="218" customWidth="1"/>
    <col min="12034" max="12069" width="10.6640625" style="218" customWidth="1"/>
    <col min="12070" max="12070" width="25.44140625" style="218" customWidth="1"/>
    <col min="12071" max="12071" width="8.21875" style="218"/>
    <col min="12072" max="12072" width="11.88671875" style="218" customWidth="1"/>
    <col min="12073" max="12073" width="8.44140625" style="218" bestFit="1" customWidth="1"/>
    <col min="12074" max="12288" width="8.21875" style="218"/>
    <col min="12289" max="12289" width="11.77734375" style="218" customWidth="1"/>
    <col min="12290" max="12325" width="10.6640625" style="218" customWidth="1"/>
    <col min="12326" max="12326" width="25.44140625" style="218" customWidth="1"/>
    <col min="12327" max="12327" width="8.21875" style="218"/>
    <col min="12328" max="12328" width="11.88671875" style="218" customWidth="1"/>
    <col min="12329" max="12329" width="8.44140625" style="218" bestFit="1" customWidth="1"/>
    <col min="12330" max="12544" width="8.21875" style="218"/>
    <col min="12545" max="12545" width="11.77734375" style="218" customWidth="1"/>
    <col min="12546" max="12581" width="10.6640625" style="218" customWidth="1"/>
    <col min="12582" max="12582" width="25.44140625" style="218" customWidth="1"/>
    <col min="12583" max="12583" width="8.21875" style="218"/>
    <col min="12584" max="12584" width="11.88671875" style="218" customWidth="1"/>
    <col min="12585" max="12585" width="8.44140625" style="218" bestFit="1" customWidth="1"/>
    <col min="12586" max="12800" width="8.21875" style="218"/>
    <col min="12801" max="12801" width="11.77734375" style="218" customWidth="1"/>
    <col min="12802" max="12837" width="10.6640625" style="218" customWidth="1"/>
    <col min="12838" max="12838" width="25.44140625" style="218" customWidth="1"/>
    <col min="12839" max="12839" width="8.21875" style="218"/>
    <col min="12840" max="12840" width="11.88671875" style="218" customWidth="1"/>
    <col min="12841" max="12841" width="8.44140625" style="218" bestFit="1" customWidth="1"/>
    <col min="12842" max="13056" width="8.21875" style="218"/>
    <col min="13057" max="13057" width="11.77734375" style="218" customWidth="1"/>
    <col min="13058" max="13093" width="10.6640625" style="218" customWidth="1"/>
    <col min="13094" max="13094" width="25.44140625" style="218" customWidth="1"/>
    <col min="13095" max="13095" width="8.21875" style="218"/>
    <col min="13096" max="13096" width="11.88671875" style="218" customWidth="1"/>
    <col min="13097" max="13097" width="8.44140625" style="218" bestFit="1" customWidth="1"/>
    <col min="13098" max="13312" width="8.21875" style="218"/>
    <col min="13313" max="13313" width="11.77734375" style="218" customWidth="1"/>
    <col min="13314" max="13349" width="10.6640625" style="218" customWidth="1"/>
    <col min="13350" max="13350" width="25.44140625" style="218" customWidth="1"/>
    <col min="13351" max="13351" width="8.21875" style="218"/>
    <col min="13352" max="13352" width="11.88671875" style="218" customWidth="1"/>
    <col min="13353" max="13353" width="8.44140625" style="218" bestFit="1" customWidth="1"/>
    <col min="13354" max="13568" width="8.21875" style="218"/>
    <col min="13569" max="13569" width="11.77734375" style="218" customWidth="1"/>
    <col min="13570" max="13605" width="10.6640625" style="218" customWidth="1"/>
    <col min="13606" max="13606" width="25.44140625" style="218" customWidth="1"/>
    <col min="13607" max="13607" width="8.21875" style="218"/>
    <col min="13608" max="13608" width="11.88671875" style="218" customWidth="1"/>
    <col min="13609" max="13609" width="8.44140625" style="218" bestFit="1" customWidth="1"/>
    <col min="13610" max="13824" width="8.21875" style="218"/>
    <col min="13825" max="13825" width="11.77734375" style="218" customWidth="1"/>
    <col min="13826" max="13861" width="10.6640625" style="218" customWidth="1"/>
    <col min="13862" max="13862" width="25.44140625" style="218" customWidth="1"/>
    <col min="13863" max="13863" width="8.21875" style="218"/>
    <col min="13864" max="13864" width="11.88671875" style="218" customWidth="1"/>
    <col min="13865" max="13865" width="8.44140625" style="218" bestFit="1" customWidth="1"/>
    <col min="13866" max="14080" width="8.21875" style="218"/>
    <col min="14081" max="14081" width="11.77734375" style="218" customWidth="1"/>
    <col min="14082" max="14117" width="10.6640625" style="218" customWidth="1"/>
    <col min="14118" max="14118" width="25.44140625" style="218" customWidth="1"/>
    <col min="14119" max="14119" width="8.21875" style="218"/>
    <col min="14120" max="14120" width="11.88671875" style="218" customWidth="1"/>
    <col min="14121" max="14121" width="8.44140625" style="218" bestFit="1" customWidth="1"/>
    <col min="14122" max="14336" width="8.21875" style="218"/>
    <col min="14337" max="14337" width="11.77734375" style="218" customWidth="1"/>
    <col min="14338" max="14373" width="10.6640625" style="218" customWidth="1"/>
    <col min="14374" max="14374" width="25.44140625" style="218" customWidth="1"/>
    <col min="14375" max="14375" width="8.21875" style="218"/>
    <col min="14376" max="14376" width="11.88671875" style="218" customWidth="1"/>
    <col min="14377" max="14377" width="8.44140625" style="218" bestFit="1" customWidth="1"/>
    <col min="14378" max="14592" width="8.21875" style="218"/>
    <col min="14593" max="14593" width="11.77734375" style="218" customWidth="1"/>
    <col min="14594" max="14629" width="10.6640625" style="218" customWidth="1"/>
    <col min="14630" max="14630" width="25.44140625" style="218" customWidth="1"/>
    <col min="14631" max="14631" width="8.21875" style="218"/>
    <col min="14632" max="14632" width="11.88671875" style="218" customWidth="1"/>
    <col min="14633" max="14633" width="8.44140625" style="218" bestFit="1" customWidth="1"/>
    <col min="14634" max="14848" width="8.21875" style="218"/>
    <col min="14849" max="14849" width="11.77734375" style="218" customWidth="1"/>
    <col min="14850" max="14885" width="10.6640625" style="218" customWidth="1"/>
    <col min="14886" max="14886" width="25.44140625" style="218" customWidth="1"/>
    <col min="14887" max="14887" width="8.21875" style="218"/>
    <col min="14888" max="14888" width="11.88671875" style="218" customWidth="1"/>
    <col min="14889" max="14889" width="8.44140625" style="218" bestFit="1" customWidth="1"/>
    <col min="14890" max="15104" width="8.21875" style="218"/>
    <col min="15105" max="15105" width="11.77734375" style="218" customWidth="1"/>
    <col min="15106" max="15141" width="10.6640625" style="218" customWidth="1"/>
    <col min="15142" max="15142" width="25.44140625" style="218" customWidth="1"/>
    <col min="15143" max="15143" width="8.21875" style="218"/>
    <col min="15144" max="15144" width="11.88671875" style="218" customWidth="1"/>
    <col min="15145" max="15145" width="8.44140625" style="218" bestFit="1" customWidth="1"/>
    <col min="15146" max="15360" width="8.21875" style="218"/>
    <col min="15361" max="15361" width="11.77734375" style="218" customWidth="1"/>
    <col min="15362" max="15397" width="10.6640625" style="218" customWidth="1"/>
    <col min="15398" max="15398" width="25.44140625" style="218" customWidth="1"/>
    <col min="15399" max="15399" width="8.21875" style="218"/>
    <col min="15400" max="15400" width="11.88671875" style="218" customWidth="1"/>
    <col min="15401" max="15401" width="8.44140625" style="218" bestFit="1" customWidth="1"/>
    <col min="15402" max="15616" width="8.21875" style="218"/>
    <col min="15617" max="15617" width="11.77734375" style="218" customWidth="1"/>
    <col min="15618" max="15653" width="10.6640625" style="218" customWidth="1"/>
    <col min="15654" max="15654" width="25.44140625" style="218" customWidth="1"/>
    <col min="15655" max="15655" width="8.21875" style="218"/>
    <col min="15656" max="15656" width="11.88671875" style="218" customWidth="1"/>
    <col min="15657" max="15657" width="8.44140625" style="218" bestFit="1" customWidth="1"/>
    <col min="15658" max="15872" width="8.21875" style="218"/>
    <col min="15873" max="15873" width="11.77734375" style="218" customWidth="1"/>
    <col min="15874" max="15909" width="10.6640625" style="218" customWidth="1"/>
    <col min="15910" max="15910" width="25.44140625" style="218" customWidth="1"/>
    <col min="15911" max="15911" width="8.21875" style="218"/>
    <col min="15912" max="15912" width="11.88671875" style="218" customWidth="1"/>
    <col min="15913" max="15913" width="8.44140625" style="218" bestFit="1" customWidth="1"/>
    <col min="15914" max="16128" width="8.21875" style="218"/>
    <col min="16129" max="16129" width="11.77734375" style="218" customWidth="1"/>
    <col min="16130" max="16165" width="10.6640625" style="218" customWidth="1"/>
    <col min="16166" max="16166" width="25.44140625" style="218" customWidth="1"/>
    <col min="16167" max="16167" width="8.21875" style="218"/>
    <col min="16168" max="16168" width="11.88671875" style="218" customWidth="1"/>
    <col min="16169" max="16169" width="8.44140625" style="218" bestFit="1" customWidth="1"/>
    <col min="16170" max="16384" width="8.21875" style="218"/>
  </cols>
  <sheetData>
    <row r="1" spans="1:42" ht="19.5" customHeight="1">
      <c r="A1" s="214"/>
      <c r="B1" s="214" t="s">
        <v>417</v>
      </c>
      <c r="C1" s="215" t="s">
        <v>418</v>
      </c>
      <c r="D1" s="215" t="s">
        <v>421</v>
      </c>
      <c r="E1" s="215" t="s">
        <v>423</v>
      </c>
      <c r="F1" s="215" t="s">
        <v>424</v>
      </c>
      <c r="G1" s="215" t="s">
        <v>425</v>
      </c>
      <c r="H1" s="215" t="s">
        <v>426</v>
      </c>
      <c r="I1" s="215" t="s">
        <v>427</v>
      </c>
      <c r="J1" s="215" t="s">
        <v>428</v>
      </c>
      <c r="K1" s="214" t="s">
        <v>429</v>
      </c>
      <c r="L1" s="215" t="s">
        <v>430</v>
      </c>
      <c r="M1" s="215" t="s">
        <v>431</v>
      </c>
      <c r="N1" s="215" t="s">
        <v>432</v>
      </c>
      <c r="O1" s="215" t="s">
        <v>433</v>
      </c>
      <c r="P1" s="168" t="s">
        <v>434</v>
      </c>
      <c r="Q1" s="216" t="s">
        <v>435</v>
      </c>
      <c r="R1" s="169" t="s">
        <v>436</v>
      </c>
      <c r="S1" s="168" t="s">
        <v>463</v>
      </c>
      <c r="T1" s="168" t="s">
        <v>464</v>
      </c>
      <c r="U1" s="168" t="s">
        <v>465</v>
      </c>
      <c r="V1" s="168" t="s">
        <v>440</v>
      </c>
      <c r="W1" s="168" t="s">
        <v>441</v>
      </c>
      <c r="X1" s="168" t="s">
        <v>442</v>
      </c>
      <c r="Y1" s="168" t="s">
        <v>466</v>
      </c>
      <c r="Z1" s="168" t="s">
        <v>467</v>
      </c>
      <c r="AA1" s="168" t="s">
        <v>468</v>
      </c>
      <c r="AB1" s="168" t="s">
        <v>469</v>
      </c>
      <c r="AC1" s="168" t="s">
        <v>447</v>
      </c>
      <c r="AD1" s="168" t="s">
        <v>470</v>
      </c>
      <c r="AE1" s="168" t="s">
        <v>471</v>
      </c>
      <c r="AF1" s="168" t="s">
        <v>472</v>
      </c>
      <c r="AG1" s="168" t="s">
        <v>473</v>
      </c>
      <c r="AH1" s="217"/>
      <c r="AI1" s="217"/>
      <c r="AJ1" s="217"/>
      <c r="AK1" s="217"/>
    </row>
    <row r="2" spans="1:42" ht="30" customHeight="1">
      <c r="A2" s="173" t="s">
        <v>452</v>
      </c>
      <c r="B2" s="219">
        <v>249323</v>
      </c>
      <c r="C2" s="219">
        <v>257066</v>
      </c>
      <c r="D2" s="219">
        <v>275039</v>
      </c>
      <c r="E2" s="219">
        <v>358902</v>
      </c>
      <c r="F2" s="219">
        <v>370577</v>
      </c>
      <c r="G2" s="219">
        <v>398636</v>
      </c>
      <c r="H2" s="219">
        <v>424249</v>
      </c>
      <c r="I2" s="219">
        <v>459932</v>
      </c>
      <c r="J2" s="219">
        <v>502786</v>
      </c>
      <c r="K2" s="219">
        <v>550442</v>
      </c>
      <c r="L2" s="219">
        <v>574968</v>
      </c>
      <c r="M2" s="220">
        <v>606936</v>
      </c>
      <c r="N2" s="220">
        <v>653814</v>
      </c>
      <c r="O2" s="220">
        <v>687828</v>
      </c>
      <c r="P2" s="176">
        <v>709644</v>
      </c>
      <c r="Q2" s="176">
        <v>715921</v>
      </c>
      <c r="R2" s="176">
        <v>721819</v>
      </c>
      <c r="S2" s="176">
        <v>727541</v>
      </c>
      <c r="T2" s="176">
        <f>SUM(T3:T4)</f>
        <v>731321</v>
      </c>
      <c r="U2" s="176">
        <f>SUM(U3:U4)</f>
        <v>720794</v>
      </c>
      <c r="V2" s="176">
        <f>SUM(V3:V4)</f>
        <v>716428</v>
      </c>
      <c r="W2" s="176">
        <v>717413</v>
      </c>
      <c r="X2" s="176">
        <v>721837</v>
      </c>
      <c r="Y2" s="176">
        <v>728258</v>
      </c>
      <c r="Z2" s="176">
        <v>737598</v>
      </c>
      <c r="AA2" s="193">
        <v>743574</v>
      </c>
      <c r="AB2" s="177">
        <v>746014</v>
      </c>
      <c r="AC2" s="177">
        <v>748715</v>
      </c>
      <c r="AD2" s="177">
        <v>752753</v>
      </c>
      <c r="AE2" s="221">
        <v>742911</v>
      </c>
      <c r="AF2" s="221">
        <v>745518</v>
      </c>
      <c r="AG2" s="177">
        <v>748116</v>
      </c>
      <c r="AH2" s="177"/>
      <c r="AI2" s="177"/>
      <c r="AJ2" s="221"/>
      <c r="AK2" s="221"/>
      <c r="AN2" s="179" t="s">
        <v>474</v>
      </c>
      <c r="AO2" s="180">
        <f>AO3+AO4</f>
        <v>0</v>
      </c>
    </row>
    <row r="3" spans="1:42" s="222" customFormat="1" ht="30" customHeight="1">
      <c r="A3" s="173" t="s">
        <v>171</v>
      </c>
      <c r="B3" s="219">
        <v>172650</v>
      </c>
      <c r="C3" s="219">
        <v>178673</v>
      </c>
      <c r="D3" s="219">
        <v>194832</v>
      </c>
      <c r="E3" s="219">
        <v>255911</v>
      </c>
      <c r="F3" s="219">
        <v>266205</v>
      </c>
      <c r="G3" s="219">
        <v>290217</v>
      </c>
      <c r="H3" s="219">
        <v>315573</v>
      </c>
      <c r="I3" s="219">
        <v>349974</v>
      </c>
      <c r="J3" s="219">
        <v>389665</v>
      </c>
      <c r="K3" s="219">
        <v>430163</v>
      </c>
      <c r="L3" s="219">
        <v>452607</v>
      </c>
      <c r="M3" s="219">
        <v>482012</v>
      </c>
      <c r="N3" s="219">
        <v>522408</v>
      </c>
      <c r="O3" s="219">
        <v>553565</v>
      </c>
      <c r="P3" s="219">
        <v>573592</v>
      </c>
      <c r="Q3" s="219">
        <v>578525</v>
      </c>
      <c r="R3" s="219">
        <v>583784</v>
      </c>
      <c r="S3" s="219">
        <v>588847</v>
      </c>
      <c r="T3" s="219">
        <f>T5+SUM(T6:T17)</f>
        <v>592207</v>
      </c>
      <c r="U3" s="219">
        <f>U5+SUM(U6:U17)</f>
        <v>584500</v>
      </c>
      <c r="V3" s="219">
        <f>V5+SUM(V6:V17)</f>
        <v>581447</v>
      </c>
      <c r="W3" s="219">
        <v>582598</v>
      </c>
      <c r="X3" s="219">
        <v>587018</v>
      </c>
      <c r="Y3" s="219">
        <v>593203</v>
      </c>
      <c r="Z3" s="219">
        <v>622550</v>
      </c>
      <c r="AA3" s="193">
        <v>628008</v>
      </c>
      <c r="AB3" s="177">
        <v>630152</v>
      </c>
      <c r="AC3" s="177">
        <v>632539</v>
      </c>
      <c r="AD3" s="177">
        <v>636412</v>
      </c>
      <c r="AE3" s="221">
        <v>623228</v>
      </c>
      <c r="AF3" s="221">
        <v>625889</v>
      </c>
      <c r="AG3" s="177">
        <v>628453</v>
      </c>
      <c r="AH3" s="177"/>
      <c r="AI3" s="177"/>
      <c r="AJ3" s="221"/>
      <c r="AK3" s="221"/>
      <c r="AN3" s="179" t="s">
        <v>475</v>
      </c>
      <c r="AO3" s="180">
        <f>SUM(AH5:AH17)</f>
        <v>0</v>
      </c>
    </row>
    <row r="4" spans="1:42" s="222" customFormat="1" ht="30" customHeight="1">
      <c r="A4" s="173" t="s">
        <v>172</v>
      </c>
      <c r="B4" s="219">
        <v>76673</v>
      </c>
      <c r="C4" s="219">
        <v>78393</v>
      </c>
      <c r="D4" s="219">
        <v>80207</v>
      </c>
      <c r="E4" s="219">
        <v>102991</v>
      </c>
      <c r="F4" s="219">
        <v>104372</v>
      </c>
      <c r="G4" s="219">
        <v>108419</v>
      </c>
      <c r="H4" s="219">
        <v>108676</v>
      </c>
      <c r="I4" s="219">
        <v>109958</v>
      </c>
      <c r="J4" s="219">
        <v>113121</v>
      </c>
      <c r="K4" s="219">
        <v>120279</v>
      </c>
      <c r="L4" s="219">
        <v>122361</v>
      </c>
      <c r="M4" s="219">
        <v>124924</v>
      </c>
      <c r="N4" s="219">
        <v>131406</v>
      </c>
      <c r="O4" s="219">
        <v>134263</v>
      </c>
      <c r="P4" s="219">
        <v>136052</v>
      </c>
      <c r="Q4" s="219">
        <v>137396</v>
      </c>
      <c r="R4" s="219">
        <v>138035</v>
      </c>
      <c r="S4" s="219">
        <v>138694</v>
      </c>
      <c r="T4" s="219">
        <f>T18+T22+T24+T27+T37+T41+T46+T51+T56+T62+T65+T74+T32</f>
        <v>139114</v>
      </c>
      <c r="U4" s="219">
        <f>U18+U22+U24+U27+U37+U41+U46+U51+U56+U62+U65+U74+U32</f>
        <v>136294</v>
      </c>
      <c r="V4" s="219">
        <f>V18+V22+V24+V27+V37+V41+V46+V51+V56+V62+V65+V74+V32</f>
        <v>134981</v>
      </c>
      <c r="W4" s="219">
        <v>134815</v>
      </c>
      <c r="X4" s="219">
        <v>134819</v>
      </c>
      <c r="Y4" s="219">
        <v>135055</v>
      </c>
      <c r="Z4" s="219">
        <v>115048</v>
      </c>
      <c r="AA4" s="193">
        <v>115566</v>
      </c>
      <c r="AB4" s="177">
        <v>115862</v>
      </c>
      <c r="AC4" s="177">
        <v>116176</v>
      </c>
      <c r="AD4" s="177">
        <v>116341</v>
      </c>
      <c r="AE4" s="221">
        <v>119683</v>
      </c>
      <c r="AF4" s="221">
        <v>119629</v>
      </c>
      <c r="AG4" s="177">
        <v>119663</v>
      </c>
      <c r="AH4" s="177"/>
      <c r="AI4" s="177"/>
      <c r="AJ4" s="221"/>
      <c r="AK4" s="221"/>
      <c r="AL4" s="223" t="s">
        <v>476</v>
      </c>
      <c r="AN4" s="179" t="s">
        <v>477</v>
      </c>
      <c r="AO4" s="180">
        <f>AH18+AH22+AH24+AH27+AH32+AH37+AH41+AH46+AH51+AH56+AH62+AH65+AH74</f>
        <v>0</v>
      </c>
      <c r="AP4" s="218"/>
    </row>
    <row r="5" spans="1:42" s="222" customFormat="1" ht="30" customHeight="1">
      <c r="A5" s="224" t="s">
        <v>177</v>
      </c>
      <c r="B5" s="219">
        <v>22434</v>
      </c>
      <c r="C5" s="219">
        <v>24285</v>
      </c>
      <c r="D5" s="219">
        <v>27365</v>
      </c>
      <c r="E5" s="219">
        <v>36495</v>
      </c>
      <c r="F5" s="219">
        <v>39628</v>
      </c>
      <c r="G5" s="219">
        <v>44872</v>
      </c>
      <c r="H5" s="219">
        <v>51230</v>
      </c>
      <c r="I5" s="219">
        <v>60023</v>
      </c>
      <c r="J5" s="219">
        <v>70107</v>
      </c>
      <c r="K5" s="219">
        <v>79749</v>
      </c>
      <c r="L5" s="219">
        <v>83964</v>
      </c>
      <c r="M5" s="220">
        <v>90832</v>
      </c>
      <c r="N5" s="220">
        <v>99258</v>
      </c>
      <c r="O5" s="220">
        <v>106395</v>
      </c>
      <c r="P5" s="176">
        <v>110586</v>
      </c>
      <c r="Q5" s="176">
        <v>111359</v>
      </c>
      <c r="R5" s="176">
        <v>112228</v>
      </c>
      <c r="S5" s="176">
        <v>112730</v>
      </c>
      <c r="T5" s="176">
        <v>113691</v>
      </c>
      <c r="U5" s="176">
        <v>113074</v>
      </c>
      <c r="V5" s="176">
        <v>112779</v>
      </c>
      <c r="W5" s="176">
        <v>113208</v>
      </c>
      <c r="X5" s="176">
        <v>114251</v>
      </c>
      <c r="Y5" s="176">
        <v>115798</v>
      </c>
      <c r="Z5" s="176">
        <v>122269</v>
      </c>
      <c r="AA5" s="177">
        <v>123376</v>
      </c>
      <c r="AB5" s="177">
        <v>123843</v>
      </c>
      <c r="AC5" s="177">
        <v>124288</v>
      </c>
      <c r="AD5" s="177">
        <v>124737</v>
      </c>
      <c r="AE5" s="221">
        <v>121919</v>
      </c>
      <c r="AF5" s="221">
        <v>122350</v>
      </c>
      <c r="AG5" s="177">
        <v>122906</v>
      </c>
      <c r="AH5" s="177"/>
      <c r="AI5" s="177"/>
      <c r="AJ5" s="221"/>
      <c r="AK5" s="221"/>
      <c r="AL5" s="225"/>
    </row>
    <row r="6" spans="1:42" ht="21" customHeight="1">
      <c r="A6" s="224" t="s">
        <v>209</v>
      </c>
      <c r="B6" s="219">
        <v>14242</v>
      </c>
      <c r="C6" s="219">
        <v>15178</v>
      </c>
      <c r="D6" s="219">
        <v>16739</v>
      </c>
      <c r="E6" s="219">
        <v>21154</v>
      </c>
      <c r="F6" s="219">
        <v>22365</v>
      </c>
      <c r="G6" s="219">
        <v>24665</v>
      </c>
      <c r="H6" s="219">
        <v>27939</v>
      </c>
      <c r="I6" s="219">
        <v>31160</v>
      </c>
      <c r="J6" s="219">
        <v>34906</v>
      </c>
      <c r="K6" s="219">
        <v>39542</v>
      </c>
      <c r="L6" s="219">
        <v>41767</v>
      </c>
      <c r="M6" s="220">
        <v>43596</v>
      </c>
      <c r="N6" s="220">
        <v>46126</v>
      </c>
      <c r="O6" s="220">
        <v>47638</v>
      </c>
      <c r="P6" s="176">
        <v>47905</v>
      </c>
      <c r="Q6" s="176">
        <v>48064</v>
      </c>
      <c r="R6" s="176">
        <v>48290</v>
      </c>
      <c r="S6" s="176">
        <v>48661</v>
      </c>
      <c r="T6" s="176">
        <v>48815</v>
      </c>
      <c r="U6" s="176">
        <v>47891</v>
      </c>
      <c r="V6" s="176">
        <v>48103</v>
      </c>
      <c r="W6" s="176">
        <v>48013</v>
      </c>
      <c r="X6" s="176">
        <v>48201</v>
      </c>
      <c r="Y6" s="176">
        <v>48379</v>
      </c>
      <c r="Z6" s="176">
        <v>49431</v>
      </c>
      <c r="AA6" s="183">
        <v>49559</v>
      </c>
      <c r="AB6" s="183">
        <v>49714</v>
      </c>
      <c r="AC6" s="183">
        <v>49939</v>
      </c>
      <c r="AD6" s="183">
        <v>50236</v>
      </c>
      <c r="AE6" s="226">
        <v>49022</v>
      </c>
      <c r="AF6" s="226">
        <v>49150</v>
      </c>
      <c r="AG6" s="183">
        <v>49346</v>
      </c>
      <c r="AH6" s="183"/>
      <c r="AI6" s="183"/>
      <c r="AJ6" s="226"/>
      <c r="AK6" s="226"/>
      <c r="AL6" s="225"/>
    </row>
    <row r="7" spans="1:42" ht="21" customHeight="1">
      <c r="A7" s="224" t="s">
        <v>186</v>
      </c>
      <c r="B7" s="219">
        <v>19609</v>
      </c>
      <c r="C7" s="219">
        <v>21998</v>
      </c>
      <c r="D7" s="219">
        <v>25574</v>
      </c>
      <c r="E7" s="219">
        <v>34644</v>
      </c>
      <c r="F7" s="219">
        <v>36953</v>
      </c>
      <c r="G7" s="219">
        <v>43556</v>
      </c>
      <c r="H7" s="219">
        <v>50379</v>
      </c>
      <c r="I7" s="219">
        <v>61107</v>
      </c>
      <c r="J7" s="219">
        <v>73054</v>
      </c>
      <c r="K7" s="219">
        <v>85116</v>
      </c>
      <c r="L7" s="219">
        <v>91658</v>
      </c>
      <c r="M7" s="220">
        <v>99931</v>
      </c>
      <c r="N7" s="220">
        <v>110964</v>
      </c>
      <c r="O7" s="220">
        <v>120229</v>
      </c>
      <c r="P7" s="176">
        <v>126382</v>
      </c>
      <c r="Q7" s="176">
        <v>127704</v>
      </c>
      <c r="R7" s="176">
        <v>129184</v>
      </c>
      <c r="S7" s="176">
        <v>130785</v>
      </c>
      <c r="T7" s="176">
        <v>131726</v>
      </c>
      <c r="U7" s="176">
        <v>131740</v>
      </c>
      <c r="V7" s="176">
        <v>131214</v>
      </c>
      <c r="W7" s="176">
        <v>131674</v>
      </c>
      <c r="X7" s="176">
        <v>133310</v>
      </c>
      <c r="Y7" s="176">
        <v>135025</v>
      </c>
      <c r="Z7" s="176">
        <v>138310</v>
      </c>
      <c r="AA7" s="183">
        <v>140046</v>
      </c>
      <c r="AB7" s="183">
        <v>141030</v>
      </c>
      <c r="AC7" s="183">
        <v>141606</v>
      </c>
      <c r="AD7" s="183">
        <v>142824</v>
      </c>
      <c r="AE7" s="226">
        <v>140441</v>
      </c>
      <c r="AF7" s="226">
        <v>141527</v>
      </c>
      <c r="AG7" s="183">
        <v>142396</v>
      </c>
      <c r="AH7" s="183"/>
      <c r="AI7" s="183"/>
      <c r="AJ7" s="226"/>
      <c r="AK7" s="226"/>
      <c r="AL7" s="225"/>
    </row>
    <row r="8" spans="1:42" ht="21" customHeight="1">
      <c r="A8" s="224" t="s">
        <v>241</v>
      </c>
      <c r="B8" s="219">
        <v>43244</v>
      </c>
      <c r="C8" s="219">
        <v>41392</v>
      </c>
      <c r="D8" s="219">
        <v>48393</v>
      </c>
      <c r="E8" s="219">
        <v>64451</v>
      </c>
      <c r="F8" s="219">
        <v>67779</v>
      </c>
      <c r="G8" s="219">
        <v>72895</v>
      </c>
      <c r="H8" s="219">
        <v>77137</v>
      </c>
      <c r="I8" s="219">
        <v>83600</v>
      </c>
      <c r="J8" s="219">
        <v>90142</v>
      </c>
      <c r="K8" s="219">
        <v>97391</v>
      </c>
      <c r="L8" s="219">
        <v>102215</v>
      </c>
      <c r="M8" s="220">
        <v>109291</v>
      </c>
      <c r="N8" s="220">
        <v>117488</v>
      </c>
      <c r="O8" s="220">
        <v>123864</v>
      </c>
      <c r="P8" s="176">
        <v>128584</v>
      </c>
      <c r="Q8" s="176">
        <v>129645</v>
      </c>
      <c r="R8" s="176">
        <v>130846</v>
      </c>
      <c r="S8" s="176">
        <v>132195</v>
      </c>
      <c r="T8" s="176">
        <v>133196</v>
      </c>
      <c r="U8" s="176">
        <v>128722</v>
      </c>
      <c r="V8" s="176">
        <v>127405</v>
      </c>
      <c r="W8" s="176">
        <v>127643</v>
      </c>
      <c r="X8" s="176">
        <v>128382</v>
      </c>
      <c r="Y8" s="176">
        <v>129600</v>
      </c>
      <c r="Z8" s="176">
        <v>141069</v>
      </c>
      <c r="AA8" s="183">
        <v>142300</v>
      </c>
      <c r="AB8" s="183">
        <v>142547</v>
      </c>
      <c r="AC8" s="183">
        <v>142900</v>
      </c>
      <c r="AD8" s="183">
        <v>143699</v>
      </c>
      <c r="AE8" s="226">
        <v>141411</v>
      </c>
      <c r="AF8" s="226">
        <v>141575</v>
      </c>
      <c r="AG8" s="183">
        <v>141611</v>
      </c>
      <c r="AH8" s="183"/>
      <c r="AI8" s="183"/>
      <c r="AJ8" s="226"/>
      <c r="AK8" s="226"/>
      <c r="AL8" s="223" t="s">
        <v>478</v>
      </c>
    </row>
    <row r="9" spans="1:42" ht="21" customHeight="1">
      <c r="A9" s="224" t="s">
        <v>199</v>
      </c>
      <c r="B9" s="219">
        <v>8481</v>
      </c>
      <c r="C9" s="219">
        <v>9145</v>
      </c>
      <c r="D9" s="219">
        <v>8857</v>
      </c>
      <c r="E9" s="219">
        <v>11655</v>
      </c>
      <c r="F9" s="219">
        <v>11483</v>
      </c>
      <c r="G9" s="219">
        <v>12152</v>
      </c>
      <c r="H9" s="219">
        <v>12684</v>
      </c>
      <c r="I9" s="219">
        <v>13549</v>
      </c>
      <c r="J9" s="219">
        <v>14997</v>
      </c>
      <c r="K9" s="219">
        <v>16069</v>
      </c>
      <c r="L9" s="219">
        <v>17226</v>
      </c>
      <c r="M9" s="220">
        <v>18227</v>
      </c>
      <c r="N9" s="220">
        <v>19614</v>
      </c>
      <c r="O9" s="220">
        <v>21271</v>
      </c>
      <c r="P9" s="176">
        <v>22320</v>
      </c>
      <c r="Q9" s="176">
        <v>22746</v>
      </c>
      <c r="R9" s="176">
        <v>23099</v>
      </c>
      <c r="S9" s="176">
        <v>23506</v>
      </c>
      <c r="T9" s="176">
        <v>23290</v>
      </c>
      <c r="U9" s="176">
        <v>22726</v>
      </c>
      <c r="V9" s="176">
        <v>22838</v>
      </c>
      <c r="W9" s="176">
        <v>22854</v>
      </c>
      <c r="X9" s="176">
        <v>23003</v>
      </c>
      <c r="Y9" s="176">
        <v>23247</v>
      </c>
      <c r="Z9" s="176">
        <v>23004</v>
      </c>
      <c r="AA9" s="183">
        <v>23071</v>
      </c>
      <c r="AB9" s="183">
        <v>23068</v>
      </c>
      <c r="AC9" s="183">
        <v>23195</v>
      </c>
      <c r="AD9" s="183">
        <v>23401</v>
      </c>
      <c r="AE9" s="226">
        <v>23763</v>
      </c>
      <c r="AF9" s="226">
        <v>23866</v>
      </c>
      <c r="AG9" s="183">
        <v>23997</v>
      </c>
      <c r="AH9" s="183"/>
      <c r="AI9" s="183"/>
      <c r="AJ9" s="226"/>
      <c r="AK9" s="226"/>
      <c r="AL9" s="225"/>
    </row>
    <row r="10" spans="1:42" ht="21" customHeight="1">
      <c r="A10" s="224" t="s">
        <v>187</v>
      </c>
      <c r="B10" s="219">
        <v>8569</v>
      </c>
      <c r="C10" s="219">
        <v>8803</v>
      </c>
      <c r="D10" s="219">
        <v>9017</v>
      </c>
      <c r="E10" s="219">
        <v>12131</v>
      </c>
      <c r="F10" s="219">
        <v>12187</v>
      </c>
      <c r="G10" s="219">
        <v>12867</v>
      </c>
      <c r="H10" s="219">
        <v>13652</v>
      </c>
      <c r="I10" s="219">
        <v>14452</v>
      </c>
      <c r="J10" s="219">
        <v>15657</v>
      </c>
      <c r="K10" s="219">
        <v>16862</v>
      </c>
      <c r="L10" s="219">
        <v>17723</v>
      </c>
      <c r="M10" s="220">
        <v>18925</v>
      </c>
      <c r="N10" s="220">
        <v>21025</v>
      </c>
      <c r="O10" s="220">
        <v>23162</v>
      </c>
      <c r="P10" s="176">
        <v>24726</v>
      </c>
      <c r="Q10" s="176">
        <v>25132</v>
      </c>
      <c r="R10" s="176">
        <v>25450</v>
      </c>
      <c r="S10" s="176">
        <v>25598</v>
      </c>
      <c r="T10" s="176">
        <v>25808</v>
      </c>
      <c r="U10" s="176">
        <v>25792</v>
      </c>
      <c r="V10" s="176">
        <v>25778</v>
      </c>
      <c r="W10" s="176">
        <v>25969</v>
      </c>
      <c r="X10" s="176">
        <v>26253</v>
      </c>
      <c r="Y10" s="176">
        <v>26494</v>
      </c>
      <c r="Z10" s="176">
        <v>26345</v>
      </c>
      <c r="AA10" s="183">
        <v>26645</v>
      </c>
      <c r="AB10" s="183">
        <v>26832</v>
      </c>
      <c r="AC10" s="183">
        <v>27089</v>
      </c>
      <c r="AD10" s="183">
        <v>27355</v>
      </c>
      <c r="AE10" s="226">
        <v>27127</v>
      </c>
      <c r="AF10" s="226">
        <v>27293</v>
      </c>
      <c r="AG10" s="183">
        <v>27547</v>
      </c>
      <c r="AH10" s="183"/>
      <c r="AI10" s="183"/>
      <c r="AJ10" s="226"/>
      <c r="AK10" s="226"/>
      <c r="AL10" s="225"/>
    </row>
    <row r="11" spans="1:42" ht="21" customHeight="1">
      <c r="A11" s="224" t="s">
        <v>210</v>
      </c>
      <c r="B11" s="219">
        <v>9406</v>
      </c>
      <c r="C11" s="219">
        <v>9805</v>
      </c>
      <c r="D11" s="219">
        <v>10416</v>
      </c>
      <c r="E11" s="219">
        <v>13313</v>
      </c>
      <c r="F11" s="219">
        <v>13843</v>
      </c>
      <c r="G11" s="219">
        <v>14225</v>
      </c>
      <c r="H11" s="219">
        <v>14757</v>
      </c>
      <c r="I11" s="219">
        <v>14983</v>
      </c>
      <c r="J11" s="219">
        <v>15362</v>
      </c>
      <c r="K11" s="219">
        <v>15816</v>
      </c>
      <c r="L11" s="219">
        <v>16008</v>
      </c>
      <c r="M11" s="220">
        <v>16139</v>
      </c>
      <c r="N11" s="220">
        <v>16720</v>
      </c>
      <c r="O11" s="220">
        <v>17275</v>
      </c>
      <c r="P11" s="176">
        <v>17389</v>
      </c>
      <c r="Q11" s="176">
        <v>17438</v>
      </c>
      <c r="R11" s="176">
        <v>17455</v>
      </c>
      <c r="S11" s="176">
        <v>17510</v>
      </c>
      <c r="T11" s="176">
        <v>17486</v>
      </c>
      <c r="U11" s="176">
        <v>16983</v>
      </c>
      <c r="V11" s="176">
        <v>16940</v>
      </c>
      <c r="W11" s="176">
        <v>16992</v>
      </c>
      <c r="X11" s="176">
        <v>16955</v>
      </c>
      <c r="Y11" s="176">
        <v>16987</v>
      </c>
      <c r="Z11" s="176">
        <v>16752</v>
      </c>
      <c r="AA11" s="183">
        <v>16756</v>
      </c>
      <c r="AB11" s="183">
        <v>16814</v>
      </c>
      <c r="AC11" s="183">
        <v>16688</v>
      </c>
      <c r="AD11" s="183">
        <v>16806</v>
      </c>
      <c r="AE11" s="226">
        <v>16049</v>
      </c>
      <c r="AF11" s="226">
        <v>16162</v>
      </c>
      <c r="AG11" s="183">
        <v>16166</v>
      </c>
      <c r="AH11" s="183"/>
      <c r="AI11" s="183"/>
      <c r="AJ11" s="226"/>
      <c r="AK11" s="226"/>
      <c r="AL11" s="225"/>
    </row>
    <row r="12" spans="1:42" ht="21" customHeight="1">
      <c r="A12" s="224" t="s">
        <v>228</v>
      </c>
      <c r="B12" s="219">
        <v>4958</v>
      </c>
      <c r="C12" s="219">
        <v>5311</v>
      </c>
      <c r="D12" s="219">
        <v>5460</v>
      </c>
      <c r="E12" s="219">
        <v>7781</v>
      </c>
      <c r="F12" s="219">
        <v>7690</v>
      </c>
      <c r="G12" s="219">
        <v>8108</v>
      </c>
      <c r="H12" s="219">
        <v>8257</v>
      </c>
      <c r="I12" s="219">
        <v>8647</v>
      </c>
      <c r="J12" s="219">
        <v>9324</v>
      </c>
      <c r="K12" s="219">
        <v>9906</v>
      </c>
      <c r="L12" s="219">
        <v>10419</v>
      </c>
      <c r="M12" s="220">
        <v>10873</v>
      </c>
      <c r="N12" s="220">
        <v>11756</v>
      </c>
      <c r="O12" s="220">
        <v>12021</v>
      </c>
      <c r="P12" s="176">
        <v>12594</v>
      </c>
      <c r="Q12" s="176">
        <v>12772</v>
      </c>
      <c r="R12" s="176">
        <v>12981</v>
      </c>
      <c r="S12" s="176">
        <v>13071</v>
      </c>
      <c r="T12" s="176">
        <v>13095</v>
      </c>
      <c r="U12" s="176">
        <v>13227</v>
      </c>
      <c r="V12" s="176">
        <v>13218</v>
      </c>
      <c r="W12" s="176">
        <v>13271</v>
      </c>
      <c r="X12" s="176">
        <v>13318</v>
      </c>
      <c r="Y12" s="176">
        <v>13424</v>
      </c>
      <c r="Z12" s="176">
        <v>15209</v>
      </c>
      <c r="AA12" s="183">
        <v>15387</v>
      </c>
      <c r="AB12" s="183">
        <v>15342</v>
      </c>
      <c r="AC12" s="183">
        <v>15412</v>
      </c>
      <c r="AD12" s="183">
        <v>15374</v>
      </c>
      <c r="AE12" s="226">
        <v>13875</v>
      </c>
      <c r="AF12" s="226">
        <v>13860</v>
      </c>
      <c r="AG12" s="183">
        <v>13881</v>
      </c>
      <c r="AH12" s="183"/>
      <c r="AI12" s="183"/>
      <c r="AJ12" s="226"/>
      <c r="AK12" s="226"/>
    </row>
    <row r="13" spans="1:42" ht="21" customHeight="1">
      <c r="A13" s="224" t="s">
        <v>178</v>
      </c>
      <c r="B13" s="219">
        <v>10269</v>
      </c>
      <c r="C13" s="219">
        <v>10286</v>
      </c>
      <c r="D13" s="219">
        <v>10309</v>
      </c>
      <c r="E13" s="219">
        <v>12879</v>
      </c>
      <c r="F13" s="219">
        <v>12747</v>
      </c>
      <c r="G13" s="219">
        <v>13265</v>
      </c>
      <c r="H13" s="219">
        <v>13617</v>
      </c>
      <c r="I13" s="219">
        <v>14115</v>
      </c>
      <c r="J13" s="219">
        <v>14810</v>
      </c>
      <c r="K13" s="219">
        <v>15552</v>
      </c>
      <c r="L13" s="219">
        <v>15854</v>
      </c>
      <c r="M13" s="220">
        <v>16437</v>
      </c>
      <c r="N13" s="220">
        <v>17505</v>
      </c>
      <c r="O13" s="220">
        <v>18216</v>
      </c>
      <c r="P13" s="176">
        <v>18431</v>
      </c>
      <c r="Q13" s="176">
        <v>18486</v>
      </c>
      <c r="R13" s="176">
        <v>18633</v>
      </c>
      <c r="S13" s="176">
        <v>18704</v>
      </c>
      <c r="T13" s="176">
        <v>18726</v>
      </c>
      <c r="U13" s="176">
        <v>18364</v>
      </c>
      <c r="V13" s="176">
        <v>18199</v>
      </c>
      <c r="W13" s="176">
        <v>18236</v>
      </c>
      <c r="X13" s="176">
        <v>18304</v>
      </c>
      <c r="Y13" s="176">
        <v>18584</v>
      </c>
      <c r="Z13" s="176">
        <v>19810</v>
      </c>
      <c r="AA13" s="183">
        <v>19942</v>
      </c>
      <c r="AB13" s="183">
        <v>19970</v>
      </c>
      <c r="AC13" s="183">
        <v>20132</v>
      </c>
      <c r="AD13" s="183">
        <v>20211</v>
      </c>
      <c r="AE13" s="226">
        <v>19384</v>
      </c>
      <c r="AF13" s="226">
        <v>19498</v>
      </c>
      <c r="AG13" s="183">
        <v>19621</v>
      </c>
      <c r="AH13" s="183"/>
      <c r="AI13" s="183"/>
      <c r="AJ13" s="226"/>
      <c r="AK13" s="226"/>
    </row>
    <row r="14" spans="1:42" ht="21" customHeight="1">
      <c r="A14" s="224" t="s">
        <v>188</v>
      </c>
      <c r="B14" s="185">
        <v>7807</v>
      </c>
      <c r="C14" s="176">
        <v>7997</v>
      </c>
      <c r="D14" s="176">
        <v>7946</v>
      </c>
      <c r="E14" s="176">
        <v>9718</v>
      </c>
      <c r="F14" s="176">
        <v>9780</v>
      </c>
      <c r="G14" s="176">
        <v>10386</v>
      </c>
      <c r="H14" s="176">
        <v>10617</v>
      </c>
      <c r="I14" s="176">
        <v>10695</v>
      </c>
      <c r="J14" s="176">
        <v>10889</v>
      </c>
      <c r="K14" s="176">
        <v>11055</v>
      </c>
      <c r="L14" s="176">
        <v>11157</v>
      </c>
      <c r="M14" s="176">
        <v>11183</v>
      </c>
      <c r="N14" s="176">
        <v>11503</v>
      </c>
      <c r="O14" s="176">
        <v>11806</v>
      </c>
      <c r="P14" s="176">
        <v>11902</v>
      </c>
      <c r="Q14" s="176">
        <v>12002</v>
      </c>
      <c r="R14" s="176">
        <v>12095</v>
      </c>
      <c r="S14" s="176">
        <v>12135</v>
      </c>
      <c r="T14" s="176">
        <v>12119</v>
      </c>
      <c r="U14" s="176">
        <v>11933</v>
      </c>
      <c r="V14" s="176">
        <v>11842</v>
      </c>
      <c r="W14" s="176">
        <v>11790</v>
      </c>
      <c r="X14" s="176">
        <v>11749</v>
      </c>
      <c r="Y14" s="176">
        <v>11823</v>
      </c>
      <c r="Z14" s="176">
        <v>12734</v>
      </c>
      <c r="AA14" s="183">
        <v>12703</v>
      </c>
      <c r="AB14" s="183">
        <v>12733</v>
      </c>
      <c r="AC14" s="183">
        <v>12729</v>
      </c>
      <c r="AD14" s="183">
        <v>12818</v>
      </c>
      <c r="AE14" s="226">
        <v>12159</v>
      </c>
      <c r="AF14" s="226">
        <v>12219</v>
      </c>
      <c r="AG14" s="183">
        <v>12283</v>
      </c>
      <c r="AH14" s="183"/>
      <c r="AI14" s="183"/>
      <c r="AJ14" s="226"/>
      <c r="AK14" s="226"/>
    </row>
    <row r="15" spans="1:42" ht="21" customHeight="1">
      <c r="A15" s="224" t="s">
        <v>453</v>
      </c>
      <c r="B15" s="176">
        <v>9075</v>
      </c>
      <c r="C15" s="176">
        <v>9709</v>
      </c>
      <c r="D15" s="176">
        <v>9824</v>
      </c>
      <c r="E15" s="176">
        <v>13204</v>
      </c>
      <c r="F15" s="176">
        <v>13369</v>
      </c>
      <c r="G15" s="176">
        <v>14243</v>
      </c>
      <c r="H15" s="176">
        <v>15051</v>
      </c>
      <c r="I15" s="176">
        <v>15990</v>
      </c>
      <c r="J15" s="176">
        <v>17368</v>
      </c>
      <c r="K15" s="176">
        <v>18646</v>
      </c>
      <c r="L15" s="176">
        <v>19529</v>
      </c>
      <c r="M15" s="176">
        <v>20520</v>
      </c>
      <c r="N15" s="176">
        <v>22550</v>
      </c>
      <c r="O15" s="176">
        <v>22647</v>
      </c>
      <c r="P15" s="176">
        <v>23003</v>
      </c>
      <c r="Q15" s="176">
        <v>23129</v>
      </c>
      <c r="R15" s="176">
        <v>23214</v>
      </c>
      <c r="S15" s="176">
        <v>23340</v>
      </c>
      <c r="T15" s="176">
        <v>23426</v>
      </c>
      <c r="U15" s="176">
        <v>23640</v>
      </c>
      <c r="V15" s="176">
        <v>22799</v>
      </c>
      <c r="W15" s="176">
        <v>22577</v>
      </c>
      <c r="X15" s="176">
        <v>22606</v>
      </c>
      <c r="Y15" s="176">
        <v>22905</v>
      </c>
      <c r="Z15" s="176">
        <v>25944</v>
      </c>
      <c r="AA15" s="183">
        <v>26267</v>
      </c>
      <c r="AB15" s="183">
        <v>26082</v>
      </c>
      <c r="AC15" s="183">
        <v>26132</v>
      </c>
      <c r="AD15" s="183">
        <v>26275</v>
      </c>
      <c r="AE15" s="226">
        <v>26349</v>
      </c>
      <c r="AF15" s="226">
        <v>26455</v>
      </c>
      <c r="AG15" s="183">
        <v>26496</v>
      </c>
      <c r="AH15" s="183"/>
      <c r="AI15" s="183"/>
      <c r="AJ15" s="226"/>
      <c r="AK15" s="226"/>
    </row>
    <row r="16" spans="1:42" ht="21" customHeight="1">
      <c r="A16" s="224" t="s">
        <v>454</v>
      </c>
      <c r="B16" s="219">
        <v>10699</v>
      </c>
      <c r="C16" s="219">
        <v>10993</v>
      </c>
      <c r="D16" s="219">
        <v>11063</v>
      </c>
      <c r="E16" s="219">
        <v>13464</v>
      </c>
      <c r="F16" s="219">
        <v>13353</v>
      </c>
      <c r="G16" s="219">
        <v>13738</v>
      </c>
      <c r="H16" s="219">
        <v>14842</v>
      </c>
      <c r="I16" s="219">
        <v>16031</v>
      </c>
      <c r="J16" s="219">
        <v>16928</v>
      </c>
      <c r="K16" s="219">
        <v>17842</v>
      </c>
      <c r="L16" s="219">
        <v>18245</v>
      </c>
      <c r="M16" s="219">
        <v>18888</v>
      </c>
      <c r="N16" s="219">
        <v>19737</v>
      </c>
      <c r="O16" s="219">
        <v>20361</v>
      </c>
      <c r="P16" s="219">
        <v>20714</v>
      </c>
      <c r="Q16" s="219">
        <v>20767</v>
      </c>
      <c r="R16" s="219">
        <v>20881</v>
      </c>
      <c r="S16" s="219">
        <v>21060</v>
      </c>
      <c r="T16" s="219">
        <v>21185</v>
      </c>
      <c r="U16" s="219">
        <v>20870</v>
      </c>
      <c r="V16" s="219">
        <v>20766</v>
      </c>
      <c r="W16" s="219">
        <v>20762</v>
      </c>
      <c r="X16" s="219">
        <v>20962</v>
      </c>
      <c r="Y16" s="219">
        <v>21110</v>
      </c>
      <c r="Z16" s="219">
        <v>21624</v>
      </c>
      <c r="AA16" s="183">
        <v>21746</v>
      </c>
      <c r="AB16" s="183">
        <v>21809</v>
      </c>
      <c r="AC16" s="183">
        <v>21909</v>
      </c>
      <c r="AD16" s="183">
        <v>21981</v>
      </c>
      <c r="AE16" s="226">
        <v>21158</v>
      </c>
      <c r="AF16" s="226">
        <v>21228</v>
      </c>
      <c r="AG16" s="183">
        <v>21344</v>
      </c>
      <c r="AH16" s="183"/>
      <c r="AI16" s="183"/>
      <c r="AJ16" s="226"/>
      <c r="AK16" s="226"/>
    </row>
    <row r="17" spans="1:42" ht="21" customHeight="1">
      <c r="A17" s="224" t="s">
        <v>455</v>
      </c>
      <c r="B17" s="219">
        <v>3857</v>
      </c>
      <c r="C17" s="219">
        <v>3771</v>
      </c>
      <c r="D17" s="219">
        <v>3869</v>
      </c>
      <c r="E17" s="219">
        <v>5022</v>
      </c>
      <c r="F17" s="219">
        <v>5028</v>
      </c>
      <c r="G17" s="219">
        <v>5245</v>
      </c>
      <c r="H17" s="219">
        <v>5411</v>
      </c>
      <c r="I17" s="219">
        <v>5622</v>
      </c>
      <c r="J17" s="219">
        <v>6121</v>
      </c>
      <c r="K17" s="219">
        <v>6617</v>
      </c>
      <c r="L17" s="219">
        <v>6842</v>
      </c>
      <c r="M17" s="219">
        <v>7170</v>
      </c>
      <c r="N17" s="219">
        <v>8162</v>
      </c>
      <c r="O17" s="219">
        <v>8680</v>
      </c>
      <c r="P17" s="219">
        <v>9056</v>
      </c>
      <c r="Q17" s="219">
        <v>9281</v>
      </c>
      <c r="R17" s="219">
        <v>9428</v>
      </c>
      <c r="S17" s="219">
        <v>9552</v>
      </c>
      <c r="T17" s="219">
        <v>9644</v>
      </c>
      <c r="U17" s="219">
        <v>9538</v>
      </c>
      <c r="V17" s="219">
        <v>9566</v>
      </c>
      <c r="W17" s="219">
        <v>9609</v>
      </c>
      <c r="X17" s="219">
        <v>9724</v>
      </c>
      <c r="Y17" s="219">
        <v>9827</v>
      </c>
      <c r="Z17" s="219">
        <v>10049</v>
      </c>
      <c r="AA17" s="183">
        <v>10210</v>
      </c>
      <c r="AB17" s="183">
        <v>10368</v>
      </c>
      <c r="AC17" s="183">
        <v>10520</v>
      </c>
      <c r="AD17" s="183">
        <v>10695</v>
      </c>
      <c r="AE17" s="226">
        <v>10571</v>
      </c>
      <c r="AF17" s="226">
        <v>10706</v>
      </c>
      <c r="AG17" s="183">
        <v>10859</v>
      </c>
      <c r="AH17" s="183"/>
      <c r="AI17" s="183"/>
      <c r="AJ17" s="226"/>
      <c r="AK17" s="226"/>
    </row>
    <row r="18" spans="1:42" s="222" customFormat="1" ht="30" customHeight="1">
      <c r="A18" s="173" t="s">
        <v>355</v>
      </c>
      <c r="B18" s="219">
        <v>8096</v>
      </c>
      <c r="C18" s="219">
        <v>8197</v>
      </c>
      <c r="D18" s="219">
        <v>8280</v>
      </c>
      <c r="E18" s="219">
        <v>10274</v>
      </c>
      <c r="F18" s="219">
        <v>9994</v>
      </c>
      <c r="G18" s="219">
        <v>10267</v>
      </c>
      <c r="H18" s="219">
        <v>10620</v>
      </c>
      <c r="I18" s="219">
        <v>10905</v>
      </c>
      <c r="J18" s="219">
        <v>11300</v>
      </c>
      <c r="K18" s="219">
        <v>11792</v>
      </c>
      <c r="L18" s="219">
        <v>12021</v>
      </c>
      <c r="M18" s="220">
        <v>12086</v>
      </c>
      <c r="N18" s="220">
        <v>12290</v>
      </c>
      <c r="O18" s="220">
        <v>12348</v>
      </c>
      <c r="P18" s="176">
        <v>12618</v>
      </c>
      <c r="Q18" s="176">
        <v>12706</v>
      </c>
      <c r="R18" s="176">
        <v>12647</v>
      </c>
      <c r="S18" s="176">
        <v>12662</v>
      </c>
      <c r="T18" s="176">
        <v>12624</v>
      </c>
      <c r="U18" s="176">
        <v>12438</v>
      </c>
      <c r="V18" s="176">
        <v>12394</v>
      </c>
      <c r="W18" s="176">
        <v>12326</v>
      </c>
      <c r="X18" s="176">
        <v>12353</v>
      </c>
      <c r="Y18" s="176">
        <v>12386</v>
      </c>
      <c r="Z18" s="176">
        <v>13082</v>
      </c>
      <c r="AA18" s="177">
        <v>13144</v>
      </c>
      <c r="AB18" s="183">
        <v>13086</v>
      </c>
      <c r="AC18" s="183">
        <v>13050</v>
      </c>
      <c r="AD18" s="183">
        <v>13036</v>
      </c>
      <c r="AE18" s="226">
        <v>12097</v>
      </c>
      <c r="AF18" s="226">
        <v>12060</v>
      </c>
      <c r="AG18" s="183">
        <v>12017</v>
      </c>
      <c r="AH18" s="183"/>
      <c r="AI18" s="183"/>
      <c r="AJ18" s="226"/>
      <c r="AK18" s="226"/>
      <c r="AL18" s="218" t="s">
        <v>479</v>
      </c>
      <c r="AM18" s="218"/>
      <c r="AN18" s="218"/>
      <c r="AO18" s="218"/>
      <c r="AP18" s="218"/>
    </row>
    <row r="19" spans="1:42" ht="30" customHeight="1">
      <c r="A19" s="224" t="s">
        <v>181</v>
      </c>
      <c r="B19" s="219">
        <v>2321</v>
      </c>
      <c r="C19" s="219">
        <v>2369</v>
      </c>
      <c r="D19" s="219">
        <v>2319</v>
      </c>
      <c r="E19" s="219">
        <v>2914</v>
      </c>
      <c r="F19" s="219">
        <v>2839</v>
      </c>
      <c r="G19" s="219">
        <v>2894</v>
      </c>
      <c r="H19" s="219">
        <v>3033</v>
      </c>
      <c r="I19" s="219">
        <v>3217</v>
      </c>
      <c r="J19" s="219">
        <v>3375</v>
      </c>
      <c r="K19" s="219">
        <v>3763</v>
      </c>
      <c r="L19" s="219">
        <v>3825</v>
      </c>
      <c r="M19" s="220">
        <v>3862</v>
      </c>
      <c r="N19" s="220">
        <v>3869</v>
      </c>
      <c r="O19" s="220">
        <v>3901</v>
      </c>
      <c r="P19" s="176">
        <v>4055</v>
      </c>
      <c r="Q19" s="176">
        <v>4100</v>
      </c>
      <c r="R19" s="176">
        <v>4099</v>
      </c>
      <c r="S19" s="176">
        <v>4086</v>
      </c>
      <c r="T19" s="176">
        <v>4084</v>
      </c>
      <c r="U19" s="176">
        <v>4055</v>
      </c>
      <c r="V19" s="176">
        <v>4065</v>
      </c>
      <c r="W19" s="176">
        <v>4048</v>
      </c>
      <c r="X19" s="176">
        <v>4065</v>
      </c>
      <c r="Y19" s="176">
        <v>4080</v>
      </c>
      <c r="Z19" s="176">
        <v>4276</v>
      </c>
      <c r="AA19" s="183">
        <v>4294</v>
      </c>
      <c r="AB19" s="183">
        <v>4303</v>
      </c>
      <c r="AC19" s="183">
        <v>4306</v>
      </c>
      <c r="AD19" s="183">
        <v>4321</v>
      </c>
      <c r="AE19" s="226">
        <v>4194</v>
      </c>
      <c r="AF19" s="226">
        <v>4190</v>
      </c>
      <c r="AG19" s="183">
        <v>4199</v>
      </c>
      <c r="AH19" s="183"/>
      <c r="AI19" s="183"/>
      <c r="AJ19" s="226"/>
      <c r="AK19" s="226"/>
    </row>
    <row r="20" spans="1:42" ht="21" customHeight="1">
      <c r="A20" s="224" t="s">
        <v>182</v>
      </c>
      <c r="B20" s="219">
        <v>1885</v>
      </c>
      <c r="C20" s="219">
        <v>1967</v>
      </c>
      <c r="D20" s="219">
        <v>2076</v>
      </c>
      <c r="E20" s="219">
        <v>2604</v>
      </c>
      <c r="F20" s="219">
        <v>2414</v>
      </c>
      <c r="G20" s="219">
        <v>2471</v>
      </c>
      <c r="H20" s="219">
        <v>2546</v>
      </c>
      <c r="I20" s="219">
        <v>2630</v>
      </c>
      <c r="J20" s="219">
        <v>2727</v>
      </c>
      <c r="K20" s="219">
        <v>2803</v>
      </c>
      <c r="L20" s="219">
        <v>2873</v>
      </c>
      <c r="M20" s="220">
        <v>2947</v>
      </c>
      <c r="N20" s="220">
        <v>3102</v>
      </c>
      <c r="O20" s="220">
        <v>3141</v>
      </c>
      <c r="P20" s="176">
        <v>3212</v>
      </c>
      <c r="Q20" s="176">
        <v>3232</v>
      </c>
      <c r="R20" s="176">
        <v>3226</v>
      </c>
      <c r="S20" s="176">
        <v>3255</v>
      </c>
      <c r="T20" s="176">
        <v>3265</v>
      </c>
      <c r="U20" s="176">
        <v>3204</v>
      </c>
      <c r="V20" s="176">
        <v>3191</v>
      </c>
      <c r="W20" s="176">
        <v>3180</v>
      </c>
      <c r="X20" s="176">
        <v>3194</v>
      </c>
      <c r="Y20" s="176">
        <v>3238</v>
      </c>
      <c r="Z20" s="176">
        <v>3291</v>
      </c>
      <c r="AA20" s="183">
        <v>3311</v>
      </c>
      <c r="AB20" s="183">
        <v>3296</v>
      </c>
      <c r="AC20" s="183">
        <v>3312</v>
      </c>
      <c r="AD20" s="183">
        <v>3312</v>
      </c>
      <c r="AE20" s="226">
        <v>3123</v>
      </c>
      <c r="AF20" s="226">
        <v>3105</v>
      </c>
      <c r="AG20" s="183">
        <v>3086</v>
      </c>
      <c r="AH20" s="183"/>
      <c r="AI20" s="183"/>
      <c r="AJ20" s="226"/>
      <c r="AK20" s="226"/>
    </row>
    <row r="21" spans="1:42" ht="21" customHeight="1">
      <c r="A21" s="224" t="s">
        <v>183</v>
      </c>
      <c r="B21" s="219">
        <v>3890</v>
      </c>
      <c r="C21" s="219">
        <v>3861</v>
      </c>
      <c r="D21" s="219">
        <v>3885</v>
      </c>
      <c r="E21" s="219">
        <v>4756</v>
      </c>
      <c r="F21" s="219">
        <v>4741</v>
      </c>
      <c r="G21" s="219">
        <v>4902</v>
      </c>
      <c r="H21" s="219">
        <v>5041</v>
      </c>
      <c r="I21" s="219">
        <v>5058</v>
      </c>
      <c r="J21" s="219">
        <v>5198</v>
      </c>
      <c r="K21" s="219">
        <v>5226</v>
      </c>
      <c r="L21" s="219">
        <v>5323</v>
      </c>
      <c r="M21" s="220">
        <v>5277</v>
      </c>
      <c r="N21" s="220">
        <v>5319</v>
      </c>
      <c r="O21" s="220">
        <v>5306</v>
      </c>
      <c r="P21" s="176">
        <v>5351</v>
      </c>
      <c r="Q21" s="176">
        <v>5374</v>
      </c>
      <c r="R21" s="176">
        <v>5322</v>
      </c>
      <c r="S21" s="176">
        <v>5321</v>
      </c>
      <c r="T21" s="176">
        <v>5275</v>
      </c>
      <c r="U21" s="176">
        <v>5179</v>
      </c>
      <c r="V21" s="176">
        <v>5138</v>
      </c>
      <c r="W21" s="176">
        <v>5098</v>
      </c>
      <c r="X21" s="176">
        <v>5094</v>
      </c>
      <c r="Y21" s="176">
        <v>5068</v>
      </c>
      <c r="Z21" s="176">
        <v>5515</v>
      </c>
      <c r="AA21" s="183">
        <v>5539</v>
      </c>
      <c r="AB21" s="183">
        <v>5487</v>
      </c>
      <c r="AC21" s="183">
        <v>5432</v>
      </c>
      <c r="AD21" s="183">
        <v>5403</v>
      </c>
      <c r="AE21" s="226">
        <v>4780</v>
      </c>
      <c r="AF21" s="226">
        <v>4765</v>
      </c>
      <c r="AG21" s="183">
        <v>4732</v>
      </c>
      <c r="AH21" s="183"/>
      <c r="AI21" s="183"/>
      <c r="AJ21" s="226"/>
      <c r="AK21" s="226"/>
    </row>
    <row r="22" spans="1:42" ht="30" customHeight="1">
      <c r="A22" s="173" t="s">
        <v>356</v>
      </c>
      <c r="B22" s="219">
        <v>1098</v>
      </c>
      <c r="C22" s="219">
        <v>1135</v>
      </c>
      <c r="D22" s="219">
        <v>1122</v>
      </c>
      <c r="E22" s="219">
        <v>1438</v>
      </c>
      <c r="F22" s="219">
        <v>1448</v>
      </c>
      <c r="G22" s="219">
        <v>1463</v>
      </c>
      <c r="H22" s="219">
        <v>1444</v>
      </c>
      <c r="I22" s="219">
        <v>1458</v>
      </c>
      <c r="J22" s="219">
        <v>1495</v>
      </c>
      <c r="K22" s="219">
        <v>1534</v>
      </c>
      <c r="L22" s="219">
        <v>1583</v>
      </c>
      <c r="M22" s="220">
        <v>1674</v>
      </c>
      <c r="N22" s="220">
        <v>1803</v>
      </c>
      <c r="O22" s="220">
        <v>1965</v>
      </c>
      <c r="P22" s="176">
        <v>2090</v>
      </c>
      <c r="Q22" s="176">
        <v>2135</v>
      </c>
      <c r="R22" s="176">
        <v>2160</v>
      </c>
      <c r="S22" s="176">
        <v>2244</v>
      </c>
      <c r="T22" s="176">
        <f>SUM(T23)</f>
        <v>2288</v>
      </c>
      <c r="U22" s="176">
        <f>SUM(U23)</f>
        <v>2253</v>
      </c>
      <c r="V22" s="176">
        <f>SUM(V23)</f>
        <v>2309</v>
      </c>
      <c r="W22" s="176">
        <v>2329</v>
      </c>
      <c r="X22" s="176">
        <v>2356</v>
      </c>
      <c r="Y22" s="176">
        <v>2396</v>
      </c>
      <c r="Z22" s="176">
        <v>2619</v>
      </c>
      <c r="AA22" s="183">
        <v>2728</v>
      </c>
      <c r="AB22" s="183">
        <v>2800</v>
      </c>
      <c r="AC22" s="183">
        <v>2882</v>
      </c>
      <c r="AD22" s="183">
        <v>2913</v>
      </c>
      <c r="AE22" s="226">
        <v>2874</v>
      </c>
      <c r="AF22" s="226">
        <v>2920</v>
      </c>
      <c r="AG22" s="183">
        <v>2990</v>
      </c>
      <c r="AH22" s="183"/>
      <c r="AI22" s="183"/>
      <c r="AJ22" s="226"/>
      <c r="AK22" s="226"/>
    </row>
    <row r="23" spans="1:42" ht="30" customHeight="1">
      <c r="A23" s="224" t="s">
        <v>184</v>
      </c>
      <c r="B23" s="219">
        <v>1098</v>
      </c>
      <c r="C23" s="219">
        <v>1135</v>
      </c>
      <c r="D23" s="219">
        <v>1122</v>
      </c>
      <c r="E23" s="219">
        <v>1438</v>
      </c>
      <c r="F23" s="219">
        <v>1448</v>
      </c>
      <c r="G23" s="219">
        <v>1463</v>
      </c>
      <c r="H23" s="219">
        <v>1444</v>
      </c>
      <c r="I23" s="219">
        <v>1458</v>
      </c>
      <c r="J23" s="219">
        <v>1495</v>
      </c>
      <c r="K23" s="219">
        <v>1534</v>
      </c>
      <c r="L23" s="219">
        <v>1583</v>
      </c>
      <c r="M23" s="220">
        <v>1674</v>
      </c>
      <c r="N23" s="220">
        <v>1803</v>
      </c>
      <c r="O23" s="220">
        <v>1965</v>
      </c>
      <c r="P23" s="176">
        <v>2090</v>
      </c>
      <c r="Q23" s="176">
        <v>2135</v>
      </c>
      <c r="R23" s="176">
        <v>2160</v>
      </c>
      <c r="S23" s="176">
        <v>2244</v>
      </c>
      <c r="T23" s="176">
        <v>2288</v>
      </c>
      <c r="U23" s="176">
        <v>2253</v>
      </c>
      <c r="V23" s="176">
        <v>2309</v>
      </c>
      <c r="W23" s="176">
        <v>2329</v>
      </c>
      <c r="X23" s="176">
        <v>2356</v>
      </c>
      <c r="Y23" s="176">
        <v>2396</v>
      </c>
      <c r="Z23" s="176">
        <v>2619</v>
      </c>
      <c r="AA23" s="183">
        <v>2728</v>
      </c>
      <c r="AB23" s="183">
        <v>2800</v>
      </c>
      <c r="AC23" s="183">
        <v>2882</v>
      </c>
      <c r="AD23" s="183">
        <v>2913</v>
      </c>
      <c r="AE23" s="226">
        <v>2874</v>
      </c>
      <c r="AF23" s="226">
        <v>2920</v>
      </c>
      <c r="AG23" s="183">
        <v>2990</v>
      </c>
      <c r="AH23" s="183"/>
      <c r="AI23" s="183"/>
      <c r="AJ23" s="226"/>
      <c r="AK23" s="226"/>
    </row>
    <row r="24" spans="1:42" ht="30" customHeight="1">
      <c r="A24" s="173" t="s">
        <v>357</v>
      </c>
      <c r="B24" s="219">
        <v>1895</v>
      </c>
      <c r="C24" s="219">
        <v>1925</v>
      </c>
      <c r="D24" s="219">
        <v>2021</v>
      </c>
      <c r="E24" s="219">
        <v>3158</v>
      </c>
      <c r="F24" s="219">
        <v>3055</v>
      </c>
      <c r="G24" s="219">
        <v>3114</v>
      </c>
      <c r="H24" s="219">
        <v>3170</v>
      </c>
      <c r="I24" s="219">
        <v>3400</v>
      </c>
      <c r="J24" s="219">
        <v>3810</v>
      </c>
      <c r="K24" s="219">
        <v>4054</v>
      </c>
      <c r="L24" s="219">
        <v>4221</v>
      </c>
      <c r="M24" s="220">
        <v>4535</v>
      </c>
      <c r="N24" s="220">
        <v>4959</v>
      </c>
      <c r="O24" s="220">
        <v>5327</v>
      </c>
      <c r="P24" s="176">
        <v>5518</v>
      </c>
      <c r="Q24" s="176">
        <v>5598</v>
      </c>
      <c r="R24" s="176">
        <v>5655</v>
      </c>
      <c r="S24" s="176">
        <v>5723</v>
      </c>
      <c r="T24" s="176">
        <f>SUM(T25:T26)</f>
        <v>5805</v>
      </c>
      <c r="U24" s="176">
        <f>SUM(U25:U26)</f>
        <v>5745</v>
      </c>
      <c r="V24" s="176">
        <f>SUM(V25:V26)</f>
        <v>5719</v>
      </c>
      <c r="W24" s="176">
        <v>5780</v>
      </c>
      <c r="X24" s="176">
        <v>5843</v>
      </c>
      <c r="Y24" s="176">
        <v>5925</v>
      </c>
      <c r="Z24" s="176">
        <v>5843</v>
      </c>
      <c r="AA24" s="183">
        <v>5904</v>
      </c>
      <c r="AB24" s="183">
        <v>5982</v>
      </c>
      <c r="AC24" s="183">
        <v>6034</v>
      </c>
      <c r="AD24" s="183">
        <v>6132</v>
      </c>
      <c r="AE24" s="226">
        <v>6053</v>
      </c>
      <c r="AF24" s="226">
        <v>6106</v>
      </c>
      <c r="AG24" s="183">
        <v>6150</v>
      </c>
      <c r="AH24" s="183"/>
      <c r="AI24" s="183"/>
      <c r="AJ24" s="226"/>
      <c r="AK24" s="226"/>
    </row>
    <row r="25" spans="1:42" ht="30" customHeight="1">
      <c r="A25" s="224" t="s">
        <v>189</v>
      </c>
      <c r="B25" s="219">
        <v>727</v>
      </c>
      <c r="C25" s="219">
        <v>738</v>
      </c>
      <c r="D25" s="219">
        <v>795</v>
      </c>
      <c r="E25" s="219">
        <v>1379</v>
      </c>
      <c r="F25" s="219">
        <v>1446</v>
      </c>
      <c r="G25" s="219">
        <v>1547</v>
      </c>
      <c r="H25" s="219">
        <v>1702</v>
      </c>
      <c r="I25" s="219">
        <v>1993</v>
      </c>
      <c r="J25" s="219">
        <v>2416</v>
      </c>
      <c r="K25" s="219">
        <v>2672</v>
      </c>
      <c r="L25" s="219">
        <v>2833</v>
      </c>
      <c r="M25" s="220">
        <v>3050</v>
      </c>
      <c r="N25" s="220">
        <v>3346</v>
      </c>
      <c r="O25" s="220">
        <v>3701</v>
      </c>
      <c r="P25" s="176">
        <v>3877</v>
      </c>
      <c r="Q25" s="176">
        <v>3921</v>
      </c>
      <c r="R25" s="176">
        <v>3955</v>
      </c>
      <c r="S25" s="176">
        <v>4023</v>
      </c>
      <c r="T25" s="176">
        <v>4073</v>
      </c>
      <c r="U25" s="176">
        <v>4076</v>
      </c>
      <c r="V25" s="176">
        <v>4088</v>
      </c>
      <c r="W25" s="176">
        <v>4117</v>
      </c>
      <c r="X25" s="176">
        <v>4160</v>
      </c>
      <c r="Y25" s="176">
        <v>4229</v>
      </c>
      <c r="Z25" s="176">
        <v>4205</v>
      </c>
      <c r="AA25" s="183">
        <v>4250</v>
      </c>
      <c r="AB25" s="183">
        <v>4316</v>
      </c>
      <c r="AC25" s="183">
        <v>4356</v>
      </c>
      <c r="AD25" s="183">
        <v>4417</v>
      </c>
      <c r="AE25" s="226">
        <v>4382</v>
      </c>
      <c r="AF25" s="226">
        <v>4423</v>
      </c>
      <c r="AG25" s="183">
        <v>4474</v>
      </c>
      <c r="AH25" s="183"/>
      <c r="AI25" s="183"/>
      <c r="AJ25" s="226"/>
      <c r="AK25" s="226"/>
    </row>
    <row r="26" spans="1:42" ht="21" customHeight="1">
      <c r="A26" s="224" t="s">
        <v>190</v>
      </c>
      <c r="B26" s="219">
        <v>1168</v>
      </c>
      <c r="C26" s="219">
        <v>1187</v>
      </c>
      <c r="D26" s="219">
        <v>1226</v>
      </c>
      <c r="E26" s="219">
        <v>1779</v>
      </c>
      <c r="F26" s="219">
        <v>1609</v>
      </c>
      <c r="G26" s="219">
        <v>1567</v>
      </c>
      <c r="H26" s="219">
        <v>1468</v>
      </c>
      <c r="I26" s="219">
        <v>1407</v>
      </c>
      <c r="J26" s="219">
        <v>1394</v>
      </c>
      <c r="K26" s="219">
        <v>1382</v>
      </c>
      <c r="L26" s="219">
        <v>1388</v>
      </c>
      <c r="M26" s="220">
        <v>1485</v>
      </c>
      <c r="N26" s="220">
        <v>1613</v>
      </c>
      <c r="O26" s="220">
        <v>1626</v>
      </c>
      <c r="P26" s="176">
        <v>1641</v>
      </c>
      <c r="Q26" s="176">
        <v>1677</v>
      </c>
      <c r="R26" s="176">
        <v>1700</v>
      </c>
      <c r="S26" s="176">
        <v>1700</v>
      </c>
      <c r="T26" s="176">
        <v>1732</v>
      </c>
      <c r="U26" s="176">
        <v>1669</v>
      </c>
      <c r="V26" s="176">
        <v>1631</v>
      </c>
      <c r="W26" s="176">
        <v>1663</v>
      </c>
      <c r="X26" s="176">
        <v>1683</v>
      </c>
      <c r="Y26" s="176">
        <v>1696</v>
      </c>
      <c r="Z26" s="176">
        <v>1638</v>
      </c>
      <c r="AA26" s="183">
        <v>1654</v>
      </c>
      <c r="AB26" s="183">
        <v>1666</v>
      </c>
      <c r="AC26" s="183">
        <v>1678</v>
      </c>
      <c r="AD26" s="183">
        <v>1715</v>
      </c>
      <c r="AE26" s="226">
        <v>1671</v>
      </c>
      <c r="AF26" s="226">
        <v>1683</v>
      </c>
      <c r="AG26" s="183">
        <v>1676</v>
      </c>
      <c r="AH26" s="183"/>
      <c r="AI26" s="183"/>
      <c r="AJ26" s="226"/>
      <c r="AK26" s="226"/>
    </row>
    <row r="27" spans="1:42" ht="30" customHeight="1">
      <c r="A27" s="173" t="s">
        <v>365</v>
      </c>
      <c r="B27" s="219">
        <v>6474</v>
      </c>
      <c r="C27" s="219">
        <v>6734</v>
      </c>
      <c r="D27" s="219">
        <v>8369</v>
      </c>
      <c r="E27" s="219">
        <v>9639</v>
      </c>
      <c r="F27" s="219">
        <v>10883</v>
      </c>
      <c r="G27" s="219">
        <v>11724</v>
      </c>
      <c r="H27" s="219">
        <v>11316</v>
      </c>
      <c r="I27" s="219">
        <v>11223</v>
      </c>
      <c r="J27" s="219">
        <v>11193</v>
      </c>
      <c r="K27" s="219">
        <v>11860</v>
      </c>
      <c r="L27" s="219">
        <v>11272</v>
      </c>
      <c r="M27" s="219">
        <v>11138</v>
      </c>
      <c r="N27" s="219">
        <v>11300</v>
      </c>
      <c r="O27" s="219">
        <v>11373</v>
      </c>
      <c r="P27" s="219">
        <v>11167</v>
      </c>
      <c r="Q27" s="219">
        <v>11161</v>
      </c>
      <c r="R27" s="219">
        <v>11111</v>
      </c>
      <c r="S27" s="219">
        <v>11072</v>
      </c>
      <c r="T27" s="219">
        <f>SUM(T28:T31)</f>
        <v>10991</v>
      </c>
      <c r="U27" s="219">
        <f>SUM(U28:U31)</f>
        <v>10682</v>
      </c>
      <c r="V27" s="219">
        <f>SUM(V28:V31)</f>
        <v>10645</v>
      </c>
      <c r="W27" s="219">
        <v>10604</v>
      </c>
      <c r="X27" s="219">
        <v>10523</v>
      </c>
      <c r="Y27" s="219">
        <v>10512</v>
      </c>
      <c r="Z27" s="219">
        <v>10267</v>
      </c>
      <c r="AA27" s="183">
        <v>10256</v>
      </c>
      <c r="AB27" s="183">
        <v>10159</v>
      </c>
      <c r="AC27" s="183">
        <v>10078</v>
      </c>
      <c r="AD27" s="183">
        <v>9996</v>
      </c>
      <c r="AE27" s="226">
        <v>9709</v>
      </c>
      <c r="AF27" s="226">
        <v>9558</v>
      </c>
      <c r="AG27" s="183">
        <v>9499</v>
      </c>
      <c r="AH27" s="183"/>
      <c r="AI27" s="183"/>
      <c r="AJ27" s="226"/>
      <c r="AK27" s="226"/>
    </row>
    <row r="28" spans="1:42" ht="30" customHeight="1">
      <c r="A28" s="224" t="s">
        <v>223</v>
      </c>
      <c r="B28" s="219">
        <v>1675</v>
      </c>
      <c r="C28" s="219">
        <v>1726</v>
      </c>
      <c r="D28" s="219">
        <v>2073</v>
      </c>
      <c r="E28" s="219">
        <v>2371</v>
      </c>
      <c r="F28" s="219">
        <v>2460</v>
      </c>
      <c r="G28" s="219">
        <v>2475</v>
      </c>
      <c r="H28" s="219">
        <v>2450</v>
      </c>
      <c r="I28" s="219">
        <v>2417</v>
      </c>
      <c r="J28" s="219">
        <v>2351</v>
      </c>
      <c r="K28" s="219">
        <v>2862</v>
      </c>
      <c r="L28" s="219">
        <v>2297</v>
      </c>
      <c r="M28" s="220">
        <v>2270</v>
      </c>
      <c r="N28" s="220">
        <v>2239</v>
      </c>
      <c r="O28" s="220">
        <v>2223</v>
      </c>
      <c r="P28" s="176">
        <v>2188</v>
      </c>
      <c r="Q28" s="176">
        <v>2187</v>
      </c>
      <c r="R28" s="176">
        <v>2191</v>
      </c>
      <c r="S28" s="176">
        <v>2184</v>
      </c>
      <c r="T28" s="176">
        <v>2157</v>
      </c>
      <c r="U28" s="176">
        <v>2103</v>
      </c>
      <c r="V28" s="176">
        <v>2097</v>
      </c>
      <c r="W28" s="176">
        <v>2089</v>
      </c>
      <c r="X28" s="176">
        <v>2073</v>
      </c>
      <c r="Y28" s="176">
        <v>2082</v>
      </c>
      <c r="Z28" s="176">
        <v>2002</v>
      </c>
      <c r="AA28" s="183">
        <v>2017</v>
      </c>
      <c r="AB28" s="183">
        <v>1990</v>
      </c>
      <c r="AC28" s="183">
        <v>1976</v>
      </c>
      <c r="AD28" s="183">
        <v>1963</v>
      </c>
      <c r="AE28" s="226">
        <v>1953</v>
      </c>
      <c r="AF28" s="226">
        <v>1920</v>
      </c>
      <c r="AG28" s="183">
        <v>1896</v>
      </c>
      <c r="AH28" s="183"/>
      <c r="AI28" s="183"/>
      <c r="AJ28" s="226"/>
      <c r="AK28" s="226"/>
    </row>
    <row r="29" spans="1:42" ht="21" customHeight="1">
      <c r="A29" s="224" t="s">
        <v>224</v>
      </c>
      <c r="B29" s="219">
        <v>94</v>
      </c>
      <c r="C29" s="219">
        <v>101</v>
      </c>
      <c r="D29" s="219">
        <v>123</v>
      </c>
      <c r="E29" s="219">
        <v>133</v>
      </c>
      <c r="F29" s="219">
        <v>159</v>
      </c>
      <c r="G29" s="219">
        <v>188</v>
      </c>
      <c r="H29" s="219">
        <v>204</v>
      </c>
      <c r="I29" s="219">
        <v>209</v>
      </c>
      <c r="J29" s="219">
        <v>230</v>
      </c>
      <c r="K29" s="219">
        <v>253</v>
      </c>
      <c r="L29" s="219">
        <v>262</v>
      </c>
      <c r="M29" s="220">
        <v>263</v>
      </c>
      <c r="N29" s="220">
        <v>216</v>
      </c>
      <c r="O29" s="220">
        <v>279</v>
      </c>
      <c r="P29" s="176">
        <v>246</v>
      </c>
      <c r="Q29" s="176">
        <v>244</v>
      </c>
      <c r="R29" s="176">
        <v>249</v>
      </c>
      <c r="S29" s="176">
        <v>251</v>
      </c>
      <c r="T29" s="176">
        <v>252</v>
      </c>
      <c r="U29" s="176">
        <v>221</v>
      </c>
      <c r="V29" s="176">
        <v>223</v>
      </c>
      <c r="W29" s="176">
        <v>223</v>
      </c>
      <c r="X29" s="176">
        <v>225</v>
      </c>
      <c r="Y29" s="176">
        <v>232</v>
      </c>
      <c r="Z29" s="176">
        <v>257</v>
      </c>
      <c r="AA29" s="183">
        <v>256</v>
      </c>
      <c r="AB29" s="183">
        <v>254</v>
      </c>
      <c r="AC29" s="183">
        <v>252</v>
      </c>
      <c r="AD29" s="183">
        <v>250</v>
      </c>
      <c r="AE29" s="226">
        <v>228</v>
      </c>
      <c r="AF29" s="226">
        <v>230</v>
      </c>
      <c r="AG29" s="183">
        <v>238</v>
      </c>
      <c r="AH29" s="183"/>
      <c r="AI29" s="183"/>
      <c r="AJ29" s="226"/>
      <c r="AK29" s="226"/>
    </row>
    <row r="30" spans="1:42" ht="21" customHeight="1">
      <c r="A30" s="224" t="s">
        <v>225</v>
      </c>
      <c r="B30" s="219">
        <v>1160</v>
      </c>
      <c r="C30" s="219">
        <v>1198</v>
      </c>
      <c r="D30" s="219">
        <v>1428</v>
      </c>
      <c r="E30" s="219">
        <v>1696</v>
      </c>
      <c r="F30" s="219">
        <v>2184</v>
      </c>
      <c r="G30" s="219">
        <v>2355</v>
      </c>
      <c r="H30" s="219">
        <v>2080</v>
      </c>
      <c r="I30" s="219">
        <v>2107</v>
      </c>
      <c r="J30" s="219">
        <v>2031</v>
      </c>
      <c r="K30" s="219">
        <v>2022</v>
      </c>
      <c r="L30" s="219">
        <v>2055</v>
      </c>
      <c r="M30" s="220">
        <v>1923</v>
      </c>
      <c r="N30" s="220">
        <v>1929</v>
      </c>
      <c r="O30" s="220">
        <v>1972</v>
      </c>
      <c r="P30" s="176">
        <v>1915</v>
      </c>
      <c r="Q30" s="176">
        <v>1915</v>
      </c>
      <c r="R30" s="176">
        <v>1906</v>
      </c>
      <c r="S30" s="176">
        <v>1900</v>
      </c>
      <c r="T30" s="176">
        <v>1902</v>
      </c>
      <c r="U30" s="176">
        <v>1851</v>
      </c>
      <c r="V30" s="176">
        <v>1839</v>
      </c>
      <c r="W30" s="176">
        <v>1830</v>
      </c>
      <c r="X30" s="176">
        <v>1813</v>
      </c>
      <c r="Y30" s="176">
        <v>1792</v>
      </c>
      <c r="Z30" s="176">
        <v>1762</v>
      </c>
      <c r="AA30" s="183">
        <v>1782</v>
      </c>
      <c r="AB30" s="183">
        <v>1777</v>
      </c>
      <c r="AC30" s="183">
        <v>1776</v>
      </c>
      <c r="AD30" s="183">
        <v>1782</v>
      </c>
      <c r="AE30" s="226">
        <v>1634</v>
      </c>
      <c r="AF30" s="226">
        <v>1609</v>
      </c>
      <c r="AG30" s="183">
        <v>1600</v>
      </c>
      <c r="AH30" s="183"/>
      <c r="AI30" s="183"/>
      <c r="AJ30" s="226"/>
      <c r="AK30" s="226"/>
    </row>
    <row r="31" spans="1:42" ht="21" customHeight="1">
      <c r="A31" s="224" t="s">
        <v>456</v>
      </c>
      <c r="B31" s="219">
        <v>3545</v>
      </c>
      <c r="C31" s="219">
        <v>3709</v>
      </c>
      <c r="D31" s="219">
        <v>4745</v>
      </c>
      <c r="E31" s="219">
        <v>5439</v>
      </c>
      <c r="F31" s="219">
        <v>6080</v>
      </c>
      <c r="G31" s="219">
        <v>6706</v>
      </c>
      <c r="H31" s="219">
        <v>6582</v>
      </c>
      <c r="I31" s="219">
        <v>6490</v>
      </c>
      <c r="J31" s="219">
        <v>6581</v>
      </c>
      <c r="K31" s="219">
        <v>6723</v>
      </c>
      <c r="L31" s="219">
        <v>6658</v>
      </c>
      <c r="M31" s="219">
        <v>6682</v>
      </c>
      <c r="N31" s="219">
        <v>6916</v>
      </c>
      <c r="O31" s="219">
        <v>6899</v>
      </c>
      <c r="P31" s="219">
        <v>6818</v>
      </c>
      <c r="Q31" s="219">
        <v>6815</v>
      </c>
      <c r="R31" s="219">
        <v>6765</v>
      </c>
      <c r="S31" s="219">
        <v>6737</v>
      </c>
      <c r="T31" s="219">
        <v>6680</v>
      </c>
      <c r="U31" s="219">
        <v>6507</v>
      </c>
      <c r="V31" s="219">
        <v>6486</v>
      </c>
      <c r="W31" s="219">
        <v>6462</v>
      </c>
      <c r="X31" s="219">
        <v>6412</v>
      </c>
      <c r="Y31" s="219">
        <v>6406</v>
      </c>
      <c r="Z31" s="219">
        <v>6246</v>
      </c>
      <c r="AA31" s="183">
        <v>6201</v>
      </c>
      <c r="AB31" s="183">
        <v>6138</v>
      </c>
      <c r="AC31" s="183">
        <v>6074</v>
      </c>
      <c r="AD31" s="183">
        <v>6001</v>
      </c>
      <c r="AE31" s="226">
        <v>5894</v>
      </c>
      <c r="AF31" s="226">
        <v>5799</v>
      </c>
      <c r="AG31" s="183">
        <v>5765</v>
      </c>
      <c r="AH31" s="183"/>
      <c r="AI31" s="183"/>
      <c r="AJ31" s="226"/>
      <c r="AK31" s="226"/>
    </row>
    <row r="32" spans="1:42" ht="29.25" customHeight="1">
      <c r="A32" s="173" t="s">
        <v>362</v>
      </c>
      <c r="B32" s="219">
        <v>7879</v>
      </c>
      <c r="C32" s="219">
        <v>7819</v>
      </c>
      <c r="D32" s="219">
        <v>8262</v>
      </c>
      <c r="E32" s="219">
        <v>9765</v>
      </c>
      <c r="F32" s="219">
        <v>9959</v>
      </c>
      <c r="G32" s="219">
        <v>10293</v>
      </c>
      <c r="H32" s="219">
        <v>10330</v>
      </c>
      <c r="I32" s="219">
        <v>9998</v>
      </c>
      <c r="J32" s="219">
        <v>9841</v>
      </c>
      <c r="K32" s="219">
        <v>9909</v>
      </c>
      <c r="L32" s="219">
        <v>9891</v>
      </c>
      <c r="M32" s="219">
        <v>9943</v>
      </c>
      <c r="N32" s="219">
        <v>10739</v>
      </c>
      <c r="O32" s="219">
        <v>10449</v>
      </c>
      <c r="P32" s="219">
        <v>10161</v>
      </c>
      <c r="Q32" s="219">
        <v>10180</v>
      </c>
      <c r="R32" s="219">
        <v>10199</v>
      </c>
      <c r="S32" s="219">
        <v>10177</v>
      </c>
      <c r="T32" s="219">
        <f>SUM(T33:T36)</f>
        <v>10201</v>
      </c>
      <c r="U32" s="219">
        <f>SUM(U33:U36)</f>
        <v>9790</v>
      </c>
      <c r="V32" s="219">
        <f>SUM(V33:V36)</f>
        <v>9817</v>
      </c>
      <c r="W32" s="219">
        <v>9806</v>
      </c>
      <c r="X32" s="219">
        <v>9782</v>
      </c>
      <c r="Y32" s="219">
        <v>9731</v>
      </c>
      <c r="Z32" s="219">
        <v>9595</v>
      </c>
      <c r="AA32" s="183">
        <v>9570</v>
      </c>
      <c r="AB32" s="183">
        <v>9559</v>
      </c>
      <c r="AC32" s="183">
        <v>9496</v>
      </c>
      <c r="AD32" s="183">
        <v>9399</v>
      </c>
      <c r="AE32" s="226">
        <v>9152</v>
      </c>
      <c r="AF32" s="226">
        <v>9108</v>
      </c>
      <c r="AG32" s="183">
        <v>9093</v>
      </c>
      <c r="AH32" s="183"/>
      <c r="AI32" s="183"/>
      <c r="AJ32" s="226"/>
      <c r="AK32" s="226"/>
    </row>
    <row r="33" spans="1:37" ht="29.25" customHeight="1">
      <c r="A33" s="224" t="s">
        <v>211</v>
      </c>
      <c r="B33" s="219">
        <v>639</v>
      </c>
      <c r="C33" s="219">
        <v>651</v>
      </c>
      <c r="D33" s="219">
        <v>681</v>
      </c>
      <c r="E33" s="219">
        <v>848</v>
      </c>
      <c r="F33" s="219">
        <v>867</v>
      </c>
      <c r="G33" s="219">
        <v>895</v>
      </c>
      <c r="H33" s="219">
        <v>933</v>
      </c>
      <c r="I33" s="219">
        <v>931</v>
      </c>
      <c r="J33" s="219">
        <v>923</v>
      </c>
      <c r="K33" s="219">
        <v>968</v>
      </c>
      <c r="L33" s="219">
        <v>926</v>
      </c>
      <c r="M33" s="220">
        <v>997</v>
      </c>
      <c r="N33" s="220">
        <v>1188</v>
      </c>
      <c r="O33" s="220">
        <v>1095</v>
      </c>
      <c r="P33" s="176">
        <v>1106</v>
      </c>
      <c r="Q33" s="176">
        <v>1099</v>
      </c>
      <c r="R33" s="176">
        <v>1120</v>
      </c>
      <c r="S33" s="176">
        <v>1155</v>
      </c>
      <c r="T33" s="176">
        <v>1166</v>
      </c>
      <c r="U33" s="176">
        <v>1052</v>
      </c>
      <c r="V33" s="176">
        <v>1051</v>
      </c>
      <c r="W33" s="176">
        <v>1035</v>
      </c>
      <c r="X33" s="176">
        <v>1048</v>
      </c>
      <c r="Y33" s="176">
        <v>1029</v>
      </c>
      <c r="Z33" s="176">
        <v>1008</v>
      </c>
      <c r="AA33" s="183">
        <v>1003</v>
      </c>
      <c r="AB33" s="183">
        <v>1015</v>
      </c>
      <c r="AC33" s="183">
        <v>1011</v>
      </c>
      <c r="AD33" s="183">
        <v>1021</v>
      </c>
      <c r="AE33" s="226">
        <v>1003</v>
      </c>
      <c r="AF33" s="226">
        <v>1012</v>
      </c>
      <c r="AG33" s="183">
        <v>984</v>
      </c>
      <c r="AH33" s="183"/>
      <c r="AI33" s="183"/>
      <c r="AJ33" s="226"/>
      <c r="AK33" s="226"/>
    </row>
    <row r="34" spans="1:37" ht="21" customHeight="1">
      <c r="A34" s="224" t="s">
        <v>212</v>
      </c>
      <c r="B34" s="219">
        <v>2909</v>
      </c>
      <c r="C34" s="219">
        <v>2796</v>
      </c>
      <c r="D34" s="219">
        <v>2986</v>
      </c>
      <c r="E34" s="219">
        <v>3114</v>
      </c>
      <c r="F34" s="219">
        <v>3105</v>
      </c>
      <c r="G34" s="219">
        <v>3196</v>
      </c>
      <c r="H34" s="219">
        <v>3205</v>
      </c>
      <c r="I34" s="219">
        <v>3122</v>
      </c>
      <c r="J34" s="219">
        <v>3029</v>
      </c>
      <c r="K34" s="219">
        <v>3009</v>
      </c>
      <c r="L34" s="219">
        <v>2983</v>
      </c>
      <c r="M34" s="220">
        <v>2926</v>
      </c>
      <c r="N34" s="220">
        <v>3104</v>
      </c>
      <c r="O34" s="220">
        <v>2927</v>
      </c>
      <c r="P34" s="176">
        <v>2819</v>
      </c>
      <c r="Q34" s="176">
        <v>2822</v>
      </c>
      <c r="R34" s="176">
        <v>2819</v>
      </c>
      <c r="S34" s="176">
        <v>2796</v>
      </c>
      <c r="T34" s="176">
        <v>2789</v>
      </c>
      <c r="U34" s="176">
        <v>2653</v>
      </c>
      <c r="V34" s="176">
        <v>2622</v>
      </c>
      <c r="W34" s="176">
        <v>2584</v>
      </c>
      <c r="X34" s="176">
        <v>2552</v>
      </c>
      <c r="Y34" s="176">
        <v>2543</v>
      </c>
      <c r="Z34" s="176">
        <v>2531</v>
      </c>
      <c r="AA34" s="183">
        <v>2514</v>
      </c>
      <c r="AB34" s="183">
        <v>2479</v>
      </c>
      <c r="AC34" s="183">
        <v>2451</v>
      </c>
      <c r="AD34" s="183">
        <v>2406</v>
      </c>
      <c r="AE34" s="226">
        <v>2352</v>
      </c>
      <c r="AF34" s="226">
        <v>2321</v>
      </c>
      <c r="AG34" s="183">
        <v>2310</v>
      </c>
      <c r="AH34" s="183"/>
      <c r="AI34" s="183"/>
      <c r="AJ34" s="226"/>
      <c r="AK34" s="226"/>
    </row>
    <row r="35" spans="1:37" ht="21" customHeight="1">
      <c r="A35" s="224" t="s">
        <v>213</v>
      </c>
      <c r="B35" s="219">
        <v>1151</v>
      </c>
      <c r="C35" s="219">
        <v>1146</v>
      </c>
      <c r="D35" s="219">
        <v>1057</v>
      </c>
      <c r="E35" s="219">
        <v>1312</v>
      </c>
      <c r="F35" s="219">
        <v>1384</v>
      </c>
      <c r="G35" s="219">
        <v>1445</v>
      </c>
      <c r="H35" s="219">
        <v>1373</v>
      </c>
      <c r="I35" s="219">
        <v>1232</v>
      </c>
      <c r="J35" s="219">
        <v>1164</v>
      </c>
      <c r="K35" s="219">
        <v>1119</v>
      </c>
      <c r="L35" s="219">
        <v>1104</v>
      </c>
      <c r="M35" s="220">
        <v>1118</v>
      </c>
      <c r="N35" s="220">
        <v>1203</v>
      </c>
      <c r="O35" s="220">
        <v>1155</v>
      </c>
      <c r="P35" s="176">
        <v>1160</v>
      </c>
      <c r="Q35" s="176">
        <v>1160</v>
      </c>
      <c r="R35" s="176">
        <v>1164</v>
      </c>
      <c r="S35" s="176">
        <v>1157</v>
      </c>
      <c r="T35" s="176">
        <v>1160</v>
      </c>
      <c r="U35" s="176">
        <v>1131</v>
      </c>
      <c r="V35" s="176">
        <v>1122</v>
      </c>
      <c r="W35" s="176">
        <v>1116</v>
      </c>
      <c r="X35" s="176">
        <v>1116</v>
      </c>
      <c r="Y35" s="176">
        <v>1112</v>
      </c>
      <c r="Z35" s="176">
        <v>1117</v>
      </c>
      <c r="AA35" s="183">
        <v>1114</v>
      </c>
      <c r="AB35" s="183">
        <v>1107</v>
      </c>
      <c r="AC35" s="183">
        <v>1099</v>
      </c>
      <c r="AD35" s="183">
        <v>1108</v>
      </c>
      <c r="AE35" s="226">
        <v>1079</v>
      </c>
      <c r="AF35" s="226">
        <v>1083</v>
      </c>
      <c r="AG35" s="183">
        <v>1090</v>
      </c>
      <c r="AH35" s="183"/>
      <c r="AI35" s="183"/>
      <c r="AJ35" s="226"/>
      <c r="AK35" s="226"/>
    </row>
    <row r="36" spans="1:37" ht="21" customHeight="1">
      <c r="A36" s="227" t="s">
        <v>214</v>
      </c>
      <c r="B36" s="228">
        <v>3180</v>
      </c>
      <c r="C36" s="228">
        <v>3226</v>
      </c>
      <c r="D36" s="228">
        <v>3538</v>
      </c>
      <c r="E36" s="228">
        <v>4491</v>
      </c>
      <c r="F36" s="228">
        <v>4603</v>
      </c>
      <c r="G36" s="228">
        <v>4757</v>
      </c>
      <c r="H36" s="228">
        <v>4819</v>
      </c>
      <c r="I36" s="228">
        <v>4713</v>
      </c>
      <c r="J36" s="228">
        <v>4725</v>
      </c>
      <c r="K36" s="228">
        <v>4813</v>
      </c>
      <c r="L36" s="228">
        <v>4878</v>
      </c>
      <c r="M36" s="229">
        <v>4902</v>
      </c>
      <c r="N36" s="229">
        <v>5244</v>
      </c>
      <c r="O36" s="229">
        <v>5272</v>
      </c>
      <c r="P36" s="191">
        <v>5076</v>
      </c>
      <c r="Q36" s="191">
        <v>5099</v>
      </c>
      <c r="R36" s="191">
        <v>5096</v>
      </c>
      <c r="S36" s="191">
        <v>5069</v>
      </c>
      <c r="T36" s="191">
        <v>5086</v>
      </c>
      <c r="U36" s="191">
        <v>4954</v>
      </c>
      <c r="V36" s="191">
        <v>5022</v>
      </c>
      <c r="W36" s="191">
        <v>5071</v>
      </c>
      <c r="X36" s="191">
        <v>5066</v>
      </c>
      <c r="Y36" s="191">
        <v>5047</v>
      </c>
      <c r="Z36" s="191">
        <v>4939</v>
      </c>
      <c r="AA36" s="230">
        <v>4939</v>
      </c>
      <c r="AB36" s="230">
        <v>4958</v>
      </c>
      <c r="AC36" s="230">
        <v>4935</v>
      </c>
      <c r="AD36" s="230">
        <v>4864</v>
      </c>
      <c r="AE36" s="230">
        <v>4718</v>
      </c>
      <c r="AF36" s="230">
        <v>4692</v>
      </c>
      <c r="AG36" s="230">
        <v>4709</v>
      </c>
      <c r="AH36" s="183"/>
      <c r="AI36" s="183"/>
      <c r="AJ36" s="183"/>
      <c r="AK36" s="226"/>
    </row>
    <row r="37" spans="1:37" ht="28.5" customHeight="1">
      <c r="A37" s="173" t="s">
        <v>363</v>
      </c>
      <c r="B37" s="219">
        <v>5428</v>
      </c>
      <c r="C37" s="219">
        <v>5602</v>
      </c>
      <c r="D37" s="219">
        <v>5783</v>
      </c>
      <c r="E37" s="219">
        <v>6865</v>
      </c>
      <c r="F37" s="219">
        <v>6630</v>
      </c>
      <c r="G37" s="219">
        <v>7188</v>
      </c>
      <c r="H37" s="219">
        <v>7220</v>
      </c>
      <c r="I37" s="219">
        <v>7176</v>
      </c>
      <c r="J37" s="219">
        <v>7162</v>
      </c>
      <c r="K37" s="219">
        <v>7242</v>
      </c>
      <c r="L37" s="219">
        <v>7312</v>
      </c>
      <c r="M37" s="219">
        <v>7437</v>
      </c>
      <c r="N37" s="219">
        <v>7637</v>
      </c>
      <c r="O37" s="219">
        <v>7743</v>
      </c>
      <c r="P37" s="219">
        <v>7606</v>
      </c>
      <c r="Q37" s="219">
        <v>7597</v>
      </c>
      <c r="R37" s="219">
        <v>7617</v>
      </c>
      <c r="S37" s="219">
        <v>7650</v>
      </c>
      <c r="T37" s="219">
        <f>SUM(T38:T40)</f>
        <v>7634</v>
      </c>
      <c r="U37" s="219">
        <f>SUM(U38:U40)</f>
        <v>7545</v>
      </c>
      <c r="V37" s="219">
        <f>SUM(V38:V40)</f>
        <v>7535</v>
      </c>
      <c r="W37" s="219">
        <v>7566</v>
      </c>
      <c r="X37" s="219">
        <v>7585</v>
      </c>
      <c r="Y37" s="219">
        <v>7599</v>
      </c>
      <c r="Z37" s="219">
        <v>7504</v>
      </c>
      <c r="AA37" s="183">
        <v>7568</v>
      </c>
      <c r="AB37" s="183">
        <v>7672</v>
      </c>
      <c r="AC37" s="183">
        <v>7678</v>
      </c>
      <c r="AD37" s="183">
        <v>7614</v>
      </c>
      <c r="AE37" s="226">
        <v>7409</v>
      </c>
      <c r="AF37" s="226">
        <v>7397</v>
      </c>
      <c r="AG37" s="183">
        <v>7326</v>
      </c>
      <c r="AH37" s="183"/>
      <c r="AI37" s="183"/>
      <c r="AJ37" s="226"/>
      <c r="AK37" s="226"/>
    </row>
    <row r="38" spans="1:37" ht="28.5" customHeight="1">
      <c r="A38" s="224" t="s">
        <v>215</v>
      </c>
      <c r="B38" s="219">
        <v>3565</v>
      </c>
      <c r="C38" s="219">
        <v>3638</v>
      </c>
      <c r="D38" s="219">
        <v>3711</v>
      </c>
      <c r="E38" s="219">
        <v>4520</v>
      </c>
      <c r="F38" s="219">
        <v>4235</v>
      </c>
      <c r="G38" s="219">
        <v>4752</v>
      </c>
      <c r="H38" s="219">
        <v>4807</v>
      </c>
      <c r="I38" s="219">
        <v>4846</v>
      </c>
      <c r="J38" s="219">
        <v>4877</v>
      </c>
      <c r="K38" s="219">
        <v>4973</v>
      </c>
      <c r="L38" s="219">
        <v>5014</v>
      </c>
      <c r="M38" s="220">
        <v>5191</v>
      </c>
      <c r="N38" s="220">
        <v>5404</v>
      </c>
      <c r="O38" s="220">
        <v>5489</v>
      </c>
      <c r="P38" s="176">
        <v>5385</v>
      </c>
      <c r="Q38" s="176">
        <v>5376</v>
      </c>
      <c r="R38" s="176">
        <v>5394</v>
      </c>
      <c r="S38" s="176">
        <v>5422</v>
      </c>
      <c r="T38" s="176">
        <v>5415</v>
      </c>
      <c r="U38" s="176">
        <v>5371</v>
      </c>
      <c r="V38" s="176">
        <v>5378</v>
      </c>
      <c r="W38" s="176">
        <v>5389</v>
      </c>
      <c r="X38" s="176">
        <v>5414</v>
      </c>
      <c r="Y38" s="176">
        <v>5440</v>
      </c>
      <c r="Z38" s="176">
        <v>5391</v>
      </c>
      <c r="AA38" s="183">
        <v>5438</v>
      </c>
      <c r="AB38" s="183">
        <v>5546</v>
      </c>
      <c r="AC38" s="183">
        <v>5561</v>
      </c>
      <c r="AD38" s="183">
        <v>5530</v>
      </c>
      <c r="AE38" s="226">
        <v>5306</v>
      </c>
      <c r="AF38" s="226">
        <v>5296</v>
      </c>
      <c r="AG38" s="183">
        <v>5241</v>
      </c>
      <c r="AH38" s="183"/>
      <c r="AI38" s="183"/>
      <c r="AJ38" s="226"/>
      <c r="AK38" s="226"/>
    </row>
    <row r="39" spans="1:37" ht="19.5" customHeight="1">
      <c r="A39" s="224" t="s">
        <v>216</v>
      </c>
      <c r="B39" s="219">
        <v>736</v>
      </c>
      <c r="C39" s="219">
        <v>788</v>
      </c>
      <c r="D39" s="219">
        <v>769</v>
      </c>
      <c r="E39" s="219">
        <v>865</v>
      </c>
      <c r="F39" s="219">
        <v>864</v>
      </c>
      <c r="G39" s="219">
        <v>861</v>
      </c>
      <c r="H39" s="219">
        <v>852</v>
      </c>
      <c r="I39" s="219">
        <v>828</v>
      </c>
      <c r="J39" s="219">
        <v>827</v>
      </c>
      <c r="K39" s="219">
        <v>815</v>
      </c>
      <c r="L39" s="219">
        <v>829</v>
      </c>
      <c r="M39" s="220">
        <v>823</v>
      </c>
      <c r="N39" s="220">
        <v>835</v>
      </c>
      <c r="O39" s="220">
        <v>875</v>
      </c>
      <c r="P39" s="176">
        <v>904</v>
      </c>
      <c r="Q39" s="176">
        <v>915</v>
      </c>
      <c r="R39" s="176">
        <v>917</v>
      </c>
      <c r="S39" s="176">
        <v>918</v>
      </c>
      <c r="T39" s="176">
        <v>924</v>
      </c>
      <c r="U39" s="176">
        <v>915</v>
      </c>
      <c r="V39" s="176">
        <v>914</v>
      </c>
      <c r="W39" s="176">
        <v>930</v>
      </c>
      <c r="X39" s="176">
        <v>934</v>
      </c>
      <c r="Y39" s="176">
        <v>932</v>
      </c>
      <c r="Z39" s="176">
        <v>906</v>
      </c>
      <c r="AA39" s="183">
        <v>923</v>
      </c>
      <c r="AB39" s="183">
        <v>929</v>
      </c>
      <c r="AC39" s="183">
        <v>925</v>
      </c>
      <c r="AD39" s="183">
        <v>916</v>
      </c>
      <c r="AE39" s="226">
        <v>976</v>
      </c>
      <c r="AF39" s="226">
        <v>978</v>
      </c>
      <c r="AG39" s="183">
        <v>981</v>
      </c>
      <c r="AH39" s="183"/>
      <c r="AI39" s="183"/>
      <c r="AJ39" s="226"/>
      <c r="AK39" s="226"/>
    </row>
    <row r="40" spans="1:37" ht="19.5" customHeight="1">
      <c r="A40" s="224" t="s">
        <v>217</v>
      </c>
      <c r="B40" s="219">
        <v>1127</v>
      </c>
      <c r="C40" s="219">
        <v>1176</v>
      </c>
      <c r="D40" s="219">
        <v>1303</v>
      </c>
      <c r="E40" s="219">
        <v>1480</v>
      </c>
      <c r="F40" s="219">
        <v>1531</v>
      </c>
      <c r="G40" s="219">
        <v>1575</v>
      </c>
      <c r="H40" s="219">
        <v>1561</v>
      </c>
      <c r="I40" s="219">
        <v>1502</v>
      </c>
      <c r="J40" s="219">
        <v>1458</v>
      </c>
      <c r="K40" s="219">
        <v>1454</v>
      </c>
      <c r="L40" s="219">
        <v>1469</v>
      </c>
      <c r="M40" s="220">
        <v>1423</v>
      </c>
      <c r="N40" s="220">
        <v>1398</v>
      </c>
      <c r="O40" s="220">
        <v>1379</v>
      </c>
      <c r="P40" s="176">
        <v>1317</v>
      </c>
      <c r="Q40" s="176">
        <v>1306</v>
      </c>
      <c r="R40" s="176">
        <v>1306</v>
      </c>
      <c r="S40" s="176">
        <v>1310</v>
      </c>
      <c r="T40" s="176">
        <v>1295</v>
      </c>
      <c r="U40" s="176">
        <v>1259</v>
      </c>
      <c r="V40" s="176">
        <v>1243</v>
      </c>
      <c r="W40" s="176">
        <v>1247</v>
      </c>
      <c r="X40" s="176">
        <v>1237</v>
      </c>
      <c r="Y40" s="176">
        <v>1227</v>
      </c>
      <c r="Z40" s="176">
        <v>1207</v>
      </c>
      <c r="AA40" s="183">
        <v>1207</v>
      </c>
      <c r="AB40" s="183">
        <v>1197</v>
      </c>
      <c r="AC40" s="183">
        <v>1192</v>
      </c>
      <c r="AD40" s="183">
        <v>1168</v>
      </c>
      <c r="AE40" s="226">
        <v>1127</v>
      </c>
      <c r="AF40" s="226">
        <v>1123</v>
      </c>
      <c r="AG40" s="183">
        <v>1104</v>
      </c>
      <c r="AH40" s="183"/>
      <c r="AI40" s="183"/>
      <c r="AJ40" s="226"/>
      <c r="AK40" s="226"/>
    </row>
    <row r="41" spans="1:37" ht="28.5" customHeight="1">
      <c r="A41" s="173" t="s">
        <v>364</v>
      </c>
      <c r="B41" s="219">
        <v>7312</v>
      </c>
      <c r="C41" s="219">
        <v>7431</v>
      </c>
      <c r="D41" s="219">
        <v>7717</v>
      </c>
      <c r="E41" s="219">
        <v>9799</v>
      </c>
      <c r="F41" s="219">
        <v>9813</v>
      </c>
      <c r="G41" s="219">
        <v>10348</v>
      </c>
      <c r="H41" s="219">
        <v>10113</v>
      </c>
      <c r="I41" s="219">
        <v>10072</v>
      </c>
      <c r="J41" s="219">
        <v>9896</v>
      </c>
      <c r="K41" s="219">
        <v>9961</v>
      </c>
      <c r="L41" s="219">
        <v>9664</v>
      </c>
      <c r="M41" s="219">
        <v>9496</v>
      </c>
      <c r="N41" s="219">
        <v>9689</v>
      </c>
      <c r="O41" s="219">
        <v>9887</v>
      </c>
      <c r="P41" s="219">
        <v>9605</v>
      </c>
      <c r="Q41" s="219">
        <v>9585</v>
      </c>
      <c r="R41" s="219">
        <v>9552</v>
      </c>
      <c r="S41" s="219">
        <v>9498</v>
      </c>
      <c r="T41" s="219">
        <f>SUM(T42:T45)</f>
        <v>9455</v>
      </c>
      <c r="U41" s="219">
        <f>SUM(U42:U45)</f>
        <v>9241</v>
      </c>
      <c r="V41" s="219">
        <f>SUM(V42:V45)</f>
        <v>9194</v>
      </c>
      <c r="W41" s="219">
        <v>9146</v>
      </c>
      <c r="X41" s="219">
        <v>9074</v>
      </c>
      <c r="Y41" s="219">
        <v>9002</v>
      </c>
      <c r="Z41" s="219">
        <v>8956</v>
      </c>
      <c r="AA41" s="183">
        <v>8969</v>
      </c>
      <c r="AB41" s="183">
        <v>8953</v>
      </c>
      <c r="AC41" s="183">
        <v>8972</v>
      </c>
      <c r="AD41" s="183">
        <v>8940</v>
      </c>
      <c r="AE41" s="226">
        <v>8613</v>
      </c>
      <c r="AF41" s="226">
        <v>8543</v>
      </c>
      <c r="AG41" s="183">
        <v>8497</v>
      </c>
      <c r="AH41" s="183"/>
      <c r="AI41" s="183"/>
      <c r="AJ41" s="226"/>
      <c r="AK41" s="226"/>
    </row>
    <row r="42" spans="1:37" ht="28.5" customHeight="1">
      <c r="A42" s="224" t="s">
        <v>218</v>
      </c>
      <c r="B42" s="219">
        <v>735</v>
      </c>
      <c r="C42" s="219">
        <v>793</v>
      </c>
      <c r="D42" s="219">
        <v>857</v>
      </c>
      <c r="E42" s="219">
        <v>1294</v>
      </c>
      <c r="F42" s="219">
        <v>1161</v>
      </c>
      <c r="G42" s="219">
        <v>1115</v>
      </c>
      <c r="H42" s="219">
        <v>1073</v>
      </c>
      <c r="I42" s="219">
        <v>1030</v>
      </c>
      <c r="J42" s="219">
        <v>1013</v>
      </c>
      <c r="K42" s="219">
        <v>1020</v>
      </c>
      <c r="L42" s="219">
        <v>928</v>
      </c>
      <c r="M42" s="220">
        <v>882</v>
      </c>
      <c r="N42" s="220">
        <v>864</v>
      </c>
      <c r="O42" s="220">
        <v>847</v>
      </c>
      <c r="P42" s="176">
        <v>810</v>
      </c>
      <c r="Q42" s="176">
        <v>803</v>
      </c>
      <c r="R42" s="176">
        <v>802</v>
      </c>
      <c r="S42" s="176">
        <v>783</v>
      </c>
      <c r="T42" s="176">
        <v>776</v>
      </c>
      <c r="U42" s="176">
        <v>747</v>
      </c>
      <c r="V42" s="176">
        <v>736</v>
      </c>
      <c r="W42" s="176">
        <v>734</v>
      </c>
      <c r="X42" s="176">
        <v>736</v>
      </c>
      <c r="Y42" s="176">
        <v>721</v>
      </c>
      <c r="Z42" s="176">
        <v>674</v>
      </c>
      <c r="AA42" s="183">
        <v>664</v>
      </c>
      <c r="AB42" s="183">
        <v>657</v>
      </c>
      <c r="AC42" s="183">
        <v>656</v>
      </c>
      <c r="AD42" s="183">
        <v>640</v>
      </c>
      <c r="AE42" s="226">
        <v>644</v>
      </c>
      <c r="AF42" s="226">
        <v>625</v>
      </c>
      <c r="AG42" s="183">
        <v>600</v>
      </c>
      <c r="AH42" s="183"/>
      <c r="AI42" s="183"/>
      <c r="AJ42" s="226"/>
      <c r="AK42" s="226"/>
    </row>
    <row r="43" spans="1:37" ht="19.5" customHeight="1">
      <c r="A43" s="224" t="s">
        <v>219</v>
      </c>
      <c r="B43" s="219">
        <v>1100</v>
      </c>
      <c r="C43" s="219">
        <v>1125</v>
      </c>
      <c r="D43" s="219">
        <v>1242</v>
      </c>
      <c r="E43" s="219">
        <v>1416</v>
      </c>
      <c r="F43" s="219">
        <v>1619</v>
      </c>
      <c r="G43" s="219">
        <v>1845</v>
      </c>
      <c r="H43" s="219">
        <v>1640</v>
      </c>
      <c r="I43" s="219">
        <v>1630</v>
      </c>
      <c r="J43" s="219">
        <v>1487</v>
      </c>
      <c r="K43" s="219">
        <v>1507</v>
      </c>
      <c r="L43" s="219">
        <v>1343</v>
      </c>
      <c r="M43" s="220">
        <v>1297</v>
      </c>
      <c r="N43" s="220">
        <v>1253</v>
      </c>
      <c r="O43" s="220">
        <v>1211</v>
      </c>
      <c r="P43" s="176">
        <v>1142</v>
      </c>
      <c r="Q43" s="176">
        <v>1119</v>
      </c>
      <c r="R43" s="176">
        <v>1104</v>
      </c>
      <c r="S43" s="176">
        <v>1089</v>
      </c>
      <c r="T43" s="176">
        <v>1067</v>
      </c>
      <c r="U43" s="176">
        <v>1042</v>
      </c>
      <c r="V43" s="176">
        <v>1035</v>
      </c>
      <c r="W43" s="176">
        <v>1013</v>
      </c>
      <c r="X43" s="176">
        <v>1018</v>
      </c>
      <c r="Y43" s="176">
        <v>1005</v>
      </c>
      <c r="Z43" s="176">
        <v>956</v>
      </c>
      <c r="AA43" s="183">
        <v>967</v>
      </c>
      <c r="AB43" s="183">
        <v>965</v>
      </c>
      <c r="AC43" s="183">
        <v>943</v>
      </c>
      <c r="AD43" s="183">
        <v>929</v>
      </c>
      <c r="AE43" s="226">
        <v>878</v>
      </c>
      <c r="AF43" s="226">
        <v>862</v>
      </c>
      <c r="AG43" s="183">
        <v>837</v>
      </c>
      <c r="AH43" s="183"/>
      <c r="AI43" s="183"/>
      <c r="AJ43" s="226"/>
      <c r="AK43" s="226"/>
    </row>
    <row r="44" spans="1:37" ht="19.5" customHeight="1">
      <c r="A44" s="224" t="s">
        <v>220</v>
      </c>
      <c r="B44" s="219">
        <v>600</v>
      </c>
      <c r="C44" s="219">
        <v>603</v>
      </c>
      <c r="D44" s="219">
        <v>668</v>
      </c>
      <c r="E44" s="219">
        <v>769</v>
      </c>
      <c r="F44" s="219">
        <v>812</v>
      </c>
      <c r="G44" s="219">
        <v>832</v>
      </c>
      <c r="H44" s="219">
        <v>858</v>
      </c>
      <c r="I44" s="219">
        <v>843</v>
      </c>
      <c r="J44" s="219">
        <v>800</v>
      </c>
      <c r="K44" s="219">
        <v>784</v>
      </c>
      <c r="L44" s="219">
        <v>741</v>
      </c>
      <c r="M44" s="220">
        <v>726</v>
      </c>
      <c r="N44" s="220">
        <v>732</v>
      </c>
      <c r="O44" s="220">
        <v>737</v>
      </c>
      <c r="P44" s="176">
        <v>684</v>
      </c>
      <c r="Q44" s="176">
        <v>678</v>
      </c>
      <c r="R44" s="176">
        <v>664</v>
      </c>
      <c r="S44" s="176">
        <v>655</v>
      </c>
      <c r="T44" s="176">
        <v>651</v>
      </c>
      <c r="U44" s="176">
        <v>646</v>
      </c>
      <c r="V44" s="176">
        <v>639</v>
      </c>
      <c r="W44" s="176">
        <v>637</v>
      </c>
      <c r="X44" s="176">
        <v>625</v>
      </c>
      <c r="Y44" s="176">
        <v>605</v>
      </c>
      <c r="Z44" s="176">
        <v>616</v>
      </c>
      <c r="AA44" s="183">
        <v>624</v>
      </c>
      <c r="AB44" s="183">
        <v>627</v>
      </c>
      <c r="AC44" s="183">
        <v>618</v>
      </c>
      <c r="AD44" s="183">
        <v>616</v>
      </c>
      <c r="AE44" s="226">
        <v>626</v>
      </c>
      <c r="AF44" s="226">
        <v>615</v>
      </c>
      <c r="AG44" s="183">
        <v>613</v>
      </c>
      <c r="AH44" s="183"/>
      <c r="AI44" s="183"/>
      <c r="AJ44" s="226"/>
      <c r="AK44" s="226"/>
    </row>
    <row r="45" spans="1:37" ht="19.5" customHeight="1">
      <c r="A45" s="224" t="s">
        <v>221</v>
      </c>
      <c r="B45" s="185">
        <v>4877</v>
      </c>
      <c r="C45" s="176">
        <v>4910</v>
      </c>
      <c r="D45" s="176">
        <v>4950</v>
      </c>
      <c r="E45" s="176">
        <v>6320</v>
      </c>
      <c r="F45" s="176">
        <v>6221</v>
      </c>
      <c r="G45" s="176">
        <v>6556</v>
      </c>
      <c r="H45" s="176">
        <v>6542</v>
      </c>
      <c r="I45" s="176">
        <v>6569</v>
      </c>
      <c r="J45" s="176">
        <v>6596</v>
      </c>
      <c r="K45" s="176">
        <v>6650</v>
      </c>
      <c r="L45" s="176">
        <v>6652</v>
      </c>
      <c r="M45" s="176">
        <v>6591</v>
      </c>
      <c r="N45" s="176">
        <v>6840</v>
      </c>
      <c r="O45" s="176">
        <v>7092</v>
      </c>
      <c r="P45" s="176">
        <v>6969</v>
      </c>
      <c r="Q45" s="176">
        <v>6985</v>
      </c>
      <c r="R45" s="176">
        <v>6982</v>
      </c>
      <c r="S45" s="176">
        <v>6971</v>
      </c>
      <c r="T45" s="176">
        <v>6961</v>
      </c>
      <c r="U45" s="176">
        <v>6806</v>
      </c>
      <c r="V45" s="176">
        <v>6784</v>
      </c>
      <c r="W45" s="176">
        <v>6762</v>
      </c>
      <c r="X45" s="176">
        <v>6695</v>
      </c>
      <c r="Y45" s="176">
        <v>6671</v>
      </c>
      <c r="Z45" s="176">
        <v>6710</v>
      </c>
      <c r="AA45" s="183">
        <v>6714</v>
      </c>
      <c r="AB45" s="183">
        <v>6704</v>
      </c>
      <c r="AC45" s="183">
        <v>6755</v>
      </c>
      <c r="AD45" s="183">
        <v>6755</v>
      </c>
      <c r="AE45" s="226">
        <v>6465</v>
      </c>
      <c r="AF45" s="226">
        <v>6441</v>
      </c>
      <c r="AG45" s="183">
        <v>6447</v>
      </c>
      <c r="AH45" s="183"/>
      <c r="AI45" s="183"/>
      <c r="AJ45" s="226"/>
      <c r="AK45" s="226"/>
    </row>
    <row r="46" spans="1:37" ht="28.5" customHeight="1">
      <c r="A46" s="173" t="s">
        <v>360</v>
      </c>
      <c r="B46" s="219">
        <v>4088</v>
      </c>
      <c r="C46" s="219">
        <v>4223</v>
      </c>
      <c r="D46" s="219">
        <v>4405</v>
      </c>
      <c r="E46" s="219">
        <v>6360</v>
      </c>
      <c r="F46" s="219">
        <v>6594</v>
      </c>
      <c r="G46" s="219">
        <v>6939</v>
      </c>
      <c r="H46" s="219">
        <v>7114</v>
      </c>
      <c r="I46" s="219">
        <v>7432</v>
      </c>
      <c r="J46" s="219">
        <v>8246</v>
      </c>
      <c r="K46" s="219">
        <v>9258</v>
      </c>
      <c r="L46" s="219">
        <v>10265</v>
      </c>
      <c r="M46" s="219">
        <v>11537</v>
      </c>
      <c r="N46" s="219">
        <v>13044</v>
      </c>
      <c r="O46" s="219">
        <v>14132</v>
      </c>
      <c r="P46" s="219">
        <v>15097</v>
      </c>
      <c r="Q46" s="219">
        <v>15419</v>
      </c>
      <c r="R46" s="219">
        <v>15657</v>
      </c>
      <c r="S46" s="219">
        <v>15914</v>
      </c>
      <c r="T46" s="219">
        <f>SUM(T47:T50)</f>
        <v>15995</v>
      </c>
      <c r="U46" s="219">
        <f>SUM(U47:U50)</f>
        <v>16047</v>
      </c>
      <c r="V46" s="219">
        <f>SUM(V47:V50)</f>
        <v>16079</v>
      </c>
      <c r="W46" s="219">
        <v>16301</v>
      </c>
      <c r="X46" s="219">
        <v>16488</v>
      </c>
      <c r="Y46" s="219">
        <v>16721</v>
      </c>
      <c r="Z46" s="219">
        <v>16758</v>
      </c>
      <c r="AA46" s="183">
        <v>16999</v>
      </c>
      <c r="AB46" s="183">
        <v>17173</v>
      </c>
      <c r="AC46" s="183">
        <v>17409</v>
      </c>
      <c r="AD46" s="183">
        <v>17640</v>
      </c>
      <c r="AE46" s="226">
        <v>17803</v>
      </c>
      <c r="AF46" s="226">
        <v>17942</v>
      </c>
      <c r="AG46" s="183">
        <v>18155</v>
      </c>
      <c r="AH46" s="183"/>
      <c r="AI46" s="183"/>
      <c r="AJ46" s="226"/>
      <c r="AK46" s="226"/>
    </row>
    <row r="47" spans="1:37" ht="28.5" customHeight="1">
      <c r="A47" s="224" t="s">
        <v>200</v>
      </c>
      <c r="B47" s="219">
        <v>1126</v>
      </c>
      <c r="C47" s="219">
        <v>1160</v>
      </c>
      <c r="D47" s="219">
        <v>1208</v>
      </c>
      <c r="E47" s="219">
        <v>1922</v>
      </c>
      <c r="F47" s="219">
        <v>2003</v>
      </c>
      <c r="G47" s="219">
        <v>2073</v>
      </c>
      <c r="H47" s="219">
        <v>2143</v>
      </c>
      <c r="I47" s="219">
        <v>2196</v>
      </c>
      <c r="J47" s="219">
        <v>2541</v>
      </c>
      <c r="K47" s="219">
        <v>2950</v>
      </c>
      <c r="L47" s="219">
        <v>3555</v>
      </c>
      <c r="M47" s="220">
        <v>4107</v>
      </c>
      <c r="N47" s="220">
        <v>4992</v>
      </c>
      <c r="O47" s="220">
        <v>5492</v>
      </c>
      <c r="P47" s="176">
        <v>6123</v>
      </c>
      <c r="Q47" s="176">
        <v>6285</v>
      </c>
      <c r="R47" s="176">
        <v>6432</v>
      </c>
      <c r="S47" s="176">
        <v>6615</v>
      </c>
      <c r="T47" s="176">
        <v>6644</v>
      </c>
      <c r="U47" s="176">
        <v>6711</v>
      </c>
      <c r="V47" s="176">
        <v>6787</v>
      </c>
      <c r="W47" s="176">
        <v>6895</v>
      </c>
      <c r="X47" s="176">
        <v>7026</v>
      </c>
      <c r="Y47" s="176">
        <v>7139</v>
      </c>
      <c r="Z47" s="176">
        <v>7458</v>
      </c>
      <c r="AA47" s="183">
        <v>7589</v>
      </c>
      <c r="AB47" s="183">
        <v>7708</v>
      </c>
      <c r="AC47" s="183">
        <v>7845</v>
      </c>
      <c r="AD47" s="183">
        <v>7953</v>
      </c>
      <c r="AE47" s="226">
        <v>8092</v>
      </c>
      <c r="AF47" s="226">
        <v>8152</v>
      </c>
      <c r="AG47" s="183">
        <v>8306</v>
      </c>
      <c r="AH47" s="183"/>
      <c r="AI47" s="183"/>
      <c r="AJ47" s="226"/>
      <c r="AK47" s="226"/>
    </row>
    <row r="48" spans="1:37" ht="19.5" customHeight="1">
      <c r="A48" s="224" t="s">
        <v>201</v>
      </c>
      <c r="B48" s="219">
        <v>832</v>
      </c>
      <c r="C48" s="219">
        <v>854</v>
      </c>
      <c r="D48" s="219">
        <v>792</v>
      </c>
      <c r="E48" s="219">
        <v>1108</v>
      </c>
      <c r="F48" s="219">
        <v>1073</v>
      </c>
      <c r="G48" s="219">
        <v>1103</v>
      </c>
      <c r="H48" s="219">
        <v>1074</v>
      </c>
      <c r="I48" s="219">
        <v>1081</v>
      </c>
      <c r="J48" s="219">
        <v>1138</v>
      </c>
      <c r="K48" s="219">
        <v>1206</v>
      </c>
      <c r="L48" s="219">
        <v>1231</v>
      </c>
      <c r="M48" s="220">
        <v>1534</v>
      </c>
      <c r="N48" s="220">
        <v>1669</v>
      </c>
      <c r="O48" s="220">
        <v>1764</v>
      </c>
      <c r="P48" s="176">
        <v>1888</v>
      </c>
      <c r="Q48" s="176">
        <v>1926</v>
      </c>
      <c r="R48" s="176">
        <v>1952</v>
      </c>
      <c r="S48" s="176">
        <v>1960</v>
      </c>
      <c r="T48" s="176">
        <v>1973</v>
      </c>
      <c r="U48" s="176">
        <v>2006</v>
      </c>
      <c r="V48" s="176">
        <v>2001</v>
      </c>
      <c r="W48" s="176">
        <v>2013</v>
      </c>
      <c r="X48" s="176">
        <v>2015</v>
      </c>
      <c r="Y48" s="176">
        <v>2033</v>
      </c>
      <c r="Z48" s="176">
        <v>2059</v>
      </c>
      <c r="AA48" s="183">
        <v>2087</v>
      </c>
      <c r="AB48" s="183">
        <v>2106</v>
      </c>
      <c r="AC48" s="183">
        <v>2159</v>
      </c>
      <c r="AD48" s="183">
        <v>2166</v>
      </c>
      <c r="AE48" s="226">
        <v>2089</v>
      </c>
      <c r="AF48" s="226">
        <v>2093</v>
      </c>
      <c r="AG48" s="183">
        <v>2106</v>
      </c>
      <c r="AH48" s="183"/>
      <c r="AI48" s="183"/>
      <c r="AJ48" s="226"/>
      <c r="AK48" s="226"/>
    </row>
    <row r="49" spans="1:37" ht="19.5" customHeight="1">
      <c r="A49" s="224" t="s">
        <v>202</v>
      </c>
      <c r="B49" s="219">
        <v>605</v>
      </c>
      <c r="C49" s="219">
        <v>631</v>
      </c>
      <c r="D49" s="219">
        <v>690</v>
      </c>
      <c r="E49" s="219">
        <v>859</v>
      </c>
      <c r="F49" s="219">
        <v>857</v>
      </c>
      <c r="G49" s="219">
        <v>884</v>
      </c>
      <c r="H49" s="219">
        <v>884</v>
      </c>
      <c r="I49" s="219">
        <v>876</v>
      </c>
      <c r="J49" s="219">
        <v>901</v>
      </c>
      <c r="K49" s="219">
        <v>939</v>
      </c>
      <c r="L49" s="219">
        <v>1010</v>
      </c>
      <c r="M49" s="220">
        <v>1069</v>
      </c>
      <c r="N49" s="220">
        <v>1168</v>
      </c>
      <c r="O49" s="220">
        <v>1277</v>
      </c>
      <c r="P49" s="176">
        <v>1320</v>
      </c>
      <c r="Q49" s="176">
        <v>1326</v>
      </c>
      <c r="R49" s="176">
        <v>1343</v>
      </c>
      <c r="S49" s="176">
        <v>1345</v>
      </c>
      <c r="T49" s="176">
        <v>1366</v>
      </c>
      <c r="U49" s="176">
        <v>1387</v>
      </c>
      <c r="V49" s="176">
        <v>1399</v>
      </c>
      <c r="W49" s="176">
        <v>1409</v>
      </c>
      <c r="X49" s="176">
        <v>1429</v>
      </c>
      <c r="Y49" s="176">
        <v>1463</v>
      </c>
      <c r="Z49" s="176">
        <v>1395</v>
      </c>
      <c r="AA49" s="183">
        <v>1415</v>
      </c>
      <c r="AB49" s="183">
        <v>1438</v>
      </c>
      <c r="AC49" s="183">
        <v>1454</v>
      </c>
      <c r="AD49" s="183">
        <v>1483</v>
      </c>
      <c r="AE49" s="226">
        <v>1520</v>
      </c>
      <c r="AF49" s="226">
        <v>1522</v>
      </c>
      <c r="AG49" s="183">
        <v>1530</v>
      </c>
      <c r="AH49" s="183"/>
      <c r="AI49" s="183"/>
      <c r="AJ49" s="226"/>
      <c r="AK49" s="226"/>
    </row>
    <row r="50" spans="1:37" ht="19.5" customHeight="1">
      <c r="A50" s="224" t="s">
        <v>203</v>
      </c>
      <c r="B50" s="219">
        <v>1525</v>
      </c>
      <c r="C50" s="219">
        <v>1578</v>
      </c>
      <c r="D50" s="219">
        <v>1715</v>
      </c>
      <c r="E50" s="219">
        <v>2471</v>
      </c>
      <c r="F50" s="219">
        <v>2661</v>
      </c>
      <c r="G50" s="219">
        <v>2879</v>
      </c>
      <c r="H50" s="219">
        <v>3013</v>
      </c>
      <c r="I50" s="219">
        <v>3279</v>
      </c>
      <c r="J50" s="219">
        <v>3666</v>
      </c>
      <c r="K50" s="219">
        <v>4163</v>
      </c>
      <c r="L50" s="219">
        <v>4469</v>
      </c>
      <c r="M50" s="220">
        <v>4827</v>
      </c>
      <c r="N50" s="220">
        <v>5215</v>
      </c>
      <c r="O50" s="220">
        <v>5599</v>
      </c>
      <c r="P50" s="176">
        <v>5766</v>
      </c>
      <c r="Q50" s="176">
        <v>5882</v>
      </c>
      <c r="R50" s="176">
        <v>5930</v>
      </c>
      <c r="S50" s="176">
        <v>5994</v>
      </c>
      <c r="T50" s="176">
        <v>6012</v>
      </c>
      <c r="U50" s="176">
        <v>5943</v>
      </c>
      <c r="V50" s="176">
        <v>5892</v>
      </c>
      <c r="W50" s="176">
        <v>5984</v>
      </c>
      <c r="X50" s="176">
        <v>6018</v>
      </c>
      <c r="Y50" s="176">
        <v>6086</v>
      </c>
      <c r="Z50" s="176">
        <v>5846</v>
      </c>
      <c r="AA50" s="183">
        <v>5908</v>
      </c>
      <c r="AB50" s="183">
        <v>5921</v>
      </c>
      <c r="AC50" s="183">
        <v>5951</v>
      </c>
      <c r="AD50" s="183">
        <v>6038</v>
      </c>
      <c r="AE50" s="226">
        <v>6102</v>
      </c>
      <c r="AF50" s="226">
        <v>6175</v>
      </c>
      <c r="AG50" s="183">
        <v>6213</v>
      </c>
      <c r="AH50" s="183"/>
      <c r="AI50" s="183"/>
      <c r="AJ50" s="226"/>
      <c r="AK50" s="226"/>
    </row>
    <row r="51" spans="1:37" ht="28.5" customHeight="1">
      <c r="A51" s="173" t="s">
        <v>361</v>
      </c>
      <c r="B51" s="219">
        <v>7291</v>
      </c>
      <c r="C51" s="219">
        <v>7442</v>
      </c>
      <c r="D51" s="219">
        <v>7251</v>
      </c>
      <c r="E51" s="219">
        <v>9334</v>
      </c>
      <c r="F51" s="219">
        <v>9364</v>
      </c>
      <c r="G51" s="219">
        <v>9617</v>
      </c>
      <c r="H51" s="219">
        <v>9734</v>
      </c>
      <c r="I51" s="219">
        <v>9757</v>
      </c>
      <c r="J51" s="219">
        <v>9836</v>
      </c>
      <c r="K51" s="219">
        <v>9993</v>
      </c>
      <c r="L51" s="219">
        <v>10383</v>
      </c>
      <c r="M51" s="219">
        <v>10501</v>
      </c>
      <c r="N51" s="219">
        <v>10849</v>
      </c>
      <c r="O51" s="219">
        <v>11083</v>
      </c>
      <c r="P51" s="219">
        <v>11059</v>
      </c>
      <c r="Q51" s="219">
        <v>11085</v>
      </c>
      <c r="R51" s="219">
        <v>11119</v>
      </c>
      <c r="S51" s="219">
        <v>11125</v>
      </c>
      <c r="T51" s="219">
        <f>SUM(T52:T55)</f>
        <v>11238</v>
      </c>
      <c r="U51" s="219">
        <f>SUM(U52:U55)</f>
        <v>10832</v>
      </c>
      <c r="V51" s="219">
        <f>SUM(V52:V55)</f>
        <v>10811</v>
      </c>
      <c r="W51" s="219">
        <v>10778</v>
      </c>
      <c r="X51" s="219">
        <v>10784</v>
      </c>
      <c r="Y51" s="219">
        <v>10867</v>
      </c>
      <c r="Z51" s="219">
        <v>10781</v>
      </c>
      <c r="AA51" s="183">
        <v>10722</v>
      </c>
      <c r="AB51" s="183">
        <v>10721</v>
      </c>
      <c r="AC51" s="183">
        <v>10700</v>
      </c>
      <c r="AD51" s="183">
        <v>10726</v>
      </c>
      <c r="AE51" s="226">
        <v>10536</v>
      </c>
      <c r="AF51" s="226">
        <v>10553</v>
      </c>
      <c r="AG51" s="183">
        <v>10549</v>
      </c>
      <c r="AH51" s="183"/>
      <c r="AI51" s="183"/>
      <c r="AJ51" s="226"/>
      <c r="AK51" s="226"/>
    </row>
    <row r="52" spans="1:37" ht="28.5" customHeight="1">
      <c r="A52" s="224" t="s">
        <v>204</v>
      </c>
      <c r="B52" s="219">
        <v>2415</v>
      </c>
      <c r="C52" s="219">
        <v>2541</v>
      </c>
      <c r="D52" s="219">
        <v>2580</v>
      </c>
      <c r="E52" s="219">
        <v>3381</v>
      </c>
      <c r="F52" s="219">
        <v>3336</v>
      </c>
      <c r="G52" s="219">
        <v>3532</v>
      </c>
      <c r="H52" s="219">
        <v>3609</v>
      </c>
      <c r="I52" s="219">
        <v>3711</v>
      </c>
      <c r="J52" s="219">
        <v>3839</v>
      </c>
      <c r="K52" s="219">
        <v>4018</v>
      </c>
      <c r="L52" s="219">
        <v>4232</v>
      </c>
      <c r="M52" s="220">
        <v>4435</v>
      </c>
      <c r="N52" s="220">
        <v>4648</v>
      </c>
      <c r="O52" s="220">
        <v>4855</v>
      </c>
      <c r="P52" s="176">
        <v>4817</v>
      </c>
      <c r="Q52" s="176">
        <v>4790</v>
      </c>
      <c r="R52" s="176">
        <v>4831</v>
      </c>
      <c r="S52" s="176">
        <v>4836</v>
      </c>
      <c r="T52" s="176">
        <v>4827</v>
      </c>
      <c r="U52" s="176">
        <v>4708</v>
      </c>
      <c r="V52" s="176">
        <v>4715</v>
      </c>
      <c r="W52" s="176">
        <v>4707</v>
      </c>
      <c r="X52" s="176">
        <v>4712</v>
      </c>
      <c r="Y52" s="176">
        <v>4761</v>
      </c>
      <c r="Z52" s="176">
        <v>4753</v>
      </c>
      <c r="AA52" s="183">
        <v>4719</v>
      </c>
      <c r="AB52" s="183">
        <v>4766</v>
      </c>
      <c r="AC52" s="183">
        <v>4791</v>
      </c>
      <c r="AD52" s="183">
        <v>4817</v>
      </c>
      <c r="AE52" s="226">
        <v>4728</v>
      </c>
      <c r="AF52" s="226">
        <v>4738</v>
      </c>
      <c r="AG52" s="183">
        <v>4729</v>
      </c>
      <c r="AH52" s="183"/>
      <c r="AI52" s="183"/>
      <c r="AJ52" s="226"/>
      <c r="AK52" s="226"/>
    </row>
    <row r="53" spans="1:37" ht="19.5" customHeight="1">
      <c r="A53" s="224" t="s">
        <v>205</v>
      </c>
      <c r="B53" s="219">
        <v>1704</v>
      </c>
      <c r="C53" s="219">
        <v>1741</v>
      </c>
      <c r="D53" s="219">
        <v>1615</v>
      </c>
      <c r="E53" s="219">
        <v>2070</v>
      </c>
      <c r="F53" s="219">
        <v>1492</v>
      </c>
      <c r="G53" s="219">
        <v>1944</v>
      </c>
      <c r="H53" s="219">
        <v>1938</v>
      </c>
      <c r="I53" s="219">
        <v>1882</v>
      </c>
      <c r="J53" s="219">
        <v>1895</v>
      </c>
      <c r="K53" s="219">
        <v>1881</v>
      </c>
      <c r="L53" s="219">
        <v>1920</v>
      </c>
      <c r="M53" s="220">
        <v>1885</v>
      </c>
      <c r="N53" s="220">
        <v>1917</v>
      </c>
      <c r="O53" s="220">
        <v>1933</v>
      </c>
      <c r="P53" s="176">
        <v>1957</v>
      </c>
      <c r="Q53" s="176">
        <v>1970</v>
      </c>
      <c r="R53" s="176">
        <v>1965</v>
      </c>
      <c r="S53" s="176">
        <v>1976</v>
      </c>
      <c r="T53" s="176">
        <v>1988</v>
      </c>
      <c r="U53" s="176">
        <v>1932</v>
      </c>
      <c r="V53" s="176">
        <v>1928</v>
      </c>
      <c r="W53" s="176">
        <v>1936</v>
      </c>
      <c r="X53" s="176">
        <v>1924</v>
      </c>
      <c r="Y53" s="176">
        <v>1931</v>
      </c>
      <c r="Z53" s="176">
        <v>1921</v>
      </c>
      <c r="AA53" s="183">
        <v>1923</v>
      </c>
      <c r="AB53" s="183">
        <v>1900</v>
      </c>
      <c r="AC53" s="183">
        <v>1886</v>
      </c>
      <c r="AD53" s="183">
        <v>1918</v>
      </c>
      <c r="AE53" s="226">
        <v>1867</v>
      </c>
      <c r="AF53" s="226">
        <v>1848</v>
      </c>
      <c r="AG53" s="183">
        <v>1865</v>
      </c>
      <c r="AH53" s="183"/>
      <c r="AI53" s="183"/>
      <c r="AJ53" s="226"/>
      <c r="AK53" s="226"/>
    </row>
    <row r="54" spans="1:37" ht="19.5" customHeight="1">
      <c r="A54" s="224" t="s">
        <v>206</v>
      </c>
      <c r="B54" s="219">
        <v>2090</v>
      </c>
      <c r="C54" s="219">
        <v>2192</v>
      </c>
      <c r="D54" s="219">
        <v>2056</v>
      </c>
      <c r="E54" s="219">
        <v>2703</v>
      </c>
      <c r="F54" s="219">
        <v>3326</v>
      </c>
      <c r="G54" s="219">
        <v>2886</v>
      </c>
      <c r="H54" s="219">
        <v>2938</v>
      </c>
      <c r="I54" s="219">
        <v>2964</v>
      </c>
      <c r="J54" s="219">
        <v>2956</v>
      </c>
      <c r="K54" s="219">
        <v>2967</v>
      </c>
      <c r="L54" s="219">
        <v>3074</v>
      </c>
      <c r="M54" s="220">
        <v>3069</v>
      </c>
      <c r="N54" s="220">
        <v>3177</v>
      </c>
      <c r="O54" s="220">
        <v>3203</v>
      </c>
      <c r="P54" s="176">
        <v>3175</v>
      </c>
      <c r="Q54" s="176">
        <v>3200</v>
      </c>
      <c r="R54" s="176">
        <v>3198</v>
      </c>
      <c r="S54" s="176">
        <v>3181</v>
      </c>
      <c r="T54" s="176">
        <v>3271</v>
      </c>
      <c r="U54" s="176">
        <v>3086</v>
      </c>
      <c r="V54" s="176">
        <v>3061</v>
      </c>
      <c r="W54" s="176">
        <v>3043</v>
      </c>
      <c r="X54" s="176">
        <v>3051</v>
      </c>
      <c r="Y54" s="176">
        <v>3077</v>
      </c>
      <c r="Z54" s="176">
        <v>3043</v>
      </c>
      <c r="AA54" s="183">
        <v>3023</v>
      </c>
      <c r="AB54" s="183">
        <v>3019</v>
      </c>
      <c r="AC54" s="183">
        <v>3005</v>
      </c>
      <c r="AD54" s="183">
        <v>2985</v>
      </c>
      <c r="AE54" s="226">
        <v>2935</v>
      </c>
      <c r="AF54" s="226">
        <v>2970</v>
      </c>
      <c r="AG54" s="183">
        <v>2973</v>
      </c>
      <c r="AH54" s="183"/>
      <c r="AI54" s="183"/>
      <c r="AJ54" s="226"/>
      <c r="AK54" s="226"/>
    </row>
    <row r="55" spans="1:37" ht="19.5" customHeight="1">
      <c r="A55" s="224" t="s">
        <v>207</v>
      </c>
      <c r="B55" s="219">
        <v>1082</v>
      </c>
      <c r="C55" s="219">
        <v>968</v>
      </c>
      <c r="D55" s="219">
        <v>1000</v>
      </c>
      <c r="E55" s="219">
        <v>1180</v>
      </c>
      <c r="F55" s="219">
        <v>1210</v>
      </c>
      <c r="G55" s="219">
        <v>1255</v>
      </c>
      <c r="H55" s="219">
        <v>1249</v>
      </c>
      <c r="I55" s="219">
        <v>1200</v>
      </c>
      <c r="J55" s="219">
        <v>1146</v>
      </c>
      <c r="K55" s="219">
        <v>1127</v>
      </c>
      <c r="L55" s="219">
        <v>1157</v>
      </c>
      <c r="M55" s="220">
        <v>1112</v>
      </c>
      <c r="N55" s="220">
        <v>1107</v>
      </c>
      <c r="O55" s="220">
        <v>1092</v>
      </c>
      <c r="P55" s="176">
        <v>1110</v>
      </c>
      <c r="Q55" s="176">
        <v>1125</v>
      </c>
      <c r="R55" s="176">
        <v>1125</v>
      </c>
      <c r="S55" s="176">
        <v>1132</v>
      </c>
      <c r="T55" s="176">
        <v>1152</v>
      </c>
      <c r="U55" s="176">
        <v>1106</v>
      </c>
      <c r="V55" s="176">
        <v>1107</v>
      </c>
      <c r="W55" s="176">
        <v>1092</v>
      </c>
      <c r="X55" s="176">
        <v>1097</v>
      </c>
      <c r="Y55" s="176">
        <v>1098</v>
      </c>
      <c r="Z55" s="176">
        <v>1064</v>
      </c>
      <c r="AA55" s="183">
        <v>1057</v>
      </c>
      <c r="AB55" s="183">
        <v>1036</v>
      </c>
      <c r="AC55" s="183">
        <v>1018</v>
      </c>
      <c r="AD55" s="183">
        <v>1006</v>
      </c>
      <c r="AE55" s="226">
        <v>1006</v>
      </c>
      <c r="AF55" s="226">
        <v>997</v>
      </c>
      <c r="AG55" s="183">
        <v>982</v>
      </c>
      <c r="AH55" s="183"/>
      <c r="AI55" s="183"/>
      <c r="AJ55" s="226"/>
      <c r="AK55" s="226"/>
    </row>
    <row r="56" spans="1:37" ht="28.5" customHeight="1">
      <c r="A56" s="173" t="s">
        <v>358</v>
      </c>
      <c r="B56" s="219">
        <v>7575</v>
      </c>
      <c r="C56" s="219">
        <v>7795</v>
      </c>
      <c r="D56" s="219">
        <v>8133</v>
      </c>
      <c r="E56" s="219">
        <v>10649</v>
      </c>
      <c r="F56" s="219">
        <v>10658</v>
      </c>
      <c r="G56" s="219">
        <v>11095</v>
      </c>
      <c r="H56" s="219">
        <v>11208</v>
      </c>
      <c r="I56" s="219">
        <v>11388</v>
      </c>
      <c r="J56" s="219">
        <v>11622</v>
      </c>
      <c r="K56" s="219">
        <v>11898</v>
      </c>
      <c r="L56" s="219">
        <v>12307</v>
      </c>
      <c r="M56" s="219">
        <v>12578</v>
      </c>
      <c r="N56" s="219">
        <v>12926</v>
      </c>
      <c r="O56" s="219">
        <v>12970</v>
      </c>
      <c r="P56" s="219">
        <v>13283</v>
      </c>
      <c r="Q56" s="219">
        <v>13453</v>
      </c>
      <c r="R56" s="219">
        <v>13524</v>
      </c>
      <c r="S56" s="219">
        <v>13538</v>
      </c>
      <c r="T56" s="219">
        <f>SUM(T57:T61)</f>
        <v>13527</v>
      </c>
      <c r="U56" s="219">
        <f>SUM(U57:U61)</f>
        <v>13058</v>
      </c>
      <c r="V56" s="219">
        <f>SUM(V57:V61)</f>
        <v>13074</v>
      </c>
      <c r="W56" s="219">
        <v>13101</v>
      </c>
      <c r="X56" s="219">
        <v>13192</v>
      </c>
      <c r="Y56" s="219">
        <v>13200</v>
      </c>
      <c r="Z56" s="219">
        <v>12923</v>
      </c>
      <c r="AA56" s="183">
        <v>12907</v>
      </c>
      <c r="AB56" s="183">
        <v>12922</v>
      </c>
      <c r="AC56" s="183">
        <v>12923</v>
      </c>
      <c r="AD56" s="183">
        <v>12894</v>
      </c>
      <c r="AE56" s="226">
        <v>12827</v>
      </c>
      <c r="AF56" s="226">
        <v>12776</v>
      </c>
      <c r="AG56" s="183">
        <v>12837</v>
      </c>
      <c r="AH56" s="183"/>
      <c r="AI56" s="183"/>
      <c r="AJ56" s="226"/>
      <c r="AK56" s="226"/>
    </row>
    <row r="57" spans="1:37" ht="28.5" customHeight="1">
      <c r="A57" s="224" t="s">
        <v>191</v>
      </c>
      <c r="B57" s="219">
        <v>3022</v>
      </c>
      <c r="C57" s="219">
        <v>3103</v>
      </c>
      <c r="D57" s="219">
        <v>3281</v>
      </c>
      <c r="E57" s="219">
        <v>4249</v>
      </c>
      <c r="F57" s="219">
        <v>4213</v>
      </c>
      <c r="G57" s="219">
        <v>4506</v>
      </c>
      <c r="H57" s="219">
        <v>4577</v>
      </c>
      <c r="I57" s="219">
        <v>4738</v>
      </c>
      <c r="J57" s="219">
        <v>4945</v>
      </c>
      <c r="K57" s="219">
        <v>5061</v>
      </c>
      <c r="L57" s="219">
        <v>5274</v>
      </c>
      <c r="M57" s="220">
        <v>5330</v>
      </c>
      <c r="N57" s="220">
        <v>5458</v>
      </c>
      <c r="O57" s="220">
        <v>5411</v>
      </c>
      <c r="P57" s="176">
        <v>5483</v>
      </c>
      <c r="Q57" s="176">
        <v>5587</v>
      </c>
      <c r="R57" s="176">
        <v>5648</v>
      </c>
      <c r="S57" s="176">
        <v>5644</v>
      </c>
      <c r="T57" s="176">
        <v>5648</v>
      </c>
      <c r="U57" s="176">
        <v>5370</v>
      </c>
      <c r="V57" s="176">
        <v>5402</v>
      </c>
      <c r="W57" s="176">
        <v>5406</v>
      </c>
      <c r="X57" s="176">
        <v>5438</v>
      </c>
      <c r="Y57" s="176">
        <v>5437</v>
      </c>
      <c r="Z57" s="176">
        <v>5244</v>
      </c>
      <c r="AA57" s="183">
        <v>5204</v>
      </c>
      <c r="AB57" s="183">
        <v>5197</v>
      </c>
      <c r="AC57" s="183">
        <v>5189</v>
      </c>
      <c r="AD57" s="183">
        <v>5178</v>
      </c>
      <c r="AE57" s="226">
        <v>5214</v>
      </c>
      <c r="AF57" s="226">
        <v>5193</v>
      </c>
      <c r="AG57" s="183">
        <v>5248</v>
      </c>
      <c r="AH57" s="183"/>
      <c r="AI57" s="183"/>
      <c r="AJ57" s="226"/>
      <c r="AK57" s="226"/>
    </row>
    <row r="58" spans="1:37" ht="19.5" customHeight="1">
      <c r="A58" s="224" t="s">
        <v>192</v>
      </c>
      <c r="B58" s="219">
        <v>1192</v>
      </c>
      <c r="C58" s="219">
        <v>1186</v>
      </c>
      <c r="D58" s="219">
        <v>1171</v>
      </c>
      <c r="E58" s="219">
        <v>1486</v>
      </c>
      <c r="F58" s="219">
        <v>1437</v>
      </c>
      <c r="G58" s="219">
        <v>1428</v>
      </c>
      <c r="H58" s="219">
        <v>1432</v>
      </c>
      <c r="I58" s="219">
        <v>1435</v>
      </c>
      <c r="J58" s="219">
        <v>1444</v>
      </c>
      <c r="K58" s="219">
        <v>1493</v>
      </c>
      <c r="L58" s="219">
        <v>1540</v>
      </c>
      <c r="M58" s="220">
        <v>1667</v>
      </c>
      <c r="N58" s="220">
        <v>1700</v>
      </c>
      <c r="O58" s="220">
        <v>1806</v>
      </c>
      <c r="P58" s="176">
        <v>1944</v>
      </c>
      <c r="Q58" s="176">
        <v>1969</v>
      </c>
      <c r="R58" s="176">
        <v>2002</v>
      </c>
      <c r="S58" s="176">
        <v>2012</v>
      </c>
      <c r="T58" s="176">
        <v>2010</v>
      </c>
      <c r="U58" s="176">
        <v>1923</v>
      </c>
      <c r="V58" s="176">
        <v>1944</v>
      </c>
      <c r="W58" s="176">
        <v>1965</v>
      </c>
      <c r="X58" s="176">
        <v>1990</v>
      </c>
      <c r="Y58" s="176">
        <v>1993</v>
      </c>
      <c r="Z58" s="176">
        <v>1974</v>
      </c>
      <c r="AA58" s="183">
        <v>1994</v>
      </c>
      <c r="AB58" s="183">
        <v>2017</v>
      </c>
      <c r="AC58" s="183">
        <v>2028</v>
      </c>
      <c r="AD58" s="183">
        <v>2030</v>
      </c>
      <c r="AE58" s="226">
        <v>1980</v>
      </c>
      <c r="AF58" s="226">
        <v>1977</v>
      </c>
      <c r="AG58" s="183">
        <v>1982</v>
      </c>
      <c r="AH58" s="183"/>
      <c r="AI58" s="183"/>
      <c r="AJ58" s="226"/>
      <c r="AK58" s="226"/>
    </row>
    <row r="59" spans="1:37" ht="19.5" customHeight="1">
      <c r="A59" s="224" t="s">
        <v>193</v>
      </c>
      <c r="B59" s="219">
        <v>1097</v>
      </c>
      <c r="C59" s="219">
        <v>1215</v>
      </c>
      <c r="D59" s="219">
        <v>1321</v>
      </c>
      <c r="E59" s="219">
        <v>1697</v>
      </c>
      <c r="F59" s="219">
        <v>1727</v>
      </c>
      <c r="G59" s="219">
        <v>1808</v>
      </c>
      <c r="H59" s="219">
        <v>1812</v>
      </c>
      <c r="I59" s="219">
        <v>1814</v>
      </c>
      <c r="J59" s="219">
        <v>1820</v>
      </c>
      <c r="K59" s="219">
        <v>1836</v>
      </c>
      <c r="L59" s="219">
        <v>1893</v>
      </c>
      <c r="M59" s="220">
        <v>1882</v>
      </c>
      <c r="N59" s="220">
        <v>1997</v>
      </c>
      <c r="O59" s="220">
        <v>1999</v>
      </c>
      <c r="P59" s="176">
        <v>2032</v>
      </c>
      <c r="Q59" s="176">
        <v>2032</v>
      </c>
      <c r="R59" s="176">
        <v>2049</v>
      </c>
      <c r="S59" s="176">
        <v>2051</v>
      </c>
      <c r="T59" s="176">
        <v>2056</v>
      </c>
      <c r="U59" s="176">
        <v>2008</v>
      </c>
      <c r="V59" s="176">
        <v>2000</v>
      </c>
      <c r="W59" s="176">
        <v>2002</v>
      </c>
      <c r="X59" s="176">
        <v>2015</v>
      </c>
      <c r="Y59" s="176">
        <v>2009</v>
      </c>
      <c r="Z59" s="176">
        <v>1989</v>
      </c>
      <c r="AA59" s="183">
        <v>1987</v>
      </c>
      <c r="AB59" s="183">
        <v>2000</v>
      </c>
      <c r="AC59" s="183">
        <v>2019</v>
      </c>
      <c r="AD59" s="183">
        <v>2009</v>
      </c>
      <c r="AE59" s="226">
        <v>1953</v>
      </c>
      <c r="AF59" s="226">
        <v>1935</v>
      </c>
      <c r="AG59" s="183">
        <v>1923</v>
      </c>
      <c r="AH59" s="183"/>
      <c r="AI59" s="183"/>
      <c r="AJ59" s="226"/>
      <c r="AK59" s="226"/>
    </row>
    <row r="60" spans="1:37" ht="19.5" customHeight="1">
      <c r="A60" s="224" t="s">
        <v>194</v>
      </c>
      <c r="B60" s="219">
        <v>926</v>
      </c>
      <c r="C60" s="219">
        <v>950</v>
      </c>
      <c r="D60" s="219">
        <v>1012</v>
      </c>
      <c r="E60" s="219">
        <v>1411</v>
      </c>
      <c r="F60" s="219">
        <v>1444</v>
      </c>
      <c r="G60" s="219">
        <v>1426</v>
      </c>
      <c r="H60" s="219">
        <v>1487</v>
      </c>
      <c r="I60" s="219">
        <v>1547</v>
      </c>
      <c r="J60" s="219">
        <v>1606</v>
      </c>
      <c r="K60" s="219">
        <v>1709</v>
      </c>
      <c r="L60" s="219">
        <v>1752</v>
      </c>
      <c r="M60" s="220">
        <v>1892</v>
      </c>
      <c r="N60" s="220">
        <v>1981</v>
      </c>
      <c r="O60" s="220">
        <v>2029</v>
      </c>
      <c r="P60" s="176">
        <v>2060</v>
      </c>
      <c r="Q60" s="176">
        <v>2057</v>
      </c>
      <c r="R60" s="176">
        <v>2019</v>
      </c>
      <c r="S60" s="176">
        <v>2017</v>
      </c>
      <c r="T60" s="176">
        <v>2009</v>
      </c>
      <c r="U60" s="176">
        <v>2029</v>
      </c>
      <c r="V60" s="176">
        <v>2032</v>
      </c>
      <c r="W60" s="176">
        <v>2046</v>
      </c>
      <c r="X60" s="176">
        <v>2071</v>
      </c>
      <c r="Y60" s="176">
        <v>2071</v>
      </c>
      <c r="Z60" s="176">
        <v>2055</v>
      </c>
      <c r="AA60" s="183">
        <v>2045</v>
      </c>
      <c r="AB60" s="183">
        <v>2041</v>
      </c>
      <c r="AC60" s="183">
        <v>2036</v>
      </c>
      <c r="AD60" s="183">
        <v>2035</v>
      </c>
      <c r="AE60" s="226">
        <v>2070</v>
      </c>
      <c r="AF60" s="226">
        <v>2071</v>
      </c>
      <c r="AG60" s="183">
        <v>2070</v>
      </c>
      <c r="AH60" s="183"/>
      <c r="AI60" s="183"/>
      <c r="AJ60" s="226"/>
      <c r="AK60" s="226"/>
    </row>
    <row r="61" spans="1:37" ht="19.5" customHeight="1">
      <c r="A61" s="224" t="s">
        <v>195</v>
      </c>
      <c r="B61" s="219">
        <v>1338</v>
      </c>
      <c r="C61" s="219">
        <v>1341</v>
      </c>
      <c r="D61" s="219">
        <v>1348</v>
      </c>
      <c r="E61" s="219">
        <v>1806</v>
      </c>
      <c r="F61" s="219">
        <v>1837</v>
      </c>
      <c r="G61" s="219">
        <v>1927</v>
      </c>
      <c r="H61" s="219">
        <v>1900</v>
      </c>
      <c r="I61" s="219">
        <v>1854</v>
      </c>
      <c r="J61" s="219">
        <v>1807</v>
      </c>
      <c r="K61" s="219">
        <v>1799</v>
      </c>
      <c r="L61" s="219">
        <v>1848</v>
      </c>
      <c r="M61" s="220">
        <v>1807</v>
      </c>
      <c r="N61" s="220">
        <v>1790</v>
      </c>
      <c r="O61" s="220">
        <v>1725</v>
      </c>
      <c r="P61" s="176">
        <v>1764</v>
      </c>
      <c r="Q61" s="176">
        <v>1808</v>
      </c>
      <c r="R61" s="176">
        <v>1806</v>
      </c>
      <c r="S61" s="176">
        <v>1814</v>
      </c>
      <c r="T61" s="176">
        <v>1804</v>
      </c>
      <c r="U61" s="176">
        <v>1728</v>
      </c>
      <c r="V61" s="176">
        <v>1696</v>
      </c>
      <c r="W61" s="176">
        <v>1682</v>
      </c>
      <c r="X61" s="176">
        <v>1678</v>
      </c>
      <c r="Y61" s="176">
        <v>1690</v>
      </c>
      <c r="Z61" s="176">
        <v>1661</v>
      </c>
      <c r="AA61" s="183">
        <v>1677</v>
      </c>
      <c r="AB61" s="183">
        <v>1667</v>
      </c>
      <c r="AC61" s="183">
        <v>1651</v>
      </c>
      <c r="AD61" s="183">
        <v>1642</v>
      </c>
      <c r="AE61" s="226">
        <v>1610</v>
      </c>
      <c r="AF61" s="226">
        <v>1600</v>
      </c>
      <c r="AG61" s="183">
        <v>1614</v>
      </c>
      <c r="AH61" s="183"/>
      <c r="AI61" s="183"/>
      <c r="AJ61" s="226"/>
      <c r="AK61" s="226"/>
    </row>
    <row r="62" spans="1:37" ht="28.5" customHeight="1">
      <c r="A62" s="173" t="s">
        <v>359</v>
      </c>
      <c r="B62" s="219">
        <v>5924</v>
      </c>
      <c r="C62" s="219">
        <v>6172</v>
      </c>
      <c r="D62" s="219">
        <v>5750</v>
      </c>
      <c r="E62" s="219">
        <v>7288</v>
      </c>
      <c r="F62" s="219">
        <v>7333</v>
      </c>
      <c r="G62" s="219">
        <v>7472</v>
      </c>
      <c r="H62" s="219">
        <v>7573</v>
      </c>
      <c r="I62" s="219">
        <v>7649</v>
      </c>
      <c r="J62" s="219">
        <v>7768</v>
      </c>
      <c r="K62" s="219">
        <v>7975</v>
      </c>
      <c r="L62" s="219">
        <v>8172</v>
      </c>
      <c r="M62" s="219">
        <v>8362</v>
      </c>
      <c r="N62" s="219">
        <v>8977</v>
      </c>
      <c r="O62" s="219">
        <v>9104</v>
      </c>
      <c r="P62" s="219">
        <v>9332</v>
      </c>
      <c r="Q62" s="219">
        <v>9431</v>
      </c>
      <c r="R62" s="219">
        <v>9482</v>
      </c>
      <c r="S62" s="219">
        <v>9535</v>
      </c>
      <c r="T62" s="219">
        <f>SUM(T63:T64)</f>
        <v>9472</v>
      </c>
      <c r="U62" s="219">
        <f>SUM(U63:U64)</f>
        <v>8997</v>
      </c>
      <c r="V62" s="219">
        <f>SUM(V63:V64)</f>
        <v>8986</v>
      </c>
      <c r="W62" s="219">
        <v>8991</v>
      </c>
      <c r="X62" s="219">
        <v>8996</v>
      </c>
      <c r="Y62" s="219">
        <v>9086</v>
      </c>
      <c r="Z62" s="219">
        <v>9655</v>
      </c>
      <c r="AA62" s="183">
        <v>9694</v>
      </c>
      <c r="AB62" s="183">
        <v>9773</v>
      </c>
      <c r="AC62" s="183">
        <v>9777</v>
      </c>
      <c r="AD62" s="183">
        <v>9837</v>
      </c>
      <c r="AE62" s="226">
        <v>9375</v>
      </c>
      <c r="AF62" s="226">
        <v>9465</v>
      </c>
      <c r="AG62" s="183">
        <v>9471</v>
      </c>
      <c r="AH62" s="183"/>
      <c r="AI62" s="183"/>
      <c r="AJ62" s="226"/>
      <c r="AK62" s="226"/>
    </row>
    <row r="63" spans="1:37" ht="28.5" customHeight="1">
      <c r="A63" s="224" t="s">
        <v>196</v>
      </c>
      <c r="B63" s="219">
        <v>3710</v>
      </c>
      <c r="C63" s="219">
        <v>3672</v>
      </c>
      <c r="D63" s="219">
        <v>3474</v>
      </c>
      <c r="E63" s="219">
        <v>4364</v>
      </c>
      <c r="F63" s="219">
        <v>4337</v>
      </c>
      <c r="G63" s="219">
        <v>4270</v>
      </c>
      <c r="H63" s="219">
        <v>4278</v>
      </c>
      <c r="I63" s="219">
        <v>4292</v>
      </c>
      <c r="J63" s="219">
        <v>4393</v>
      </c>
      <c r="K63" s="219">
        <v>4595</v>
      </c>
      <c r="L63" s="219">
        <v>4734</v>
      </c>
      <c r="M63" s="220">
        <v>4949</v>
      </c>
      <c r="N63" s="220">
        <v>5372</v>
      </c>
      <c r="O63" s="220">
        <v>5572</v>
      </c>
      <c r="P63" s="176">
        <v>5615</v>
      </c>
      <c r="Q63" s="176">
        <v>5646</v>
      </c>
      <c r="R63" s="176">
        <v>5691</v>
      </c>
      <c r="S63" s="176">
        <v>5710</v>
      </c>
      <c r="T63" s="176">
        <v>5723</v>
      </c>
      <c r="U63" s="176">
        <v>5502</v>
      </c>
      <c r="V63" s="176">
        <v>5486</v>
      </c>
      <c r="W63" s="176">
        <v>5490</v>
      </c>
      <c r="X63" s="176">
        <v>5520</v>
      </c>
      <c r="Y63" s="176">
        <v>5578</v>
      </c>
      <c r="Z63" s="176">
        <v>6230</v>
      </c>
      <c r="AA63" s="183">
        <v>6262</v>
      </c>
      <c r="AB63" s="183">
        <v>6321</v>
      </c>
      <c r="AC63" s="183">
        <v>6334</v>
      </c>
      <c r="AD63" s="183">
        <v>6368</v>
      </c>
      <c r="AE63" s="226">
        <v>5977</v>
      </c>
      <c r="AF63" s="226">
        <v>6057</v>
      </c>
      <c r="AG63" s="183">
        <v>6083</v>
      </c>
      <c r="AH63" s="183"/>
      <c r="AI63" s="183"/>
      <c r="AJ63" s="226"/>
      <c r="AK63" s="226"/>
    </row>
    <row r="64" spans="1:37" ht="19.5" customHeight="1">
      <c r="A64" s="224" t="s">
        <v>197</v>
      </c>
      <c r="B64" s="219">
        <v>2214</v>
      </c>
      <c r="C64" s="219">
        <v>2500</v>
      </c>
      <c r="D64" s="219">
        <v>2276</v>
      </c>
      <c r="E64" s="219">
        <v>2924</v>
      </c>
      <c r="F64" s="219">
        <v>2996</v>
      </c>
      <c r="G64" s="219">
        <v>3202</v>
      </c>
      <c r="H64" s="219">
        <v>3295</v>
      </c>
      <c r="I64" s="219">
        <v>3357</v>
      </c>
      <c r="J64" s="219">
        <v>3375</v>
      </c>
      <c r="K64" s="219">
        <v>3380</v>
      </c>
      <c r="L64" s="219">
        <v>3438</v>
      </c>
      <c r="M64" s="220">
        <v>3413</v>
      </c>
      <c r="N64" s="220">
        <v>3605</v>
      </c>
      <c r="O64" s="220">
        <v>3532</v>
      </c>
      <c r="P64" s="176">
        <v>3717</v>
      </c>
      <c r="Q64" s="176">
        <v>3785</v>
      </c>
      <c r="R64" s="176">
        <v>3791</v>
      </c>
      <c r="S64" s="176">
        <v>3825</v>
      </c>
      <c r="T64" s="176">
        <v>3749</v>
      </c>
      <c r="U64" s="176">
        <v>3495</v>
      </c>
      <c r="V64" s="176">
        <v>3500</v>
      </c>
      <c r="W64" s="176">
        <v>3501</v>
      </c>
      <c r="X64" s="176">
        <v>3476</v>
      </c>
      <c r="Y64" s="176">
        <v>3508</v>
      </c>
      <c r="Z64" s="176">
        <v>3425</v>
      </c>
      <c r="AA64" s="183">
        <v>3432</v>
      </c>
      <c r="AB64" s="183">
        <v>3452</v>
      </c>
      <c r="AC64" s="183">
        <v>3443</v>
      </c>
      <c r="AD64" s="183">
        <v>3469</v>
      </c>
      <c r="AE64" s="226">
        <v>3398</v>
      </c>
      <c r="AF64" s="226">
        <v>3408</v>
      </c>
      <c r="AG64" s="183">
        <v>3388</v>
      </c>
      <c r="AH64" s="183"/>
      <c r="AI64" s="183"/>
      <c r="AJ64" s="226"/>
      <c r="AK64" s="226"/>
    </row>
    <row r="65" spans="1:42" ht="28.5" customHeight="1">
      <c r="A65" s="173" t="s">
        <v>366</v>
      </c>
      <c r="B65" s="219">
        <v>11253</v>
      </c>
      <c r="C65" s="219">
        <v>11430</v>
      </c>
      <c r="D65" s="219">
        <v>10504</v>
      </c>
      <c r="E65" s="219">
        <v>14833</v>
      </c>
      <c r="F65" s="219">
        <v>14991</v>
      </c>
      <c r="G65" s="219">
        <v>15186</v>
      </c>
      <c r="H65" s="219">
        <v>15147</v>
      </c>
      <c r="I65" s="219">
        <v>15797</v>
      </c>
      <c r="J65" s="219">
        <v>17225</v>
      </c>
      <c r="K65" s="219">
        <v>21019</v>
      </c>
      <c r="L65" s="219">
        <v>21408</v>
      </c>
      <c r="M65" s="219">
        <v>21754</v>
      </c>
      <c r="N65" s="219">
        <v>23126</v>
      </c>
      <c r="O65" s="219">
        <v>23739</v>
      </c>
      <c r="P65" s="219">
        <v>24381</v>
      </c>
      <c r="Q65" s="219">
        <v>24873</v>
      </c>
      <c r="R65" s="219">
        <v>25140</v>
      </c>
      <c r="S65" s="219">
        <v>25404</v>
      </c>
      <c r="T65" s="219">
        <f>SUM(T66:T73)</f>
        <v>25696</v>
      </c>
      <c r="U65" s="219">
        <f>SUM(U66:U73)</f>
        <v>25471</v>
      </c>
      <c r="V65" s="219">
        <f>SUM(V66:V73)</f>
        <v>24299</v>
      </c>
      <c r="W65" s="219">
        <v>24008</v>
      </c>
      <c r="X65" s="219">
        <v>23771</v>
      </c>
      <c r="Y65" s="219">
        <v>23518</v>
      </c>
      <c r="Z65" s="219">
        <v>4365</v>
      </c>
      <c r="AA65" s="183">
        <v>4383</v>
      </c>
      <c r="AB65" s="183">
        <v>4287</v>
      </c>
      <c r="AC65" s="183">
        <v>4380</v>
      </c>
      <c r="AD65" s="183">
        <v>4384</v>
      </c>
      <c r="AE65" s="226">
        <v>9860</v>
      </c>
      <c r="AF65" s="226">
        <v>9825</v>
      </c>
      <c r="AG65" s="183">
        <v>9721</v>
      </c>
      <c r="AH65" s="183"/>
      <c r="AI65" s="183"/>
      <c r="AJ65" s="226"/>
      <c r="AK65" s="226"/>
    </row>
    <row r="66" spans="1:42" ht="28.5" customHeight="1">
      <c r="A66" s="224" t="s">
        <v>230</v>
      </c>
      <c r="B66" s="219">
        <v>1050</v>
      </c>
      <c r="C66" s="219">
        <v>864</v>
      </c>
      <c r="D66" s="219">
        <v>902</v>
      </c>
      <c r="E66" s="219">
        <v>1119</v>
      </c>
      <c r="F66" s="219">
        <v>1176</v>
      </c>
      <c r="G66" s="219">
        <v>1169</v>
      </c>
      <c r="H66" s="219">
        <v>1138</v>
      </c>
      <c r="I66" s="219">
        <v>1157</v>
      </c>
      <c r="J66" s="219">
        <v>1230</v>
      </c>
      <c r="K66" s="219">
        <v>1550</v>
      </c>
      <c r="L66" s="219">
        <v>1471</v>
      </c>
      <c r="M66" s="220">
        <v>1621</v>
      </c>
      <c r="N66" s="220">
        <v>1710</v>
      </c>
      <c r="O66" s="220">
        <v>1779</v>
      </c>
      <c r="P66" s="176">
        <v>1791</v>
      </c>
      <c r="Q66" s="176">
        <v>1814</v>
      </c>
      <c r="R66" s="176">
        <v>1862</v>
      </c>
      <c r="S66" s="176">
        <v>1880</v>
      </c>
      <c r="T66" s="176">
        <v>1894</v>
      </c>
      <c r="U66" s="176">
        <v>1810</v>
      </c>
      <c r="V66" s="176">
        <v>1733</v>
      </c>
      <c r="W66" s="176">
        <v>1725</v>
      </c>
      <c r="X66" s="176">
        <v>1763</v>
      </c>
      <c r="Y66" s="176">
        <v>1781</v>
      </c>
      <c r="Z66" s="176">
        <v>2435</v>
      </c>
      <c r="AA66" s="183">
        <v>2476</v>
      </c>
      <c r="AB66" s="183">
        <v>2436</v>
      </c>
      <c r="AC66" s="183">
        <v>2450</v>
      </c>
      <c r="AD66" s="183">
        <v>2537</v>
      </c>
      <c r="AE66" s="226">
        <v>2899</v>
      </c>
      <c r="AF66" s="226">
        <v>2962</v>
      </c>
      <c r="AG66" s="183">
        <v>2977</v>
      </c>
      <c r="AH66" s="183"/>
      <c r="AI66" s="183"/>
      <c r="AJ66" s="226"/>
      <c r="AK66" s="226"/>
    </row>
    <row r="67" spans="1:42" ht="19.5" customHeight="1">
      <c r="A67" s="224" t="s">
        <v>231</v>
      </c>
      <c r="B67" s="219">
        <v>1437</v>
      </c>
      <c r="C67" s="219">
        <v>1411</v>
      </c>
      <c r="D67" s="219">
        <v>1322</v>
      </c>
      <c r="E67" s="219">
        <v>2048</v>
      </c>
      <c r="F67" s="219">
        <v>1925</v>
      </c>
      <c r="G67" s="219">
        <v>1943</v>
      </c>
      <c r="H67" s="219">
        <v>1842</v>
      </c>
      <c r="I67" s="219">
        <v>1883</v>
      </c>
      <c r="J67" s="219">
        <v>1985</v>
      </c>
      <c r="K67" s="219">
        <v>2315</v>
      </c>
      <c r="L67" s="219">
        <v>2245</v>
      </c>
      <c r="M67" s="220">
        <v>2266</v>
      </c>
      <c r="N67" s="220">
        <v>2453</v>
      </c>
      <c r="O67" s="220">
        <v>2533</v>
      </c>
      <c r="P67" s="176">
        <v>2647</v>
      </c>
      <c r="Q67" s="176">
        <v>2686</v>
      </c>
      <c r="R67" s="176">
        <v>2703</v>
      </c>
      <c r="S67" s="176">
        <v>2740</v>
      </c>
      <c r="T67" s="176">
        <v>2765</v>
      </c>
      <c r="U67" s="176">
        <v>2576</v>
      </c>
      <c r="V67" s="176">
        <v>2480</v>
      </c>
      <c r="W67" s="176">
        <v>2457</v>
      </c>
      <c r="X67" s="176">
        <v>2428</v>
      </c>
      <c r="Y67" s="176">
        <v>2387</v>
      </c>
      <c r="Z67" s="176">
        <v>839</v>
      </c>
      <c r="AA67" s="192" t="s">
        <v>137</v>
      </c>
      <c r="AB67" s="192" t="s">
        <v>137</v>
      </c>
      <c r="AC67" s="192" t="s">
        <v>137</v>
      </c>
      <c r="AD67" s="192" t="s">
        <v>137</v>
      </c>
      <c r="AE67" s="226">
        <v>1977</v>
      </c>
      <c r="AF67" s="226">
        <v>2067</v>
      </c>
      <c r="AG67" s="183">
        <v>2120</v>
      </c>
      <c r="AH67" s="192"/>
      <c r="AI67" s="183"/>
      <c r="AJ67" s="226"/>
      <c r="AK67" s="226"/>
    </row>
    <row r="68" spans="1:42" ht="19.5" customHeight="1">
      <c r="A68" s="224" t="s">
        <v>232</v>
      </c>
      <c r="B68" s="219">
        <v>1650</v>
      </c>
      <c r="C68" s="219">
        <v>1633</v>
      </c>
      <c r="D68" s="219">
        <v>1536</v>
      </c>
      <c r="E68" s="219">
        <v>2372</v>
      </c>
      <c r="F68" s="219">
        <v>2482</v>
      </c>
      <c r="G68" s="219">
        <v>2648</v>
      </c>
      <c r="H68" s="219">
        <v>2670</v>
      </c>
      <c r="I68" s="219">
        <v>2823</v>
      </c>
      <c r="J68" s="219">
        <v>3275</v>
      </c>
      <c r="K68" s="219">
        <v>4721</v>
      </c>
      <c r="L68" s="219">
        <v>4921</v>
      </c>
      <c r="M68" s="220">
        <v>4913</v>
      </c>
      <c r="N68" s="220">
        <v>5249</v>
      </c>
      <c r="O68" s="220">
        <v>5473</v>
      </c>
      <c r="P68" s="176">
        <v>5646</v>
      </c>
      <c r="Q68" s="176">
        <v>5799</v>
      </c>
      <c r="R68" s="176">
        <v>5863</v>
      </c>
      <c r="S68" s="176">
        <v>5957</v>
      </c>
      <c r="T68" s="176">
        <v>6032</v>
      </c>
      <c r="U68" s="176">
        <v>6141</v>
      </c>
      <c r="V68" s="176">
        <v>5752</v>
      </c>
      <c r="W68" s="176">
        <v>5663</v>
      </c>
      <c r="X68" s="176">
        <v>5548</v>
      </c>
      <c r="Y68" s="176">
        <v>5464</v>
      </c>
      <c r="Z68" s="176">
        <v>0</v>
      </c>
      <c r="AA68" s="192" t="s">
        <v>137</v>
      </c>
      <c r="AB68" s="192" t="s">
        <v>137</v>
      </c>
      <c r="AC68" s="192" t="s">
        <v>137</v>
      </c>
      <c r="AD68" s="192" t="s">
        <v>137</v>
      </c>
      <c r="AE68" s="226">
        <v>1640</v>
      </c>
      <c r="AF68" s="226">
        <v>1594</v>
      </c>
      <c r="AG68" s="183">
        <v>1650</v>
      </c>
      <c r="AH68" s="192"/>
      <c r="AI68" s="183"/>
      <c r="AJ68" s="226"/>
      <c r="AK68" s="226"/>
    </row>
    <row r="69" spans="1:42" ht="19.5" customHeight="1">
      <c r="A69" s="224" t="s">
        <v>233</v>
      </c>
      <c r="B69" s="219">
        <v>1228</v>
      </c>
      <c r="C69" s="219">
        <v>1152</v>
      </c>
      <c r="D69" s="219">
        <v>891</v>
      </c>
      <c r="E69" s="219">
        <v>1101</v>
      </c>
      <c r="F69" s="219">
        <v>1110</v>
      </c>
      <c r="G69" s="219">
        <v>1133</v>
      </c>
      <c r="H69" s="219">
        <v>1113</v>
      </c>
      <c r="I69" s="219">
        <v>1054</v>
      </c>
      <c r="J69" s="219">
        <v>1018</v>
      </c>
      <c r="K69" s="219">
        <v>1020</v>
      </c>
      <c r="L69" s="219">
        <v>1014</v>
      </c>
      <c r="M69" s="220">
        <v>998</v>
      </c>
      <c r="N69" s="220">
        <v>1088</v>
      </c>
      <c r="O69" s="220">
        <v>976</v>
      </c>
      <c r="P69" s="176">
        <v>965</v>
      </c>
      <c r="Q69" s="176">
        <v>990</v>
      </c>
      <c r="R69" s="176">
        <v>1018</v>
      </c>
      <c r="S69" s="176">
        <v>1019</v>
      </c>
      <c r="T69" s="176">
        <v>1026</v>
      </c>
      <c r="U69" s="176">
        <v>950</v>
      </c>
      <c r="V69" s="176">
        <v>937</v>
      </c>
      <c r="W69" s="176">
        <v>937</v>
      </c>
      <c r="X69" s="176">
        <v>959</v>
      </c>
      <c r="Y69" s="176">
        <v>981</v>
      </c>
      <c r="Z69" s="176">
        <v>1082</v>
      </c>
      <c r="AA69" s="183">
        <v>1142</v>
      </c>
      <c r="AB69" s="183">
        <v>1151</v>
      </c>
      <c r="AC69" s="183">
        <v>1138</v>
      </c>
      <c r="AD69" s="183">
        <v>1053</v>
      </c>
      <c r="AE69" s="226">
        <v>934</v>
      </c>
      <c r="AF69" s="226">
        <v>861</v>
      </c>
      <c r="AG69" s="183">
        <v>728</v>
      </c>
      <c r="AH69" s="183"/>
      <c r="AI69" s="183"/>
      <c r="AJ69" s="226"/>
      <c r="AK69" s="226"/>
    </row>
    <row r="70" spans="1:42" ht="19.5" customHeight="1">
      <c r="A70" s="224" t="s">
        <v>234</v>
      </c>
      <c r="B70" s="219">
        <v>1147</v>
      </c>
      <c r="C70" s="219">
        <v>1200</v>
      </c>
      <c r="D70" s="219">
        <v>1024</v>
      </c>
      <c r="E70" s="219">
        <v>1552</v>
      </c>
      <c r="F70" s="219">
        <v>1554</v>
      </c>
      <c r="G70" s="219">
        <v>1570</v>
      </c>
      <c r="H70" s="219">
        <v>1572</v>
      </c>
      <c r="I70" s="219">
        <v>1767</v>
      </c>
      <c r="J70" s="219">
        <v>1999</v>
      </c>
      <c r="K70" s="219">
        <v>2813</v>
      </c>
      <c r="L70" s="219">
        <v>2872</v>
      </c>
      <c r="M70" s="220">
        <v>2884</v>
      </c>
      <c r="N70" s="220">
        <v>3188</v>
      </c>
      <c r="O70" s="220">
        <v>3314</v>
      </c>
      <c r="P70" s="176">
        <v>3547</v>
      </c>
      <c r="Q70" s="176">
        <v>3612</v>
      </c>
      <c r="R70" s="176">
        <v>3701</v>
      </c>
      <c r="S70" s="176">
        <v>3767</v>
      </c>
      <c r="T70" s="176">
        <v>3867</v>
      </c>
      <c r="U70" s="176">
        <v>3955</v>
      </c>
      <c r="V70" s="176">
        <v>3833</v>
      </c>
      <c r="W70" s="176">
        <v>3766</v>
      </c>
      <c r="X70" s="176">
        <v>3727</v>
      </c>
      <c r="Y70" s="176">
        <v>3686</v>
      </c>
      <c r="Z70" s="176">
        <v>0</v>
      </c>
      <c r="AA70" s="192" t="s">
        <v>137</v>
      </c>
      <c r="AB70" s="192" t="s">
        <v>137</v>
      </c>
      <c r="AC70" s="192" t="s">
        <v>137</v>
      </c>
      <c r="AD70" s="192" t="s">
        <v>137</v>
      </c>
      <c r="AE70" s="226">
        <v>800</v>
      </c>
      <c r="AF70" s="226">
        <v>806</v>
      </c>
      <c r="AG70" s="192" t="s">
        <v>136</v>
      </c>
      <c r="AH70" s="192"/>
      <c r="AI70" s="183"/>
      <c r="AJ70" s="226"/>
      <c r="AK70" s="226"/>
    </row>
    <row r="71" spans="1:42" ht="19.5" customHeight="1">
      <c r="A71" s="224" t="s">
        <v>235</v>
      </c>
      <c r="B71" s="219">
        <v>1121</v>
      </c>
      <c r="C71" s="219">
        <v>1123</v>
      </c>
      <c r="D71" s="219">
        <v>1057</v>
      </c>
      <c r="E71" s="219">
        <v>1430</v>
      </c>
      <c r="F71" s="219">
        <v>1404</v>
      </c>
      <c r="G71" s="219">
        <v>1490</v>
      </c>
      <c r="H71" s="219">
        <v>1500</v>
      </c>
      <c r="I71" s="219">
        <v>1676</v>
      </c>
      <c r="J71" s="219">
        <v>1839</v>
      </c>
      <c r="K71" s="219">
        <v>2193</v>
      </c>
      <c r="L71" s="219">
        <v>2204</v>
      </c>
      <c r="M71" s="220">
        <v>2209</v>
      </c>
      <c r="N71" s="220">
        <v>2320</v>
      </c>
      <c r="O71" s="220">
        <v>2373</v>
      </c>
      <c r="P71" s="176">
        <v>2342</v>
      </c>
      <c r="Q71" s="176">
        <v>2409</v>
      </c>
      <c r="R71" s="176">
        <v>2446</v>
      </c>
      <c r="S71" s="176">
        <v>2456</v>
      </c>
      <c r="T71" s="176">
        <v>2483</v>
      </c>
      <c r="U71" s="176">
        <v>2393</v>
      </c>
      <c r="V71" s="176">
        <v>2262</v>
      </c>
      <c r="W71" s="176">
        <v>2232</v>
      </c>
      <c r="X71" s="176">
        <v>2201</v>
      </c>
      <c r="Y71" s="176">
        <v>2166</v>
      </c>
      <c r="Z71" s="176">
        <v>0</v>
      </c>
      <c r="AA71" s="192" t="s">
        <v>137</v>
      </c>
      <c r="AB71" s="192" t="s">
        <v>137</v>
      </c>
      <c r="AC71" s="192" t="s">
        <v>137</v>
      </c>
      <c r="AD71" s="192" t="s">
        <v>137</v>
      </c>
      <c r="AE71" s="226">
        <v>0</v>
      </c>
      <c r="AF71" s="192" t="s">
        <v>137</v>
      </c>
      <c r="AG71" s="192" t="s">
        <v>136</v>
      </c>
      <c r="AH71" s="192"/>
      <c r="AI71" s="183"/>
      <c r="AJ71" s="226"/>
      <c r="AK71" s="226"/>
    </row>
    <row r="72" spans="1:42" ht="19.5" customHeight="1">
      <c r="A72" s="224" t="s">
        <v>236</v>
      </c>
      <c r="B72" s="219">
        <v>3324</v>
      </c>
      <c r="C72" s="219">
        <v>3587</v>
      </c>
      <c r="D72" s="219">
        <v>3478</v>
      </c>
      <c r="E72" s="219">
        <v>4707</v>
      </c>
      <c r="F72" s="219">
        <v>4805</v>
      </c>
      <c r="G72" s="219">
        <v>4692</v>
      </c>
      <c r="H72" s="219">
        <v>4781</v>
      </c>
      <c r="I72" s="219">
        <v>4928</v>
      </c>
      <c r="J72" s="219">
        <v>5379</v>
      </c>
      <c r="K72" s="219">
        <v>5918</v>
      </c>
      <c r="L72" s="219">
        <v>6211</v>
      </c>
      <c r="M72" s="220">
        <v>6399</v>
      </c>
      <c r="N72" s="220">
        <v>6668</v>
      </c>
      <c r="O72" s="220">
        <v>6838</v>
      </c>
      <c r="P72" s="176">
        <v>6984</v>
      </c>
      <c r="Q72" s="176">
        <v>7095</v>
      </c>
      <c r="R72" s="176">
        <v>7086</v>
      </c>
      <c r="S72" s="176">
        <v>7124</v>
      </c>
      <c r="T72" s="176">
        <v>7166</v>
      </c>
      <c r="U72" s="176">
        <v>7176</v>
      </c>
      <c r="V72" s="176">
        <v>6836</v>
      </c>
      <c r="W72" s="176">
        <v>6766</v>
      </c>
      <c r="X72" s="176">
        <v>6688</v>
      </c>
      <c r="Y72" s="176">
        <v>6605</v>
      </c>
      <c r="Z72" s="176">
        <v>0</v>
      </c>
      <c r="AA72" s="192" t="s">
        <v>137</v>
      </c>
      <c r="AB72" s="192" t="s">
        <v>137</v>
      </c>
      <c r="AC72" s="192" t="s">
        <v>137</v>
      </c>
      <c r="AD72" s="192" t="s">
        <v>137</v>
      </c>
      <c r="AE72" s="226">
        <v>1405</v>
      </c>
      <c r="AF72" s="226">
        <v>1368</v>
      </c>
      <c r="AG72" s="192" t="s">
        <v>136</v>
      </c>
      <c r="AH72" s="192"/>
      <c r="AI72" s="183"/>
      <c r="AJ72" s="226"/>
      <c r="AK72" s="226"/>
    </row>
    <row r="73" spans="1:42" ht="19.5" customHeight="1">
      <c r="A73" s="224" t="s">
        <v>237</v>
      </c>
      <c r="B73" s="219">
        <v>296</v>
      </c>
      <c r="C73" s="219">
        <v>460</v>
      </c>
      <c r="D73" s="219">
        <v>294</v>
      </c>
      <c r="E73" s="219">
        <v>504</v>
      </c>
      <c r="F73" s="219">
        <v>535</v>
      </c>
      <c r="G73" s="219">
        <v>541</v>
      </c>
      <c r="H73" s="219">
        <v>531</v>
      </c>
      <c r="I73" s="219">
        <v>509</v>
      </c>
      <c r="J73" s="219">
        <v>500</v>
      </c>
      <c r="K73" s="219">
        <v>489</v>
      </c>
      <c r="L73" s="219">
        <v>470</v>
      </c>
      <c r="M73" s="220">
        <v>464</v>
      </c>
      <c r="N73" s="220">
        <v>450</v>
      </c>
      <c r="O73" s="220">
        <v>453</v>
      </c>
      <c r="P73" s="176">
        <v>459</v>
      </c>
      <c r="Q73" s="176">
        <v>468</v>
      </c>
      <c r="R73" s="176">
        <v>461</v>
      </c>
      <c r="S73" s="176">
        <v>461</v>
      </c>
      <c r="T73" s="176">
        <v>463</v>
      </c>
      <c r="U73" s="176">
        <v>470</v>
      </c>
      <c r="V73" s="176">
        <v>466</v>
      </c>
      <c r="W73" s="176">
        <v>462</v>
      </c>
      <c r="X73" s="176">
        <v>457</v>
      </c>
      <c r="Y73" s="176">
        <v>448</v>
      </c>
      <c r="Z73" s="176">
        <v>9</v>
      </c>
      <c r="AA73" s="192" t="s">
        <v>137</v>
      </c>
      <c r="AB73" s="192" t="s">
        <v>137</v>
      </c>
      <c r="AC73" s="192" t="s">
        <v>137</v>
      </c>
      <c r="AD73" s="192" t="s">
        <v>137</v>
      </c>
      <c r="AE73" s="226">
        <v>205</v>
      </c>
      <c r="AF73" s="226">
        <v>204</v>
      </c>
      <c r="AG73" s="183">
        <v>216</v>
      </c>
      <c r="AH73" s="192"/>
      <c r="AI73" s="183"/>
      <c r="AJ73" s="226"/>
      <c r="AK73" s="226"/>
    </row>
    <row r="74" spans="1:42" ht="28.5" customHeight="1">
      <c r="A74" s="173" t="s">
        <v>367</v>
      </c>
      <c r="B74" s="219">
        <v>2360</v>
      </c>
      <c r="C74" s="219">
        <v>2488</v>
      </c>
      <c r="D74" s="219">
        <v>2610</v>
      </c>
      <c r="E74" s="219">
        <v>3589</v>
      </c>
      <c r="F74" s="219">
        <v>3650</v>
      </c>
      <c r="G74" s="219">
        <v>3713</v>
      </c>
      <c r="H74" s="219">
        <v>3687</v>
      </c>
      <c r="I74" s="219">
        <v>3703</v>
      </c>
      <c r="J74" s="219">
        <v>3727</v>
      </c>
      <c r="K74" s="219">
        <v>3784</v>
      </c>
      <c r="L74" s="219">
        <v>3862</v>
      </c>
      <c r="M74" s="219">
        <v>3883</v>
      </c>
      <c r="N74" s="219">
        <v>4067</v>
      </c>
      <c r="O74" s="219">
        <v>4143</v>
      </c>
      <c r="P74" s="219">
        <v>4135</v>
      </c>
      <c r="Q74" s="219">
        <v>4173</v>
      </c>
      <c r="R74" s="219">
        <v>4172</v>
      </c>
      <c r="S74" s="219">
        <v>4152</v>
      </c>
      <c r="T74" s="219">
        <f>SUM(T75:T76)</f>
        <v>4188</v>
      </c>
      <c r="U74" s="219">
        <f>SUM(U75:U76)</f>
        <v>4195</v>
      </c>
      <c r="V74" s="219">
        <f>SUM(V75:V76)</f>
        <v>4119</v>
      </c>
      <c r="W74" s="219">
        <v>4079</v>
      </c>
      <c r="X74" s="219">
        <v>4072</v>
      </c>
      <c r="Y74" s="219">
        <v>4112</v>
      </c>
      <c r="Z74" s="219">
        <v>2700</v>
      </c>
      <c r="AA74" s="183">
        <v>2722</v>
      </c>
      <c r="AB74" s="183">
        <v>2775</v>
      </c>
      <c r="AC74" s="183">
        <v>2797</v>
      </c>
      <c r="AD74" s="183">
        <v>2830</v>
      </c>
      <c r="AE74" s="226">
        <v>3375</v>
      </c>
      <c r="AF74" s="226">
        <v>3376</v>
      </c>
      <c r="AG74" s="183">
        <v>3358</v>
      </c>
      <c r="AH74" s="183"/>
      <c r="AI74" s="183"/>
      <c r="AJ74" s="226"/>
      <c r="AK74" s="226"/>
    </row>
    <row r="75" spans="1:42" ht="28.5" customHeight="1">
      <c r="A75" s="224" t="s">
        <v>238</v>
      </c>
      <c r="B75" s="219">
        <v>1304</v>
      </c>
      <c r="C75" s="219">
        <v>1317</v>
      </c>
      <c r="D75" s="219">
        <v>1358</v>
      </c>
      <c r="E75" s="219">
        <v>1905</v>
      </c>
      <c r="F75" s="219">
        <v>1841</v>
      </c>
      <c r="G75" s="219">
        <v>1850</v>
      </c>
      <c r="H75" s="219">
        <v>1843</v>
      </c>
      <c r="I75" s="219">
        <v>1832</v>
      </c>
      <c r="J75" s="219">
        <v>1894</v>
      </c>
      <c r="K75" s="219">
        <v>1973</v>
      </c>
      <c r="L75" s="219">
        <v>2064</v>
      </c>
      <c r="M75" s="220">
        <v>2154</v>
      </c>
      <c r="N75" s="220">
        <v>2324</v>
      </c>
      <c r="O75" s="220">
        <v>2386</v>
      </c>
      <c r="P75" s="176">
        <v>2395</v>
      </c>
      <c r="Q75" s="176">
        <v>2429</v>
      </c>
      <c r="R75" s="176">
        <v>2447</v>
      </c>
      <c r="S75" s="176">
        <v>2452</v>
      </c>
      <c r="T75" s="176">
        <v>2471</v>
      </c>
      <c r="U75" s="176">
        <v>2461</v>
      </c>
      <c r="V75" s="176">
        <v>2404</v>
      </c>
      <c r="W75" s="176">
        <v>2390</v>
      </c>
      <c r="X75" s="176">
        <v>2416</v>
      </c>
      <c r="Y75" s="176">
        <v>2486</v>
      </c>
      <c r="Z75" s="176">
        <v>2699</v>
      </c>
      <c r="AA75" s="183">
        <v>2749</v>
      </c>
      <c r="AB75" s="183">
        <v>2832</v>
      </c>
      <c r="AC75" s="183">
        <v>2847</v>
      </c>
      <c r="AD75" s="183">
        <v>2875</v>
      </c>
      <c r="AE75" s="226">
        <v>2748</v>
      </c>
      <c r="AF75" s="226">
        <v>2780</v>
      </c>
      <c r="AG75" s="183">
        <v>2783</v>
      </c>
      <c r="AH75" s="183"/>
      <c r="AI75" s="183"/>
      <c r="AJ75" s="226"/>
      <c r="AK75" s="226"/>
    </row>
    <row r="76" spans="1:42" ht="19.5" customHeight="1">
      <c r="A76" s="227" t="s">
        <v>239</v>
      </c>
      <c r="B76" s="228">
        <v>1056</v>
      </c>
      <c r="C76" s="228">
        <v>1171</v>
      </c>
      <c r="D76" s="228">
        <v>1252</v>
      </c>
      <c r="E76" s="228">
        <v>1684</v>
      </c>
      <c r="F76" s="228">
        <v>1809</v>
      </c>
      <c r="G76" s="228">
        <v>1863</v>
      </c>
      <c r="H76" s="228">
        <v>1844</v>
      </c>
      <c r="I76" s="228">
        <v>1871</v>
      </c>
      <c r="J76" s="228">
        <v>1833</v>
      </c>
      <c r="K76" s="228">
        <v>1811</v>
      </c>
      <c r="L76" s="228">
        <v>1798</v>
      </c>
      <c r="M76" s="229">
        <v>1729</v>
      </c>
      <c r="N76" s="229">
        <v>1743</v>
      </c>
      <c r="O76" s="229">
        <v>1757</v>
      </c>
      <c r="P76" s="191">
        <v>1740</v>
      </c>
      <c r="Q76" s="191">
        <v>1744</v>
      </c>
      <c r="R76" s="191">
        <v>1725</v>
      </c>
      <c r="S76" s="191">
        <v>1700</v>
      </c>
      <c r="T76" s="191">
        <v>1717</v>
      </c>
      <c r="U76" s="191">
        <v>1734</v>
      </c>
      <c r="V76" s="191">
        <v>1715</v>
      </c>
      <c r="W76" s="191">
        <v>1689</v>
      </c>
      <c r="X76" s="191">
        <v>1656</v>
      </c>
      <c r="Y76" s="191">
        <v>1626</v>
      </c>
      <c r="Z76" s="191">
        <v>1</v>
      </c>
      <c r="AA76" s="231" t="s">
        <v>137</v>
      </c>
      <c r="AB76" s="231" t="s">
        <v>137</v>
      </c>
      <c r="AC76" s="231" t="s">
        <v>137</v>
      </c>
      <c r="AD76" s="231" t="s">
        <v>137</v>
      </c>
      <c r="AE76" s="230">
        <v>627</v>
      </c>
      <c r="AF76" s="230">
        <v>596</v>
      </c>
      <c r="AG76" s="230">
        <v>575</v>
      </c>
      <c r="AH76" s="192"/>
      <c r="AI76" s="183"/>
      <c r="AJ76" s="183"/>
      <c r="AK76" s="226"/>
    </row>
    <row r="77" spans="1:42" ht="10.8" customHeight="1">
      <c r="P77" s="172"/>
      <c r="T77" s="196" t="s">
        <v>457</v>
      </c>
      <c r="U77" s="197" t="s">
        <v>458</v>
      </c>
      <c r="V77" s="197"/>
      <c r="W77" s="197"/>
      <c r="X77" s="197"/>
      <c r="Y77" s="197"/>
      <c r="Z77" s="197"/>
      <c r="AA77" s="197"/>
      <c r="AB77" s="197"/>
      <c r="AC77" s="232" t="s">
        <v>459</v>
      </c>
      <c r="AD77" s="198" t="s">
        <v>460</v>
      </c>
      <c r="AE77" s="198"/>
      <c r="AF77" s="198"/>
      <c r="AG77" s="198"/>
      <c r="AH77" s="198"/>
      <c r="AI77" s="198"/>
      <c r="AJ77" s="198"/>
      <c r="AK77" s="198"/>
      <c r="AN77" s="203"/>
      <c r="AO77" s="203"/>
      <c r="AP77" s="203"/>
    </row>
    <row r="78" spans="1:42" ht="10.8" customHeight="1">
      <c r="P78" s="172"/>
      <c r="T78" s="200"/>
      <c r="U78" s="201"/>
      <c r="V78" s="201"/>
      <c r="W78" s="201"/>
      <c r="X78" s="201"/>
      <c r="Y78" s="201"/>
      <c r="Z78" s="201"/>
      <c r="AA78" s="201"/>
      <c r="AB78" s="201"/>
      <c r="AC78" s="233"/>
      <c r="AD78" s="198"/>
      <c r="AE78" s="198"/>
      <c r="AF78" s="198"/>
      <c r="AG78" s="198"/>
      <c r="AH78" s="198"/>
      <c r="AI78" s="198"/>
      <c r="AJ78" s="198"/>
      <c r="AK78" s="198"/>
      <c r="AN78" s="203"/>
      <c r="AO78" s="203"/>
      <c r="AP78" s="203"/>
    </row>
    <row r="79" spans="1:42" ht="10.8" customHeight="1">
      <c r="P79" s="172"/>
      <c r="T79" s="200" t="s">
        <v>461</v>
      </c>
      <c r="U79" s="202" t="s">
        <v>462</v>
      </c>
      <c r="V79" s="202"/>
      <c r="W79" s="202"/>
      <c r="X79" s="202"/>
      <c r="Y79" s="202"/>
      <c r="Z79" s="202"/>
      <c r="AA79" s="202"/>
      <c r="AB79" s="202"/>
      <c r="AC79" s="234"/>
      <c r="AD79" s="198"/>
      <c r="AE79" s="198"/>
      <c r="AF79" s="198"/>
      <c r="AG79" s="198"/>
      <c r="AH79" s="198"/>
      <c r="AI79" s="198"/>
      <c r="AJ79" s="198"/>
      <c r="AK79" s="198"/>
      <c r="AN79" s="203"/>
      <c r="AO79" s="203"/>
      <c r="AP79" s="203"/>
    </row>
    <row r="80" spans="1:42" ht="10.8" customHeight="1">
      <c r="T80" s="200"/>
      <c r="U80" s="202"/>
      <c r="V80" s="202"/>
      <c r="W80" s="202"/>
      <c r="X80" s="202"/>
      <c r="Y80" s="202"/>
      <c r="Z80" s="202"/>
      <c r="AA80" s="202"/>
      <c r="AB80" s="202"/>
      <c r="AC80" s="235"/>
      <c r="AD80" s="235"/>
      <c r="AE80" s="235"/>
      <c r="AF80" s="235"/>
      <c r="AG80" s="235"/>
      <c r="AH80" s="235"/>
      <c r="AI80" s="235"/>
      <c r="AJ80" s="235"/>
      <c r="AK80" s="235"/>
    </row>
    <row r="81" spans="20:37" ht="10.8" customHeight="1">
      <c r="T81" s="200"/>
      <c r="U81" s="202"/>
      <c r="V81" s="202"/>
      <c r="W81" s="202"/>
      <c r="X81" s="202"/>
      <c r="Y81" s="202"/>
      <c r="Z81" s="202"/>
      <c r="AA81" s="202"/>
      <c r="AB81" s="202"/>
      <c r="AC81" s="235"/>
      <c r="AD81" s="235"/>
      <c r="AE81" s="235"/>
      <c r="AF81" s="235"/>
      <c r="AG81" s="235"/>
      <c r="AH81" s="235"/>
      <c r="AI81" s="235"/>
      <c r="AJ81" s="235"/>
      <c r="AK81" s="235"/>
    </row>
    <row r="82" spans="20:37" ht="10.8" customHeight="1">
      <c r="T82" s="200"/>
      <c r="U82" s="202"/>
      <c r="V82" s="202"/>
      <c r="W82" s="202"/>
      <c r="X82" s="202"/>
      <c r="Y82" s="202"/>
      <c r="Z82" s="202"/>
      <c r="AA82" s="202"/>
      <c r="AB82" s="202"/>
      <c r="AC82" s="235"/>
      <c r="AD82" s="235"/>
      <c r="AE82" s="235"/>
      <c r="AF82" s="235"/>
      <c r="AG82" s="235"/>
      <c r="AH82" s="235"/>
      <c r="AI82" s="235"/>
      <c r="AJ82" s="235"/>
      <c r="AK82" s="235"/>
    </row>
    <row r="83" spans="20:37" ht="10.8" customHeight="1">
      <c r="AC83" s="207"/>
      <c r="AD83" s="207"/>
      <c r="AE83" s="207"/>
      <c r="AF83" s="207"/>
      <c r="AG83" s="207"/>
      <c r="AH83" s="207"/>
      <c r="AI83" s="207"/>
      <c r="AJ83" s="207"/>
      <c r="AK83" s="207"/>
    </row>
  </sheetData>
  <mergeCells count="7">
    <mergeCell ref="AL4:AL7"/>
    <mergeCell ref="AL8:AL11"/>
    <mergeCell ref="T77:T78"/>
    <mergeCell ref="U77:AB78"/>
    <mergeCell ref="AD77:AK79"/>
    <mergeCell ref="T79:T82"/>
    <mergeCell ref="U79:AB82"/>
  </mergeCells>
  <phoneticPr fontId="2"/>
  <pageMargins left="0.78740157480314965" right="0.78740157480314965" top="0.78740157480314965" bottom="0.59055118110236227" header="0.62992125984251968" footer="0.39370078740157483"/>
  <pageSetup paperSize="9" scale="76" firstPageNumber="76" fitToWidth="0" pageOrder="overThenDown" orientation="portrait" horizontalDpi="300" verticalDpi="300" r:id="rId1"/>
  <headerFooter scaleWithDoc="0" alignWithMargins="0">
    <oddHeader>&amp;L&amp;10　第７表　市町村別世帯数（大正9年～令和4年、各年10月1日現在）&amp;R&amp;8（単位：世帯）</oddHeader>
    <oddFooter>&amp;C－&amp;P－</oddFooter>
  </headerFooter>
  <rowBreaks count="1" manualBreakCount="1">
    <brk id="36" max="16383" man="1"/>
  </rowBreaks>
  <colBreaks count="3" manualBreakCount="3">
    <brk id="10" max="81" man="1"/>
    <brk id="19" max="81" man="1"/>
    <brk id="28" max="8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3F109-05C1-4DCD-9797-503C43EF4681}">
  <sheetPr>
    <tabColor theme="5" tint="0.59999389629810485"/>
    <pageSetUpPr fitToPage="1"/>
  </sheetPr>
  <dimension ref="B1:L82"/>
  <sheetViews>
    <sheetView view="pageBreakPreview" topLeftCell="A60" zoomScaleNormal="100" zoomScaleSheetLayoutView="100" workbookViewId="0">
      <selection activeCell="L76" sqref="L76"/>
    </sheetView>
  </sheetViews>
  <sheetFormatPr defaultColWidth="9" defaultRowHeight="13.2"/>
  <cols>
    <col min="1" max="1" width="2.21875" style="260" customWidth="1"/>
    <col min="2" max="2" width="11.33203125" style="260" customWidth="1"/>
    <col min="3" max="3" width="8.88671875" style="260" customWidth="1"/>
    <col min="4" max="4" width="1.6640625" style="260" customWidth="1"/>
    <col min="5" max="7" width="8.88671875" style="260" customWidth="1"/>
    <col min="8" max="10" width="8.77734375" style="260" customWidth="1"/>
    <col min="11" max="11" width="9.33203125" style="260" customWidth="1"/>
    <col min="12" max="256" width="9" style="260"/>
    <col min="257" max="257" width="2.21875" style="260" customWidth="1"/>
    <col min="258" max="258" width="11.33203125" style="260" customWidth="1"/>
    <col min="259" max="259" width="8.88671875" style="260" customWidth="1"/>
    <col min="260" max="260" width="1.6640625" style="260" customWidth="1"/>
    <col min="261" max="263" width="8.88671875" style="260" customWidth="1"/>
    <col min="264" max="266" width="8.77734375" style="260" customWidth="1"/>
    <col min="267" max="267" width="9.33203125" style="260" customWidth="1"/>
    <col min="268" max="512" width="9" style="260"/>
    <col min="513" max="513" width="2.21875" style="260" customWidth="1"/>
    <col min="514" max="514" width="11.33203125" style="260" customWidth="1"/>
    <col min="515" max="515" width="8.88671875" style="260" customWidth="1"/>
    <col min="516" max="516" width="1.6640625" style="260" customWidth="1"/>
    <col min="517" max="519" width="8.88671875" style="260" customWidth="1"/>
    <col min="520" max="522" width="8.77734375" style="260" customWidth="1"/>
    <col min="523" max="523" width="9.33203125" style="260" customWidth="1"/>
    <col min="524" max="768" width="9" style="260"/>
    <col min="769" max="769" width="2.21875" style="260" customWidth="1"/>
    <col min="770" max="770" width="11.33203125" style="260" customWidth="1"/>
    <col min="771" max="771" width="8.88671875" style="260" customWidth="1"/>
    <col min="772" max="772" width="1.6640625" style="260" customWidth="1"/>
    <col min="773" max="775" width="8.88671875" style="260" customWidth="1"/>
    <col min="776" max="778" width="8.77734375" style="260" customWidth="1"/>
    <col min="779" max="779" width="9.33203125" style="260" customWidth="1"/>
    <col min="780" max="1024" width="9" style="260"/>
    <col min="1025" max="1025" width="2.21875" style="260" customWidth="1"/>
    <col min="1026" max="1026" width="11.33203125" style="260" customWidth="1"/>
    <col min="1027" max="1027" width="8.88671875" style="260" customWidth="1"/>
    <col min="1028" max="1028" width="1.6640625" style="260" customWidth="1"/>
    <col min="1029" max="1031" width="8.88671875" style="260" customWidth="1"/>
    <col min="1032" max="1034" width="8.77734375" style="260" customWidth="1"/>
    <col min="1035" max="1035" width="9.33203125" style="260" customWidth="1"/>
    <col min="1036" max="1280" width="9" style="260"/>
    <col min="1281" max="1281" width="2.21875" style="260" customWidth="1"/>
    <col min="1282" max="1282" width="11.33203125" style="260" customWidth="1"/>
    <col min="1283" max="1283" width="8.88671875" style="260" customWidth="1"/>
    <col min="1284" max="1284" width="1.6640625" style="260" customWidth="1"/>
    <col min="1285" max="1287" width="8.88671875" style="260" customWidth="1"/>
    <col min="1288" max="1290" width="8.77734375" style="260" customWidth="1"/>
    <col min="1291" max="1291" width="9.33203125" style="260" customWidth="1"/>
    <col min="1292" max="1536" width="9" style="260"/>
    <col min="1537" max="1537" width="2.21875" style="260" customWidth="1"/>
    <col min="1538" max="1538" width="11.33203125" style="260" customWidth="1"/>
    <col min="1539" max="1539" width="8.88671875" style="260" customWidth="1"/>
    <col min="1540" max="1540" width="1.6640625" style="260" customWidth="1"/>
    <col min="1541" max="1543" width="8.88671875" style="260" customWidth="1"/>
    <col min="1544" max="1546" width="8.77734375" style="260" customWidth="1"/>
    <col min="1547" max="1547" width="9.33203125" style="260" customWidth="1"/>
    <col min="1548" max="1792" width="9" style="260"/>
    <col min="1793" max="1793" width="2.21875" style="260" customWidth="1"/>
    <col min="1794" max="1794" width="11.33203125" style="260" customWidth="1"/>
    <col min="1795" max="1795" width="8.88671875" style="260" customWidth="1"/>
    <col min="1796" max="1796" width="1.6640625" style="260" customWidth="1"/>
    <col min="1797" max="1799" width="8.88671875" style="260" customWidth="1"/>
    <col min="1800" max="1802" width="8.77734375" style="260" customWidth="1"/>
    <col min="1803" max="1803" width="9.33203125" style="260" customWidth="1"/>
    <col min="1804" max="2048" width="9" style="260"/>
    <col min="2049" max="2049" width="2.21875" style="260" customWidth="1"/>
    <col min="2050" max="2050" width="11.33203125" style="260" customWidth="1"/>
    <col min="2051" max="2051" width="8.88671875" style="260" customWidth="1"/>
    <col min="2052" max="2052" width="1.6640625" style="260" customWidth="1"/>
    <col min="2053" max="2055" width="8.88671875" style="260" customWidth="1"/>
    <col min="2056" max="2058" width="8.77734375" style="260" customWidth="1"/>
    <col min="2059" max="2059" width="9.33203125" style="260" customWidth="1"/>
    <col min="2060" max="2304" width="9" style="260"/>
    <col min="2305" max="2305" width="2.21875" style="260" customWidth="1"/>
    <col min="2306" max="2306" width="11.33203125" style="260" customWidth="1"/>
    <col min="2307" max="2307" width="8.88671875" style="260" customWidth="1"/>
    <col min="2308" max="2308" width="1.6640625" style="260" customWidth="1"/>
    <col min="2309" max="2311" width="8.88671875" style="260" customWidth="1"/>
    <col min="2312" max="2314" width="8.77734375" style="260" customWidth="1"/>
    <col min="2315" max="2315" width="9.33203125" style="260" customWidth="1"/>
    <col min="2316" max="2560" width="9" style="260"/>
    <col min="2561" max="2561" width="2.21875" style="260" customWidth="1"/>
    <col min="2562" max="2562" width="11.33203125" style="260" customWidth="1"/>
    <col min="2563" max="2563" width="8.88671875" style="260" customWidth="1"/>
    <col min="2564" max="2564" width="1.6640625" style="260" customWidth="1"/>
    <col min="2565" max="2567" width="8.88671875" style="260" customWidth="1"/>
    <col min="2568" max="2570" width="8.77734375" style="260" customWidth="1"/>
    <col min="2571" max="2571" width="9.33203125" style="260" customWidth="1"/>
    <col min="2572" max="2816" width="9" style="260"/>
    <col min="2817" max="2817" width="2.21875" style="260" customWidth="1"/>
    <col min="2818" max="2818" width="11.33203125" style="260" customWidth="1"/>
    <col min="2819" max="2819" width="8.88671875" style="260" customWidth="1"/>
    <col min="2820" max="2820" width="1.6640625" style="260" customWidth="1"/>
    <col min="2821" max="2823" width="8.88671875" style="260" customWidth="1"/>
    <col min="2824" max="2826" width="8.77734375" style="260" customWidth="1"/>
    <col min="2827" max="2827" width="9.33203125" style="260" customWidth="1"/>
    <col min="2828" max="3072" width="9" style="260"/>
    <col min="3073" max="3073" width="2.21875" style="260" customWidth="1"/>
    <col min="3074" max="3074" width="11.33203125" style="260" customWidth="1"/>
    <col min="3075" max="3075" width="8.88671875" style="260" customWidth="1"/>
    <col min="3076" max="3076" width="1.6640625" style="260" customWidth="1"/>
    <col min="3077" max="3079" width="8.88671875" style="260" customWidth="1"/>
    <col min="3080" max="3082" width="8.77734375" style="260" customWidth="1"/>
    <col min="3083" max="3083" width="9.33203125" style="260" customWidth="1"/>
    <col min="3084" max="3328" width="9" style="260"/>
    <col min="3329" max="3329" width="2.21875" style="260" customWidth="1"/>
    <col min="3330" max="3330" width="11.33203125" style="260" customWidth="1"/>
    <col min="3331" max="3331" width="8.88671875" style="260" customWidth="1"/>
    <col min="3332" max="3332" width="1.6640625" style="260" customWidth="1"/>
    <col min="3333" max="3335" width="8.88671875" style="260" customWidth="1"/>
    <col min="3336" max="3338" width="8.77734375" style="260" customWidth="1"/>
    <col min="3339" max="3339" width="9.33203125" style="260" customWidth="1"/>
    <col min="3340" max="3584" width="9" style="260"/>
    <col min="3585" max="3585" width="2.21875" style="260" customWidth="1"/>
    <col min="3586" max="3586" width="11.33203125" style="260" customWidth="1"/>
    <col min="3587" max="3587" width="8.88671875" style="260" customWidth="1"/>
    <col min="3588" max="3588" width="1.6640625" style="260" customWidth="1"/>
    <col min="3589" max="3591" width="8.88671875" style="260" customWidth="1"/>
    <col min="3592" max="3594" width="8.77734375" style="260" customWidth="1"/>
    <col min="3595" max="3595" width="9.33203125" style="260" customWidth="1"/>
    <col min="3596" max="3840" width="9" style="260"/>
    <col min="3841" max="3841" width="2.21875" style="260" customWidth="1"/>
    <col min="3842" max="3842" width="11.33203125" style="260" customWidth="1"/>
    <col min="3843" max="3843" width="8.88671875" style="260" customWidth="1"/>
    <col min="3844" max="3844" width="1.6640625" style="260" customWidth="1"/>
    <col min="3845" max="3847" width="8.88671875" style="260" customWidth="1"/>
    <col min="3848" max="3850" width="8.77734375" style="260" customWidth="1"/>
    <col min="3851" max="3851" width="9.33203125" style="260" customWidth="1"/>
    <col min="3852" max="4096" width="9" style="260"/>
    <col min="4097" max="4097" width="2.21875" style="260" customWidth="1"/>
    <col min="4098" max="4098" width="11.33203125" style="260" customWidth="1"/>
    <col min="4099" max="4099" width="8.88671875" style="260" customWidth="1"/>
    <col min="4100" max="4100" width="1.6640625" style="260" customWidth="1"/>
    <col min="4101" max="4103" width="8.88671875" style="260" customWidth="1"/>
    <col min="4104" max="4106" width="8.77734375" style="260" customWidth="1"/>
    <col min="4107" max="4107" width="9.33203125" style="260" customWidth="1"/>
    <col min="4108" max="4352" width="9" style="260"/>
    <col min="4353" max="4353" width="2.21875" style="260" customWidth="1"/>
    <col min="4354" max="4354" width="11.33203125" style="260" customWidth="1"/>
    <col min="4355" max="4355" width="8.88671875" style="260" customWidth="1"/>
    <col min="4356" max="4356" width="1.6640625" style="260" customWidth="1"/>
    <col min="4357" max="4359" width="8.88671875" style="260" customWidth="1"/>
    <col min="4360" max="4362" width="8.77734375" style="260" customWidth="1"/>
    <col min="4363" max="4363" width="9.33203125" style="260" customWidth="1"/>
    <col min="4364" max="4608" width="9" style="260"/>
    <col min="4609" max="4609" width="2.21875" style="260" customWidth="1"/>
    <col min="4610" max="4610" width="11.33203125" style="260" customWidth="1"/>
    <col min="4611" max="4611" width="8.88671875" style="260" customWidth="1"/>
    <col min="4612" max="4612" width="1.6640625" style="260" customWidth="1"/>
    <col min="4613" max="4615" width="8.88671875" style="260" customWidth="1"/>
    <col min="4616" max="4618" width="8.77734375" style="260" customWidth="1"/>
    <col min="4619" max="4619" width="9.33203125" style="260" customWidth="1"/>
    <col min="4620" max="4864" width="9" style="260"/>
    <col min="4865" max="4865" width="2.21875" style="260" customWidth="1"/>
    <col min="4866" max="4866" width="11.33203125" style="260" customWidth="1"/>
    <col min="4867" max="4867" width="8.88671875" style="260" customWidth="1"/>
    <col min="4868" max="4868" width="1.6640625" style="260" customWidth="1"/>
    <col min="4869" max="4871" width="8.88671875" style="260" customWidth="1"/>
    <col min="4872" max="4874" width="8.77734375" style="260" customWidth="1"/>
    <col min="4875" max="4875" width="9.33203125" style="260" customWidth="1"/>
    <col min="4876" max="5120" width="9" style="260"/>
    <col min="5121" max="5121" width="2.21875" style="260" customWidth="1"/>
    <col min="5122" max="5122" width="11.33203125" style="260" customWidth="1"/>
    <col min="5123" max="5123" width="8.88671875" style="260" customWidth="1"/>
    <col min="5124" max="5124" width="1.6640625" style="260" customWidth="1"/>
    <col min="5125" max="5127" width="8.88671875" style="260" customWidth="1"/>
    <col min="5128" max="5130" width="8.77734375" style="260" customWidth="1"/>
    <col min="5131" max="5131" width="9.33203125" style="260" customWidth="1"/>
    <col min="5132" max="5376" width="9" style="260"/>
    <col min="5377" max="5377" width="2.21875" style="260" customWidth="1"/>
    <col min="5378" max="5378" width="11.33203125" style="260" customWidth="1"/>
    <col min="5379" max="5379" width="8.88671875" style="260" customWidth="1"/>
    <col min="5380" max="5380" width="1.6640625" style="260" customWidth="1"/>
    <col min="5381" max="5383" width="8.88671875" style="260" customWidth="1"/>
    <col min="5384" max="5386" width="8.77734375" style="260" customWidth="1"/>
    <col min="5387" max="5387" width="9.33203125" style="260" customWidth="1"/>
    <col min="5388" max="5632" width="9" style="260"/>
    <col min="5633" max="5633" width="2.21875" style="260" customWidth="1"/>
    <col min="5634" max="5634" width="11.33203125" style="260" customWidth="1"/>
    <col min="5635" max="5635" width="8.88671875" style="260" customWidth="1"/>
    <col min="5636" max="5636" width="1.6640625" style="260" customWidth="1"/>
    <col min="5637" max="5639" width="8.88671875" style="260" customWidth="1"/>
    <col min="5640" max="5642" width="8.77734375" style="260" customWidth="1"/>
    <col min="5643" max="5643" width="9.33203125" style="260" customWidth="1"/>
    <col min="5644" max="5888" width="9" style="260"/>
    <col min="5889" max="5889" width="2.21875" style="260" customWidth="1"/>
    <col min="5890" max="5890" width="11.33203125" style="260" customWidth="1"/>
    <col min="5891" max="5891" width="8.88671875" style="260" customWidth="1"/>
    <col min="5892" max="5892" width="1.6640625" style="260" customWidth="1"/>
    <col min="5893" max="5895" width="8.88671875" style="260" customWidth="1"/>
    <col min="5896" max="5898" width="8.77734375" style="260" customWidth="1"/>
    <col min="5899" max="5899" width="9.33203125" style="260" customWidth="1"/>
    <col min="5900" max="6144" width="9" style="260"/>
    <col min="6145" max="6145" width="2.21875" style="260" customWidth="1"/>
    <col min="6146" max="6146" width="11.33203125" style="260" customWidth="1"/>
    <col min="6147" max="6147" width="8.88671875" style="260" customWidth="1"/>
    <col min="6148" max="6148" width="1.6640625" style="260" customWidth="1"/>
    <col min="6149" max="6151" width="8.88671875" style="260" customWidth="1"/>
    <col min="6152" max="6154" width="8.77734375" style="260" customWidth="1"/>
    <col min="6155" max="6155" width="9.33203125" style="260" customWidth="1"/>
    <col min="6156" max="6400" width="9" style="260"/>
    <col min="6401" max="6401" width="2.21875" style="260" customWidth="1"/>
    <col min="6402" max="6402" width="11.33203125" style="260" customWidth="1"/>
    <col min="6403" max="6403" width="8.88671875" style="260" customWidth="1"/>
    <col min="6404" max="6404" width="1.6640625" style="260" customWidth="1"/>
    <col min="6405" max="6407" width="8.88671875" style="260" customWidth="1"/>
    <col min="6408" max="6410" width="8.77734375" style="260" customWidth="1"/>
    <col min="6411" max="6411" width="9.33203125" style="260" customWidth="1"/>
    <col min="6412" max="6656" width="9" style="260"/>
    <col min="6657" max="6657" width="2.21875" style="260" customWidth="1"/>
    <col min="6658" max="6658" width="11.33203125" style="260" customWidth="1"/>
    <col min="6659" max="6659" width="8.88671875" style="260" customWidth="1"/>
    <col min="6660" max="6660" width="1.6640625" style="260" customWidth="1"/>
    <col min="6661" max="6663" width="8.88671875" style="260" customWidth="1"/>
    <col min="6664" max="6666" width="8.77734375" style="260" customWidth="1"/>
    <col min="6667" max="6667" width="9.33203125" style="260" customWidth="1"/>
    <col min="6668" max="6912" width="9" style="260"/>
    <col min="6913" max="6913" width="2.21875" style="260" customWidth="1"/>
    <col min="6914" max="6914" width="11.33203125" style="260" customWidth="1"/>
    <col min="6915" max="6915" width="8.88671875" style="260" customWidth="1"/>
    <col min="6916" max="6916" width="1.6640625" style="260" customWidth="1"/>
    <col min="6917" max="6919" width="8.88671875" style="260" customWidth="1"/>
    <col min="6920" max="6922" width="8.77734375" style="260" customWidth="1"/>
    <col min="6923" max="6923" width="9.33203125" style="260" customWidth="1"/>
    <col min="6924" max="7168" width="9" style="260"/>
    <col min="7169" max="7169" width="2.21875" style="260" customWidth="1"/>
    <col min="7170" max="7170" width="11.33203125" style="260" customWidth="1"/>
    <col min="7171" max="7171" width="8.88671875" style="260" customWidth="1"/>
    <col min="7172" max="7172" width="1.6640625" style="260" customWidth="1"/>
    <col min="7173" max="7175" width="8.88671875" style="260" customWidth="1"/>
    <col min="7176" max="7178" width="8.77734375" style="260" customWidth="1"/>
    <col min="7179" max="7179" width="9.33203125" style="260" customWidth="1"/>
    <col min="7180" max="7424" width="9" style="260"/>
    <col min="7425" max="7425" width="2.21875" style="260" customWidth="1"/>
    <col min="7426" max="7426" width="11.33203125" style="260" customWidth="1"/>
    <col min="7427" max="7427" width="8.88671875" style="260" customWidth="1"/>
    <col min="7428" max="7428" width="1.6640625" style="260" customWidth="1"/>
    <col min="7429" max="7431" width="8.88671875" style="260" customWidth="1"/>
    <col min="7432" max="7434" width="8.77734375" style="260" customWidth="1"/>
    <col min="7435" max="7435" width="9.33203125" style="260" customWidth="1"/>
    <col min="7436" max="7680" width="9" style="260"/>
    <col min="7681" max="7681" width="2.21875" style="260" customWidth="1"/>
    <col min="7682" max="7682" width="11.33203125" style="260" customWidth="1"/>
    <col min="7683" max="7683" width="8.88671875" style="260" customWidth="1"/>
    <col min="7684" max="7684" width="1.6640625" style="260" customWidth="1"/>
    <col min="7685" max="7687" width="8.88671875" style="260" customWidth="1"/>
    <col min="7688" max="7690" width="8.77734375" style="260" customWidth="1"/>
    <col min="7691" max="7691" width="9.33203125" style="260" customWidth="1"/>
    <col min="7692" max="7936" width="9" style="260"/>
    <col min="7937" max="7937" width="2.21875" style="260" customWidth="1"/>
    <col min="7938" max="7938" width="11.33203125" style="260" customWidth="1"/>
    <col min="7939" max="7939" width="8.88671875" style="260" customWidth="1"/>
    <col min="7940" max="7940" width="1.6640625" style="260" customWidth="1"/>
    <col min="7941" max="7943" width="8.88671875" style="260" customWidth="1"/>
    <col min="7944" max="7946" width="8.77734375" style="260" customWidth="1"/>
    <col min="7947" max="7947" width="9.33203125" style="260" customWidth="1"/>
    <col min="7948" max="8192" width="9" style="260"/>
    <col min="8193" max="8193" width="2.21875" style="260" customWidth="1"/>
    <col min="8194" max="8194" width="11.33203125" style="260" customWidth="1"/>
    <col min="8195" max="8195" width="8.88671875" style="260" customWidth="1"/>
    <col min="8196" max="8196" width="1.6640625" style="260" customWidth="1"/>
    <col min="8197" max="8199" width="8.88671875" style="260" customWidth="1"/>
    <col min="8200" max="8202" width="8.77734375" style="260" customWidth="1"/>
    <col min="8203" max="8203" width="9.33203125" style="260" customWidth="1"/>
    <col min="8204" max="8448" width="9" style="260"/>
    <col min="8449" max="8449" width="2.21875" style="260" customWidth="1"/>
    <col min="8450" max="8450" width="11.33203125" style="260" customWidth="1"/>
    <col min="8451" max="8451" width="8.88671875" style="260" customWidth="1"/>
    <col min="8452" max="8452" width="1.6640625" style="260" customWidth="1"/>
    <col min="8453" max="8455" width="8.88671875" style="260" customWidth="1"/>
    <col min="8456" max="8458" width="8.77734375" style="260" customWidth="1"/>
    <col min="8459" max="8459" width="9.33203125" style="260" customWidth="1"/>
    <col min="8460" max="8704" width="9" style="260"/>
    <col min="8705" max="8705" width="2.21875" style="260" customWidth="1"/>
    <col min="8706" max="8706" width="11.33203125" style="260" customWidth="1"/>
    <col min="8707" max="8707" width="8.88671875" style="260" customWidth="1"/>
    <col min="8708" max="8708" width="1.6640625" style="260" customWidth="1"/>
    <col min="8709" max="8711" width="8.88671875" style="260" customWidth="1"/>
    <col min="8712" max="8714" width="8.77734375" style="260" customWidth="1"/>
    <col min="8715" max="8715" width="9.33203125" style="260" customWidth="1"/>
    <col min="8716" max="8960" width="9" style="260"/>
    <col min="8961" max="8961" width="2.21875" style="260" customWidth="1"/>
    <col min="8962" max="8962" width="11.33203125" style="260" customWidth="1"/>
    <col min="8963" max="8963" width="8.88671875" style="260" customWidth="1"/>
    <col min="8964" max="8964" width="1.6640625" style="260" customWidth="1"/>
    <col min="8965" max="8967" width="8.88671875" style="260" customWidth="1"/>
    <col min="8968" max="8970" width="8.77734375" style="260" customWidth="1"/>
    <col min="8971" max="8971" width="9.33203125" style="260" customWidth="1"/>
    <col min="8972" max="9216" width="9" style="260"/>
    <col min="9217" max="9217" width="2.21875" style="260" customWidth="1"/>
    <col min="9218" max="9218" width="11.33203125" style="260" customWidth="1"/>
    <col min="9219" max="9219" width="8.88671875" style="260" customWidth="1"/>
    <col min="9220" max="9220" width="1.6640625" style="260" customWidth="1"/>
    <col min="9221" max="9223" width="8.88671875" style="260" customWidth="1"/>
    <col min="9224" max="9226" width="8.77734375" style="260" customWidth="1"/>
    <col min="9227" max="9227" width="9.33203125" style="260" customWidth="1"/>
    <col min="9228" max="9472" width="9" style="260"/>
    <col min="9473" max="9473" width="2.21875" style="260" customWidth="1"/>
    <col min="9474" max="9474" width="11.33203125" style="260" customWidth="1"/>
    <col min="9475" max="9475" width="8.88671875" style="260" customWidth="1"/>
    <col min="9476" max="9476" width="1.6640625" style="260" customWidth="1"/>
    <col min="9477" max="9479" width="8.88671875" style="260" customWidth="1"/>
    <col min="9480" max="9482" width="8.77734375" style="260" customWidth="1"/>
    <col min="9483" max="9483" width="9.33203125" style="260" customWidth="1"/>
    <col min="9484" max="9728" width="9" style="260"/>
    <col min="9729" max="9729" width="2.21875" style="260" customWidth="1"/>
    <col min="9730" max="9730" width="11.33203125" style="260" customWidth="1"/>
    <col min="9731" max="9731" width="8.88671875" style="260" customWidth="1"/>
    <col min="9732" max="9732" width="1.6640625" style="260" customWidth="1"/>
    <col min="9733" max="9735" width="8.88671875" style="260" customWidth="1"/>
    <col min="9736" max="9738" width="8.77734375" style="260" customWidth="1"/>
    <col min="9739" max="9739" width="9.33203125" style="260" customWidth="1"/>
    <col min="9740" max="9984" width="9" style="260"/>
    <col min="9985" max="9985" width="2.21875" style="260" customWidth="1"/>
    <col min="9986" max="9986" width="11.33203125" style="260" customWidth="1"/>
    <col min="9987" max="9987" width="8.88671875" style="260" customWidth="1"/>
    <col min="9988" max="9988" width="1.6640625" style="260" customWidth="1"/>
    <col min="9989" max="9991" width="8.88671875" style="260" customWidth="1"/>
    <col min="9992" max="9994" width="8.77734375" style="260" customWidth="1"/>
    <col min="9995" max="9995" width="9.33203125" style="260" customWidth="1"/>
    <col min="9996" max="10240" width="9" style="260"/>
    <col min="10241" max="10241" width="2.21875" style="260" customWidth="1"/>
    <col min="10242" max="10242" width="11.33203125" style="260" customWidth="1"/>
    <col min="10243" max="10243" width="8.88671875" style="260" customWidth="1"/>
    <col min="10244" max="10244" width="1.6640625" style="260" customWidth="1"/>
    <col min="10245" max="10247" width="8.88671875" style="260" customWidth="1"/>
    <col min="10248" max="10250" width="8.77734375" style="260" customWidth="1"/>
    <col min="10251" max="10251" width="9.33203125" style="260" customWidth="1"/>
    <col min="10252" max="10496" width="9" style="260"/>
    <col min="10497" max="10497" width="2.21875" style="260" customWidth="1"/>
    <col min="10498" max="10498" width="11.33203125" style="260" customWidth="1"/>
    <col min="10499" max="10499" width="8.88671875" style="260" customWidth="1"/>
    <col min="10500" max="10500" width="1.6640625" style="260" customWidth="1"/>
    <col min="10501" max="10503" width="8.88671875" style="260" customWidth="1"/>
    <col min="10504" max="10506" width="8.77734375" style="260" customWidth="1"/>
    <col min="10507" max="10507" width="9.33203125" style="260" customWidth="1"/>
    <col min="10508" max="10752" width="9" style="260"/>
    <col min="10753" max="10753" width="2.21875" style="260" customWidth="1"/>
    <col min="10754" max="10754" width="11.33203125" style="260" customWidth="1"/>
    <col min="10755" max="10755" width="8.88671875" style="260" customWidth="1"/>
    <col min="10756" max="10756" width="1.6640625" style="260" customWidth="1"/>
    <col min="10757" max="10759" width="8.88671875" style="260" customWidth="1"/>
    <col min="10760" max="10762" width="8.77734375" style="260" customWidth="1"/>
    <col min="10763" max="10763" width="9.33203125" style="260" customWidth="1"/>
    <col min="10764" max="11008" width="9" style="260"/>
    <col min="11009" max="11009" width="2.21875" style="260" customWidth="1"/>
    <col min="11010" max="11010" width="11.33203125" style="260" customWidth="1"/>
    <col min="11011" max="11011" width="8.88671875" style="260" customWidth="1"/>
    <col min="11012" max="11012" width="1.6640625" style="260" customWidth="1"/>
    <col min="11013" max="11015" width="8.88671875" style="260" customWidth="1"/>
    <col min="11016" max="11018" width="8.77734375" style="260" customWidth="1"/>
    <col min="11019" max="11019" width="9.33203125" style="260" customWidth="1"/>
    <col min="11020" max="11264" width="9" style="260"/>
    <col min="11265" max="11265" width="2.21875" style="260" customWidth="1"/>
    <col min="11266" max="11266" width="11.33203125" style="260" customWidth="1"/>
    <col min="11267" max="11267" width="8.88671875" style="260" customWidth="1"/>
    <col min="11268" max="11268" width="1.6640625" style="260" customWidth="1"/>
    <col min="11269" max="11271" width="8.88671875" style="260" customWidth="1"/>
    <col min="11272" max="11274" width="8.77734375" style="260" customWidth="1"/>
    <col min="11275" max="11275" width="9.33203125" style="260" customWidth="1"/>
    <col min="11276" max="11520" width="9" style="260"/>
    <col min="11521" max="11521" width="2.21875" style="260" customWidth="1"/>
    <col min="11522" max="11522" width="11.33203125" style="260" customWidth="1"/>
    <col min="11523" max="11523" width="8.88671875" style="260" customWidth="1"/>
    <col min="11524" max="11524" width="1.6640625" style="260" customWidth="1"/>
    <col min="11525" max="11527" width="8.88671875" style="260" customWidth="1"/>
    <col min="11528" max="11530" width="8.77734375" style="260" customWidth="1"/>
    <col min="11531" max="11531" width="9.33203125" style="260" customWidth="1"/>
    <col min="11532" max="11776" width="9" style="260"/>
    <col min="11777" max="11777" width="2.21875" style="260" customWidth="1"/>
    <col min="11778" max="11778" width="11.33203125" style="260" customWidth="1"/>
    <col min="11779" max="11779" width="8.88671875" style="260" customWidth="1"/>
    <col min="11780" max="11780" width="1.6640625" style="260" customWidth="1"/>
    <col min="11781" max="11783" width="8.88671875" style="260" customWidth="1"/>
    <col min="11784" max="11786" width="8.77734375" style="260" customWidth="1"/>
    <col min="11787" max="11787" width="9.33203125" style="260" customWidth="1"/>
    <col min="11788" max="12032" width="9" style="260"/>
    <col min="12033" max="12033" width="2.21875" style="260" customWidth="1"/>
    <col min="12034" max="12034" width="11.33203125" style="260" customWidth="1"/>
    <col min="12035" max="12035" width="8.88671875" style="260" customWidth="1"/>
    <col min="12036" max="12036" width="1.6640625" style="260" customWidth="1"/>
    <col min="12037" max="12039" width="8.88671875" style="260" customWidth="1"/>
    <col min="12040" max="12042" width="8.77734375" style="260" customWidth="1"/>
    <col min="12043" max="12043" width="9.33203125" style="260" customWidth="1"/>
    <col min="12044" max="12288" width="9" style="260"/>
    <col min="12289" max="12289" width="2.21875" style="260" customWidth="1"/>
    <col min="12290" max="12290" width="11.33203125" style="260" customWidth="1"/>
    <col min="12291" max="12291" width="8.88671875" style="260" customWidth="1"/>
    <col min="12292" max="12292" width="1.6640625" style="260" customWidth="1"/>
    <col min="12293" max="12295" width="8.88671875" style="260" customWidth="1"/>
    <col min="12296" max="12298" width="8.77734375" style="260" customWidth="1"/>
    <col min="12299" max="12299" width="9.33203125" style="260" customWidth="1"/>
    <col min="12300" max="12544" width="9" style="260"/>
    <col min="12545" max="12545" width="2.21875" style="260" customWidth="1"/>
    <col min="12546" max="12546" width="11.33203125" style="260" customWidth="1"/>
    <col min="12547" max="12547" width="8.88671875" style="260" customWidth="1"/>
    <col min="12548" max="12548" width="1.6640625" style="260" customWidth="1"/>
    <col min="12549" max="12551" width="8.88671875" style="260" customWidth="1"/>
    <col min="12552" max="12554" width="8.77734375" style="260" customWidth="1"/>
    <col min="12555" max="12555" width="9.33203125" style="260" customWidth="1"/>
    <col min="12556" max="12800" width="9" style="260"/>
    <col min="12801" max="12801" width="2.21875" style="260" customWidth="1"/>
    <col min="12802" max="12802" width="11.33203125" style="260" customWidth="1"/>
    <col min="12803" max="12803" width="8.88671875" style="260" customWidth="1"/>
    <col min="12804" max="12804" width="1.6640625" style="260" customWidth="1"/>
    <col min="12805" max="12807" width="8.88671875" style="260" customWidth="1"/>
    <col min="12808" max="12810" width="8.77734375" style="260" customWidth="1"/>
    <col min="12811" max="12811" width="9.33203125" style="260" customWidth="1"/>
    <col min="12812" max="13056" width="9" style="260"/>
    <col min="13057" max="13057" width="2.21875" style="260" customWidth="1"/>
    <col min="13058" max="13058" width="11.33203125" style="260" customWidth="1"/>
    <col min="13059" max="13059" width="8.88671875" style="260" customWidth="1"/>
    <col min="13060" max="13060" width="1.6640625" style="260" customWidth="1"/>
    <col min="13061" max="13063" width="8.88671875" style="260" customWidth="1"/>
    <col min="13064" max="13066" width="8.77734375" style="260" customWidth="1"/>
    <col min="13067" max="13067" width="9.33203125" style="260" customWidth="1"/>
    <col min="13068" max="13312" width="9" style="260"/>
    <col min="13313" max="13313" width="2.21875" style="260" customWidth="1"/>
    <col min="13314" max="13314" width="11.33203125" style="260" customWidth="1"/>
    <col min="13315" max="13315" width="8.88671875" style="260" customWidth="1"/>
    <col min="13316" max="13316" width="1.6640625" style="260" customWidth="1"/>
    <col min="13317" max="13319" width="8.88671875" style="260" customWidth="1"/>
    <col min="13320" max="13322" width="8.77734375" style="260" customWidth="1"/>
    <col min="13323" max="13323" width="9.33203125" style="260" customWidth="1"/>
    <col min="13324" max="13568" width="9" style="260"/>
    <col min="13569" max="13569" width="2.21875" style="260" customWidth="1"/>
    <col min="13570" max="13570" width="11.33203125" style="260" customWidth="1"/>
    <col min="13571" max="13571" width="8.88671875" style="260" customWidth="1"/>
    <col min="13572" max="13572" width="1.6640625" style="260" customWidth="1"/>
    <col min="13573" max="13575" width="8.88671875" style="260" customWidth="1"/>
    <col min="13576" max="13578" width="8.77734375" style="260" customWidth="1"/>
    <col min="13579" max="13579" width="9.33203125" style="260" customWidth="1"/>
    <col min="13580" max="13824" width="9" style="260"/>
    <col min="13825" max="13825" width="2.21875" style="260" customWidth="1"/>
    <col min="13826" max="13826" width="11.33203125" style="260" customWidth="1"/>
    <col min="13827" max="13827" width="8.88671875" style="260" customWidth="1"/>
    <col min="13828" max="13828" width="1.6640625" style="260" customWidth="1"/>
    <col min="13829" max="13831" width="8.88671875" style="260" customWidth="1"/>
    <col min="13832" max="13834" width="8.77734375" style="260" customWidth="1"/>
    <col min="13835" max="13835" width="9.33203125" style="260" customWidth="1"/>
    <col min="13836" max="14080" width="9" style="260"/>
    <col min="14081" max="14081" width="2.21875" style="260" customWidth="1"/>
    <col min="14082" max="14082" width="11.33203125" style="260" customWidth="1"/>
    <col min="14083" max="14083" width="8.88671875" style="260" customWidth="1"/>
    <col min="14084" max="14084" width="1.6640625" style="260" customWidth="1"/>
    <col min="14085" max="14087" width="8.88671875" style="260" customWidth="1"/>
    <col min="14088" max="14090" width="8.77734375" style="260" customWidth="1"/>
    <col min="14091" max="14091" width="9.33203125" style="260" customWidth="1"/>
    <col min="14092" max="14336" width="9" style="260"/>
    <col min="14337" max="14337" width="2.21875" style="260" customWidth="1"/>
    <col min="14338" max="14338" width="11.33203125" style="260" customWidth="1"/>
    <col min="14339" max="14339" width="8.88671875" style="260" customWidth="1"/>
    <col min="14340" max="14340" width="1.6640625" style="260" customWidth="1"/>
    <col min="14341" max="14343" width="8.88671875" style="260" customWidth="1"/>
    <col min="14344" max="14346" width="8.77734375" style="260" customWidth="1"/>
    <col min="14347" max="14347" width="9.33203125" style="260" customWidth="1"/>
    <col min="14348" max="14592" width="9" style="260"/>
    <col min="14593" max="14593" width="2.21875" style="260" customWidth="1"/>
    <col min="14594" max="14594" width="11.33203125" style="260" customWidth="1"/>
    <col min="14595" max="14595" width="8.88671875" style="260" customWidth="1"/>
    <col min="14596" max="14596" width="1.6640625" style="260" customWidth="1"/>
    <col min="14597" max="14599" width="8.88671875" style="260" customWidth="1"/>
    <col min="14600" max="14602" width="8.77734375" style="260" customWidth="1"/>
    <col min="14603" max="14603" width="9.33203125" style="260" customWidth="1"/>
    <col min="14604" max="14848" width="9" style="260"/>
    <col min="14849" max="14849" width="2.21875" style="260" customWidth="1"/>
    <col min="14850" max="14850" width="11.33203125" style="260" customWidth="1"/>
    <col min="14851" max="14851" width="8.88671875" style="260" customWidth="1"/>
    <col min="14852" max="14852" width="1.6640625" style="260" customWidth="1"/>
    <col min="14853" max="14855" width="8.88671875" style="260" customWidth="1"/>
    <col min="14856" max="14858" width="8.77734375" style="260" customWidth="1"/>
    <col min="14859" max="14859" width="9.33203125" style="260" customWidth="1"/>
    <col min="14860" max="15104" width="9" style="260"/>
    <col min="15105" max="15105" width="2.21875" style="260" customWidth="1"/>
    <col min="15106" max="15106" width="11.33203125" style="260" customWidth="1"/>
    <col min="15107" max="15107" width="8.88671875" style="260" customWidth="1"/>
    <col min="15108" max="15108" width="1.6640625" style="260" customWidth="1"/>
    <col min="15109" max="15111" width="8.88671875" style="260" customWidth="1"/>
    <col min="15112" max="15114" width="8.77734375" style="260" customWidth="1"/>
    <col min="15115" max="15115" width="9.33203125" style="260" customWidth="1"/>
    <col min="15116" max="15360" width="9" style="260"/>
    <col min="15361" max="15361" width="2.21875" style="260" customWidth="1"/>
    <col min="15362" max="15362" width="11.33203125" style="260" customWidth="1"/>
    <col min="15363" max="15363" width="8.88671875" style="260" customWidth="1"/>
    <col min="15364" max="15364" width="1.6640625" style="260" customWidth="1"/>
    <col min="15365" max="15367" width="8.88671875" style="260" customWidth="1"/>
    <col min="15368" max="15370" width="8.77734375" style="260" customWidth="1"/>
    <col min="15371" max="15371" width="9.33203125" style="260" customWidth="1"/>
    <col min="15372" max="15616" width="9" style="260"/>
    <col min="15617" max="15617" width="2.21875" style="260" customWidth="1"/>
    <col min="15618" max="15618" width="11.33203125" style="260" customWidth="1"/>
    <col min="15619" max="15619" width="8.88671875" style="260" customWidth="1"/>
    <col min="15620" max="15620" width="1.6640625" style="260" customWidth="1"/>
    <col min="15621" max="15623" width="8.88671875" style="260" customWidth="1"/>
    <col min="15624" max="15626" width="8.77734375" style="260" customWidth="1"/>
    <col min="15627" max="15627" width="9.33203125" style="260" customWidth="1"/>
    <col min="15628" max="15872" width="9" style="260"/>
    <col min="15873" max="15873" width="2.21875" style="260" customWidth="1"/>
    <col min="15874" max="15874" width="11.33203125" style="260" customWidth="1"/>
    <col min="15875" max="15875" width="8.88671875" style="260" customWidth="1"/>
    <col min="15876" max="15876" width="1.6640625" style="260" customWidth="1"/>
    <col min="15877" max="15879" width="8.88671875" style="260" customWidth="1"/>
    <col min="15880" max="15882" width="8.77734375" style="260" customWidth="1"/>
    <col min="15883" max="15883" width="9.33203125" style="260" customWidth="1"/>
    <col min="15884" max="16128" width="9" style="260"/>
    <col min="16129" max="16129" width="2.21875" style="260" customWidth="1"/>
    <col min="16130" max="16130" width="11.33203125" style="260" customWidth="1"/>
    <col min="16131" max="16131" width="8.88671875" style="260" customWidth="1"/>
    <col min="16132" max="16132" width="1.6640625" style="260" customWidth="1"/>
    <col min="16133" max="16135" width="8.88671875" style="260" customWidth="1"/>
    <col min="16136" max="16138" width="8.77734375" style="260" customWidth="1"/>
    <col min="16139" max="16139" width="9.33203125" style="260" customWidth="1"/>
    <col min="16140" max="16384" width="9" style="260"/>
  </cols>
  <sheetData>
    <row r="1" spans="2:11" s="239" customFormat="1" ht="15" customHeight="1">
      <c r="B1" s="237" t="str">
        <f>"第８表　福島県の人口動態の推移（昭和５０年～"&amp;DBCS(現住10月年)&amp;"）"</f>
        <v>第８表　福島県の人口動態の推移（昭和５０年～令和４年）</v>
      </c>
      <c r="C1" s="238"/>
      <c r="E1" s="238"/>
      <c r="F1" s="238"/>
      <c r="G1" s="238"/>
      <c r="H1" s="238"/>
      <c r="I1" s="240"/>
      <c r="J1" s="240"/>
      <c r="K1" s="241" t="s">
        <v>480</v>
      </c>
    </row>
    <row r="2" spans="2:11" s="249" customFormat="1" ht="10.8">
      <c r="B2" s="242" t="s">
        <v>481</v>
      </c>
      <c r="C2" s="243" t="s">
        <v>482</v>
      </c>
      <c r="D2" s="244"/>
      <c r="E2" s="245" t="s">
        <v>483</v>
      </c>
      <c r="F2" s="246" t="s">
        <v>484</v>
      </c>
      <c r="G2" s="247" t="s">
        <v>485</v>
      </c>
      <c r="H2" s="245" t="s">
        <v>486</v>
      </c>
      <c r="I2" s="246" t="s">
        <v>487</v>
      </c>
      <c r="J2" s="247" t="s">
        <v>488</v>
      </c>
      <c r="K2" s="248" t="s">
        <v>489</v>
      </c>
    </row>
    <row r="3" spans="2:11" ht="9.75" customHeight="1">
      <c r="B3" s="250"/>
      <c r="C3" s="251" t="s">
        <v>490</v>
      </c>
      <c r="D3" s="252"/>
      <c r="E3" s="253"/>
      <c r="F3" s="254"/>
      <c r="G3" s="255"/>
      <c r="H3" s="256" t="s">
        <v>491</v>
      </c>
      <c r="I3" s="257" t="s">
        <v>492</v>
      </c>
      <c r="J3" s="258"/>
      <c r="K3" s="259"/>
    </row>
    <row r="4" spans="2:11" s="249" customFormat="1" ht="11.25" customHeight="1">
      <c r="B4" s="261" t="s">
        <v>493</v>
      </c>
      <c r="C4" s="262">
        <v>1957723</v>
      </c>
      <c r="D4" s="244"/>
      <c r="E4" s="263">
        <v>30608</v>
      </c>
      <c r="F4" s="264">
        <v>14707</v>
      </c>
      <c r="G4" s="265">
        <v>15901</v>
      </c>
      <c r="H4" s="263">
        <v>48149</v>
      </c>
      <c r="I4" s="264">
        <v>55418</v>
      </c>
      <c r="J4" s="265">
        <v>-7269</v>
      </c>
      <c r="K4" s="266">
        <v>8632</v>
      </c>
    </row>
    <row r="5" spans="2:11" s="249" customFormat="1" ht="11.25" customHeight="1">
      <c r="B5" s="261" t="s">
        <v>494</v>
      </c>
      <c r="C5" s="262">
        <v>1975806</v>
      </c>
      <c r="D5" s="244"/>
      <c r="E5" s="263">
        <v>31438</v>
      </c>
      <c r="F5" s="264">
        <v>14696</v>
      </c>
      <c r="G5" s="265">
        <v>16742</v>
      </c>
      <c r="H5" s="263">
        <v>47942</v>
      </c>
      <c r="I5" s="264">
        <v>52246</v>
      </c>
      <c r="J5" s="265">
        <v>-4304</v>
      </c>
      <c r="K5" s="266">
        <v>12438</v>
      </c>
    </row>
    <row r="6" spans="2:11" s="249" customFormat="1" ht="11.25" customHeight="1">
      <c r="B6" s="261" t="s">
        <v>495</v>
      </c>
      <c r="C6" s="262">
        <v>1986898</v>
      </c>
      <c r="D6" s="244"/>
      <c r="E6" s="263">
        <v>31036</v>
      </c>
      <c r="F6" s="264">
        <v>14021</v>
      </c>
      <c r="G6" s="265">
        <v>17015</v>
      </c>
      <c r="H6" s="263">
        <v>49391</v>
      </c>
      <c r="I6" s="264">
        <v>53017</v>
      </c>
      <c r="J6" s="265">
        <v>-3626</v>
      </c>
      <c r="K6" s="266">
        <v>13389</v>
      </c>
    </row>
    <row r="7" spans="2:11" s="249" customFormat="1" ht="11.25" customHeight="1">
      <c r="B7" s="261" t="s">
        <v>496</v>
      </c>
      <c r="C7" s="262">
        <v>2002020</v>
      </c>
      <c r="D7" s="244"/>
      <c r="E7" s="263">
        <v>30025</v>
      </c>
      <c r="F7" s="264">
        <v>14211</v>
      </c>
      <c r="G7" s="265">
        <v>15814</v>
      </c>
      <c r="H7" s="263">
        <v>46700</v>
      </c>
      <c r="I7" s="264">
        <v>51886</v>
      </c>
      <c r="J7" s="265">
        <v>-5186</v>
      </c>
      <c r="K7" s="266">
        <v>10628</v>
      </c>
    </row>
    <row r="8" spans="2:11" s="249" customFormat="1" ht="11.25" customHeight="1">
      <c r="B8" s="261" t="s">
        <v>497</v>
      </c>
      <c r="C8" s="262">
        <v>2012534</v>
      </c>
      <c r="D8" s="244"/>
      <c r="E8" s="263">
        <v>30313</v>
      </c>
      <c r="F8" s="264">
        <v>14125</v>
      </c>
      <c r="G8" s="265">
        <v>16188</v>
      </c>
      <c r="H8" s="263">
        <v>46122</v>
      </c>
      <c r="I8" s="264">
        <v>50838</v>
      </c>
      <c r="J8" s="265">
        <v>-4716</v>
      </c>
      <c r="K8" s="266">
        <v>11472</v>
      </c>
    </row>
    <row r="9" spans="2:11" s="249" customFormat="1" ht="11.25" customHeight="1">
      <c r="B9" s="261" t="s">
        <v>498</v>
      </c>
      <c r="C9" s="262">
        <v>2023796</v>
      </c>
      <c r="D9" s="244"/>
      <c r="E9" s="263">
        <v>29121</v>
      </c>
      <c r="F9" s="264">
        <v>14759</v>
      </c>
      <c r="G9" s="265">
        <v>14362</v>
      </c>
      <c r="H9" s="263">
        <v>45017</v>
      </c>
      <c r="I9" s="264">
        <v>49771</v>
      </c>
      <c r="J9" s="265">
        <v>-4754</v>
      </c>
      <c r="K9" s="266">
        <v>9608</v>
      </c>
    </row>
    <row r="10" spans="2:11" s="249" customFormat="1" ht="11.25" customHeight="1">
      <c r="B10" s="261" t="s">
        <v>499</v>
      </c>
      <c r="C10" s="262">
        <v>2039119</v>
      </c>
      <c r="D10" s="244"/>
      <c r="E10" s="263">
        <v>28283</v>
      </c>
      <c r="F10" s="264">
        <v>14762</v>
      </c>
      <c r="G10" s="265">
        <v>13521</v>
      </c>
      <c r="H10" s="263">
        <v>43890</v>
      </c>
      <c r="I10" s="264">
        <v>49902</v>
      </c>
      <c r="J10" s="265">
        <v>-6012</v>
      </c>
      <c r="K10" s="266">
        <v>7509</v>
      </c>
    </row>
    <row r="11" spans="2:11" s="249" customFormat="1" ht="11.25" customHeight="1">
      <c r="B11" s="261" t="s">
        <v>500</v>
      </c>
      <c r="C11" s="262">
        <v>2046587</v>
      </c>
      <c r="D11" s="244"/>
      <c r="E11" s="263">
        <v>28506</v>
      </c>
      <c r="F11" s="264">
        <v>14447</v>
      </c>
      <c r="G11" s="265">
        <v>14059</v>
      </c>
      <c r="H11" s="263">
        <v>43393</v>
      </c>
      <c r="I11" s="264">
        <v>50021</v>
      </c>
      <c r="J11" s="265">
        <v>-6628</v>
      </c>
      <c r="K11" s="266">
        <v>7431</v>
      </c>
    </row>
    <row r="12" spans="2:11" s="249" customFormat="1" ht="11.25" customHeight="1">
      <c r="B12" s="261" t="s">
        <v>501</v>
      </c>
      <c r="C12" s="262">
        <v>2054458</v>
      </c>
      <c r="D12" s="244"/>
      <c r="E12" s="263">
        <v>28485</v>
      </c>
      <c r="F12" s="264">
        <v>15136</v>
      </c>
      <c r="G12" s="265">
        <v>13349</v>
      </c>
      <c r="H12" s="263">
        <v>43054</v>
      </c>
      <c r="I12" s="264">
        <v>48657</v>
      </c>
      <c r="J12" s="265">
        <v>-5603</v>
      </c>
      <c r="K12" s="266">
        <v>7746</v>
      </c>
    </row>
    <row r="13" spans="2:11" s="249" customFormat="1" ht="11.25" customHeight="1">
      <c r="B13" s="261" t="s">
        <v>502</v>
      </c>
      <c r="C13" s="262">
        <v>2062418</v>
      </c>
      <c r="D13" s="244"/>
      <c r="E13" s="263">
        <v>28602</v>
      </c>
      <c r="F13" s="264">
        <v>14928</v>
      </c>
      <c r="G13" s="265">
        <v>13674</v>
      </c>
      <c r="H13" s="263">
        <v>41927</v>
      </c>
      <c r="I13" s="264">
        <v>47040</v>
      </c>
      <c r="J13" s="265">
        <v>-5113</v>
      </c>
      <c r="K13" s="266">
        <v>8561</v>
      </c>
    </row>
    <row r="14" spans="2:11" s="249" customFormat="1" ht="11.25" customHeight="1">
      <c r="B14" s="261" t="s">
        <v>503</v>
      </c>
      <c r="C14" s="262">
        <v>2071325</v>
      </c>
      <c r="D14" s="244"/>
      <c r="E14" s="263">
        <v>27301</v>
      </c>
      <c r="F14" s="264">
        <v>14916</v>
      </c>
      <c r="G14" s="265">
        <v>12385</v>
      </c>
      <c r="H14" s="263">
        <v>47717</v>
      </c>
      <c r="I14" s="264">
        <v>48462</v>
      </c>
      <c r="J14" s="265">
        <v>-745</v>
      </c>
      <c r="K14" s="266">
        <v>11640</v>
      </c>
    </row>
    <row r="15" spans="2:11" s="249" customFormat="1" ht="11.25" customHeight="1">
      <c r="B15" s="261" t="s">
        <v>504</v>
      </c>
      <c r="C15" s="262">
        <v>2083356</v>
      </c>
      <c r="D15" s="244"/>
      <c r="E15" s="263">
        <v>26638</v>
      </c>
      <c r="F15" s="264">
        <v>14916</v>
      </c>
      <c r="G15" s="265">
        <v>11722</v>
      </c>
      <c r="H15" s="263">
        <v>39160</v>
      </c>
      <c r="I15" s="264">
        <v>45708</v>
      </c>
      <c r="J15" s="265">
        <v>-6548</v>
      </c>
      <c r="K15" s="266">
        <v>5174</v>
      </c>
    </row>
    <row r="16" spans="2:11" s="249" customFormat="1" ht="11.25" customHeight="1">
      <c r="B16" s="261" t="s">
        <v>505</v>
      </c>
      <c r="C16" s="262">
        <v>2088766</v>
      </c>
      <c r="D16" s="244"/>
      <c r="E16" s="263">
        <v>25316</v>
      </c>
      <c r="F16" s="264">
        <v>14905</v>
      </c>
      <c r="G16" s="265">
        <v>10411</v>
      </c>
      <c r="H16" s="263">
        <v>38781</v>
      </c>
      <c r="I16" s="264">
        <v>44185</v>
      </c>
      <c r="J16" s="265">
        <v>-5404</v>
      </c>
      <c r="K16" s="266">
        <v>5007</v>
      </c>
    </row>
    <row r="17" spans="2:11" s="249" customFormat="1" ht="11.25" customHeight="1">
      <c r="B17" s="261" t="s">
        <v>506</v>
      </c>
      <c r="C17" s="262">
        <v>2094157</v>
      </c>
      <c r="D17" s="244"/>
      <c r="E17" s="263">
        <v>25099</v>
      </c>
      <c r="F17" s="264">
        <v>15749</v>
      </c>
      <c r="G17" s="265">
        <v>9350</v>
      </c>
      <c r="H17" s="263">
        <v>38549</v>
      </c>
      <c r="I17" s="264">
        <v>44358</v>
      </c>
      <c r="J17" s="265">
        <v>-5809</v>
      </c>
      <c r="K17" s="266">
        <v>3541</v>
      </c>
    </row>
    <row r="18" spans="2:11" s="249" customFormat="1" ht="11.25" customHeight="1">
      <c r="B18" s="261" t="s">
        <v>507</v>
      </c>
      <c r="C18" s="262">
        <v>2098002</v>
      </c>
      <c r="D18" s="244"/>
      <c r="E18" s="263">
        <v>23201</v>
      </c>
      <c r="F18" s="264">
        <v>15160</v>
      </c>
      <c r="G18" s="265">
        <v>8041</v>
      </c>
      <c r="H18" s="263">
        <v>39741</v>
      </c>
      <c r="I18" s="264">
        <v>43412</v>
      </c>
      <c r="J18" s="265">
        <v>-3671</v>
      </c>
      <c r="K18" s="266">
        <v>4370</v>
      </c>
    </row>
    <row r="19" spans="2:11" s="249" customFormat="1" ht="11.25" customHeight="1">
      <c r="B19" s="261" t="s">
        <v>508</v>
      </c>
      <c r="C19" s="262">
        <v>2102485</v>
      </c>
      <c r="D19" s="244"/>
      <c r="E19" s="263">
        <v>22783</v>
      </c>
      <c r="F19" s="264">
        <v>15789</v>
      </c>
      <c r="G19" s="265">
        <v>6994</v>
      </c>
      <c r="H19" s="263">
        <v>45008</v>
      </c>
      <c r="I19" s="264">
        <v>47683</v>
      </c>
      <c r="J19" s="265">
        <v>-2675</v>
      </c>
      <c r="K19" s="266">
        <v>4319</v>
      </c>
    </row>
    <row r="20" spans="2:11" s="249" customFormat="1" ht="11.25" customHeight="1">
      <c r="B20" s="261" t="s">
        <v>509</v>
      </c>
      <c r="C20" s="262">
        <v>2106847</v>
      </c>
      <c r="D20" s="244"/>
      <c r="E20" s="263">
        <v>22902</v>
      </c>
      <c r="F20" s="264">
        <v>15965</v>
      </c>
      <c r="G20" s="265">
        <v>6937</v>
      </c>
      <c r="H20" s="263">
        <v>43228</v>
      </c>
      <c r="I20" s="264">
        <v>44080</v>
      </c>
      <c r="J20" s="265">
        <v>-852</v>
      </c>
      <c r="K20" s="266">
        <v>6085</v>
      </c>
    </row>
    <row r="21" spans="2:11" s="249" customFormat="1" ht="11.25" customHeight="1">
      <c r="B21" s="261" t="s">
        <v>510</v>
      </c>
      <c r="C21" s="262">
        <v>2112932</v>
      </c>
      <c r="D21" s="244"/>
      <c r="E21" s="263">
        <v>22530</v>
      </c>
      <c r="F21" s="264">
        <v>16524</v>
      </c>
      <c r="G21" s="265">
        <v>6006</v>
      </c>
      <c r="H21" s="263">
        <v>44198</v>
      </c>
      <c r="I21" s="264">
        <v>43766</v>
      </c>
      <c r="J21" s="265">
        <v>432</v>
      </c>
      <c r="K21" s="266">
        <v>6438</v>
      </c>
    </row>
    <row r="22" spans="2:11" s="249" customFormat="1" ht="11.25" customHeight="1">
      <c r="B22" s="261" t="s">
        <v>511</v>
      </c>
      <c r="C22" s="262">
        <v>2119370</v>
      </c>
      <c r="D22" s="244"/>
      <c r="E22" s="263">
        <v>21748</v>
      </c>
      <c r="F22" s="264">
        <v>16965</v>
      </c>
      <c r="G22" s="265">
        <v>4783</v>
      </c>
      <c r="H22" s="263">
        <v>44001</v>
      </c>
      <c r="I22" s="264">
        <v>42328</v>
      </c>
      <c r="J22" s="265">
        <v>1673</v>
      </c>
      <c r="K22" s="266">
        <v>6456</v>
      </c>
    </row>
    <row r="23" spans="2:11" s="249" customFormat="1" ht="11.25" customHeight="1">
      <c r="B23" s="261" t="s">
        <v>512</v>
      </c>
      <c r="C23" s="262">
        <v>2125826</v>
      </c>
      <c r="D23" s="244"/>
      <c r="E23" s="263">
        <v>22215</v>
      </c>
      <c r="F23" s="264">
        <v>16786</v>
      </c>
      <c r="G23" s="265">
        <v>5429</v>
      </c>
      <c r="H23" s="263">
        <v>42580</v>
      </c>
      <c r="I23" s="264">
        <v>41890</v>
      </c>
      <c r="J23" s="265">
        <v>690</v>
      </c>
      <c r="K23" s="266">
        <v>6119</v>
      </c>
    </row>
    <row r="24" spans="2:11" s="249" customFormat="1" ht="11.25" customHeight="1">
      <c r="B24" s="261" t="s">
        <v>513</v>
      </c>
      <c r="C24" s="262">
        <v>2131945</v>
      </c>
      <c r="D24" s="244"/>
      <c r="E24" s="263">
        <v>21409</v>
      </c>
      <c r="F24" s="264">
        <v>17760</v>
      </c>
      <c r="G24" s="265">
        <v>3649</v>
      </c>
      <c r="H24" s="263">
        <v>46281</v>
      </c>
      <c r="I24" s="264">
        <v>46576</v>
      </c>
      <c r="J24" s="265">
        <v>-295</v>
      </c>
      <c r="K24" s="266">
        <v>3354</v>
      </c>
    </row>
    <row r="25" spans="2:11" s="249" customFormat="1" ht="11.25" customHeight="1">
      <c r="B25" s="261" t="s">
        <v>514</v>
      </c>
      <c r="C25" s="262">
        <v>2135299</v>
      </c>
      <c r="D25" s="244"/>
      <c r="E25" s="263">
        <v>21506</v>
      </c>
      <c r="F25" s="264">
        <v>17603</v>
      </c>
      <c r="G25" s="265">
        <v>3903</v>
      </c>
      <c r="H25" s="263">
        <v>41104</v>
      </c>
      <c r="I25" s="264">
        <v>42600</v>
      </c>
      <c r="J25" s="265">
        <v>-1496</v>
      </c>
      <c r="K25" s="266">
        <v>2407</v>
      </c>
    </row>
    <row r="26" spans="2:11" s="249" customFormat="1" ht="11.25" customHeight="1">
      <c r="B26" s="261" t="s">
        <v>515</v>
      </c>
      <c r="C26" s="262">
        <v>2137706</v>
      </c>
      <c r="D26" s="244"/>
      <c r="E26" s="263">
        <v>20732</v>
      </c>
      <c r="F26" s="264">
        <v>17693</v>
      </c>
      <c r="G26" s="265">
        <v>3039</v>
      </c>
      <c r="H26" s="263">
        <v>40671</v>
      </c>
      <c r="I26" s="264">
        <v>42962</v>
      </c>
      <c r="J26" s="265">
        <v>-2291</v>
      </c>
      <c r="K26" s="266">
        <v>748</v>
      </c>
    </row>
    <row r="27" spans="2:11" s="249" customFormat="1" ht="11.25" customHeight="1">
      <c r="B27" s="261" t="s">
        <v>516</v>
      </c>
      <c r="C27" s="262">
        <v>2138454</v>
      </c>
      <c r="D27" s="244"/>
      <c r="E27" s="263">
        <v>20888</v>
      </c>
      <c r="F27" s="264">
        <v>18444</v>
      </c>
      <c r="G27" s="265">
        <v>2444</v>
      </c>
      <c r="H27" s="263">
        <v>40017</v>
      </c>
      <c r="I27" s="264">
        <v>43201</v>
      </c>
      <c r="J27" s="265">
        <v>-3184</v>
      </c>
      <c r="K27" s="266">
        <v>-740</v>
      </c>
    </row>
    <row r="28" spans="2:11" s="249" customFormat="1" ht="11.25" customHeight="1">
      <c r="B28" s="261" t="s">
        <v>517</v>
      </c>
      <c r="C28" s="262">
        <v>2137714</v>
      </c>
      <c r="D28" s="244"/>
      <c r="E28" s="263">
        <v>20748</v>
      </c>
      <c r="F28" s="264">
        <v>19360</v>
      </c>
      <c r="G28" s="265">
        <v>1388</v>
      </c>
      <c r="H28" s="263">
        <v>39008</v>
      </c>
      <c r="I28" s="264">
        <v>42203</v>
      </c>
      <c r="J28" s="265">
        <v>-3195</v>
      </c>
      <c r="K28" s="266">
        <v>-1807</v>
      </c>
    </row>
    <row r="29" spans="2:11" s="249" customFormat="1" ht="11.25" customHeight="1">
      <c r="B29" s="261" t="s">
        <v>518</v>
      </c>
      <c r="C29" s="262">
        <v>2135907</v>
      </c>
      <c r="D29" s="244"/>
      <c r="E29" s="263">
        <v>20401</v>
      </c>
      <c r="F29" s="264">
        <v>18697</v>
      </c>
      <c r="G29" s="265">
        <v>1704</v>
      </c>
      <c r="H29" s="263">
        <v>39289</v>
      </c>
      <c r="I29" s="264">
        <v>42067</v>
      </c>
      <c r="J29" s="265">
        <v>-2778</v>
      </c>
      <c r="K29" s="266">
        <v>-1074</v>
      </c>
    </row>
    <row r="30" spans="2:11" s="249" customFormat="1" ht="11.25" customHeight="1">
      <c r="B30" s="261" t="s">
        <v>519</v>
      </c>
      <c r="C30" s="262">
        <v>2128270</v>
      </c>
      <c r="D30" s="244"/>
      <c r="E30" s="263">
        <v>20181</v>
      </c>
      <c r="F30" s="264">
        <v>19091</v>
      </c>
      <c r="G30" s="265">
        <v>1090</v>
      </c>
      <c r="H30" s="263">
        <v>38613</v>
      </c>
      <c r="I30" s="264">
        <v>43448</v>
      </c>
      <c r="J30" s="265">
        <v>-4835</v>
      </c>
      <c r="K30" s="266">
        <v>-3745</v>
      </c>
    </row>
    <row r="31" spans="2:11" s="249" customFormat="1" ht="11.25" customHeight="1">
      <c r="B31" s="261" t="s">
        <v>520</v>
      </c>
      <c r="C31" s="262">
        <v>2124525</v>
      </c>
      <c r="D31" s="244"/>
      <c r="E31" s="263">
        <v>19527</v>
      </c>
      <c r="F31" s="264">
        <v>18712</v>
      </c>
      <c r="G31" s="265">
        <v>815</v>
      </c>
      <c r="H31" s="263">
        <v>37800</v>
      </c>
      <c r="I31" s="264">
        <v>43922</v>
      </c>
      <c r="J31" s="265">
        <v>-6122</v>
      </c>
      <c r="K31" s="266">
        <v>-5307</v>
      </c>
    </row>
    <row r="32" spans="2:11" s="249" customFormat="1" ht="11.25" customHeight="1">
      <c r="B32" s="261" t="s">
        <v>521</v>
      </c>
      <c r="C32" s="262">
        <v>2119218</v>
      </c>
      <c r="D32" s="244"/>
      <c r="E32" s="263">
        <v>18902</v>
      </c>
      <c r="F32" s="264">
        <v>19672</v>
      </c>
      <c r="G32" s="265">
        <v>-770</v>
      </c>
      <c r="H32" s="263">
        <v>37482</v>
      </c>
      <c r="I32" s="264">
        <v>44039</v>
      </c>
      <c r="J32" s="265">
        <v>-6557</v>
      </c>
      <c r="K32" s="266">
        <v>-7327</v>
      </c>
    </row>
    <row r="33" spans="2:11" s="249" customFormat="1" ht="11.25" customHeight="1">
      <c r="B33" s="261" t="s">
        <v>522</v>
      </c>
      <c r="C33" s="262">
        <v>2111891</v>
      </c>
      <c r="D33" s="244"/>
      <c r="E33" s="263">
        <v>18472</v>
      </c>
      <c r="F33" s="264">
        <v>20162</v>
      </c>
      <c r="G33" s="265">
        <v>-1690</v>
      </c>
      <c r="H33" s="263">
        <v>36774</v>
      </c>
      <c r="I33" s="264">
        <v>43087</v>
      </c>
      <c r="J33" s="265">
        <v>-6313</v>
      </c>
      <c r="K33" s="266">
        <v>-8003</v>
      </c>
    </row>
    <row r="34" spans="2:11" s="249" customFormat="1" ht="11.25" customHeight="1">
      <c r="B34" s="261" t="s">
        <v>523</v>
      </c>
      <c r="C34" s="262">
        <v>2103888</v>
      </c>
      <c r="D34" s="244"/>
      <c r="E34" s="263">
        <v>17598</v>
      </c>
      <c r="F34" s="264">
        <v>20898</v>
      </c>
      <c r="G34" s="265">
        <v>-3300</v>
      </c>
      <c r="H34" s="263">
        <v>35381</v>
      </c>
      <c r="I34" s="264">
        <v>41686</v>
      </c>
      <c r="J34" s="265">
        <v>-6305</v>
      </c>
      <c r="K34" s="266">
        <v>-9605</v>
      </c>
    </row>
    <row r="35" spans="2:11" s="249" customFormat="1" ht="11.25" customHeight="1">
      <c r="B35" s="261" t="s">
        <v>524</v>
      </c>
      <c r="C35" s="262">
        <v>2090107</v>
      </c>
      <c r="D35" s="244"/>
      <c r="E35" s="263">
        <v>17665</v>
      </c>
      <c r="F35" s="264">
        <v>20535</v>
      </c>
      <c r="G35" s="265">
        <v>-2870</v>
      </c>
      <c r="H35" s="263">
        <v>33349</v>
      </c>
      <c r="I35" s="264">
        <v>41313</v>
      </c>
      <c r="J35" s="265">
        <v>-7964</v>
      </c>
      <c r="K35" s="266">
        <v>-10834</v>
      </c>
    </row>
    <row r="36" spans="2:11" s="249" customFormat="1" ht="11.25" customHeight="1">
      <c r="B36" s="261" t="s">
        <v>525</v>
      </c>
      <c r="C36" s="262">
        <v>2079273</v>
      </c>
      <c r="D36" s="244"/>
      <c r="E36" s="263">
        <v>17211</v>
      </c>
      <c r="F36" s="264">
        <v>21331</v>
      </c>
      <c r="G36" s="265">
        <v>-4120</v>
      </c>
      <c r="H36" s="263">
        <v>32650</v>
      </c>
      <c r="I36" s="264">
        <v>41007</v>
      </c>
      <c r="J36" s="265">
        <v>-8357</v>
      </c>
      <c r="K36" s="266">
        <v>-12477</v>
      </c>
    </row>
    <row r="37" spans="2:11" s="249" customFormat="1" ht="11.25" customHeight="1">
      <c r="B37" s="261" t="s">
        <v>526</v>
      </c>
      <c r="C37" s="262">
        <v>2066796</v>
      </c>
      <c r="D37" s="244"/>
      <c r="E37" s="263">
        <v>16788</v>
      </c>
      <c r="F37" s="264">
        <v>21415</v>
      </c>
      <c r="G37" s="265">
        <v>-4627</v>
      </c>
      <c r="H37" s="263">
        <v>31540</v>
      </c>
      <c r="I37" s="264">
        <v>39614</v>
      </c>
      <c r="J37" s="265">
        <v>-8074</v>
      </c>
      <c r="K37" s="266">
        <v>-12701</v>
      </c>
    </row>
    <row r="38" spans="2:11" s="249" customFormat="1" ht="11.25" customHeight="1">
      <c r="B38" s="261" t="s">
        <v>527</v>
      </c>
      <c r="C38" s="262">
        <v>2054095</v>
      </c>
      <c r="D38" s="244"/>
      <c r="E38" s="263">
        <v>16476</v>
      </c>
      <c r="F38" s="264">
        <v>21554</v>
      </c>
      <c r="G38" s="265">
        <v>-5078</v>
      </c>
      <c r="H38" s="263">
        <v>30763</v>
      </c>
      <c r="I38" s="264">
        <v>38729</v>
      </c>
      <c r="J38" s="265">
        <v>-7966</v>
      </c>
      <c r="K38" s="266">
        <v>-13044</v>
      </c>
    </row>
    <row r="39" spans="2:11" s="249" customFormat="1" ht="11.25" customHeight="1">
      <c r="B39" s="261" t="s">
        <v>528</v>
      </c>
      <c r="C39" s="262">
        <v>2041051</v>
      </c>
      <c r="D39" s="244"/>
      <c r="E39" s="263">
        <v>16169</v>
      </c>
      <c r="F39" s="264">
        <v>22769</v>
      </c>
      <c r="G39" s="265">
        <v>-6600</v>
      </c>
      <c r="H39" s="263">
        <v>29321</v>
      </c>
      <c r="I39" s="264">
        <v>35948</v>
      </c>
      <c r="J39" s="265">
        <v>-6627</v>
      </c>
      <c r="K39" s="266">
        <v>-13227</v>
      </c>
    </row>
    <row r="40" spans="2:11" s="249" customFormat="1" ht="11.25" customHeight="1">
      <c r="B40" s="261" t="s">
        <v>529</v>
      </c>
      <c r="C40" s="262">
        <v>2027138</v>
      </c>
      <c r="D40" s="244"/>
      <c r="E40" s="263">
        <v>15190</v>
      </c>
      <c r="F40" s="264">
        <v>26177</v>
      </c>
      <c r="G40" s="265">
        <v>-10987</v>
      </c>
      <c r="H40" s="263">
        <v>24662</v>
      </c>
      <c r="I40" s="264">
        <v>57822</v>
      </c>
      <c r="J40" s="265">
        <v>-33160</v>
      </c>
      <c r="K40" s="266">
        <v>-44147</v>
      </c>
    </row>
    <row r="41" spans="2:11" s="249" customFormat="1" ht="11.25" customHeight="1">
      <c r="B41" s="261" t="s">
        <v>530</v>
      </c>
      <c r="C41" s="262">
        <v>1982991</v>
      </c>
      <c r="D41" s="244"/>
      <c r="E41" s="263">
        <v>13799</v>
      </c>
      <c r="F41" s="264">
        <v>23464</v>
      </c>
      <c r="G41" s="265">
        <v>-9665</v>
      </c>
      <c r="H41" s="263">
        <v>26541</v>
      </c>
      <c r="I41" s="264">
        <v>40223</v>
      </c>
      <c r="J41" s="265">
        <v>-13682</v>
      </c>
      <c r="K41" s="266">
        <v>-23347</v>
      </c>
    </row>
    <row r="42" spans="2:11" s="249" customFormat="1" ht="11.25" customHeight="1">
      <c r="B42" s="261" t="s">
        <v>531</v>
      </c>
      <c r="C42" s="262">
        <v>1959644</v>
      </c>
      <c r="D42" s="244"/>
      <c r="E42" s="263">
        <v>14476</v>
      </c>
      <c r="F42" s="264">
        <v>23547</v>
      </c>
      <c r="G42" s="265">
        <v>-9071</v>
      </c>
      <c r="H42" s="263">
        <v>29133</v>
      </c>
      <c r="I42" s="264">
        <v>33918</v>
      </c>
      <c r="J42" s="265">
        <v>-4785</v>
      </c>
      <c r="K42" s="266">
        <v>-13856</v>
      </c>
    </row>
    <row r="43" spans="2:11" s="249" customFormat="1" ht="11.25" customHeight="1">
      <c r="B43" s="261" t="s">
        <v>532</v>
      </c>
      <c r="C43" s="262">
        <v>1945788</v>
      </c>
      <c r="D43" s="244"/>
      <c r="E43" s="263">
        <v>14541</v>
      </c>
      <c r="F43" s="264">
        <v>23384</v>
      </c>
      <c r="G43" s="265">
        <v>-8843</v>
      </c>
      <c r="H43" s="263">
        <v>30757</v>
      </c>
      <c r="I43" s="264">
        <v>32560</v>
      </c>
      <c r="J43" s="265">
        <v>-1803</v>
      </c>
      <c r="K43" s="266">
        <v>-10646</v>
      </c>
    </row>
    <row r="44" spans="2:11" s="249" customFormat="1" ht="11.25" customHeight="1">
      <c r="B44" s="261" t="s">
        <v>533</v>
      </c>
      <c r="C44" s="262">
        <v>1935142</v>
      </c>
      <c r="D44" s="244"/>
      <c r="E44" s="263">
        <v>14252</v>
      </c>
      <c r="F44" s="264">
        <v>24264</v>
      </c>
      <c r="G44" s="265">
        <v>-10012</v>
      </c>
      <c r="H44" s="263">
        <v>32609</v>
      </c>
      <c r="I44" s="264">
        <v>34240</v>
      </c>
      <c r="J44" s="265">
        <v>-1631</v>
      </c>
      <c r="K44" s="266">
        <v>-11643</v>
      </c>
    </row>
    <row r="45" spans="2:11" s="249" customFormat="1" ht="11.25" customHeight="1">
      <c r="B45" s="261" t="s">
        <v>534</v>
      </c>
      <c r="C45" s="262">
        <v>1911933</v>
      </c>
      <c r="D45" s="244"/>
      <c r="E45" s="263">
        <v>13753</v>
      </c>
      <c r="F45" s="264">
        <v>24166</v>
      </c>
      <c r="G45" s="265">
        <v>-10413</v>
      </c>
      <c r="H45" s="263">
        <v>30251</v>
      </c>
      <c r="I45" s="264">
        <v>35013</v>
      </c>
      <c r="J45" s="265">
        <v>-4762</v>
      </c>
      <c r="K45" s="266">
        <v>-15175</v>
      </c>
    </row>
    <row r="46" spans="2:11" s="249" customFormat="1" ht="11.25" customHeight="1">
      <c r="B46" s="261" t="s">
        <v>535</v>
      </c>
      <c r="C46" s="262">
        <v>1896758</v>
      </c>
      <c r="D46" s="244"/>
      <c r="E46" s="263">
        <v>13331</v>
      </c>
      <c r="F46" s="264">
        <v>24805</v>
      </c>
      <c r="G46" s="265">
        <v>-11474</v>
      </c>
      <c r="H46" s="263">
        <v>29176</v>
      </c>
      <c r="I46" s="264">
        <v>36584</v>
      </c>
      <c r="J46" s="265">
        <v>-7408</v>
      </c>
      <c r="K46" s="266">
        <v>-18882</v>
      </c>
    </row>
    <row r="47" spans="2:11" s="249" customFormat="1" ht="11.25" customHeight="1">
      <c r="B47" s="261" t="s">
        <v>536</v>
      </c>
      <c r="C47" s="262">
        <v>1877876</v>
      </c>
      <c r="D47" s="244"/>
      <c r="E47" s="263">
        <v>12570</v>
      </c>
      <c r="F47" s="264">
        <v>24713</v>
      </c>
      <c r="G47" s="265">
        <v>-12143</v>
      </c>
      <c r="H47" s="263">
        <v>29425</v>
      </c>
      <c r="I47" s="264">
        <v>35938</v>
      </c>
      <c r="J47" s="265">
        <v>-6513</v>
      </c>
      <c r="K47" s="266">
        <v>-18656</v>
      </c>
    </row>
    <row r="48" spans="2:11" s="249" customFormat="1" ht="11.25" customHeight="1">
      <c r="B48" s="261" t="s">
        <v>537</v>
      </c>
      <c r="C48" s="262">
        <v>1859220</v>
      </c>
      <c r="D48" s="244"/>
      <c r="E48" s="263">
        <v>11595</v>
      </c>
      <c r="F48" s="264">
        <v>24949</v>
      </c>
      <c r="G48" s="265">
        <v>-13354</v>
      </c>
      <c r="H48" s="263">
        <v>30333</v>
      </c>
      <c r="I48" s="264">
        <v>36060</v>
      </c>
      <c r="J48" s="265">
        <v>-5727</v>
      </c>
      <c r="K48" s="266">
        <v>-19081</v>
      </c>
    </row>
    <row r="49" spans="2:12" s="249" customFormat="1" ht="11.25" customHeight="1">
      <c r="B49" s="261" t="s">
        <v>508</v>
      </c>
      <c r="C49" s="262">
        <v>1840139</v>
      </c>
      <c r="D49" s="244"/>
      <c r="E49" s="267">
        <v>11265</v>
      </c>
      <c r="F49" s="268">
        <v>24459</v>
      </c>
      <c r="G49" s="269">
        <v>-13194</v>
      </c>
      <c r="H49" s="267">
        <v>27403</v>
      </c>
      <c r="I49" s="268">
        <v>33399</v>
      </c>
      <c r="J49" s="269">
        <v>-5996</v>
      </c>
      <c r="K49" s="270">
        <v>-19190</v>
      </c>
    </row>
    <row r="50" spans="2:12" s="249" customFormat="1" ht="11.25" customHeight="1">
      <c r="B50" s="271" t="s">
        <v>509</v>
      </c>
      <c r="C50" s="272">
        <v>1829046</v>
      </c>
      <c r="D50" s="273"/>
      <c r="E50" s="274">
        <v>10683</v>
      </c>
      <c r="F50" s="275">
        <v>25490</v>
      </c>
      <c r="G50" s="276">
        <v>-14807</v>
      </c>
      <c r="H50" s="274">
        <v>26318</v>
      </c>
      <c r="I50" s="275">
        <v>32958</v>
      </c>
      <c r="J50" s="276">
        <v>-6640</v>
      </c>
      <c r="K50" s="277">
        <v>-21447</v>
      </c>
    </row>
    <row r="51" spans="2:12" s="249" customFormat="1" ht="11.25" customHeight="1">
      <c r="B51" s="261" t="s">
        <v>538</v>
      </c>
      <c r="C51" s="262">
        <v>1829046</v>
      </c>
      <c r="D51" s="244"/>
      <c r="E51" s="267">
        <v>818</v>
      </c>
      <c r="F51" s="268">
        <v>2517</v>
      </c>
      <c r="G51" s="269">
        <v>-1699</v>
      </c>
      <c r="H51" s="267">
        <v>1788</v>
      </c>
      <c r="I51" s="268">
        <v>1802</v>
      </c>
      <c r="J51" s="269">
        <v>-14</v>
      </c>
      <c r="K51" s="270">
        <v>-1713</v>
      </c>
    </row>
    <row r="52" spans="2:12" s="249" customFormat="1" ht="11.25" customHeight="1">
      <c r="B52" s="261" t="s">
        <v>539</v>
      </c>
      <c r="C52" s="262">
        <v>1827333</v>
      </c>
      <c r="D52" s="244"/>
      <c r="E52" s="267">
        <v>846</v>
      </c>
      <c r="F52" s="268">
        <v>2097</v>
      </c>
      <c r="G52" s="269">
        <v>-1251</v>
      </c>
      <c r="H52" s="267">
        <v>1656</v>
      </c>
      <c r="I52" s="268">
        <v>2413</v>
      </c>
      <c r="J52" s="269">
        <v>-757</v>
      </c>
      <c r="K52" s="270">
        <v>-2008</v>
      </c>
    </row>
    <row r="53" spans="2:12" s="249" customFormat="1" ht="11.25" customHeight="1">
      <c r="B53" s="261" t="s">
        <v>540</v>
      </c>
      <c r="C53" s="262">
        <v>1825325</v>
      </c>
      <c r="D53" s="244"/>
      <c r="E53" s="263">
        <v>906</v>
      </c>
      <c r="F53" s="264">
        <v>2412</v>
      </c>
      <c r="G53" s="265">
        <v>-1506</v>
      </c>
      <c r="H53" s="263">
        <v>5292</v>
      </c>
      <c r="I53" s="264">
        <v>10293</v>
      </c>
      <c r="J53" s="265">
        <v>-5001</v>
      </c>
      <c r="K53" s="266">
        <v>-6507</v>
      </c>
    </row>
    <row r="54" spans="2:12" ht="11.25" customHeight="1">
      <c r="B54" s="261" t="s">
        <v>541</v>
      </c>
      <c r="C54" s="262">
        <v>1818818</v>
      </c>
      <c r="D54" s="244"/>
      <c r="E54" s="263">
        <v>894</v>
      </c>
      <c r="F54" s="264">
        <v>2042</v>
      </c>
      <c r="G54" s="265">
        <v>-1148</v>
      </c>
      <c r="H54" s="263">
        <v>4109</v>
      </c>
      <c r="I54" s="264">
        <v>3396</v>
      </c>
      <c r="J54" s="265">
        <v>713</v>
      </c>
      <c r="K54" s="266">
        <v>-435</v>
      </c>
    </row>
    <row r="55" spans="2:12" ht="11.25" customHeight="1">
      <c r="B55" s="261" t="s">
        <v>542</v>
      </c>
      <c r="C55" s="262">
        <v>1818383</v>
      </c>
      <c r="D55" s="252"/>
      <c r="E55" s="263">
        <v>940</v>
      </c>
      <c r="F55" s="264">
        <v>1988</v>
      </c>
      <c r="G55" s="265">
        <v>-1048</v>
      </c>
      <c r="H55" s="263">
        <v>1643</v>
      </c>
      <c r="I55" s="264">
        <v>1889</v>
      </c>
      <c r="J55" s="265">
        <v>-246</v>
      </c>
      <c r="K55" s="266">
        <v>-1294</v>
      </c>
    </row>
    <row r="56" spans="2:12" ht="11.25" customHeight="1">
      <c r="B56" s="261" t="s">
        <v>543</v>
      </c>
      <c r="C56" s="262">
        <v>1817089</v>
      </c>
      <c r="D56" s="252"/>
      <c r="E56" s="263">
        <v>881</v>
      </c>
      <c r="F56" s="264">
        <v>1920</v>
      </c>
      <c r="G56" s="265">
        <v>-1039</v>
      </c>
      <c r="H56" s="263">
        <v>1728</v>
      </c>
      <c r="I56" s="264">
        <v>2077</v>
      </c>
      <c r="J56" s="265">
        <v>-349</v>
      </c>
      <c r="K56" s="266">
        <v>-1388</v>
      </c>
    </row>
    <row r="57" spans="2:12" ht="11.25" customHeight="1">
      <c r="B57" s="261" t="s">
        <v>544</v>
      </c>
      <c r="C57" s="262">
        <v>1815701</v>
      </c>
      <c r="D57" s="252"/>
      <c r="E57" s="263">
        <v>924</v>
      </c>
      <c r="F57" s="264">
        <v>1994</v>
      </c>
      <c r="G57" s="265">
        <v>-1070</v>
      </c>
      <c r="H57" s="263">
        <v>1812</v>
      </c>
      <c r="I57" s="264">
        <v>1952</v>
      </c>
      <c r="J57" s="265">
        <v>-140</v>
      </c>
      <c r="K57" s="266">
        <v>-1210</v>
      </c>
    </row>
    <row r="58" spans="2:12" ht="11.25" customHeight="1">
      <c r="B58" s="261" t="s">
        <v>545</v>
      </c>
      <c r="C58" s="262">
        <v>1814491</v>
      </c>
      <c r="D58" s="252"/>
      <c r="E58" s="263">
        <v>963</v>
      </c>
      <c r="F58" s="264">
        <v>2008</v>
      </c>
      <c r="G58" s="265">
        <v>-1045</v>
      </c>
      <c r="H58" s="263">
        <v>1836</v>
      </c>
      <c r="I58" s="264">
        <v>1816</v>
      </c>
      <c r="J58" s="265">
        <v>20</v>
      </c>
      <c r="K58" s="266">
        <v>-1025</v>
      </c>
    </row>
    <row r="59" spans="2:12" ht="11.25" customHeight="1">
      <c r="B59" s="261" t="s">
        <v>546</v>
      </c>
      <c r="C59" s="262">
        <v>1813466</v>
      </c>
      <c r="D59" s="252"/>
      <c r="E59" s="263">
        <v>969</v>
      </c>
      <c r="F59" s="264">
        <v>1985</v>
      </c>
      <c r="G59" s="265">
        <v>-1016</v>
      </c>
      <c r="H59" s="263">
        <v>1672</v>
      </c>
      <c r="I59" s="264">
        <v>2064</v>
      </c>
      <c r="J59" s="265">
        <v>-392</v>
      </c>
      <c r="K59" s="266">
        <v>-1408</v>
      </c>
      <c r="L59" s="278"/>
    </row>
    <row r="60" spans="2:12" ht="11.25" customHeight="1">
      <c r="B60" s="261" t="s">
        <v>547</v>
      </c>
      <c r="C60" s="262">
        <v>1812058</v>
      </c>
      <c r="D60" s="252"/>
      <c r="E60" s="263">
        <v>869</v>
      </c>
      <c r="F60" s="264">
        <v>2110</v>
      </c>
      <c r="G60" s="265">
        <v>-1241</v>
      </c>
      <c r="H60" s="263">
        <v>1742</v>
      </c>
      <c r="I60" s="264">
        <v>1783</v>
      </c>
      <c r="J60" s="265">
        <v>-41</v>
      </c>
      <c r="K60" s="266">
        <v>-1282</v>
      </c>
      <c r="L60" s="278"/>
    </row>
    <row r="61" spans="2:12" ht="11.25" customHeight="1">
      <c r="B61" s="261" t="s">
        <v>548</v>
      </c>
      <c r="C61" s="262">
        <v>1810776</v>
      </c>
      <c r="D61" s="252"/>
      <c r="E61" s="263">
        <v>888</v>
      </c>
      <c r="F61" s="264">
        <v>2164</v>
      </c>
      <c r="G61" s="265">
        <v>-1276</v>
      </c>
      <c r="H61" s="263">
        <v>1581</v>
      </c>
      <c r="I61" s="264">
        <v>1713</v>
      </c>
      <c r="J61" s="265">
        <v>-132</v>
      </c>
      <c r="K61" s="266">
        <v>-1408</v>
      </c>
      <c r="L61" s="278"/>
    </row>
    <row r="62" spans="2:12" ht="11.25" customHeight="1">
      <c r="B62" s="279" t="s">
        <v>549</v>
      </c>
      <c r="C62" s="280">
        <v>1809368</v>
      </c>
      <c r="D62" s="252"/>
      <c r="E62" s="281">
        <v>785</v>
      </c>
      <c r="F62" s="282">
        <v>2253</v>
      </c>
      <c r="G62" s="283">
        <v>-1468</v>
      </c>
      <c r="H62" s="281">
        <v>1459</v>
      </c>
      <c r="I62" s="282">
        <v>1760</v>
      </c>
      <c r="J62" s="283">
        <v>-301</v>
      </c>
      <c r="K62" s="284">
        <v>-1769</v>
      </c>
    </row>
    <row r="63" spans="2:12" s="249" customFormat="1" ht="11.25" customHeight="1">
      <c r="B63" s="285" t="s">
        <v>510</v>
      </c>
      <c r="C63" s="286">
        <v>1807599</v>
      </c>
      <c r="D63" s="244"/>
      <c r="E63" s="287">
        <v>9804</v>
      </c>
      <c r="F63" s="288">
        <v>27351</v>
      </c>
      <c r="G63" s="289">
        <v>-17547</v>
      </c>
      <c r="H63" s="287">
        <v>29149</v>
      </c>
      <c r="I63" s="288">
        <v>34271</v>
      </c>
      <c r="J63" s="289">
        <v>-5122</v>
      </c>
      <c r="K63" s="290">
        <v>-22669</v>
      </c>
    </row>
    <row r="64" spans="2:12" s="249" customFormat="1" ht="11.25" customHeight="1">
      <c r="B64" s="261" t="s">
        <v>550</v>
      </c>
      <c r="C64" s="262">
        <v>1807599</v>
      </c>
      <c r="D64" s="244"/>
      <c r="E64" s="267">
        <v>823</v>
      </c>
      <c r="F64" s="268">
        <v>2730</v>
      </c>
      <c r="G64" s="269">
        <v>-1907</v>
      </c>
      <c r="H64" s="267">
        <v>1636</v>
      </c>
      <c r="I64" s="268">
        <v>1943</v>
      </c>
      <c r="J64" s="269">
        <v>-307</v>
      </c>
      <c r="K64" s="270">
        <v>-2214</v>
      </c>
    </row>
    <row r="65" spans="2:12" s="249" customFormat="1" ht="11.25" customHeight="1">
      <c r="B65" s="261" t="s">
        <v>551</v>
      </c>
      <c r="C65" s="262">
        <v>1805385</v>
      </c>
      <c r="D65" s="244"/>
      <c r="E65" s="267">
        <v>757</v>
      </c>
      <c r="F65" s="268">
        <v>2216</v>
      </c>
      <c r="G65" s="269">
        <v>-1459</v>
      </c>
      <c r="H65" s="267">
        <v>1368</v>
      </c>
      <c r="I65" s="268">
        <v>2175</v>
      </c>
      <c r="J65" s="269">
        <v>-807</v>
      </c>
      <c r="K65" s="270">
        <v>-2266</v>
      </c>
    </row>
    <row r="66" spans="2:12" s="249" customFormat="1" ht="11.25" customHeight="1">
      <c r="B66" s="261" t="s">
        <v>552</v>
      </c>
      <c r="C66" s="262">
        <v>1803119</v>
      </c>
      <c r="D66" s="244"/>
      <c r="E66" s="263">
        <v>874</v>
      </c>
      <c r="F66" s="264">
        <v>2360</v>
      </c>
      <c r="G66" s="265">
        <v>-1486</v>
      </c>
      <c r="H66" s="263">
        <v>4905</v>
      </c>
      <c r="I66" s="264">
        <v>10044</v>
      </c>
      <c r="J66" s="265">
        <v>-5139</v>
      </c>
      <c r="K66" s="266">
        <v>-6625</v>
      </c>
    </row>
    <row r="67" spans="2:12" ht="11.25" customHeight="1">
      <c r="B67" s="261" t="s">
        <v>553</v>
      </c>
      <c r="C67" s="262">
        <v>1796494</v>
      </c>
      <c r="D67" s="244"/>
      <c r="E67" s="263">
        <v>726</v>
      </c>
      <c r="F67" s="264">
        <v>2162</v>
      </c>
      <c r="G67" s="265">
        <v>-1436</v>
      </c>
      <c r="H67" s="263">
        <v>4513</v>
      </c>
      <c r="I67" s="264">
        <v>3213</v>
      </c>
      <c r="J67" s="265">
        <v>1300</v>
      </c>
      <c r="K67" s="266">
        <v>-136</v>
      </c>
    </row>
    <row r="68" spans="2:12" ht="11.25" customHeight="1">
      <c r="B68" s="261" t="s">
        <v>554</v>
      </c>
      <c r="C68" s="262">
        <v>1796358</v>
      </c>
      <c r="D68" s="252"/>
      <c r="E68" s="263">
        <v>869</v>
      </c>
      <c r="F68" s="264">
        <v>2152</v>
      </c>
      <c r="G68" s="265">
        <v>-1283</v>
      </c>
      <c r="H68" s="263">
        <v>2801</v>
      </c>
      <c r="I68" s="264">
        <v>2216</v>
      </c>
      <c r="J68" s="265">
        <v>585</v>
      </c>
      <c r="K68" s="266">
        <v>-698</v>
      </c>
    </row>
    <row r="69" spans="2:12" ht="11.25" customHeight="1">
      <c r="B69" s="261" t="s">
        <v>555</v>
      </c>
      <c r="C69" s="262">
        <v>1795660</v>
      </c>
      <c r="D69" s="252"/>
      <c r="E69" s="263">
        <v>817</v>
      </c>
      <c r="F69" s="264">
        <v>1997</v>
      </c>
      <c r="G69" s="265">
        <v>-1180</v>
      </c>
      <c r="H69" s="263">
        <v>2423</v>
      </c>
      <c r="I69" s="264">
        <v>2309</v>
      </c>
      <c r="J69" s="265">
        <v>114</v>
      </c>
      <c r="K69" s="266">
        <v>-1066</v>
      </c>
    </row>
    <row r="70" spans="2:12" ht="11.25" customHeight="1">
      <c r="B70" s="261" t="s">
        <v>556</v>
      </c>
      <c r="C70" s="262">
        <v>1794594</v>
      </c>
      <c r="D70" s="252"/>
      <c r="E70" s="263">
        <v>733</v>
      </c>
      <c r="F70" s="264">
        <v>1907</v>
      </c>
      <c r="G70" s="265">
        <v>-1174</v>
      </c>
      <c r="H70" s="263">
        <v>2292</v>
      </c>
      <c r="I70" s="264">
        <v>2193</v>
      </c>
      <c r="J70" s="265">
        <v>99</v>
      </c>
      <c r="K70" s="266">
        <v>-1075</v>
      </c>
    </row>
    <row r="71" spans="2:12" ht="11.25" customHeight="1">
      <c r="B71" s="261" t="s">
        <v>557</v>
      </c>
      <c r="C71" s="262">
        <v>1793519</v>
      </c>
      <c r="D71" s="252"/>
      <c r="E71" s="263">
        <v>908</v>
      </c>
      <c r="F71" s="264">
        <v>2283</v>
      </c>
      <c r="G71" s="265">
        <v>-1375</v>
      </c>
      <c r="H71" s="263">
        <v>2036</v>
      </c>
      <c r="I71" s="264">
        <v>2192</v>
      </c>
      <c r="J71" s="265">
        <v>-156</v>
      </c>
      <c r="K71" s="266">
        <v>-1531</v>
      </c>
    </row>
    <row r="72" spans="2:12" ht="11.25" customHeight="1">
      <c r="B72" s="261" t="s">
        <v>558</v>
      </c>
      <c r="C72" s="262">
        <v>1791988</v>
      </c>
      <c r="D72" s="252"/>
      <c r="E72" s="263">
        <v>909</v>
      </c>
      <c r="F72" s="264">
        <v>2184</v>
      </c>
      <c r="G72" s="265">
        <v>-1275</v>
      </c>
      <c r="H72" s="263">
        <v>1877</v>
      </c>
      <c r="I72" s="264">
        <v>2231</v>
      </c>
      <c r="J72" s="265">
        <v>-354</v>
      </c>
      <c r="K72" s="266">
        <v>-1629</v>
      </c>
      <c r="L72" s="278"/>
    </row>
    <row r="73" spans="2:12" ht="11.25" customHeight="1">
      <c r="B73" s="261" t="s">
        <v>559</v>
      </c>
      <c r="C73" s="262">
        <v>1790359</v>
      </c>
      <c r="D73" s="252"/>
      <c r="E73" s="263">
        <v>879</v>
      </c>
      <c r="F73" s="264">
        <v>2254</v>
      </c>
      <c r="G73" s="265">
        <v>-1375</v>
      </c>
      <c r="H73" s="263">
        <v>1987</v>
      </c>
      <c r="I73" s="264">
        <v>2104</v>
      </c>
      <c r="J73" s="265">
        <v>-117</v>
      </c>
      <c r="K73" s="266">
        <v>-1492</v>
      </c>
      <c r="L73" s="278"/>
    </row>
    <row r="74" spans="2:12" ht="11.25" customHeight="1">
      <c r="B74" s="261" t="s">
        <v>560</v>
      </c>
      <c r="C74" s="262">
        <v>1788867</v>
      </c>
      <c r="D74" s="252"/>
      <c r="E74" s="263">
        <v>753</v>
      </c>
      <c r="F74" s="264">
        <v>2423</v>
      </c>
      <c r="G74" s="265">
        <v>-1670</v>
      </c>
      <c r="H74" s="263">
        <v>1670</v>
      </c>
      <c r="I74" s="264">
        <v>1747</v>
      </c>
      <c r="J74" s="265">
        <v>-77</v>
      </c>
      <c r="K74" s="266">
        <v>-1747</v>
      </c>
      <c r="L74" s="278"/>
    </row>
    <row r="75" spans="2:12" ht="11.25" customHeight="1">
      <c r="B75" s="279" t="s">
        <v>561</v>
      </c>
      <c r="C75" s="280">
        <v>1787120</v>
      </c>
      <c r="D75" s="252"/>
      <c r="E75" s="281">
        <v>756</v>
      </c>
      <c r="F75" s="282">
        <v>2683</v>
      </c>
      <c r="G75" s="283">
        <v>-1927</v>
      </c>
      <c r="H75" s="281">
        <v>1641</v>
      </c>
      <c r="I75" s="282">
        <v>1904</v>
      </c>
      <c r="J75" s="283">
        <v>-263</v>
      </c>
      <c r="K75" s="284">
        <v>-2190</v>
      </c>
    </row>
    <row r="76" spans="2:12" ht="11.25" customHeight="1">
      <c r="B76" s="244" t="s">
        <v>562</v>
      </c>
      <c r="C76" s="244"/>
      <c r="D76" s="252"/>
      <c r="E76" s="244"/>
      <c r="F76" s="244"/>
      <c r="G76" s="244"/>
      <c r="H76" s="266"/>
      <c r="I76" s="244"/>
      <c r="J76" s="244"/>
      <c r="K76" s="244"/>
    </row>
    <row r="77" spans="2:12" ht="11.25" customHeight="1">
      <c r="B77" s="244" t="s">
        <v>563</v>
      </c>
      <c r="C77" s="244"/>
      <c r="D77" s="252"/>
      <c r="E77" s="244"/>
      <c r="F77" s="244"/>
      <c r="G77" s="244"/>
      <c r="H77" s="244"/>
      <c r="I77" s="244"/>
      <c r="J77" s="244"/>
      <c r="K77" s="244"/>
    </row>
    <row r="78" spans="2:12" ht="11.25" customHeight="1">
      <c r="B78" s="244" t="s">
        <v>564</v>
      </c>
      <c r="C78" s="244"/>
      <c r="D78" s="252"/>
      <c r="E78" s="244"/>
      <c r="F78" s="244"/>
      <c r="G78" s="244"/>
      <c r="H78" s="244"/>
      <c r="I78" s="244"/>
      <c r="J78" s="244"/>
      <c r="K78" s="244"/>
    </row>
    <row r="79" spans="2:12">
      <c r="B79" s="249"/>
      <c r="C79" s="249"/>
      <c r="E79" s="249"/>
      <c r="F79" s="249"/>
      <c r="G79" s="249"/>
      <c r="H79" s="249"/>
      <c r="I79" s="249"/>
      <c r="J79" s="249"/>
      <c r="K79" s="249"/>
    </row>
    <row r="80" spans="2:12">
      <c r="E80" s="260" t="s">
        <v>483</v>
      </c>
      <c r="F80" s="260" t="s">
        <v>484</v>
      </c>
      <c r="G80" s="260" t="s">
        <v>485</v>
      </c>
      <c r="H80" s="260" t="s">
        <v>565</v>
      </c>
      <c r="I80" s="260" t="s">
        <v>566</v>
      </c>
      <c r="J80" s="260" t="s">
        <v>488</v>
      </c>
      <c r="K80" s="260" t="s">
        <v>489</v>
      </c>
    </row>
    <row r="81" spans="5:11">
      <c r="E81" s="291">
        <f>SUM(E64:E75)</f>
        <v>9804</v>
      </c>
      <c r="F81" s="291">
        <f t="shared" ref="F81:K81" si="0">SUM(F64:F75)</f>
        <v>27351</v>
      </c>
      <c r="G81" s="291">
        <f t="shared" si="0"/>
        <v>-17547</v>
      </c>
      <c r="H81" s="291">
        <f t="shared" si="0"/>
        <v>29149</v>
      </c>
      <c r="I81" s="291">
        <f t="shared" si="0"/>
        <v>34271</v>
      </c>
      <c r="J81" s="291">
        <f t="shared" si="0"/>
        <v>-5122</v>
      </c>
      <c r="K81" s="291">
        <f t="shared" si="0"/>
        <v>-22669</v>
      </c>
    </row>
    <row r="82" spans="5:11">
      <c r="E82" s="292" t="b">
        <f t="shared" ref="E82:K82" si="1">EXACT(E63,E81)</f>
        <v>1</v>
      </c>
      <c r="F82" s="292" t="b">
        <f t="shared" si="1"/>
        <v>1</v>
      </c>
      <c r="G82" s="292" t="b">
        <f t="shared" si="1"/>
        <v>1</v>
      </c>
      <c r="H82" s="292" t="b">
        <f t="shared" si="1"/>
        <v>1</v>
      </c>
      <c r="I82" s="292" t="b">
        <f t="shared" si="1"/>
        <v>1</v>
      </c>
      <c r="J82" s="292" t="b">
        <f t="shared" si="1"/>
        <v>1</v>
      </c>
      <c r="K82" s="292" t="b">
        <f t="shared" si="1"/>
        <v>1</v>
      </c>
    </row>
  </sheetData>
  <phoneticPr fontId="2"/>
  <pageMargins left="0.78740157480314965" right="0.74803149606299213" top="0.59055118110236227" bottom="0.62992125984251968" header="0.51181102362204722" footer="0.39370078740157483"/>
  <pageSetup paperSize="9" scale="93" firstPageNumber="84" orientation="portrait" horizontalDpi="300" verticalDpi="300"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大輔</dc:creator>
  <cp:lastModifiedBy>坂本 大輔</cp:lastModifiedBy>
  <dcterms:created xsi:type="dcterms:W3CDTF">2025-07-30T02:15:47Z</dcterms:created>
  <dcterms:modified xsi:type="dcterms:W3CDTF">2025-07-30T02:15:53Z</dcterms:modified>
</cp:coreProperties>
</file>