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ADF41E26-ABE0-4B92-B95A-CEABBE0CCD6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２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別紙様式２!$A$1:$J$44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DA40A922-16D1-4492-9C59-B20450F1D7D2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<sst xmlns="http://schemas.openxmlformats.org/spreadsheetml/2006/main" count="122" uniqueCount="59">
  <si>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</si>
  <si>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</si>
  <si>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</si>
  <si>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</si>
  <si>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</si>
  <si>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</si>
  <si>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</si>
  <si>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</si>
  <si>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</si>
  <si>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</si>
  <si>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</si>
  <si>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</si>
  <si>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</si>
  <si>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</si>
  <si>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</si>
  <si>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</si>
  <si>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</si>
  <si>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</si>
  <si>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</si>
  <si>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</si>
  <si>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</si>
  <si>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</si>
  <si>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</si>
  <si>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</si>
  <si>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</si>
  <si>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</si>
  <si>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</si>
  <si>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介護テクノロジーパッケージ型導入支援経費所要額調書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ショヨウガク</t>
    </rPh>
    <rPh sb="23" eb="25">
      <t>チョウショ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</si>
  <si>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</si>
  <si>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</si>
  <si>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補助金所要額
（A）と（B）×（C）の少ない額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</si>
  <si>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(J)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</si>
  <si>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２</t>
    </r>
    <rPh sb="2" eb="4">
      <t>ヨウシキ</t>
    </rPh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</si>
  <si>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</si>
  <si>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</si>
  <si>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</si>
  <si>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</si>
  <si>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</si>
  <si>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</si>
  <si>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</si>
  <si>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</si>
  <si>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</si>
  <si>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</si>
  <si>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</si>
  <si>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</si>
  <si>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</si>
  <si>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</si>
  <si>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</si>
  <si>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</si>
  <si>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</si>
  <si>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</si>
  <si>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</si>
  <si>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</si>
  <si>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</si>
  <si>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補助金所要額
（E）と（I）×(J)の少ない額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</si>
  <si>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補助金所要額計
(E)+(K)+(L)と(M)の少ない額</t>
    <rPh sb="0" eb="3">
      <t>ホジョキン</t>
    </rPh>
    <rPh sb="3" eb="6">
      <t>ショヨウガク</t>
    </rPh>
    <rPh sb="6" eb="7">
      <t>ケイ</t>
    </rPh>
    <phoneticPr fontId="2"/>
  </si>
  <si>
    <t>🔶🔶🔶🔶</t>
    <phoneticPr fontId="2"/>
  </si>
  <si>
    <t>●●
××
△△
▲▲
■■</t>
    <phoneticPr fontId="2"/>
  </si>
  <si>
    <t>別紙様式２</t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</si>
</sst>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" fontId="11" fillId="0" borderId="2" xfId="0" quotePrefix="1" applyNumberFormat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quotePrefix="1" applyNumberFormat="1" applyFont="1" applyBorder="1" applyAlignment="1">
      <alignment horizontal="right" vertical="center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" fontId="5" fillId="0" borderId="28" xfId="0" quotePrefix="1" applyNumberFormat="1" applyFont="1" applyBorder="1" applyAlignment="1">
      <alignment horizontal="right" vertical="center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/backupNAS/20240718022712_failed/SHAFUKU/disk1/30%20&#39640;&#40802;&#31119;&#31049;&#35506;/200%20&#26045;&#35373;&#31119;&#31049;&#25285;&#24403;/30%20ICT&#31561;&#12434;&#27963;&#29992;&#12375;&#12383;&#20171;&#35703;&#29694;&#22580;&#29983;&#29987;&#24615;&#21521;&#19978;&#25903;&#25588;&#20107;&#26989;/&#30476;&#20132;&#20184;&#35201;&#32177;/R7.7&#12295;&#65374;&#65288;&#22269;&#24235;&#65289;/01%20&#30330;&#35696;&#29992;/&#20132;&#20184;&#35201;&#32177;&#65288;&#26696;&#65289;/&#30330;&#35696;&#29992;&#65288;&#36196;&#23383;&#65289;/&#21029;&#32025;&#27096;&#24335;&#65297;&#65374;&#65297;&#65296;/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Zeros="0" tabSelected="1" view="pageBreakPreview" zoomScaleNormal="100" zoomScaleSheetLayoutView="100" workbookViewId="0">
      <selection activeCell="D4" sqref="D4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58</v>
      </c>
      <c r="C2" s="1"/>
      <c r="D2" s="2"/>
      <c r="E2" s="3"/>
      <c r="F2" s="3"/>
      <c r="G2" s="3"/>
      <c r="H2" s="3"/>
      <c r="I2" s="3"/>
    </row>
    <row r="3" spans="2:9" ht="30" customHeight="1">
      <c r="B3" s="90" t="s">
        <v>27</v>
      </c>
      <c r="C3" s="90"/>
      <c r="D3" s="90"/>
      <c r="E3" s="90"/>
      <c r="F3" s="90"/>
      <c r="G3" s="90"/>
      <c r="H3" s="90"/>
      <c r="I3" s="90"/>
    </row>
    <row r="4" spans="2:9" ht="19.5" customHeight="1">
      <c r="B4" s="4"/>
      <c r="C4" s="4"/>
      <c r="D4" s="4"/>
      <c r="F4" s="9"/>
      <c r="G4" s="89" t="s">
        <v>7</v>
      </c>
      <c r="H4" s="89"/>
      <c r="I4" s="89"/>
    </row>
    <row r="5" spans="2:9" ht="18.75" customHeight="1">
      <c r="B5" s="86"/>
      <c r="C5" s="86"/>
      <c r="D5" s="1"/>
      <c r="F5" s="9"/>
      <c r="G5" s="88" t="s">
        <v>6</v>
      </c>
      <c r="H5" s="88"/>
      <c r="I5" s="88"/>
    </row>
    <row r="6" spans="2:9" ht="12" customHeight="1" thickBot="1">
      <c r="B6" s="87"/>
      <c r="C6" s="87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39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98" t="s">
        <v>2</v>
      </c>
      <c r="C13" s="99"/>
      <c r="D13" s="99" t="s">
        <v>4</v>
      </c>
      <c r="E13" s="99"/>
      <c r="F13" s="100" t="s">
        <v>9</v>
      </c>
      <c r="G13" s="101"/>
      <c r="H13" s="100" t="s">
        <v>30</v>
      </c>
      <c r="I13" s="102"/>
    </row>
    <row r="14" spans="2:9" s="21" customFormat="1" ht="15" customHeight="1" thickBot="1">
      <c r="B14" s="111"/>
      <c r="C14" s="103"/>
      <c r="D14" s="103" t="s">
        <v>8</v>
      </c>
      <c r="E14" s="103"/>
      <c r="F14" s="104" t="s">
        <v>3</v>
      </c>
      <c r="G14" s="105"/>
      <c r="H14" s="104" t="s">
        <v>47</v>
      </c>
      <c r="I14" s="106"/>
    </row>
    <row r="15" spans="2:9" s="21" customFormat="1" ht="15" customHeight="1">
      <c r="B15" s="131"/>
      <c r="C15" s="132"/>
      <c r="D15" s="107" t="s">
        <v>0</v>
      </c>
      <c r="E15" s="107"/>
      <c r="F15" s="108" t="s">
        <v>0</v>
      </c>
      <c r="G15" s="109"/>
      <c r="H15" s="108" t="s">
        <v>0</v>
      </c>
      <c r="I15" s="110"/>
    </row>
    <row r="16" spans="2:9" ht="51" customHeight="1">
      <c r="B16" s="133"/>
      <c r="C16" s="134"/>
      <c r="D16" s="135"/>
      <c r="E16" s="135"/>
      <c r="F16" s="136">
        <f>ROUNDDOWN(D16*3/4,0)</f>
        <v>0</v>
      </c>
      <c r="G16" s="137"/>
      <c r="H16" s="138"/>
      <c r="I16" s="139"/>
    </row>
    <row r="17" spans="2:9" ht="66" customHeight="1">
      <c r="B17" s="140"/>
      <c r="C17" s="141"/>
      <c r="D17" s="142"/>
      <c r="E17" s="142"/>
      <c r="F17" s="143">
        <f t="shared" ref="F17:F18" si="0">ROUNDDOWN(D17*3/4,0)</f>
        <v>0</v>
      </c>
      <c r="G17" s="144"/>
      <c r="H17" s="145"/>
      <c r="I17" s="146"/>
    </row>
    <row r="18" spans="2:9" ht="66" customHeight="1" thickBot="1">
      <c r="B18" s="147"/>
      <c r="C18" s="148"/>
      <c r="D18" s="149"/>
      <c r="E18" s="149"/>
      <c r="F18" s="150">
        <f t="shared" si="0"/>
        <v>0</v>
      </c>
      <c r="G18" s="151"/>
      <c r="H18" s="152"/>
      <c r="I18" s="153"/>
    </row>
    <row r="19" spans="2:9" ht="66" customHeight="1" thickBot="1">
      <c r="B19" s="113" t="s">
        <v>1</v>
      </c>
      <c r="C19" s="114"/>
      <c r="D19" s="115">
        <f>SUM(D16:E18)</f>
        <v>0</v>
      </c>
      <c r="E19" s="115"/>
      <c r="F19" s="116">
        <f>SUM(F16:G18)</f>
        <v>0</v>
      </c>
      <c r="G19" s="117"/>
      <c r="H19" s="118">
        <f>ROUNDDOWN(MIN(B9,F19),-3)</f>
        <v>0</v>
      </c>
      <c r="I19" s="11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33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98" t="s">
        <v>48</v>
      </c>
      <c r="C23" s="120"/>
      <c r="D23" s="1"/>
      <c r="E23" s="1"/>
      <c r="F23" s="1"/>
      <c r="G23" s="1"/>
      <c r="H23" s="1"/>
      <c r="I23" s="1"/>
    </row>
    <row r="24" spans="2:9" ht="16.2" customHeight="1" thickBot="1">
      <c r="B24" s="111" t="s">
        <v>49</v>
      </c>
      <c r="C24" s="112"/>
      <c r="D24" s="1"/>
      <c r="E24" s="1"/>
      <c r="F24" s="1"/>
      <c r="G24" s="1"/>
      <c r="H24" s="1"/>
      <c r="I24" s="1"/>
    </row>
    <row r="25" spans="2:9" ht="60.6" customHeight="1" thickBot="1">
      <c r="B25" s="123">
        <f>B9-H19</f>
        <v>9000000</v>
      </c>
      <c r="C25" s="124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41</v>
      </c>
      <c r="C27" s="32" t="s">
        <v>20</v>
      </c>
      <c r="D27" s="32" t="s">
        <v>4</v>
      </c>
      <c r="E27" s="32" t="s">
        <v>52</v>
      </c>
      <c r="F27" s="32" t="s">
        <v>37</v>
      </c>
      <c r="G27" s="32" t="s">
        <v>53</v>
      </c>
      <c r="H27" s="32" t="s">
        <v>38</v>
      </c>
      <c r="I27" s="48" t="s">
        <v>54</v>
      </c>
    </row>
    <row r="28" spans="2:9" ht="15" customHeight="1" thickBot="1">
      <c r="B28" s="34"/>
      <c r="C28" s="33"/>
      <c r="D28" s="33" t="s">
        <v>50</v>
      </c>
      <c r="E28" s="33" t="s">
        <v>51</v>
      </c>
      <c r="F28" s="33" t="s">
        <v>14</v>
      </c>
      <c r="G28" s="33" t="s">
        <v>42</v>
      </c>
      <c r="H28" s="33" t="s">
        <v>31</v>
      </c>
      <c r="I28" s="35" t="s">
        <v>43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40</v>
      </c>
      <c r="I29" s="50" t="s">
        <v>0</v>
      </c>
    </row>
    <row r="30" spans="2:9" ht="60" customHeight="1">
      <c r="B30" s="154"/>
      <c r="C30" s="155"/>
      <c r="D30" s="156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157"/>
      <c r="I30" s="56">
        <f>ROUNDDOWN(MIN(G30*H30,B25),-3)</f>
        <v>0</v>
      </c>
    </row>
    <row r="31" spans="2:9" ht="60" customHeight="1">
      <c r="B31" s="154"/>
      <c r="C31" s="158"/>
      <c r="D31" s="159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160"/>
      <c r="I31" s="56">
        <f t="shared" ref="I31" si="3">ROUNDDOWN(MIN(G31*H31,B26),-3)</f>
        <v>0</v>
      </c>
    </row>
    <row r="32" spans="2:9" ht="60" customHeight="1" thickBot="1">
      <c r="B32" s="154"/>
      <c r="C32" s="158"/>
      <c r="D32" s="159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160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161"/>
      <c r="E33" s="161"/>
      <c r="F33" s="161"/>
      <c r="G33" s="161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162"/>
      <c r="E34" s="162"/>
      <c r="F34" s="162"/>
      <c r="G34" s="162"/>
      <c r="H34" s="163"/>
      <c r="I34" s="163"/>
    </row>
    <row r="35" spans="2:9" ht="31.2" customHeight="1">
      <c r="B35" s="125" t="s">
        <v>26</v>
      </c>
      <c r="C35" s="125"/>
      <c r="D35" s="125"/>
      <c r="E35" s="125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26" t="s">
        <v>12</v>
      </c>
      <c r="C37" s="127"/>
      <c r="D37" s="11" t="s">
        <v>13</v>
      </c>
      <c r="E37" s="1"/>
      <c r="H37" s="128" t="s">
        <v>55</v>
      </c>
      <c r="I37" s="102"/>
    </row>
    <row r="38" spans="2:9" ht="15" thickBot="1">
      <c r="B38" s="58"/>
      <c r="C38" s="59"/>
      <c r="D38" s="12" t="s">
        <v>44</v>
      </c>
      <c r="E38" s="1"/>
      <c r="H38" s="164"/>
      <c r="I38" s="165"/>
    </row>
    <row r="39" spans="2:9" ht="14.4">
      <c r="B39" s="126"/>
      <c r="C39" s="127"/>
      <c r="D39" s="13" t="s">
        <v>0</v>
      </c>
      <c r="E39" s="1"/>
      <c r="H39" s="129" t="s">
        <v>0</v>
      </c>
      <c r="I39" s="130"/>
    </row>
    <row r="40" spans="2:9" ht="79.8" customHeight="1" thickBot="1">
      <c r="B40" s="166"/>
      <c r="C40" s="167"/>
      <c r="D40" s="14" t="str">
        <f>IF(B40="","0","50,000")</f>
        <v>0</v>
      </c>
      <c r="E40" s="1"/>
      <c r="H40" s="121">
        <f>MIN(H19+I33+D40,I9)</f>
        <v>0</v>
      </c>
      <c r="I40" s="12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93" t="s">
        <v>36</v>
      </c>
      <c r="C43" s="93"/>
      <c r="D43" s="93"/>
      <c r="E43" s="93"/>
      <c r="F43" s="93"/>
      <c r="G43" s="93"/>
      <c r="H43" s="93"/>
      <c r="I43" s="93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3:I43"/>
    <mergeCell ref="B35:E35"/>
    <mergeCell ref="H38:I38"/>
    <mergeCell ref="B39:C39"/>
    <mergeCell ref="H39:I39"/>
    <mergeCell ref="B40:C40"/>
    <mergeCell ref="H40:I40"/>
    <mergeCell ref="B25:C25"/>
    <mergeCell ref="B24:C24"/>
    <mergeCell ref="B23:C23"/>
    <mergeCell ref="B37:C37"/>
    <mergeCell ref="H37:I37"/>
    <mergeCell ref="B5:C5"/>
    <mergeCell ref="B6:C6"/>
    <mergeCell ref="G5:I5"/>
    <mergeCell ref="G4:I4"/>
    <mergeCell ref="B3:I3"/>
    <mergeCell ref="B13:C13"/>
    <mergeCell ref="B19:C19"/>
    <mergeCell ref="B18:C18"/>
    <mergeCell ref="B17:C17"/>
    <mergeCell ref="B15:C16"/>
    <mergeCell ref="B14:C14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H14:I14"/>
    <mergeCell ref="H13:I13"/>
    <mergeCell ref="H19:I19"/>
    <mergeCell ref="H18:I18"/>
    <mergeCell ref="H17:I17"/>
    <mergeCell ref="H16:I16"/>
    <mergeCell ref="H15:I15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zoomScaleNormal="100" zoomScaleSheetLayoutView="100" workbookViewId="0">
      <selection activeCell="D30" sqref="D30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32</v>
      </c>
      <c r="C2" s="1"/>
      <c r="D2" s="2"/>
      <c r="E2" s="3"/>
      <c r="F2" s="3"/>
      <c r="G2" s="3"/>
      <c r="H2" s="3"/>
      <c r="I2" s="3"/>
    </row>
    <row r="3" spans="2:9" ht="30" customHeight="1">
      <c r="B3" s="90" t="s">
        <v>27</v>
      </c>
      <c r="C3" s="90"/>
      <c r="D3" s="90"/>
      <c r="E3" s="90"/>
      <c r="F3" s="90"/>
      <c r="G3" s="90"/>
      <c r="H3" s="90"/>
      <c r="I3" s="90"/>
    </row>
    <row r="4" spans="2:9" ht="19.5" customHeight="1">
      <c r="B4" s="4"/>
      <c r="C4" s="4"/>
      <c r="D4" s="4"/>
      <c r="F4" s="9"/>
      <c r="G4" s="89" t="s">
        <v>35</v>
      </c>
      <c r="H4" s="89"/>
      <c r="I4" s="89"/>
    </row>
    <row r="5" spans="2:9" ht="18.75" customHeight="1">
      <c r="B5" s="86"/>
      <c r="C5" s="86"/>
      <c r="D5" s="1"/>
      <c r="F5" s="9"/>
      <c r="G5" s="88" t="s">
        <v>34</v>
      </c>
      <c r="H5" s="88"/>
      <c r="I5" s="88"/>
    </row>
    <row r="6" spans="2:9" ht="12" customHeight="1" thickBot="1">
      <c r="B6" s="87"/>
      <c r="C6" s="87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39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98" t="s">
        <v>2</v>
      </c>
      <c r="C13" s="99"/>
      <c r="D13" s="99" t="s">
        <v>4</v>
      </c>
      <c r="E13" s="99"/>
      <c r="F13" s="100" t="s">
        <v>9</v>
      </c>
      <c r="G13" s="101"/>
      <c r="H13" s="100" t="s">
        <v>30</v>
      </c>
      <c r="I13" s="102"/>
    </row>
    <row r="14" spans="2:9" s="21" customFormat="1" ht="15" customHeight="1" thickBot="1">
      <c r="B14" s="85"/>
      <c r="C14" s="67"/>
      <c r="D14" s="103" t="s">
        <v>8</v>
      </c>
      <c r="E14" s="103"/>
      <c r="F14" s="104" t="s">
        <v>3</v>
      </c>
      <c r="G14" s="105"/>
      <c r="H14" s="104" t="s">
        <v>47</v>
      </c>
      <c r="I14" s="106"/>
    </row>
    <row r="15" spans="2:9" s="21" customFormat="1" ht="15" customHeight="1">
      <c r="B15" s="81" t="s">
        <v>17</v>
      </c>
      <c r="C15" s="82"/>
      <c r="D15" s="107" t="s">
        <v>0</v>
      </c>
      <c r="E15" s="107"/>
      <c r="F15" s="108" t="s">
        <v>0</v>
      </c>
      <c r="G15" s="109"/>
      <c r="H15" s="108" t="s">
        <v>0</v>
      </c>
      <c r="I15" s="110"/>
    </row>
    <row r="16" spans="2:9" ht="51" customHeight="1">
      <c r="B16" s="83"/>
      <c r="C16" s="84"/>
      <c r="D16" s="76">
        <v>850000</v>
      </c>
      <c r="E16" s="76"/>
      <c r="F16" s="72">
        <f>ROUNDDOWN(D16*3/4,0)</f>
        <v>637500</v>
      </c>
      <c r="G16" s="73"/>
      <c r="H16" s="65"/>
      <c r="I16" s="66"/>
    </row>
    <row r="17" spans="2:9" ht="66" customHeight="1">
      <c r="B17" s="79" t="s">
        <v>19</v>
      </c>
      <c r="C17" s="80"/>
      <c r="D17" s="75">
        <v>1000000</v>
      </c>
      <c r="E17" s="75"/>
      <c r="F17" s="70">
        <f t="shared" ref="F17:F18" si="0">ROUNDDOWN(D17*3/4,0)</f>
        <v>750000</v>
      </c>
      <c r="G17" s="71"/>
      <c r="H17" s="63"/>
      <c r="I17" s="64"/>
    </row>
    <row r="18" spans="2:9" ht="66" customHeight="1" thickBot="1">
      <c r="B18" s="77" t="s">
        <v>18</v>
      </c>
      <c r="C18" s="78"/>
      <c r="D18" s="74">
        <v>35000</v>
      </c>
      <c r="E18" s="74"/>
      <c r="F18" s="68">
        <f t="shared" si="0"/>
        <v>26250</v>
      </c>
      <c r="G18" s="69"/>
      <c r="H18" s="61"/>
      <c r="I18" s="62"/>
    </row>
    <row r="19" spans="2:9" ht="66" customHeight="1" thickBot="1">
      <c r="B19" s="113" t="s">
        <v>1</v>
      </c>
      <c r="C19" s="114"/>
      <c r="D19" s="115">
        <f>SUM(D16:E18)</f>
        <v>1885000</v>
      </c>
      <c r="E19" s="115"/>
      <c r="F19" s="116">
        <f>SUM(F16:G18)</f>
        <v>1413750</v>
      </c>
      <c r="G19" s="117"/>
      <c r="H19" s="118">
        <f>ROUNDDOWN(MIN(B9,F19),-3)</f>
        <v>1413000</v>
      </c>
      <c r="I19" s="11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33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98" t="s">
        <v>48</v>
      </c>
      <c r="C23" s="120"/>
      <c r="D23" s="25"/>
      <c r="E23" s="25"/>
      <c r="F23" s="25"/>
      <c r="G23" s="25"/>
      <c r="H23" s="25"/>
      <c r="I23" s="25"/>
    </row>
    <row r="24" spans="2:9" ht="16.2" customHeight="1" thickBot="1">
      <c r="B24" s="111" t="s">
        <v>49</v>
      </c>
      <c r="C24" s="112"/>
      <c r="D24" s="25"/>
      <c r="E24" s="25"/>
      <c r="F24" s="25"/>
      <c r="G24" s="25"/>
      <c r="H24" s="25"/>
      <c r="I24" s="25"/>
    </row>
    <row r="25" spans="2:9" ht="60.6" customHeight="1" thickBot="1">
      <c r="B25" s="123">
        <f>B9-H19</f>
        <v>7587000</v>
      </c>
      <c r="C25" s="124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41</v>
      </c>
      <c r="C27" s="32" t="s">
        <v>20</v>
      </c>
      <c r="D27" s="32" t="s">
        <v>4</v>
      </c>
      <c r="E27" s="32" t="s">
        <v>52</v>
      </c>
      <c r="F27" s="32" t="s">
        <v>37</v>
      </c>
      <c r="G27" s="32" t="s">
        <v>53</v>
      </c>
      <c r="H27" s="32" t="s">
        <v>38</v>
      </c>
      <c r="I27" s="48" t="s">
        <v>54</v>
      </c>
    </row>
    <row r="28" spans="2:9" ht="15" customHeight="1" thickBot="1">
      <c r="B28" s="34"/>
      <c r="C28" s="33"/>
      <c r="D28" s="33" t="s">
        <v>50</v>
      </c>
      <c r="E28" s="33" t="s">
        <v>51</v>
      </c>
      <c r="F28" s="33" t="s">
        <v>14</v>
      </c>
      <c r="G28" s="33" t="s">
        <v>42</v>
      </c>
      <c r="H28" s="33" t="s">
        <v>31</v>
      </c>
      <c r="I28" s="35" t="s">
        <v>43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40</v>
      </c>
      <c r="I29" s="50" t="s">
        <v>0</v>
      </c>
    </row>
    <row r="30" spans="2:9" ht="60" customHeight="1">
      <c r="B30" s="37" t="s">
        <v>45</v>
      </c>
      <c r="C30" s="51" t="s">
        <v>29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46</v>
      </c>
      <c r="C31" s="52" t="s">
        <v>56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45</v>
      </c>
      <c r="C32" s="29" t="s">
        <v>18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125" t="s">
        <v>26</v>
      </c>
      <c r="C35" s="125"/>
      <c r="D35" s="125"/>
      <c r="E35" s="125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126" t="s">
        <v>12</v>
      </c>
      <c r="C37" s="127"/>
      <c r="D37" s="11" t="s">
        <v>13</v>
      </c>
      <c r="E37" s="1"/>
      <c r="F37" s="27"/>
      <c r="G37" s="27"/>
      <c r="H37" s="128" t="s">
        <v>55</v>
      </c>
      <c r="I37" s="102"/>
    </row>
    <row r="38" spans="2:9" ht="15" thickBot="1">
      <c r="B38" s="58"/>
      <c r="C38" s="59"/>
      <c r="D38" s="12" t="s">
        <v>44</v>
      </c>
      <c r="E38" s="1"/>
      <c r="F38" s="27"/>
      <c r="G38" s="27"/>
      <c r="H38" s="94"/>
      <c r="I38" s="95"/>
    </row>
    <row r="39" spans="2:9" ht="14.4">
      <c r="B39" s="91"/>
      <c r="C39" s="92"/>
      <c r="D39" s="13" t="s">
        <v>0</v>
      </c>
      <c r="E39" s="25"/>
      <c r="F39" s="27"/>
      <c r="G39" s="27"/>
      <c r="H39" s="129" t="s">
        <v>0</v>
      </c>
      <c r="I39" s="130"/>
    </row>
    <row r="40" spans="2:9" ht="79.8" customHeight="1" thickBot="1">
      <c r="B40" s="96" t="s">
        <v>57</v>
      </c>
      <c r="C40" s="97"/>
      <c r="D40" s="14" t="str">
        <f>IF(B40="","0","50,000")</f>
        <v>50,000</v>
      </c>
      <c r="E40" s="25"/>
      <c r="F40" s="27"/>
      <c r="G40" s="27"/>
      <c r="H40" s="121">
        <f>MIN(H19+I33+D40,I9)</f>
        <v>3663000</v>
      </c>
      <c r="I40" s="12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93" t="s">
        <v>36</v>
      </c>
      <c r="C43" s="93"/>
      <c r="D43" s="93"/>
      <c r="E43" s="93"/>
      <c r="F43" s="93"/>
      <c r="G43" s="93"/>
      <c r="H43" s="93"/>
      <c r="I43" s="93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13:C13"/>
    <mergeCell ref="D13:E13"/>
    <mergeCell ref="F13:G13"/>
    <mergeCell ref="H13:I13"/>
    <mergeCell ref="B3:I3"/>
    <mergeCell ref="G4:I4"/>
    <mergeCell ref="B5:C5"/>
    <mergeCell ref="G5:I5"/>
    <mergeCell ref="B6:C6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E12" sqref="E12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11</v>
      </c>
    </row>
    <row r="2" spans="1:2">
      <c r="A2" t="s">
        <v>15</v>
      </c>
      <c r="B2" s="8"/>
    </row>
    <row r="3" spans="1:2">
      <c r="A3" t="s">
        <v>16</v>
      </c>
      <c r="B3" s="8"/>
    </row>
    <row r="4" spans="1:2">
      <c r="B4" s="8"/>
    </row>
    <row r="5" spans="1:2">
      <c r="A5" s="22" t="s">
        <v>11</v>
      </c>
      <c r="B5" t="s">
        <v>25</v>
      </c>
    </row>
    <row r="6" spans="1:2">
      <c r="A6" s="22" t="s">
        <v>22</v>
      </c>
      <c r="B6" s="23">
        <v>100000</v>
      </c>
    </row>
    <row r="7" spans="1:2">
      <c r="A7" s="22" t="s">
        <v>23</v>
      </c>
      <c r="B7" s="24" t="s">
        <v>24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別紙様式２</vt:lpstr>
      <vt:lpstr>記載例</vt:lpstr>
      <vt:lpstr>Sheet1</vt:lpstr>
      <vt:lpstr>記載例!Print_Area</vt:lpstr>
      <vt:lpstr>別紙様式２!Print_Area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2025-06-12T07:10:24Z</cp:lastPrinted>
  <dcterms:modified xsi:type="dcterms:W3CDTF">2025-07-14T08:57:56Z</dcterms:modified>
</cp:coreProperties>
</file>