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4880" windowHeight="9390" activeTab="1"/>
  </bookViews>
  <sheets>
    <sheet name="設備共通" sheetId="7" r:id="rId1"/>
    <sheet name="電気設備" sheetId="2" r:id="rId2"/>
    <sheet name="機械設備" sheetId="3" r:id="rId3"/>
    <sheet name="Sheet1" sheetId="8" r:id="rId4"/>
  </sheets>
  <definedNames>
    <definedName name="_xlnm.Print_Area" localSheetId="2">機械設備!$A$1:$U$54</definedName>
    <definedName name="_xlnm.Print_Area" localSheetId="0">設備共通!$A$1:$U$68</definedName>
    <definedName name="_xlnm.Print_Area" localSheetId="1">電気設備!$A$1:$U$52</definedName>
    <definedName name="_xlnm.Print_Titles" localSheetId="2">機械設備!$1:$4</definedName>
    <definedName name="_xlnm.Print_Titles" localSheetId="0">設備共通!$1:$4</definedName>
    <definedName name="_xlnm.Print_Titles" localSheetId="1">電気設備!$1:$4</definedName>
  </definedNames>
  <calcPr calcId="145621"/>
</workbook>
</file>

<file path=xl/calcChain.xml><?xml version="1.0" encoding="utf-8"?>
<calcChain xmlns="http://schemas.openxmlformats.org/spreadsheetml/2006/main">
  <c r="R29" i="7" l="1"/>
  <c r="R21" i="7"/>
  <c r="E16" i="2"/>
  <c r="Q21" i="7"/>
  <c r="E22" i="3"/>
  <c r="E51" i="3"/>
  <c r="E50" i="3"/>
  <c r="E49" i="3"/>
  <c r="E48" i="3"/>
  <c r="E47" i="3"/>
  <c r="E46" i="3"/>
  <c r="E45" i="3"/>
  <c r="E43" i="3"/>
  <c r="E32" i="3"/>
  <c r="E30" i="3"/>
  <c r="E26" i="3"/>
  <c r="E24" i="3"/>
  <c r="E19" i="3"/>
  <c r="E15" i="3"/>
  <c r="E14" i="3"/>
  <c r="E10" i="3"/>
  <c r="E13" i="2"/>
  <c r="E5" i="2"/>
  <c r="N29" i="7"/>
  <c r="H53" i="3"/>
  <c r="P27" i="3"/>
  <c r="P43" i="2"/>
  <c r="E43" i="2" s="1"/>
  <c r="P42" i="2"/>
  <c r="P40" i="2"/>
  <c r="P39" i="2"/>
  <c r="E39" i="2" s="1"/>
  <c r="P35" i="2"/>
  <c r="E35" i="2" s="1"/>
  <c r="P34" i="2"/>
  <c r="P33" i="2"/>
  <c r="P32" i="2"/>
  <c r="E32" i="2" s="1"/>
  <c r="H22" i="2"/>
  <c r="H15" i="2"/>
  <c r="P20" i="2"/>
  <c r="P19" i="2"/>
  <c r="P36" i="3"/>
  <c r="I36" i="3"/>
  <c r="E42" i="2"/>
  <c r="E40" i="2"/>
  <c r="E34" i="2"/>
  <c r="E33" i="2"/>
  <c r="E20" i="2"/>
  <c r="E19" i="2"/>
  <c r="E44" i="2"/>
  <c r="E27" i="2"/>
  <c r="E8" i="2"/>
</calcChain>
</file>

<file path=xl/comments1.xml><?xml version="1.0" encoding="utf-8"?>
<comments xmlns="http://schemas.openxmlformats.org/spreadsheetml/2006/main">
  <authors>
    <author>福島県土木部</author>
  </authors>
  <commentList>
    <comment ref="I21" authorId="0">
      <text>
        <r>
          <rPr>
            <b/>
            <sz val="10"/>
            <color indexed="81"/>
            <rFont val="ＭＳ Ｐゴシック"/>
            <family val="3"/>
            <charset val="128"/>
          </rPr>
          <t>埋め戻土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1" authorId="0">
      <text>
        <r>
          <rPr>
            <b/>
            <sz val="10"/>
            <color indexed="81"/>
            <rFont val="ＭＳ Ｐゴシック"/>
            <family val="3"/>
            <charset val="128"/>
          </rPr>
          <t>山砂</t>
        </r>
      </text>
    </comment>
    <comment ref="O21" authorId="0">
      <text>
        <r>
          <rPr>
            <b/>
            <sz val="10"/>
            <color indexed="81"/>
            <rFont val="ＭＳ Ｐゴシック"/>
            <family val="3"/>
            <charset val="128"/>
          </rPr>
          <t>構造物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29" authorId="0">
      <text>
        <r>
          <rPr>
            <b/>
            <sz val="11"/>
            <color indexed="81"/>
            <rFont val="ＭＳ Ｐゴシック"/>
            <family val="3"/>
            <charset val="128"/>
          </rPr>
          <t>山砂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9" authorId="0">
      <text>
        <r>
          <rPr>
            <sz val="10"/>
            <color indexed="81"/>
            <rFont val="ＭＳ Ｐゴシック"/>
            <family val="3"/>
            <charset val="128"/>
          </rPr>
          <t>構造物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福島県土木部</author>
  </authors>
  <commentList>
    <comment ref="I19" authorId="0">
      <text>
        <r>
          <rPr>
            <sz val="11"/>
            <color indexed="81"/>
            <rFont val="ＭＳ Ｐゴシック"/>
            <family val="3"/>
            <charset val="128"/>
          </rPr>
          <t>変圧器容量</t>
        </r>
      </text>
    </comment>
    <comment ref="M19" authorId="0">
      <text>
        <r>
          <rPr>
            <sz val="11"/>
            <color indexed="81"/>
            <rFont val="ＭＳ Ｐゴシック"/>
            <family val="3"/>
            <charset val="128"/>
          </rPr>
          <t>延べ床面積</t>
        </r>
      </text>
    </comment>
    <comment ref="I20" authorId="0">
      <text>
        <r>
          <rPr>
            <sz val="11"/>
            <color indexed="81"/>
            <rFont val="ＭＳ Ｐゴシック"/>
            <family val="3"/>
            <charset val="128"/>
          </rPr>
          <t>変圧器容量</t>
        </r>
      </text>
    </comment>
    <comment ref="M20" authorId="0">
      <text>
        <r>
          <rPr>
            <sz val="11"/>
            <color indexed="81"/>
            <rFont val="ＭＳ Ｐゴシック"/>
            <family val="3"/>
            <charset val="128"/>
          </rPr>
          <t>延べ床面積</t>
        </r>
      </text>
    </comment>
    <comment ref="I32" authorId="0">
      <text>
        <r>
          <rPr>
            <sz val="11"/>
            <color indexed="81"/>
            <rFont val="ＭＳ Ｐゴシック"/>
            <family val="3"/>
            <charset val="128"/>
          </rPr>
          <t>ＮＴＴ回線数</t>
        </r>
      </text>
    </comment>
    <comment ref="M32" authorId="0">
      <text>
        <r>
          <rPr>
            <sz val="11"/>
            <color indexed="81"/>
            <rFont val="ＭＳ Ｐゴシック"/>
            <family val="3"/>
            <charset val="128"/>
          </rPr>
          <t>延べ床面積</t>
        </r>
      </text>
    </comment>
    <comment ref="I33" authorId="0">
      <text>
        <r>
          <rPr>
            <sz val="11"/>
            <color indexed="81"/>
            <rFont val="ＭＳ Ｐゴシック"/>
            <family val="3"/>
            <charset val="128"/>
          </rPr>
          <t>ＮＴＴ回線数</t>
        </r>
      </text>
    </comment>
    <comment ref="M33" authorId="0">
      <text>
        <r>
          <rPr>
            <sz val="11"/>
            <color indexed="81"/>
            <rFont val="ＭＳ Ｐゴシック"/>
            <family val="3"/>
            <charset val="128"/>
          </rPr>
          <t>延べ床面積</t>
        </r>
      </text>
    </comment>
    <comment ref="I34" authorId="0">
      <text>
        <r>
          <rPr>
            <sz val="11"/>
            <color indexed="81"/>
            <rFont val="ＭＳ Ｐゴシック"/>
            <family val="3"/>
            <charset val="128"/>
          </rPr>
          <t>内線数</t>
        </r>
      </text>
    </comment>
    <comment ref="M34" authorId="0">
      <text>
        <r>
          <rPr>
            <sz val="11"/>
            <color indexed="81"/>
            <rFont val="ＭＳ Ｐゴシック"/>
            <family val="3"/>
            <charset val="128"/>
          </rPr>
          <t>延べ床面積</t>
        </r>
      </text>
    </comment>
    <comment ref="I35" authorId="0">
      <text>
        <r>
          <rPr>
            <sz val="11"/>
            <color indexed="81"/>
            <rFont val="ＭＳ Ｐゴシック"/>
            <family val="3"/>
            <charset val="128"/>
          </rPr>
          <t>内線数</t>
        </r>
      </text>
    </comment>
    <comment ref="M35" authorId="0">
      <text>
        <r>
          <rPr>
            <sz val="11"/>
            <color indexed="81"/>
            <rFont val="ＭＳ Ｐゴシック"/>
            <family val="3"/>
            <charset val="128"/>
          </rPr>
          <t>延べ床面積</t>
        </r>
      </text>
    </comment>
    <comment ref="I39" authorId="0">
      <text>
        <r>
          <rPr>
            <sz val="11"/>
            <color indexed="81"/>
            <rFont val="ＭＳ Ｐゴシック"/>
            <family val="3"/>
            <charset val="128"/>
          </rPr>
          <t>自火報回線数</t>
        </r>
      </text>
    </comment>
    <comment ref="M39" authorId="0">
      <text>
        <r>
          <rPr>
            <sz val="11"/>
            <color indexed="81"/>
            <rFont val="ＭＳ Ｐゴシック"/>
            <family val="3"/>
            <charset val="128"/>
          </rPr>
          <t>延べ床面積</t>
        </r>
      </text>
    </comment>
    <comment ref="I40" authorId="0">
      <text>
        <r>
          <rPr>
            <sz val="11"/>
            <color indexed="81"/>
            <rFont val="ＭＳ Ｐゴシック"/>
            <family val="3"/>
            <charset val="128"/>
          </rPr>
          <t>自火報回線数</t>
        </r>
      </text>
    </comment>
    <comment ref="M40" authorId="0">
      <text>
        <r>
          <rPr>
            <sz val="11"/>
            <color indexed="81"/>
            <rFont val="ＭＳ Ｐゴシック"/>
            <family val="3"/>
            <charset val="128"/>
          </rPr>
          <t>延べ床面積</t>
        </r>
      </text>
    </comment>
    <comment ref="I42" authorId="0">
      <text>
        <r>
          <rPr>
            <sz val="11"/>
            <color indexed="81"/>
            <rFont val="ＭＳ Ｐゴシック"/>
            <family val="3"/>
            <charset val="128"/>
          </rPr>
          <t>放送増幅器容量</t>
        </r>
      </text>
    </comment>
    <comment ref="M42" authorId="0">
      <text>
        <r>
          <rPr>
            <sz val="11"/>
            <color indexed="81"/>
            <rFont val="ＭＳ Ｐゴシック"/>
            <family val="3"/>
            <charset val="128"/>
          </rPr>
          <t>延べ床面積</t>
        </r>
      </text>
    </comment>
    <comment ref="I43" authorId="0">
      <text>
        <r>
          <rPr>
            <sz val="11"/>
            <color indexed="81"/>
            <rFont val="ＭＳ Ｐゴシック"/>
            <family val="3"/>
            <charset val="128"/>
          </rPr>
          <t>放送増幅器容量</t>
        </r>
      </text>
    </comment>
    <comment ref="M43" authorId="0">
      <text>
        <r>
          <rPr>
            <sz val="11"/>
            <color indexed="81"/>
            <rFont val="ＭＳ Ｐゴシック"/>
            <family val="3"/>
            <charset val="128"/>
          </rPr>
          <t>延べ床面積</t>
        </r>
      </text>
    </comment>
  </commentList>
</comments>
</file>

<file path=xl/comments3.xml><?xml version="1.0" encoding="utf-8"?>
<comments xmlns="http://schemas.openxmlformats.org/spreadsheetml/2006/main">
  <authors>
    <author>福島県土木部</author>
  </authors>
  <commentList>
    <comment ref="I27" authorId="0">
      <text>
        <r>
          <rPr>
            <sz val="11"/>
            <color indexed="81"/>
            <rFont val="ＭＳ Ｐゴシック"/>
            <family val="3"/>
            <charset val="128"/>
          </rPr>
          <t>室外機容量</t>
        </r>
      </text>
    </comment>
    <comment ref="M27" authorId="0">
      <text>
        <r>
          <rPr>
            <sz val="11"/>
            <color indexed="81"/>
            <rFont val="ＭＳ Ｐゴシック"/>
            <family val="3"/>
            <charset val="128"/>
          </rPr>
          <t>空調面積</t>
        </r>
      </text>
    </comment>
    <comment ref="E35" authorId="0">
      <text>
        <r>
          <rPr>
            <sz val="12"/>
            <color indexed="81"/>
            <rFont val="ＭＳ Ｐゴシック"/>
            <family val="3"/>
            <charset val="128"/>
          </rPr>
          <t>設計受水槽実容量</t>
        </r>
      </text>
    </comment>
    <comment ref="K35" authorId="0">
      <text>
        <r>
          <rPr>
            <sz val="11"/>
            <color indexed="81"/>
            <rFont val="ＭＳ Ｐゴシック"/>
            <family val="3"/>
            <charset val="128"/>
          </rPr>
          <t>延べ床面積: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<sst xmlns="http://schemas.openxmlformats.org/spreadsheetml/2006/main" count="855" uniqueCount="301">
  <si>
    <t>単位</t>
    <rPh sb="0" eb="2">
      <t>タンイ</t>
    </rPh>
    <phoneticPr fontId="1"/>
  </si>
  <si>
    <t>チェック項目</t>
    <rPh sb="4" eb="6">
      <t>コウモク</t>
    </rPh>
    <phoneticPr fontId="1"/>
  </si>
  <si>
    <t>計算</t>
    <rPh sb="0" eb="2">
      <t>ケイサン</t>
    </rPh>
    <phoneticPr fontId="1"/>
  </si>
  <si>
    <t>養生</t>
    <rPh sb="0" eb="2">
      <t>ヨウジョウ</t>
    </rPh>
    <phoneticPr fontId="1"/>
  </si>
  <si>
    <t>カ所</t>
    <rPh sb="1" eb="2">
      <t>ショ</t>
    </rPh>
    <phoneticPr fontId="1"/>
  </si>
  <si>
    <t>＝</t>
    <phoneticPr fontId="1"/>
  </si>
  <si>
    <t>○電気設備工事</t>
    <rPh sb="1" eb="3">
      <t>デンキ</t>
    </rPh>
    <rPh sb="3" eb="5">
      <t>セツビ</t>
    </rPh>
    <rPh sb="5" eb="7">
      <t>コウジ</t>
    </rPh>
    <phoneticPr fontId="1"/>
  </si>
  <si>
    <t>１．電力設備</t>
    <rPh sb="2" eb="4">
      <t>デンリョク</t>
    </rPh>
    <rPh sb="4" eb="6">
      <t>セツビ</t>
    </rPh>
    <phoneticPr fontId="1"/>
  </si>
  <si>
    <t>防火区画貫通材</t>
    <rPh sb="0" eb="2">
      <t>ボウカ</t>
    </rPh>
    <rPh sb="2" eb="4">
      <t>クカク</t>
    </rPh>
    <rPh sb="4" eb="6">
      <t>カンツウ</t>
    </rPh>
    <rPh sb="6" eb="7">
      <t>ザイ</t>
    </rPh>
    <phoneticPr fontId="1"/>
  </si>
  <si>
    <t>外灯</t>
    <rPh sb="0" eb="2">
      <t>ガイトウ</t>
    </rPh>
    <phoneticPr fontId="1"/>
  </si>
  <si>
    <t>２．受変電設備</t>
    <rPh sb="2" eb="3">
      <t>ジュ</t>
    </rPh>
    <rPh sb="3" eb="5">
      <t>ヘンデン</t>
    </rPh>
    <rPh sb="5" eb="7">
      <t>セツビ</t>
    </rPh>
    <phoneticPr fontId="1"/>
  </si>
  <si>
    <t>キュービクル機器搬入費</t>
    <rPh sb="6" eb="8">
      <t>キキ</t>
    </rPh>
    <rPh sb="8" eb="11">
      <t>ハンニュウヒ</t>
    </rPh>
    <phoneticPr fontId="1"/>
  </si>
  <si>
    <t>設計書で計上したか</t>
    <rPh sb="0" eb="3">
      <t>セッケイショ</t>
    </rPh>
    <rPh sb="4" eb="6">
      <t>ケイジョウ</t>
    </rPh>
    <phoneticPr fontId="1"/>
  </si>
  <si>
    <t>３．静止形電源設備</t>
    <rPh sb="2" eb="4">
      <t>セイシ</t>
    </rPh>
    <rPh sb="4" eb="5">
      <t>カタ</t>
    </rPh>
    <rPh sb="5" eb="7">
      <t>デンゲン</t>
    </rPh>
    <rPh sb="7" eb="9">
      <t>セツビ</t>
    </rPh>
    <phoneticPr fontId="1"/>
  </si>
  <si>
    <t>静止形電源機器搬入費</t>
    <rPh sb="0" eb="2">
      <t>セイシ</t>
    </rPh>
    <rPh sb="2" eb="3">
      <t>カタ</t>
    </rPh>
    <rPh sb="3" eb="5">
      <t>デンゲン</t>
    </rPh>
    <rPh sb="5" eb="7">
      <t>キキ</t>
    </rPh>
    <rPh sb="7" eb="10">
      <t>ハンニュウヒ</t>
    </rPh>
    <phoneticPr fontId="1"/>
  </si>
  <si>
    <t>４．発電機設備</t>
    <rPh sb="2" eb="5">
      <t>ハツデンキ</t>
    </rPh>
    <rPh sb="5" eb="7">
      <t>セツビ</t>
    </rPh>
    <phoneticPr fontId="1"/>
  </si>
  <si>
    <t>光ファイバーケーブル</t>
    <rPh sb="0" eb="1">
      <t>ヒカリ</t>
    </rPh>
    <phoneticPr fontId="1"/>
  </si>
  <si>
    <t>５．通信・情報設備</t>
    <rPh sb="2" eb="4">
      <t>ツウシン</t>
    </rPh>
    <rPh sb="5" eb="7">
      <t>ジョウホウ</t>
    </rPh>
    <rPh sb="7" eb="9">
      <t>セツビ</t>
    </rPh>
    <phoneticPr fontId="1"/>
  </si>
  <si>
    <t>弱電用端子盤</t>
    <rPh sb="0" eb="2">
      <t>ジャクデン</t>
    </rPh>
    <rPh sb="2" eb="3">
      <t>ヨウ</t>
    </rPh>
    <rPh sb="3" eb="6">
      <t>タンシバン</t>
    </rPh>
    <phoneticPr fontId="1"/>
  </si>
  <si>
    <t>発電機</t>
    <rPh sb="0" eb="3">
      <t>ハツデンキ</t>
    </rPh>
    <phoneticPr fontId="1"/>
  </si>
  <si>
    <t>専門工事業者の見積内容確認。</t>
    <rPh sb="0" eb="2">
      <t>センモン</t>
    </rPh>
    <rPh sb="2" eb="4">
      <t>コウジ</t>
    </rPh>
    <rPh sb="4" eb="6">
      <t>ギョウシャ</t>
    </rPh>
    <rPh sb="7" eb="9">
      <t>ミツモ</t>
    </rPh>
    <rPh sb="9" eb="11">
      <t>ナイヨウ</t>
    </rPh>
    <rPh sb="11" eb="13">
      <t>カクニン</t>
    </rPh>
    <phoneticPr fontId="1"/>
  </si>
  <si>
    <t>特殊単価採用の場合見積り内訳確認（機器費、運搬費、据え付け費、試運転及び調整費）</t>
    <rPh sb="0" eb="2">
      <t>トクシュ</t>
    </rPh>
    <rPh sb="2" eb="4">
      <t>タンカ</t>
    </rPh>
    <rPh sb="4" eb="6">
      <t>サイヨウ</t>
    </rPh>
    <rPh sb="7" eb="9">
      <t>バアイ</t>
    </rPh>
    <rPh sb="9" eb="11">
      <t>ミツモ</t>
    </rPh>
    <rPh sb="12" eb="14">
      <t>ウチワケ</t>
    </rPh>
    <rPh sb="14" eb="16">
      <t>カクニン</t>
    </rPh>
    <rPh sb="17" eb="19">
      <t>キキ</t>
    </rPh>
    <rPh sb="19" eb="20">
      <t>ヒ</t>
    </rPh>
    <rPh sb="21" eb="24">
      <t>ウンパンヒ</t>
    </rPh>
    <rPh sb="25" eb="26">
      <t>ス</t>
    </rPh>
    <rPh sb="27" eb="28">
      <t>ツ</t>
    </rPh>
    <rPh sb="29" eb="30">
      <t>ヒ</t>
    </rPh>
    <rPh sb="31" eb="34">
      <t>シウンテン</t>
    </rPh>
    <rPh sb="34" eb="35">
      <t>オヨ</t>
    </rPh>
    <rPh sb="36" eb="39">
      <t>チョウセイヒ</t>
    </rPh>
    <phoneticPr fontId="1"/>
  </si>
  <si>
    <t>電話設備交換機</t>
    <rPh sb="0" eb="2">
      <t>デンワ</t>
    </rPh>
    <rPh sb="2" eb="4">
      <t>セツビ</t>
    </rPh>
    <rPh sb="4" eb="7">
      <t>コウカンキ</t>
    </rPh>
    <phoneticPr fontId="1"/>
  </si>
  <si>
    <t>テレビ・ＦＭ共同受信設備</t>
    <rPh sb="6" eb="8">
      <t>キョウドウ</t>
    </rPh>
    <rPh sb="8" eb="10">
      <t>ジュシン</t>
    </rPh>
    <rPh sb="10" eb="12">
      <t>セツビ</t>
    </rPh>
    <phoneticPr fontId="1"/>
  </si>
  <si>
    <t>アウトレット端子調整費は計上したか</t>
    <rPh sb="6" eb="8">
      <t>タンシ</t>
    </rPh>
    <rPh sb="8" eb="11">
      <t>チョウセイヒ</t>
    </rPh>
    <rPh sb="12" eb="14">
      <t>ケイジョウ</t>
    </rPh>
    <phoneticPr fontId="1"/>
  </si>
  <si>
    <t>アンテナ調整費は計上したか</t>
    <rPh sb="4" eb="7">
      <t>チョウセイヒ</t>
    </rPh>
    <rPh sb="8" eb="10">
      <t>ケイジョウ</t>
    </rPh>
    <phoneticPr fontId="1"/>
  </si>
  <si>
    <t>自動閉鎖装置</t>
    <rPh sb="0" eb="2">
      <t>ジドウ</t>
    </rPh>
    <rPh sb="2" eb="4">
      <t>ヘイサ</t>
    </rPh>
    <rPh sb="4" eb="6">
      <t>ソウチ</t>
    </rPh>
    <phoneticPr fontId="1"/>
  </si>
  <si>
    <t>自動火災報知器</t>
    <rPh sb="0" eb="2">
      <t>ジドウ</t>
    </rPh>
    <rPh sb="2" eb="4">
      <t>カサイ</t>
    </rPh>
    <rPh sb="4" eb="7">
      <t>ホウチキ</t>
    </rPh>
    <phoneticPr fontId="1"/>
  </si>
  <si>
    <t>立会い検査を計上したか</t>
    <rPh sb="0" eb="2">
      <t>タチア</t>
    </rPh>
    <rPh sb="3" eb="5">
      <t>ケンサ</t>
    </rPh>
    <rPh sb="6" eb="8">
      <t>ケイジョウ</t>
    </rPh>
    <phoneticPr fontId="1"/>
  </si>
  <si>
    <t>非常警報装置</t>
    <rPh sb="0" eb="2">
      <t>ヒジョウ</t>
    </rPh>
    <rPh sb="2" eb="4">
      <t>ケイホウ</t>
    </rPh>
    <rPh sb="4" eb="6">
      <t>ソウチ</t>
    </rPh>
    <phoneticPr fontId="1"/>
  </si>
  <si>
    <t>６．屋外電気設備</t>
    <rPh sb="2" eb="4">
      <t>オクガイ</t>
    </rPh>
    <rPh sb="4" eb="6">
      <t>デンキ</t>
    </rPh>
    <rPh sb="6" eb="8">
      <t>セツビ</t>
    </rPh>
    <phoneticPr fontId="1"/>
  </si>
  <si>
    <t>地上高6.5ｍを超える部分に取り付ける場合は、機械施工とし、機械運転経費を計上したか</t>
    <rPh sb="0" eb="2">
      <t>チジョウ</t>
    </rPh>
    <rPh sb="2" eb="3">
      <t>タカ</t>
    </rPh>
    <rPh sb="8" eb="9">
      <t>コ</t>
    </rPh>
    <rPh sb="11" eb="13">
      <t>ブブン</t>
    </rPh>
    <rPh sb="14" eb="15">
      <t>ト</t>
    </rPh>
    <rPh sb="16" eb="17">
      <t>ツ</t>
    </rPh>
    <rPh sb="19" eb="21">
      <t>バアイ</t>
    </rPh>
    <rPh sb="23" eb="25">
      <t>キカイ</t>
    </rPh>
    <rPh sb="25" eb="27">
      <t>セコウ</t>
    </rPh>
    <rPh sb="30" eb="32">
      <t>キカイ</t>
    </rPh>
    <rPh sb="32" eb="34">
      <t>ウンテン</t>
    </rPh>
    <rPh sb="34" eb="36">
      <t>ケイヒ</t>
    </rPh>
    <rPh sb="37" eb="39">
      <t>ケイジョウ</t>
    </rPh>
    <phoneticPr fontId="1"/>
  </si>
  <si>
    <t>電柱</t>
    <rPh sb="0" eb="2">
      <t>デンチュウ</t>
    </rPh>
    <phoneticPr fontId="1"/>
  </si>
  <si>
    <t>建柱車の使用については、現地状況を検討の上決定したか。また、建柱車の損料を別途計上したか</t>
    <rPh sb="0" eb="1">
      <t>ケン</t>
    </rPh>
    <rPh sb="1" eb="2">
      <t>チュウ</t>
    </rPh>
    <rPh sb="2" eb="3">
      <t>シャ</t>
    </rPh>
    <rPh sb="4" eb="6">
      <t>シヨウ</t>
    </rPh>
    <rPh sb="12" eb="14">
      <t>ゲンチ</t>
    </rPh>
    <rPh sb="14" eb="16">
      <t>ジョウキョウ</t>
    </rPh>
    <rPh sb="17" eb="19">
      <t>ケントウ</t>
    </rPh>
    <rPh sb="20" eb="21">
      <t>ウエ</t>
    </rPh>
    <rPh sb="21" eb="23">
      <t>ケッテイ</t>
    </rPh>
    <rPh sb="30" eb="31">
      <t>ケン</t>
    </rPh>
    <rPh sb="31" eb="32">
      <t>チュウ</t>
    </rPh>
    <rPh sb="32" eb="33">
      <t>シャ</t>
    </rPh>
    <rPh sb="34" eb="36">
      <t>ソンリョウ</t>
    </rPh>
    <rPh sb="37" eb="39">
      <t>ベット</t>
    </rPh>
    <rPh sb="39" eb="41">
      <t>ケイジョウ</t>
    </rPh>
    <phoneticPr fontId="1"/>
  </si>
  <si>
    <t>○機械設備工事</t>
    <rPh sb="1" eb="3">
      <t>キカイ</t>
    </rPh>
    <rPh sb="3" eb="5">
      <t>セツビ</t>
    </rPh>
    <rPh sb="5" eb="7">
      <t>コウジ</t>
    </rPh>
    <phoneticPr fontId="1"/>
  </si>
  <si>
    <t>１．配管工事</t>
    <rPh sb="2" eb="4">
      <t>ハイカン</t>
    </rPh>
    <rPh sb="4" eb="6">
      <t>コウジ</t>
    </rPh>
    <phoneticPr fontId="1"/>
  </si>
  <si>
    <t>配管</t>
    <rPh sb="0" eb="2">
      <t>ハイカン</t>
    </rPh>
    <phoneticPr fontId="1"/>
  </si>
  <si>
    <t>２．保温工事</t>
    <rPh sb="2" eb="4">
      <t>ホオン</t>
    </rPh>
    <rPh sb="4" eb="6">
      <t>コウジ</t>
    </rPh>
    <phoneticPr fontId="1"/>
  </si>
  <si>
    <t>３．塗装工事</t>
    <rPh sb="2" eb="4">
      <t>トソウ</t>
    </rPh>
    <rPh sb="4" eb="6">
      <t>コウジ</t>
    </rPh>
    <phoneticPr fontId="1"/>
  </si>
  <si>
    <t>根切り</t>
    <rPh sb="0" eb="2">
      <t>ネキ</t>
    </rPh>
    <phoneticPr fontId="1"/>
  </si>
  <si>
    <t>重機の選定は適正か</t>
    <rPh sb="0" eb="2">
      <t>ジュウキ</t>
    </rPh>
    <rPh sb="3" eb="5">
      <t>センテイ</t>
    </rPh>
    <rPh sb="6" eb="8">
      <t>テキセイ</t>
    </rPh>
    <phoneticPr fontId="1"/>
  </si>
  <si>
    <t>根切土は再使用（埋戻し）可能か</t>
    <rPh sb="0" eb="1">
      <t>ネ</t>
    </rPh>
    <rPh sb="1" eb="2">
      <t>キ</t>
    </rPh>
    <rPh sb="2" eb="3">
      <t>ツチ</t>
    </rPh>
    <rPh sb="4" eb="5">
      <t>サイ</t>
    </rPh>
    <rPh sb="5" eb="7">
      <t>シヨウ</t>
    </rPh>
    <rPh sb="8" eb="9">
      <t>ウ</t>
    </rPh>
    <rPh sb="9" eb="10">
      <t>モド</t>
    </rPh>
    <rPh sb="12" eb="14">
      <t>カノウ</t>
    </rPh>
    <phoneticPr fontId="1"/>
  </si>
  <si>
    <t>床付け</t>
    <rPh sb="0" eb="1">
      <t>トコ</t>
    </rPh>
    <rPh sb="1" eb="2">
      <t>ツ</t>
    </rPh>
    <phoneticPr fontId="1"/>
  </si>
  <si>
    <t>重機運搬費</t>
    <rPh sb="0" eb="2">
      <t>ジュウキ</t>
    </rPh>
    <rPh sb="2" eb="5">
      <t>ウンパンヒ</t>
    </rPh>
    <phoneticPr fontId="1"/>
  </si>
  <si>
    <t>重複計上はないか、運搬距離は適正か</t>
    <rPh sb="0" eb="2">
      <t>チョウフク</t>
    </rPh>
    <rPh sb="2" eb="4">
      <t>ケイジョウ</t>
    </rPh>
    <rPh sb="9" eb="11">
      <t>ウンパン</t>
    </rPh>
    <rPh sb="11" eb="13">
      <t>キョリ</t>
    </rPh>
    <rPh sb="14" eb="16">
      <t>テキセイ</t>
    </rPh>
    <phoneticPr fontId="1"/>
  </si>
  <si>
    <t>土留</t>
    <rPh sb="0" eb="1">
      <t>ド</t>
    </rPh>
    <rPh sb="1" eb="2">
      <t>ト</t>
    </rPh>
    <phoneticPr fontId="1"/>
  </si>
  <si>
    <t>アスファルト解体</t>
    <rPh sb="6" eb="8">
      <t>カイタイ</t>
    </rPh>
    <phoneticPr fontId="1"/>
  </si>
  <si>
    <t>砕石地業</t>
    <rPh sb="0" eb="2">
      <t>サイセキ</t>
    </rPh>
    <rPh sb="2" eb="3">
      <t>チ</t>
    </rPh>
    <rPh sb="3" eb="4">
      <t>ギョウ</t>
    </rPh>
    <phoneticPr fontId="1"/>
  </si>
  <si>
    <t>自家用電気工作物説明板</t>
    <rPh sb="0" eb="3">
      <t>ジカヨウ</t>
    </rPh>
    <rPh sb="3" eb="5">
      <t>デンキ</t>
    </rPh>
    <rPh sb="5" eb="8">
      <t>コウサクブツ</t>
    </rPh>
    <rPh sb="8" eb="10">
      <t>セツメイ</t>
    </rPh>
    <rPh sb="10" eb="11">
      <t>イタ</t>
    </rPh>
    <phoneticPr fontId="1"/>
  </si>
  <si>
    <t>４．空調設備</t>
    <rPh sb="2" eb="4">
      <t>クウチョウ</t>
    </rPh>
    <rPh sb="4" eb="6">
      <t>セツビ</t>
    </rPh>
    <phoneticPr fontId="1"/>
  </si>
  <si>
    <t>ボイラー、冷凍機、空気調和器、送風機等</t>
    <rPh sb="5" eb="8">
      <t>レイトウキ</t>
    </rPh>
    <rPh sb="9" eb="11">
      <t>クウキ</t>
    </rPh>
    <rPh sb="11" eb="13">
      <t>チョウワ</t>
    </rPh>
    <rPh sb="13" eb="14">
      <t>キ</t>
    </rPh>
    <rPh sb="15" eb="18">
      <t>ソウフウキ</t>
    </rPh>
    <rPh sb="18" eb="19">
      <t>ナド</t>
    </rPh>
    <phoneticPr fontId="1"/>
  </si>
  <si>
    <t>架台</t>
    <rPh sb="0" eb="2">
      <t>カダイ</t>
    </rPh>
    <phoneticPr fontId="1"/>
  </si>
  <si>
    <t>パッケージ、エアコン室外機、その他</t>
    <rPh sb="10" eb="13">
      <t>シツガイキ</t>
    </rPh>
    <rPh sb="16" eb="17">
      <t>タ</t>
    </rPh>
    <phoneticPr fontId="1"/>
  </si>
  <si>
    <t>送風機</t>
    <rPh sb="0" eb="3">
      <t>ソウフウキ</t>
    </rPh>
    <phoneticPr fontId="1"/>
  </si>
  <si>
    <t>予備フィルター</t>
    <rPh sb="0" eb="2">
      <t>ヨビ</t>
    </rPh>
    <phoneticPr fontId="1"/>
  </si>
  <si>
    <t>機器類</t>
    <rPh sb="0" eb="2">
      <t>キキ</t>
    </rPh>
    <rPh sb="2" eb="3">
      <t>ルイ</t>
    </rPh>
    <phoneticPr fontId="1"/>
  </si>
  <si>
    <t>専門業者の見積もりの検証</t>
    <rPh sb="0" eb="2">
      <t>センモン</t>
    </rPh>
    <rPh sb="2" eb="4">
      <t>ギョウシャ</t>
    </rPh>
    <rPh sb="5" eb="7">
      <t>ミツ</t>
    </rPh>
    <rPh sb="10" eb="12">
      <t>ケンショウ</t>
    </rPh>
    <phoneticPr fontId="1"/>
  </si>
  <si>
    <t>５．自動制御設備</t>
    <rPh sb="2" eb="4">
      <t>ジドウ</t>
    </rPh>
    <rPh sb="4" eb="6">
      <t>セイギョ</t>
    </rPh>
    <rPh sb="6" eb="8">
      <t>セツビ</t>
    </rPh>
    <phoneticPr fontId="1"/>
  </si>
  <si>
    <t>６．給排水衛生設備</t>
    <rPh sb="2" eb="5">
      <t>キュウハイスイ</t>
    </rPh>
    <rPh sb="7" eb="9">
      <t>セツビ</t>
    </rPh>
    <phoneticPr fontId="1"/>
  </si>
  <si>
    <t>ポンプ類</t>
    <rPh sb="3" eb="4">
      <t>ルイ</t>
    </rPh>
    <phoneticPr fontId="1"/>
  </si>
  <si>
    <t>水槽類</t>
    <rPh sb="0" eb="2">
      <t>スイソウ</t>
    </rPh>
    <rPh sb="2" eb="3">
      <t>ルイ</t>
    </rPh>
    <phoneticPr fontId="1"/>
  </si>
  <si>
    <t>消火ポンプ</t>
    <rPh sb="0" eb="2">
      <t>ショウカ</t>
    </rPh>
    <phoneticPr fontId="1"/>
  </si>
  <si>
    <t>消火栓</t>
    <rPh sb="0" eb="3">
      <t>ショウカセン</t>
    </rPh>
    <phoneticPr fontId="1"/>
  </si>
  <si>
    <t>消火器併設形の場合は、歩掛りの割増しをしているか</t>
    <rPh sb="0" eb="3">
      <t>ショウカキ</t>
    </rPh>
    <rPh sb="3" eb="5">
      <t>ヘイセツ</t>
    </rPh>
    <rPh sb="5" eb="6">
      <t>ガタ</t>
    </rPh>
    <rPh sb="7" eb="9">
      <t>バアイ</t>
    </rPh>
    <rPh sb="11" eb="12">
      <t>ブ</t>
    </rPh>
    <rPh sb="12" eb="13">
      <t>カ</t>
    </rPh>
    <rPh sb="15" eb="17">
      <t>ワリマ</t>
    </rPh>
    <phoneticPr fontId="1"/>
  </si>
  <si>
    <t>７．ｶﾞｽ設備</t>
    <rPh sb="5" eb="7">
      <t>セツビ</t>
    </rPh>
    <phoneticPr fontId="1"/>
  </si>
  <si>
    <t>８．総合調整</t>
    <rPh sb="2" eb="4">
      <t>ソウゴウ</t>
    </rPh>
    <rPh sb="4" eb="6">
      <t>チョウセイ</t>
    </rPh>
    <phoneticPr fontId="1"/>
  </si>
  <si>
    <t>空調・換気</t>
  </si>
  <si>
    <t>整理清掃</t>
    <rPh sb="0" eb="2">
      <t>セイリ</t>
    </rPh>
    <rPh sb="2" eb="4">
      <t>セイソウ</t>
    </rPh>
    <phoneticPr fontId="1"/>
  </si>
  <si>
    <t>足場類</t>
    <rPh sb="0" eb="2">
      <t>アシバ</t>
    </rPh>
    <rPh sb="2" eb="3">
      <t>ルイ</t>
    </rPh>
    <phoneticPr fontId="1"/>
  </si>
  <si>
    <t>V単価</t>
    <rPh sb="1" eb="3">
      <t>タンカ</t>
    </rPh>
    <phoneticPr fontId="1"/>
  </si>
  <si>
    <t>乗率は適正か</t>
    <rPh sb="0" eb="2">
      <t>ジョウリツ</t>
    </rPh>
    <rPh sb="3" eb="5">
      <t>テキセイ</t>
    </rPh>
    <phoneticPr fontId="1"/>
  </si>
  <si>
    <t>文字標識</t>
    <rPh sb="0" eb="2">
      <t>モジ</t>
    </rPh>
    <rPh sb="2" eb="4">
      <t>ヒョウシキ</t>
    </rPh>
    <phoneticPr fontId="1"/>
  </si>
  <si>
    <t>ダクト閉塞</t>
    <rPh sb="3" eb="5">
      <t>ヘイソク</t>
    </rPh>
    <phoneticPr fontId="1"/>
  </si>
  <si>
    <t>はつり工事</t>
    <rPh sb="3" eb="5">
      <t>コウジ</t>
    </rPh>
    <phoneticPr fontId="1"/>
  </si>
  <si>
    <t>揚重費</t>
    <rPh sb="0" eb="1">
      <t>ア</t>
    </rPh>
    <rPh sb="1" eb="2">
      <t>シゲル</t>
    </rPh>
    <rPh sb="2" eb="3">
      <t>ヒ</t>
    </rPh>
    <phoneticPr fontId="1"/>
  </si>
  <si>
    <t>廃材処理費</t>
    <rPh sb="0" eb="2">
      <t>ハイザイ</t>
    </rPh>
    <rPh sb="2" eb="5">
      <t>ショリヒ</t>
    </rPh>
    <phoneticPr fontId="1"/>
  </si>
  <si>
    <t>廃材運搬費</t>
    <rPh sb="0" eb="2">
      <t>ハイザイ</t>
    </rPh>
    <rPh sb="2" eb="5">
      <t>ウンパンヒ</t>
    </rPh>
    <phoneticPr fontId="1"/>
  </si>
  <si>
    <t>産廃税の積算</t>
    <rPh sb="0" eb="2">
      <t>サンパイ</t>
    </rPh>
    <rPh sb="2" eb="3">
      <t>ゼイ</t>
    </rPh>
    <rPh sb="4" eb="6">
      <t>セキサン</t>
    </rPh>
    <phoneticPr fontId="1"/>
  </si>
  <si>
    <t>種別毎に積算してあるか</t>
    <rPh sb="0" eb="1">
      <t>シュ</t>
    </rPh>
    <rPh sb="1" eb="2">
      <t>ベツ</t>
    </rPh>
    <rPh sb="2" eb="3">
      <t>ゴト</t>
    </rPh>
    <rPh sb="4" eb="6">
      <t>セキサン</t>
    </rPh>
    <phoneticPr fontId="1"/>
  </si>
  <si>
    <t>個</t>
    <rPh sb="0" eb="1">
      <t>コ</t>
    </rPh>
    <phoneticPr fontId="1"/>
  </si>
  <si>
    <t>面</t>
    <rPh sb="0" eb="1">
      <t>メン</t>
    </rPh>
    <phoneticPr fontId="1"/>
  </si>
  <si>
    <t>撤去再利用品</t>
    <rPh sb="0" eb="2">
      <t>テッキョ</t>
    </rPh>
    <rPh sb="2" eb="5">
      <t>サイリヨウ</t>
    </rPh>
    <rPh sb="5" eb="6">
      <t>ヒン</t>
    </rPh>
    <phoneticPr fontId="1"/>
  </si>
  <si>
    <t>撤去費</t>
    <rPh sb="0" eb="2">
      <t>テッキョ</t>
    </rPh>
    <rPh sb="2" eb="3">
      <t>ヒ</t>
    </rPh>
    <phoneticPr fontId="1"/>
  </si>
  <si>
    <t>別途工事（建築工事）で計上の足場を使用可能か</t>
    <rPh sb="0" eb="2">
      <t>ベット</t>
    </rPh>
    <rPh sb="2" eb="4">
      <t>コウジ</t>
    </rPh>
    <rPh sb="5" eb="7">
      <t>ケンチク</t>
    </rPh>
    <rPh sb="7" eb="9">
      <t>コウジ</t>
    </rPh>
    <rPh sb="11" eb="13">
      <t>ケイジョウ</t>
    </rPh>
    <rPh sb="14" eb="16">
      <t>アシバ</t>
    </rPh>
    <rPh sb="17" eb="19">
      <t>シヨウ</t>
    </rPh>
    <rPh sb="19" eb="21">
      <t>カノウ</t>
    </rPh>
    <phoneticPr fontId="1"/>
  </si>
  <si>
    <t>機械施工根切りの場合、計上したか</t>
    <rPh sb="0" eb="2">
      <t>キカイ</t>
    </rPh>
    <rPh sb="2" eb="4">
      <t>セコウ</t>
    </rPh>
    <rPh sb="4" eb="5">
      <t>ネ</t>
    </rPh>
    <rPh sb="5" eb="6">
      <t>キ</t>
    </rPh>
    <rPh sb="8" eb="10">
      <t>バアイ</t>
    </rPh>
    <rPh sb="11" eb="13">
      <t>ケイジョウ</t>
    </rPh>
    <phoneticPr fontId="1"/>
  </si>
  <si>
    <t>解体は、ｍ２かｍ３か</t>
    <rPh sb="0" eb="2">
      <t>カイタイ</t>
    </rPh>
    <phoneticPr fontId="1"/>
  </si>
  <si>
    <t>使用の有無の判断は、適正か</t>
    <rPh sb="0" eb="2">
      <t>シヨウ</t>
    </rPh>
    <rPh sb="3" eb="5">
      <t>ウム</t>
    </rPh>
    <rPh sb="6" eb="8">
      <t>ハンダン</t>
    </rPh>
    <rPh sb="10" eb="12">
      <t>テキセイ</t>
    </rPh>
    <phoneticPr fontId="1"/>
  </si>
  <si>
    <t>再生骨材を使用しているか</t>
    <rPh sb="0" eb="2">
      <t>サイセイ</t>
    </rPh>
    <rPh sb="2" eb="4">
      <t>コツザイ</t>
    </rPh>
    <rPh sb="5" eb="7">
      <t>シヨウ</t>
    </rPh>
    <phoneticPr fontId="1"/>
  </si>
  <si>
    <t>６５A以上のバルブ類</t>
    <rPh sb="9" eb="10">
      <t>ルイ</t>
    </rPh>
    <phoneticPr fontId="1"/>
  </si>
  <si>
    <t>質量、材質等の確認</t>
    <rPh sb="0" eb="2">
      <t>シツリョウ</t>
    </rPh>
    <rPh sb="3" eb="5">
      <t>ザイシツ</t>
    </rPh>
    <rPh sb="5" eb="6">
      <t>トウ</t>
    </rPh>
    <rPh sb="7" eb="9">
      <t>カクニン</t>
    </rPh>
    <phoneticPr fontId="1"/>
  </si>
  <si>
    <t>面数、仕様、容量が合致しているか</t>
    <rPh sb="0" eb="1">
      <t>メン</t>
    </rPh>
    <rPh sb="1" eb="2">
      <t>スウ</t>
    </rPh>
    <rPh sb="3" eb="5">
      <t>シヨウ</t>
    </rPh>
    <rPh sb="6" eb="8">
      <t>ヨウリョウ</t>
    </rPh>
    <rPh sb="9" eb="11">
      <t>ガッチ</t>
    </rPh>
    <phoneticPr fontId="1"/>
  </si>
  <si>
    <t>インバート桝改修</t>
    <rPh sb="5" eb="6">
      <t>マス</t>
    </rPh>
    <rPh sb="6" eb="8">
      <t>カイシュウ</t>
    </rPh>
    <phoneticPr fontId="1"/>
  </si>
  <si>
    <t>ｍ3とtonの間違いはないか</t>
    <rPh sb="7" eb="9">
      <t>マチガ</t>
    </rPh>
    <phoneticPr fontId="1"/>
  </si>
  <si>
    <t>箇所</t>
    <rPh sb="0" eb="2">
      <t>カショ</t>
    </rPh>
    <phoneticPr fontId="1"/>
  </si>
  <si>
    <t>電灯分電盤</t>
    <rPh sb="0" eb="2">
      <t>デントウ</t>
    </rPh>
    <rPh sb="2" eb="5">
      <t>ブンデンバン</t>
    </rPh>
    <phoneticPr fontId="1"/>
  </si>
  <si>
    <t>機器重量</t>
    <rPh sb="0" eb="2">
      <t>キキ</t>
    </rPh>
    <rPh sb="2" eb="4">
      <t>ジュウリョウ</t>
    </rPh>
    <phoneticPr fontId="1"/>
  </si>
  <si>
    <t>機器体積</t>
    <rPh sb="0" eb="2">
      <t>キキ</t>
    </rPh>
    <rPh sb="2" eb="4">
      <t>タイセキ</t>
    </rPh>
    <phoneticPr fontId="1"/>
  </si>
  <si>
    <t>式</t>
    <rPh sb="0" eb="1">
      <t>シキ</t>
    </rPh>
    <phoneticPr fontId="1"/>
  </si>
  <si>
    <t>特殊単価採用の場合見積り内訳確認（機器費、運搬費、据付費、試運転及び調整費）</t>
    <rPh sb="0" eb="2">
      <t>トクシュ</t>
    </rPh>
    <rPh sb="2" eb="4">
      <t>タンカ</t>
    </rPh>
    <rPh sb="4" eb="6">
      <t>サイヨウ</t>
    </rPh>
    <rPh sb="7" eb="9">
      <t>バアイ</t>
    </rPh>
    <rPh sb="9" eb="11">
      <t>ミツモ</t>
    </rPh>
    <rPh sb="12" eb="14">
      <t>ウチワケ</t>
    </rPh>
    <rPh sb="14" eb="16">
      <t>カクニン</t>
    </rPh>
    <rPh sb="17" eb="19">
      <t>キキ</t>
    </rPh>
    <rPh sb="19" eb="20">
      <t>ヒ</t>
    </rPh>
    <rPh sb="21" eb="24">
      <t>ウンパンヒ</t>
    </rPh>
    <rPh sb="25" eb="26">
      <t>ス</t>
    </rPh>
    <rPh sb="26" eb="27">
      <t>ツ</t>
    </rPh>
    <rPh sb="27" eb="28">
      <t>ヒ</t>
    </rPh>
    <rPh sb="29" eb="32">
      <t>シウンテン</t>
    </rPh>
    <rPh sb="32" eb="33">
      <t>オヨ</t>
    </rPh>
    <rPh sb="34" eb="37">
      <t>チョウセイヒ</t>
    </rPh>
    <phoneticPr fontId="1"/>
  </si>
  <si>
    <t>○電気・機械設備工事共通</t>
    <rPh sb="1" eb="3">
      <t>デンキ</t>
    </rPh>
    <rPh sb="4" eb="6">
      <t>キカイ</t>
    </rPh>
    <rPh sb="6" eb="8">
      <t>セツビ</t>
    </rPh>
    <rPh sb="8" eb="10">
      <t>コウジ</t>
    </rPh>
    <rPh sb="10" eb="12">
      <t>キョウツウ</t>
    </rPh>
    <phoneticPr fontId="1"/>
  </si>
  <si>
    <t>（</t>
    <phoneticPr fontId="1"/>
  </si>
  <si>
    <t>）＝</t>
    <phoneticPr fontId="1"/>
  </si>
  <si>
    <t>）/</t>
    <phoneticPr fontId="1"/>
  </si>
  <si>
    <t>学校　　　　　121VA/m2　（±30%以内）</t>
    <rPh sb="0" eb="2">
      <t>ガッコウ</t>
    </rPh>
    <rPh sb="21" eb="23">
      <t>イナイ</t>
    </rPh>
    <phoneticPr fontId="1"/>
  </si>
  <si>
    <t>事務庁舎　　166VA/m2　（±30%以内）</t>
    <rPh sb="0" eb="2">
      <t>ジム</t>
    </rPh>
    <rPh sb="2" eb="4">
      <t>チョウシャ</t>
    </rPh>
    <rPh sb="20" eb="22">
      <t>イナイ</t>
    </rPh>
    <phoneticPr fontId="1"/>
  </si>
  <si>
    <t>学校　　　　　0.054W/m2　（±30%以内）</t>
    <rPh sb="0" eb="2">
      <t>ガッコウ</t>
    </rPh>
    <rPh sb="22" eb="24">
      <t>イナイ</t>
    </rPh>
    <phoneticPr fontId="1"/>
  </si>
  <si>
    <t>事務庁舎　　0.056W/m2　（±30%以内）</t>
    <rPh sb="0" eb="2">
      <t>ジム</t>
    </rPh>
    <rPh sb="2" eb="4">
      <t>チョウシャ</t>
    </rPh>
    <rPh sb="21" eb="23">
      <t>イナイ</t>
    </rPh>
    <phoneticPr fontId="1"/>
  </si>
  <si>
    <t>直線、成端接続後の伝送損失測定は別途計上したか</t>
    <rPh sb="0" eb="2">
      <t>チョクセン</t>
    </rPh>
    <rPh sb="3" eb="4">
      <t>セイ</t>
    </rPh>
    <rPh sb="4" eb="5">
      <t>タン</t>
    </rPh>
    <rPh sb="5" eb="7">
      <t>セツゾク</t>
    </rPh>
    <rPh sb="7" eb="8">
      <t>ゴ</t>
    </rPh>
    <rPh sb="9" eb="11">
      <t>デンソウ</t>
    </rPh>
    <rPh sb="11" eb="13">
      <t>ソンシツ</t>
    </rPh>
    <rPh sb="13" eb="15">
      <t>ソクテイ</t>
    </rPh>
    <rPh sb="16" eb="18">
      <t>ベット</t>
    </rPh>
    <rPh sb="18" eb="20">
      <t>ケイジョウ</t>
    </rPh>
    <phoneticPr fontId="1"/>
  </si>
  <si>
    <t>専門工事業者の見積内容確認</t>
    <rPh sb="0" eb="2">
      <t>センモン</t>
    </rPh>
    <rPh sb="2" eb="4">
      <t>コウジ</t>
    </rPh>
    <rPh sb="4" eb="6">
      <t>ギョウシャ</t>
    </rPh>
    <rPh sb="7" eb="9">
      <t>ミツモ</t>
    </rPh>
    <rPh sb="9" eb="11">
      <t>ナイヨウ</t>
    </rPh>
    <rPh sb="11" eb="13">
      <t>カクニン</t>
    </rPh>
    <phoneticPr fontId="1"/>
  </si>
  <si>
    <t>ダクト表面積と同じか</t>
    <phoneticPr fontId="1"/>
  </si>
  <si>
    <t>ダクト長さまたは表面積と同じか</t>
    <phoneticPr fontId="1"/>
  </si>
  <si>
    <t>特記仕様書による計上の確認</t>
    <rPh sb="0" eb="2">
      <t>トッキ</t>
    </rPh>
    <rPh sb="2" eb="5">
      <t>シヨウショ</t>
    </rPh>
    <rPh sb="8" eb="10">
      <t>ケイジョウ</t>
    </rPh>
    <rPh sb="11" eb="13">
      <t>カクニン</t>
    </rPh>
    <phoneticPr fontId="1"/>
  </si>
  <si>
    <t>ー</t>
    <phoneticPr fontId="1"/>
  </si>
  <si>
    <t>1．仮設</t>
    <rPh sb="2" eb="4">
      <t>カセツ</t>
    </rPh>
    <phoneticPr fontId="1"/>
  </si>
  <si>
    <t>2．土工事</t>
    <rPh sb="2" eb="3">
      <t>ド</t>
    </rPh>
    <rPh sb="3" eb="5">
      <t>コウジ</t>
    </rPh>
    <phoneticPr fontId="1"/>
  </si>
  <si>
    <t>建物回り４ｍ以内の下水管等の床堀</t>
    <rPh sb="0" eb="2">
      <t>タテモノ</t>
    </rPh>
    <rPh sb="2" eb="3">
      <t>マワ</t>
    </rPh>
    <rPh sb="6" eb="8">
      <t>イナイ</t>
    </rPh>
    <rPh sb="9" eb="12">
      <t>ゲスイカン</t>
    </rPh>
    <rPh sb="12" eb="13">
      <t>トウ</t>
    </rPh>
    <rPh sb="14" eb="15">
      <t>ユカ</t>
    </rPh>
    <rPh sb="15" eb="16">
      <t>ホリ</t>
    </rPh>
    <phoneticPr fontId="1"/>
  </si>
  <si>
    <t>一箇所当りの施工土量が100m3程度</t>
    <rPh sb="0" eb="1">
      <t>イッ</t>
    </rPh>
    <rPh sb="1" eb="3">
      <t>カショ</t>
    </rPh>
    <rPh sb="3" eb="4">
      <t>ア</t>
    </rPh>
    <rPh sb="6" eb="8">
      <t>セコウ</t>
    </rPh>
    <rPh sb="8" eb="9">
      <t>ツチ</t>
    </rPh>
    <rPh sb="9" eb="10">
      <t>リョウ</t>
    </rPh>
    <rPh sb="16" eb="18">
      <t>テイド</t>
    </rPh>
    <phoneticPr fontId="1"/>
  </si>
  <si>
    <t>一般構造物の床堀、埋戻し用</t>
    <rPh sb="0" eb="2">
      <t>イッパン</t>
    </rPh>
    <rPh sb="2" eb="5">
      <t>コウゾウブツ</t>
    </rPh>
    <rPh sb="6" eb="7">
      <t>トコ</t>
    </rPh>
    <rPh sb="7" eb="8">
      <t>ボリ</t>
    </rPh>
    <rPh sb="9" eb="10">
      <t>ウ</t>
    </rPh>
    <rPh sb="10" eb="11">
      <t>モド</t>
    </rPh>
    <rPh sb="12" eb="13">
      <t>ヨウ</t>
    </rPh>
    <phoneticPr fontId="1"/>
  </si>
  <si>
    <t>埋</t>
    <rPh sb="0" eb="1">
      <t>ウ</t>
    </rPh>
    <phoneticPr fontId="1"/>
  </si>
  <si>
    <t>山</t>
    <rPh sb="0" eb="1">
      <t>ヤマ</t>
    </rPh>
    <phoneticPr fontId="1"/>
  </si>
  <si>
    <t>構</t>
    <rPh sb="0" eb="1">
      <t>カマエ</t>
    </rPh>
    <phoneticPr fontId="1"/>
  </si>
  <si>
    <t>埋戻し</t>
  </si>
  <si>
    <t>残土処理</t>
  </si>
  <si>
    <t>3．アスファルト舗装</t>
    <rPh sb="8" eb="10">
      <t>ホソウ</t>
    </rPh>
    <phoneticPr fontId="1"/>
  </si>
  <si>
    <t>4.コンクリート舗装工事</t>
    <rPh sb="8" eb="10">
      <t>ホソウ</t>
    </rPh>
    <rPh sb="10" eb="12">
      <t>コウジ</t>
    </rPh>
    <phoneticPr fontId="1"/>
  </si>
  <si>
    <t>5．その他</t>
    <rPh sb="4" eb="5">
      <t>タ</t>
    </rPh>
    <phoneticPr fontId="1"/>
  </si>
  <si>
    <t>6．改修工事</t>
    <rPh sb="2" eb="4">
      <t>カイシュウ</t>
    </rPh>
    <rPh sb="4" eb="6">
      <t>コウジ</t>
    </rPh>
    <phoneticPr fontId="1"/>
  </si>
  <si>
    <t>暖冷房容量</t>
    <rPh sb="0" eb="1">
      <t>ダン</t>
    </rPh>
    <rPh sb="1" eb="3">
      <t>レイボウ</t>
    </rPh>
    <rPh sb="3" eb="5">
      <t>ヨウリョウ</t>
    </rPh>
    <phoneticPr fontId="1"/>
  </si>
  <si>
    <t>相違点：</t>
    <rPh sb="0" eb="3">
      <t>ソウイテン</t>
    </rPh>
    <phoneticPr fontId="1"/>
  </si>
  <si>
    <t>延べ面積</t>
    <rPh sb="0" eb="1">
      <t>ノ</t>
    </rPh>
    <rPh sb="2" eb="4">
      <t>メンセキ</t>
    </rPh>
    <phoneticPr fontId="1"/>
  </si>
  <si>
    <t>受水槽容量</t>
    <rPh sb="0" eb="1">
      <t>ウケ</t>
    </rPh>
    <rPh sb="1" eb="3">
      <t>スイソウ</t>
    </rPh>
    <rPh sb="3" eb="5">
      <t>ヨウリョウ</t>
    </rPh>
    <phoneticPr fontId="1"/>
  </si>
  <si>
    <t>延べ床面積</t>
    <rPh sb="0" eb="1">
      <t>ノ</t>
    </rPh>
    <rPh sb="2" eb="5">
      <t>ユカメンセキ</t>
    </rPh>
    <phoneticPr fontId="1"/>
  </si>
  <si>
    <t>設計容量</t>
    <rPh sb="0" eb="2">
      <t>セッケイ</t>
    </rPh>
    <rPh sb="2" eb="4">
      <t>ヨウリョウ</t>
    </rPh>
    <phoneticPr fontId="1"/>
  </si>
  <si>
    <t>9．改修工事</t>
    <rPh sb="2" eb="4">
      <t>カイシュウ</t>
    </rPh>
    <rPh sb="4" eb="6">
      <t>コウジ</t>
    </rPh>
    <phoneticPr fontId="1"/>
  </si>
  <si>
    <t>10．搬入搬出費</t>
    <rPh sb="3" eb="5">
      <t>ハンニュウ</t>
    </rPh>
    <rPh sb="5" eb="8">
      <t>ハンシュツヒ</t>
    </rPh>
    <phoneticPr fontId="1"/>
  </si>
  <si>
    <t>機器搬入費</t>
    <rPh sb="0" eb="2">
      <t>キキ</t>
    </rPh>
    <rPh sb="2" eb="5">
      <t>ハンニュウヒ</t>
    </rPh>
    <phoneticPr fontId="1"/>
  </si>
  <si>
    <t>施工部位別による区分は適正か</t>
    <phoneticPr fontId="1"/>
  </si>
  <si>
    <t>新築時のｺﾝｸﾘｰﾄ貫通箇所は、ｽﾘｰﾌﾞを計上したか</t>
    <rPh sb="0" eb="3">
      <t>シンチクジ</t>
    </rPh>
    <rPh sb="10" eb="12">
      <t>カンツウ</t>
    </rPh>
    <rPh sb="12" eb="14">
      <t>カショ</t>
    </rPh>
    <rPh sb="22" eb="24">
      <t>ケイジョウ</t>
    </rPh>
    <phoneticPr fontId="1"/>
  </si>
  <si>
    <t>　　　　　　　数量相違</t>
    <rPh sb="7" eb="9">
      <t>スウリョウ</t>
    </rPh>
    <rPh sb="9" eb="11">
      <t>ソウイ</t>
    </rPh>
    <phoneticPr fontId="1"/>
  </si>
  <si>
    <t>アスファルト復旧</t>
    <rPh sb="6" eb="8">
      <t>フッキュウ</t>
    </rPh>
    <phoneticPr fontId="1"/>
  </si>
  <si>
    <t>残土＝山砂＋構造物</t>
    <rPh sb="0" eb="2">
      <t>ザンド</t>
    </rPh>
    <rPh sb="3" eb="4">
      <t>ヤマ</t>
    </rPh>
    <rPh sb="4" eb="5">
      <t>スナ</t>
    </rPh>
    <rPh sb="6" eb="9">
      <t>コウゾウブツ</t>
    </rPh>
    <phoneticPr fontId="1"/>
  </si>
  <si>
    <t>構造物：地下埋設物、舗装、砂利地業、</t>
    <rPh sb="0" eb="3">
      <t>コウゾウブツ</t>
    </rPh>
    <rPh sb="4" eb="6">
      <t>チカ</t>
    </rPh>
    <rPh sb="6" eb="9">
      <t>マイセツブツ</t>
    </rPh>
    <rPh sb="10" eb="12">
      <t>ホソウ</t>
    </rPh>
    <rPh sb="13" eb="15">
      <t>ジャリ</t>
    </rPh>
    <rPh sb="15" eb="16">
      <t>チ</t>
    </rPh>
    <rPh sb="16" eb="17">
      <t>ギョウ</t>
    </rPh>
    <phoneticPr fontId="1"/>
  </si>
  <si>
    <t>根切り＝埋戻＋山砂＋構造物</t>
    <rPh sb="0" eb="1">
      <t>ネ</t>
    </rPh>
    <rPh sb="1" eb="2">
      <t>キ</t>
    </rPh>
    <rPh sb="4" eb="5">
      <t>ウ</t>
    </rPh>
    <rPh sb="5" eb="6">
      <t>モド</t>
    </rPh>
    <rPh sb="7" eb="8">
      <t>ヤマ</t>
    </rPh>
    <rPh sb="8" eb="9">
      <t>スナ</t>
    </rPh>
    <rPh sb="10" eb="13">
      <t>コウゾウブツ</t>
    </rPh>
    <phoneticPr fontId="1"/>
  </si>
  <si>
    <t>改修の場合、アスファルトの影響幅を考慮したか</t>
    <rPh sb="0" eb="2">
      <t>カイシュウ</t>
    </rPh>
    <rPh sb="3" eb="5">
      <t>バアイ</t>
    </rPh>
    <rPh sb="13" eb="15">
      <t>エイキョウ</t>
    </rPh>
    <rPh sb="15" eb="16">
      <t>ハバ</t>
    </rPh>
    <rPh sb="17" eb="19">
      <t>コウリョ</t>
    </rPh>
    <phoneticPr fontId="1"/>
  </si>
  <si>
    <t>65A以上バルブでの必要な保温は計上したか</t>
    <rPh sb="3" eb="5">
      <t>イジョウ</t>
    </rPh>
    <rPh sb="10" eb="12">
      <t>ヒツヨウ</t>
    </rPh>
    <rPh sb="13" eb="15">
      <t>ホオン</t>
    </rPh>
    <rPh sb="16" eb="18">
      <t>ケイジョウ</t>
    </rPh>
    <phoneticPr fontId="1"/>
  </si>
  <si>
    <t>機器搬入費を計上したか（100kg以上）</t>
    <rPh sb="0" eb="2">
      <t>キキ</t>
    </rPh>
    <rPh sb="2" eb="5">
      <t>ハンニュウヒ</t>
    </rPh>
    <rPh sb="6" eb="8">
      <t>ケイジョウ</t>
    </rPh>
    <rPh sb="17" eb="19">
      <t>イジョウ</t>
    </rPh>
    <phoneticPr fontId="1"/>
  </si>
  <si>
    <t>形鋼振止め支持が必要な場合は、別途計上したか</t>
    <phoneticPr fontId="1"/>
  </si>
  <si>
    <t>延べ面積の対応した工数を計上したか</t>
    <rPh sb="0" eb="1">
      <t>ノ</t>
    </rPh>
    <rPh sb="2" eb="4">
      <t>メンセキ</t>
    </rPh>
    <rPh sb="5" eb="7">
      <t>タイオウ</t>
    </rPh>
    <rPh sb="9" eb="11">
      <t>コウスウ</t>
    </rPh>
    <rPh sb="12" eb="14">
      <t>ケイジョウ</t>
    </rPh>
    <phoneticPr fontId="1"/>
  </si>
  <si>
    <t>ＬＰＧの場合、ｶﾞｽ警報器を計上したか</t>
    <rPh sb="4" eb="6">
      <t>バアイ</t>
    </rPh>
    <rPh sb="10" eb="13">
      <t>ケイホウキ</t>
    </rPh>
    <rPh sb="14" eb="16">
      <t>ケイジョウ</t>
    </rPh>
    <phoneticPr fontId="1"/>
  </si>
  <si>
    <t>配管系統の総合調整費は計上したか</t>
    <rPh sb="0" eb="2">
      <t>ハイカン</t>
    </rPh>
    <rPh sb="2" eb="4">
      <t>ケイトウ</t>
    </rPh>
    <rPh sb="5" eb="7">
      <t>ソウゴウ</t>
    </rPh>
    <rPh sb="7" eb="10">
      <t>チョウセイヒ</t>
    </rPh>
    <rPh sb="11" eb="13">
      <t>ケイジョウ</t>
    </rPh>
    <phoneticPr fontId="1"/>
  </si>
  <si>
    <t>ダクト系統の総合調整費は計上したか</t>
    <rPh sb="3" eb="5">
      <t>ケイトウ</t>
    </rPh>
    <rPh sb="6" eb="8">
      <t>ソウゴウ</t>
    </rPh>
    <rPh sb="8" eb="11">
      <t>チョウセイヒ</t>
    </rPh>
    <rPh sb="12" eb="14">
      <t>ケイジョウ</t>
    </rPh>
    <phoneticPr fontId="1"/>
  </si>
  <si>
    <t>主機械室内機器の総合調整費は計上したか</t>
    <rPh sb="0" eb="1">
      <t>シュ</t>
    </rPh>
    <rPh sb="1" eb="4">
      <t>キカイシツ</t>
    </rPh>
    <rPh sb="4" eb="5">
      <t>ナイ</t>
    </rPh>
    <rPh sb="5" eb="7">
      <t>キキ</t>
    </rPh>
    <rPh sb="8" eb="10">
      <t>ソウゴウ</t>
    </rPh>
    <rPh sb="10" eb="13">
      <t>チョウセイヒ</t>
    </rPh>
    <rPh sb="14" eb="16">
      <t>ケイジョウ</t>
    </rPh>
    <phoneticPr fontId="1"/>
  </si>
  <si>
    <t>配管切断費、接続費は計上したか</t>
    <rPh sb="0" eb="2">
      <t>ハイカン</t>
    </rPh>
    <rPh sb="2" eb="4">
      <t>セツダン</t>
    </rPh>
    <rPh sb="4" eb="5">
      <t>ヒ</t>
    </rPh>
    <rPh sb="6" eb="8">
      <t>セツゾク</t>
    </rPh>
    <rPh sb="8" eb="9">
      <t>ヒ</t>
    </rPh>
    <rPh sb="10" eb="12">
      <t>ケイジョウ</t>
    </rPh>
    <phoneticPr fontId="1"/>
  </si>
  <si>
    <t>ダクト閉塞費は計上したか</t>
    <rPh sb="3" eb="5">
      <t>ヘイソク</t>
    </rPh>
    <rPh sb="5" eb="6">
      <t>ヒ</t>
    </rPh>
    <rPh sb="7" eb="9">
      <t>ケイジョウ</t>
    </rPh>
    <phoneticPr fontId="1"/>
  </si>
  <si>
    <t>インバート桝の改修費は計上したか</t>
    <rPh sb="5" eb="6">
      <t>マス</t>
    </rPh>
    <rPh sb="7" eb="9">
      <t>カイシュウ</t>
    </rPh>
    <rPh sb="9" eb="10">
      <t>ヒ</t>
    </rPh>
    <rPh sb="11" eb="13">
      <t>ケイジョウ</t>
    </rPh>
    <phoneticPr fontId="1"/>
  </si>
  <si>
    <t>必要に応じＸ線検査費用を計上したか</t>
    <rPh sb="0" eb="2">
      <t>ヒツヨウ</t>
    </rPh>
    <rPh sb="3" eb="4">
      <t>オウ</t>
    </rPh>
    <rPh sb="6" eb="7">
      <t>セン</t>
    </rPh>
    <rPh sb="7" eb="9">
      <t>ケンサ</t>
    </rPh>
    <rPh sb="9" eb="11">
      <t>ヒヨウ</t>
    </rPh>
    <rPh sb="12" eb="14">
      <t>ケイジョウ</t>
    </rPh>
    <phoneticPr fontId="1"/>
  </si>
  <si>
    <t>必要に応じ土留費を計上したか</t>
    <rPh sb="0" eb="2">
      <t>ヒツヨウ</t>
    </rPh>
    <rPh sb="3" eb="4">
      <t>オウ</t>
    </rPh>
    <rPh sb="5" eb="6">
      <t>ツチ</t>
    </rPh>
    <rPh sb="6" eb="7">
      <t>ト</t>
    </rPh>
    <rPh sb="7" eb="8">
      <t>ヒ</t>
    </rPh>
    <rPh sb="9" eb="11">
      <t>ケイジョウ</t>
    </rPh>
    <phoneticPr fontId="1"/>
  </si>
  <si>
    <t>必要に応じ重機設置場所までの通路養生費は計上したか</t>
    <rPh sb="0" eb="2">
      <t>ヒツヨウ</t>
    </rPh>
    <rPh sb="3" eb="4">
      <t>オウ</t>
    </rPh>
    <rPh sb="5" eb="7">
      <t>ジュウキ</t>
    </rPh>
    <rPh sb="7" eb="9">
      <t>セッチ</t>
    </rPh>
    <rPh sb="9" eb="11">
      <t>バショ</t>
    </rPh>
    <rPh sb="14" eb="16">
      <t>ツウロ</t>
    </rPh>
    <rPh sb="16" eb="18">
      <t>ヨウジョウ</t>
    </rPh>
    <rPh sb="18" eb="19">
      <t>ヒ</t>
    </rPh>
    <rPh sb="20" eb="22">
      <t>ケイジョウ</t>
    </rPh>
    <phoneticPr fontId="1"/>
  </si>
  <si>
    <t>必要に応じ交通誘導員は計上したか</t>
    <rPh sb="0" eb="2">
      <t>ヒツヨウ</t>
    </rPh>
    <rPh sb="3" eb="4">
      <t>オウ</t>
    </rPh>
    <rPh sb="5" eb="7">
      <t>コウツウ</t>
    </rPh>
    <rPh sb="7" eb="10">
      <t>ユウドウイン</t>
    </rPh>
    <rPh sb="11" eb="13">
      <t>ケイジョウ</t>
    </rPh>
    <phoneticPr fontId="1"/>
  </si>
  <si>
    <t>再計算の結果</t>
    <rPh sb="0" eb="3">
      <t>サイケイサン</t>
    </rPh>
    <rPh sb="4" eb="6">
      <t>ケッカ</t>
    </rPh>
    <phoneticPr fontId="7"/>
  </si>
  <si>
    <t>県単価以外の採用単価のチェック</t>
    <rPh sb="0" eb="3">
      <t>ケンタンカ</t>
    </rPh>
    <rPh sb="3" eb="5">
      <t>イガイ</t>
    </rPh>
    <rPh sb="6" eb="8">
      <t>サイヨウ</t>
    </rPh>
    <rPh sb="8" eb="10">
      <t>タンカ</t>
    </rPh>
    <phoneticPr fontId="7"/>
  </si>
  <si>
    <t>採用単価</t>
    <rPh sb="0" eb="2">
      <t>サイヨウ</t>
    </rPh>
    <rPh sb="2" eb="4">
      <t>タンカ</t>
    </rPh>
    <phoneticPr fontId="7"/>
  </si>
  <si>
    <t>チェック項目</t>
    <rPh sb="4" eb="6">
      <t>コウモク</t>
    </rPh>
    <phoneticPr fontId="7"/>
  </si>
  <si>
    <t>　・刊行物
　・見積</t>
    <rPh sb="2" eb="5">
      <t>カンコウブツ</t>
    </rPh>
    <rPh sb="8" eb="10">
      <t>ミツモリ</t>
    </rPh>
    <phoneticPr fontId="7"/>
  </si>
  <si>
    <t>①刊行物の場合、刊行物どおしの比較の実施</t>
    <rPh sb="1" eb="4">
      <t>カンコウブツ</t>
    </rPh>
    <rPh sb="5" eb="7">
      <t>バアイ</t>
    </rPh>
    <rPh sb="8" eb="11">
      <t>カンコウブツ</t>
    </rPh>
    <rPh sb="15" eb="17">
      <t>ヒカク</t>
    </rPh>
    <rPh sb="18" eb="20">
      <t>ジッシ</t>
    </rPh>
    <phoneticPr fontId="7"/>
  </si>
  <si>
    <t>②刊行物の場合、公表価格を採用していないか</t>
    <rPh sb="1" eb="4">
      <t>カンコウブツ</t>
    </rPh>
    <rPh sb="5" eb="7">
      <t>バアイ</t>
    </rPh>
    <rPh sb="8" eb="10">
      <t>コウヒョウ</t>
    </rPh>
    <rPh sb="10" eb="12">
      <t>カカク</t>
    </rPh>
    <rPh sb="13" eb="15">
      <t>サイヨウ</t>
    </rPh>
    <phoneticPr fontId="7"/>
  </si>
  <si>
    <t>名　　称</t>
    <rPh sb="0" eb="1">
      <t>メイ</t>
    </rPh>
    <rPh sb="3" eb="4">
      <t>ショウ</t>
    </rPh>
    <phoneticPr fontId="1"/>
  </si>
  <si>
    <t>摘　　要</t>
    <rPh sb="0" eb="1">
      <t>ツ</t>
    </rPh>
    <rPh sb="3" eb="4">
      <t>ヨウ</t>
    </rPh>
    <phoneticPr fontId="1"/>
  </si>
  <si>
    <t>積算数量</t>
    <rPh sb="0" eb="2">
      <t>セキサン</t>
    </rPh>
    <rPh sb="2" eb="4">
      <t>スウリョウ</t>
    </rPh>
    <phoneticPr fontId="1"/>
  </si>
  <si>
    <t>回線/㎡</t>
    <rPh sb="0" eb="2">
      <t>カイセン</t>
    </rPh>
    <phoneticPr fontId="1"/>
  </si>
  <si>
    <t>面数を図面により確認</t>
    <rPh sb="0" eb="1">
      <t>メン</t>
    </rPh>
    <rPh sb="1" eb="2">
      <t>スウ</t>
    </rPh>
    <rPh sb="3" eb="5">
      <t>ズメン</t>
    </rPh>
    <rPh sb="8" eb="10">
      <t>カクニン</t>
    </rPh>
    <phoneticPr fontId="1"/>
  </si>
  <si>
    <t>（　　　　　　　　　　　　）</t>
    <phoneticPr fontId="1"/>
  </si>
  <si>
    <t>　・刊行物
　・見積</t>
    <phoneticPr fontId="1"/>
  </si>
  <si>
    <t>①　②</t>
    <phoneticPr fontId="1"/>
  </si>
  <si>
    <t>③</t>
    <phoneticPr fontId="1"/>
  </si>
  <si>
    <t>ＰＦ管等の防火区画貫通箇所は、耐火キットを計上したか</t>
    <rPh sb="3" eb="4">
      <t>トウ</t>
    </rPh>
    <rPh sb="21" eb="23">
      <t>ケイジョウ</t>
    </rPh>
    <phoneticPr fontId="1"/>
  </si>
  <si>
    <t>　　　　該当照明器具</t>
    <rPh sb="4" eb="6">
      <t>ガイトウ</t>
    </rPh>
    <rPh sb="6" eb="8">
      <t>ショウメイ</t>
    </rPh>
    <rPh sb="8" eb="10">
      <t>キグ</t>
    </rPh>
    <phoneticPr fontId="1"/>
  </si>
  <si>
    <t>　　　　建築開口補強</t>
    <rPh sb="4" eb="6">
      <t>ケンチク</t>
    </rPh>
    <rPh sb="6" eb="8">
      <t>カイコウ</t>
    </rPh>
    <rPh sb="8" eb="10">
      <t>ホキョウ</t>
    </rPh>
    <phoneticPr fontId="1"/>
  </si>
  <si>
    <t>埋込照明器具開口補強</t>
    <rPh sb="0" eb="2">
      <t>ウメコミ</t>
    </rPh>
    <rPh sb="2" eb="4">
      <t>ショウメイ</t>
    </rPh>
    <rPh sb="4" eb="6">
      <t>キグ</t>
    </rPh>
    <rPh sb="6" eb="8">
      <t>カイコウ</t>
    </rPh>
    <rPh sb="8" eb="10">
      <t>ホキョウ</t>
    </rPh>
    <phoneticPr fontId="1"/>
  </si>
  <si>
    <t>箇所数を図面（建築・電気）により確認</t>
    <rPh sb="0" eb="2">
      <t>カショ</t>
    </rPh>
    <rPh sb="2" eb="3">
      <t>スウ</t>
    </rPh>
    <rPh sb="4" eb="6">
      <t>ズメン</t>
    </rPh>
    <rPh sb="7" eb="9">
      <t>ケンチク</t>
    </rPh>
    <rPh sb="10" eb="12">
      <t>デンキ</t>
    </rPh>
    <rPh sb="16" eb="18">
      <t>カクニン</t>
    </rPh>
    <phoneticPr fontId="1"/>
  </si>
  <si>
    <t>容積品補正＜600kg/m3≦重量補正</t>
    <rPh sb="0" eb="2">
      <t>ヨウセキ</t>
    </rPh>
    <rPh sb="2" eb="3">
      <t>ヒン</t>
    </rPh>
    <rPh sb="3" eb="5">
      <t>ホセイ</t>
    </rPh>
    <rPh sb="15" eb="17">
      <t>ジュウリョウ</t>
    </rPh>
    <rPh sb="17" eb="19">
      <t>ホセイ</t>
    </rPh>
    <phoneticPr fontId="1"/>
  </si>
  <si>
    <t>事務庁舎0.007回線/m2　（±30%以内）</t>
    <rPh sb="0" eb="2">
      <t>ジム</t>
    </rPh>
    <rPh sb="2" eb="4">
      <t>チョウシャ</t>
    </rPh>
    <rPh sb="9" eb="11">
      <t>カイセン</t>
    </rPh>
    <rPh sb="20" eb="22">
      <t>イナイ</t>
    </rPh>
    <phoneticPr fontId="1"/>
  </si>
  <si>
    <t>学校　　　 0.002回線/m2　（±30%以内）</t>
    <rPh sb="0" eb="2">
      <t>ガッコウ</t>
    </rPh>
    <rPh sb="11" eb="13">
      <t>カイセン</t>
    </rPh>
    <rPh sb="22" eb="24">
      <t>イナイ</t>
    </rPh>
    <phoneticPr fontId="1"/>
  </si>
  <si>
    <t>事務庁舎0.037回線/m2　（±30%以内）</t>
    <rPh sb="0" eb="2">
      <t>ジム</t>
    </rPh>
    <rPh sb="2" eb="4">
      <t>チョウシャ</t>
    </rPh>
    <rPh sb="9" eb="11">
      <t>カイセン</t>
    </rPh>
    <rPh sb="20" eb="22">
      <t>イナイ</t>
    </rPh>
    <phoneticPr fontId="1"/>
  </si>
  <si>
    <t>学校　　　0.005回線/m2　（±30%以内）</t>
    <rPh sb="0" eb="2">
      <t>ガッコウ</t>
    </rPh>
    <rPh sb="10" eb="12">
      <t>カイセン</t>
    </rPh>
    <rPh sb="21" eb="23">
      <t>イナイ</t>
    </rPh>
    <phoneticPr fontId="1"/>
  </si>
  <si>
    <t>学校　　　0.007回線/m2　（±30%以内）</t>
    <rPh sb="0" eb="2">
      <t>ガッコウ</t>
    </rPh>
    <rPh sb="10" eb="12">
      <t>カイセン</t>
    </rPh>
    <rPh sb="21" eb="23">
      <t>イナイ</t>
    </rPh>
    <phoneticPr fontId="1"/>
  </si>
  <si>
    <t>個数を図面により確認（建築図）</t>
    <rPh sb="0" eb="2">
      <t>コスウ</t>
    </rPh>
    <rPh sb="8" eb="10">
      <t>カクニン</t>
    </rPh>
    <rPh sb="11" eb="13">
      <t>ケンチク</t>
    </rPh>
    <rPh sb="13" eb="14">
      <t>ズ</t>
    </rPh>
    <phoneticPr fontId="1"/>
  </si>
  <si>
    <t>－</t>
  </si>
  <si>
    <t>事務庁舎等　（0.0024×延べ床面積）＋1.24</t>
    <rPh sb="0" eb="2">
      <t>ジム</t>
    </rPh>
    <rPh sb="2" eb="4">
      <t>チョウシャ</t>
    </rPh>
    <rPh sb="4" eb="5">
      <t>トウ</t>
    </rPh>
    <rPh sb="14" eb="15">
      <t>ノ</t>
    </rPh>
    <rPh sb="16" eb="19">
      <t>ユカメンセキ</t>
    </rPh>
    <phoneticPr fontId="1"/>
  </si>
  <si>
    <t>樹脂管、冷媒管の防火区画貫通箇所は、耐火キットを計上したか</t>
    <phoneticPr fontId="1"/>
  </si>
  <si>
    <t>（　　　　　　　　　　　　　　　　）</t>
  </si>
  <si>
    <t>（　　　　　　　　　　　　　　　　）</t>
    <phoneticPr fontId="1"/>
  </si>
  <si>
    <t>㎡</t>
    <phoneticPr fontId="1"/>
  </si>
  <si>
    <t>ｍ・㎡</t>
    <phoneticPr fontId="1"/>
  </si>
  <si>
    <t>ー</t>
  </si>
  <si>
    <t>防振基礎の場合、割増しをしているか</t>
    <rPh sb="0" eb="2">
      <t>ボウシン</t>
    </rPh>
    <rPh sb="2" eb="4">
      <t>キソ</t>
    </rPh>
    <rPh sb="5" eb="7">
      <t>バアイ</t>
    </rPh>
    <rPh sb="8" eb="10">
      <t>ワリマ</t>
    </rPh>
    <phoneticPr fontId="1"/>
  </si>
  <si>
    <t>天吊りの場合、割増しをしているか</t>
    <rPh sb="0" eb="1">
      <t>テン</t>
    </rPh>
    <rPh sb="1" eb="2">
      <t>ツ</t>
    </rPh>
    <rPh sb="4" eb="6">
      <t>バアイ</t>
    </rPh>
    <rPh sb="7" eb="9">
      <t>ワリマ</t>
    </rPh>
    <phoneticPr fontId="1"/>
  </si>
  <si>
    <t>台</t>
    <rPh sb="0" eb="1">
      <t>ダイ</t>
    </rPh>
    <phoneticPr fontId="1"/>
  </si>
  <si>
    <t>台数を図面により確認</t>
    <rPh sb="0" eb="2">
      <t>ダイスウ</t>
    </rPh>
    <rPh sb="3" eb="5">
      <t>ズメン</t>
    </rPh>
    <rPh sb="8" eb="10">
      <t>カクニン</t>
    </rPh>
    <phoneticPr fontId="1"/>
  </si>
  <si>
    <t>Ｗ/㎡</t>
    <phoneticPr fontId="1"/>
  </si>
  <si>
    <t>暖冷房負荷　（100～220W/㎡）</t>
    <rPh sb="0" eb="1">
      <t>ダン</t>
    </rPh>
    <rPh sb="1" eb="3">
      <t>レイボウ</t>
    </rPh>
    <rPh sb="3" eb="5">
      <t>フカ</t>
    </rPh>
    <phoneticPr fontId="1"/>
  </si>
  <si>
    <t>和式便器</t>
    <phoneticPr fontId="1"/>
  </si>
  <si>
    <t>個数を図面により確認</t>
    <rPh sb="0" eb="2">
      <t>コスウ</t>
    </rPh>
    <rPh sb="3" eb="5">
      <t>ズメン</t>
    </rPh>
    <rPh sb="8" eb="10">
      <t>カクニン</t>
    </rPh>
    <phoneticPr fontId="1"/>
  </si>
  <si>
    <t>個数及び仕様を図面により確認</t>
    <rPh sb="0" eb="2">
      <t>コスウ</t>
    </rPh>
    <rPh sb="2" eb="3">
      <t>オヨ</t>
    </rPh>
    <rPh sb="4" eb="6">
      <t>シヨウ</t>
    </rPh>
    <rPh sb="7" eb="9">
      <t>ズメン</t>
    </rPh>
    <rPh sb="12" eb="14">
      <t>カクニン</t>
    </rPh>
    <phoneticPr fontId="1"/>
  </si>
  <si>
    <t>仕様を図面により確認</t>
    <rPh sb="0" eb="2">
      <t>シヨウ</t>
    </rPh>
    <rPh sb="3" eb="5">
      <t>ズメン</t>
    </rPh>
    <rPh sb="8" eb="10">
      <t>カクニン</t>
    </rPh>
    <phoneticPr fontId="1"/>
  </si>
  <si>
    <t>各階機械室内機器、ファンコイルユニットの総合調整費は計上したか</t>
    <rPh sb="0" eb="2">
      <t>カクカイ</t>
    </rPh>
    <rPh sb="2" eb="5">
      <t>キカイシツ</t>
    </rPh>
    <rPh sb="5" eb="6">
      <t>ナイ</t>
    </rPh>
    <rPh sb="6" eb="8">
      <t>キキ</t>
    </rPh>
    <rPh sb="20" eb="22">
      <t>ソウゴウ</t>
    </rPh>
    <rPh sb="22" eb="24">
      <t>チョウセイ</t>
    </rPh>
    <phoneticPr fontId="1"/>
  </si>
  <si>
    <t>面積を図面により確認</t>
    <rPh sb="0" eb="2">
      <t>メンセキ</t>
    </rPh>
    <phoneticPr fontId="1"/>
  </si>
  <si>
    <t>根切り深さが1.5m未満の場合は直堀り工法とし、1.5m以上の場合は法付け工法として計上したか</t>
    <rPh sb="0" eb="1">
      <t>ネ</t>
    </rPh>
    <rPh sb="1" eb="2">
      <t>キ</t>
    </rPh>
    <rPh sb="3" eb="4">
      <t>フカ</t>
    </rPh>
    <rPh sb="10" eb="12">
      <t>ミマン</t>
    </rPh>
    <rPh sb="13" eb="15">
      <t>バアイ</t>
    </rPh>
    <rPh sb="16" eb="17">
      <t>チョク</t>
    </rPh>
    <rPh sb="17" eb="18">
      <t>ホリ</t>
    </rPh>
    <rPh sb="19" eb="21">
      <t>コウホウ</t>
    </rPh>
    <phoneticPr fontId="1"/>
  </si>
  <si>
    <t>残土運搬距離は適正か。</t>
    <rPh sb="0" eb="2">
      <t>ザンド</t>
    </rPh>
    <rPh sb="2" eb="4">
      <t>ウンパン</t>
    </rPh>
    <rPh sb="4" eb="6">
      <t>キョリ</t>
    </rPh>
    <rPh sb="7" eb="9">
      <t>テキセイ</t>
    </rPh>
    <phoneticPr fontId="1"/>
  </si>
  <si>
    <t>円</t>
    <rPh sb="0" eb="1">
      <t>エン</t>
    </rPh>
    <phoneticPr fontId="1"/>
  </si>
  <si>
    <t>撤去再利用場合の撤去歩掛りの確認</t>
    <rPh sb="0" eb="2">
      <t>テッキョ</t>
    </rPh>
    <rPh sb="2" eb="5">
      <t>サイリヨウ</t>
    </rPh>
    <rPh sb="5" eb="7">
      <t>バアイ</t>
    </rPh>
    <rPh sb="8" eb="10">
      <t>テッキョ</t>
    </rPh>
    <rPh sb="10" eb="11">
      <t>ブ</t>
    </rPh>
    <rPh sb="11" eb="12">
      <t>カ</t>
    </rPh>
    <rPh sb="14" eb="16">
      <t>カクニン</t>
    </rPh>
    <phoneticPr fontId="1"/>
  </si>
  <si>
    <t>類似品撤去費と大きな単価の乖離がないか</t>
    <rPh sb="0" eb="3">
      <t>ルイジヒン</t>
    </rPh>
    <rPh sb="3" eb="5">
      <t>テッキョ</t>
    </rPh>
    <rPh sb="5" eb="6">
      <t>ヒ</t>
    </rPh>
    <rPh sb="7" eb="8">
      <t>オオ</t>
    </rPh>
    <rPh sb="10" eb="12">
      <t>タンカ</t>
    </rPh>
    <rPh sb="13" eb="15">
      <t>カイリ</t>
    </rPh>
    <phoneticPr fontId="1"/>
  </si>
  <si>
    <t>種別毎に積算してあるか、運搬距離は適正か。他工事と整合しているか</t>
    <rPh sb="0" eb="1">
      <t>シュ</t>
    </rPh>
    <rPh sb="1" eb="2">
      <t>ベツ</t>
    </rPh>
    <rPh sb="2" eb="3">
      <t>ゴト</t>
    </rPh>
    <rPh sb="4" eb="6">
      <t>セキサン</t>
    </rPh>
    <rPh sb="12" eb="14">
      <t>ウンパン</t>
    </rPh>
    <rPh sb="14" eb="16">
      <t>キョリ</t>
    </rPh>
    <rPh sb="17" eb="19">
      <t>テキセイ</t>
    </rPh>
    <rPh sb="21" eb="22">
      <t>タ</t>
    </rPh>
    <phoneticPr fontId="1"/>
  </si>
  <si>
    <t>7．廃材処理費</t>
    <rPh sb="2" eb="4">
      <t>ハイザイ</t>
    </rPh>
    <rPh sb="4" eb="7">
      <t>ショリヒ</t>
    </rPh>
    <phoneticPr fontId="1"/>
  </si>
  <si>
    <t>③見積の場合、補正率について刊行物類似品・他工事単価との比較による妥当性</t>
    <rPh sb="1" eb="3">
      <t>ミツモリ</t>
    </rPh>
    <rPh sb="4" eb="6">
      <t>バアイ</t>
    </rPh>
    <rPh sb="7" eb="9">
      <t>ホセイ</t>
    </rPh>
    <rPh sb="9" eb="10">
      <t>リツ</t>
    </rPh>
    <rPh sb="10" eb="11">
      <t>テイリツ</t>
    </rPh>
    <rPh sb="14" eb="17">
      <t>カンコウブツ</t>
    </rPh>
    <rPh sb="17" eb="20">
      <t>ルイジヒン</t>
    </rPh>
    <rPh sb="21" eb="22">
      <t>タ</t>
    </rPh>
    <rPh sb="22" eb="24">
      <t>コウジ</t>
    </rPh>
    <rPh sb="24" eb="26">
      <t>タンカ</t>
    </rPh>
    <rPh sb="28" eb="30">
      <t>ヒカク</t>
    </rPh>
    <rPh sb="33" eb="36">
      <t>ダトウセイ</t>
    </rPh>
    <phoneticPr fontId="7"/>
  </si>
  <si>
    <t>③見積の場合、補正率について刊行物類似品・他工事単価との比較による妥当性</t>
    <rPh sb="1" eb="3">
      <t>ミツモリ</t>
    </rPh>
    <rPh sb="4" eb="6">
      <t>バアイ</t>
    </rPh>
    <rPh sb="7" eb="9">
      <t>ホセイ</t>
    </rPh>
    <rPh sb="9" eb="10">
      <t>リツ</t>
    </rPh>
    <rPh sb="14" eb="17">
      <t>カンコウブツ</t>
    </rPh>
    <rPh sb="17" eb="20">
      <t>ルイジヒン</t>
    </rPh>
    <rPh sb="21" eb="22">
      <t>タ</t>
    </rPh>
    <rPh sb="22" eb="24">
      <t>コウジ</t>
    </rPh>
    <rPh sb="24" eb="26">
      <t>タンカ</t>
    </rPh>
    <rPh sb="28" eb="30">
      <t>ヒカク</t>
    </rPh>
    <rPh sb="33" eb="36">
      <t>ダトウセイ</t>
    </rPh>
    <phoneticPr fontId="7"/>
  </si>
  <si>
    <t>廃材処分場の選定</t>
    <rPh sb="0" eb="2">
      <t>ハイザイ</t>
    </rPh>
    <rPh sb="2" eb="4">
      <t>ショブン</t>
    </rPh>
    <rPh sb="4" eb="5">
      <t>ジョウ</t>
    </rPh>
    <rPh sb="6" eb="8">
      <t>センテイ</t>
    </rPh>
    <phoneticPr fontId="1"/>
  </si>
  <si>
    <t>アスベスト含有建材の計上</t>
    <rPh sb="5" eb="7">
      <t>ガンユウ</t>
    </rPh>
    <rPh sb="7" eb="9">
      <t>ケンザイ</t>
    </rPh>
    <rPh sb="10" eb="12">
      <t>ケイジョウ</t>
    </rPh>
    <phoneticPr fontId="1"/>
  </si>
  <si>
    <t>運搬費と処分費の合計額による比較検討を実施し、処分場の設定をしたか</t>
    <rPh sb="0" eb="3">
      <t>ウンパンヒ</t>
    </rPh>
    <rPh sb="4" eb="7">
      <t>ショブンヒ</t>
    </rPh>
    <rPh sb="8" eb="11">
      <t>ゴウケイガク</t>
    </rPh>
    <rPh sb="14" eb="16">
      <t>ヒカク</t>
    </rPh>
    <rPh sb="16" eb="18">
      <t>ケントウ</t>
    </rPh>
    <rPh sb="19" eb="21">
      <t>ジッシ</t>
    </rPh>
    <rPh sb="23" eb="26">
      <t>ショブンジョウ</t>
    </rPh>
    <rPh sb="27" eb="29">
      <t>セッテイ</t>
    </rPh>
    <phoneticPr fontId="1"/>
  </si>
  <si>
    <t>アスベスト含有建材としての計上は適切か</t>
    <rPh sb="5" eb="7">
      <t>ガンユウ</t>
    </rPh>
    <rPh sb="7" eb="9">
      <t>ケンザイ</t>
    </rPh>
    <rPh sb="13" eb="15">
      <t>ケイジョウ</t>
    </rPh>
    <rPh sb="16" eb="18">
      <t>テキセツ</t>
    </rPh>
    <phoneticPr fontId="1"/>
  </si>
  <si>
    <t>換算数量は適正か</t>
    <rPh sb="0" eb="2">
      <t>カンサン</t>
    </rPh>
    <rPh sb="2" eb="4">
      <t>スウリョウ</t>
    </rPh>
    <rPh sb="5" eb="7">
      <t>テキセイ</t>
    </rPh>
    <phoneticPr fontId="1"/>
  </si>
  <si>
    <t>有価物の計上</t>
    <rPh sb="0" eb="3">
      <t>ユウカブツ</t>
    </rPh>
    <rPh sb="4" eb="6">
      <t>ケイジョウ</t>
    </rPh>
    <phoneticPr fontId="1"/>
  </si>
  <si>
    <t>有価物の計上をしたか</t>
    <rPh sb="0" eb="3">
      <t>ユウカブツ</t>
    </rPh>
    <rPh sb="4" eb="6">
      <t>ケイジョウ</t>
    </rPh>
    <phoneticPr fontId="1"/>
  </si>
  <si>
    <t>工種毎に集計されているか</t>
    <rPh sb="0" eb="2">
      <t>コウシュ</t>
    </rPh>
    <rPh sb="2" eb="3">
      <t>ゴト</t>
    </rPh>
    <rPh sb="4" eb="6">
      <t>シュウケイ</t>
    </rPh>
    <phoneticPr fontId="1"/>
  </si>
  <si>
    <t>必要に応じ産廃税は計上したか
共通費の対象額から除外したか</t>
    <rPh sb="0" eb="2">
      <t>ヒツヨウ</t>
    </rPh>
    <rPh sb="3" eb="4">
      <t>オウ</t>
    </rPh>
    <rPh sb="5" eb="7">
      <t>サンパイ</t>
    </rPh>
    <rPh sb="7" eb="8">
      <t>ゼイ</t>
    </rPh>
    <rPh sb="9" eb="11">
      <t>ケイジョウ</t>
    </rPh>
    <rPh sb="15" eb="17">
      <t>キョウツウ</t>
    </rPh>
    <rPh sb="17" eb="18">
      <t>ヒ</t>
    </rPh>
    <rPh sb="19" eb="22">
      <t>タイショウガク</t>
    </rPh>
    <rPh sb="24" eb="26">
      <t>ジョガイ</t>
    </rPh>
    <phoneticPr fontId="1"/>
  </si>
  <si>
    <t>判定１</t>
    <rPh sb="0" eb="1">
      <t>ハン</t>
    </rPh>
    <rPh sb="1" eb="2">
      <t>サダム</t>
    </rPh>
    <phoneticPr fontId="7"/>
  </si>
  <si>
    <t>判定２</t>
    <rPh sb="0" eb="1">
      <t>ハン</t>
    </rPh>
    <rPh sb="1" eb="2">
      <t>サダム</t>
    </rPh>
    <phoneticPr fontId="7"/>
  </si>
  <si>
    <t>判定１</t>
    <rPh sb="0" eb="2">
      <t>ハンテイ</t>
    </rPh>
    <phoneticPr fontId="1"/>
  </si>
  <si>
    <t>判定２</t>
    <rPh sb="0" eb="2">
      <t>ハンテイ</t>
    </rPh>
    <phoneticPr fontId="7"/>
  </si>
  <si>
    <t>判定１</t>
    <rPh sb="0" eb="2">
      <t>ハンテイ</t>
    </rPh>
    <phoneticPr fontId="7"/>
  </si>
  <si>
    <t>＝</t>
    <phoneticPr fontId="1"/>
  </si>
  <si>
    <t>（　　　　　　　　　　　　）</t>
    <phoneticPr fontId="1"/>
  </si>
  <si>
    <t>　・刊行物
　・見積</t>
    <phoneticPr fontId="1"/>
  </si>
  <si>
    <t>①　②</t>
    <phoneticPr fontId="1"/>
  </si>
  <si>
    <t>③</t>
    <phoneticPr fontId="1"/>
  </si>
  <si>
    <t>該当照明器具数（　　　　　　　　　　　　）</t>
    <phoneticPr fontId="1"/>
  </si>
  <si>
    <t>開口補強数（　　　　　　　　　　　）</t>
    <phoneticPr fontId="1"/>
  </si>
  <si>
    <t>ｋｇ</t>
    <phoneticPr fontId="1"/>
  </si>
  <si>
    <t>m3</t>
    <phoneticPr fontId="1"/>
  </si>
  <si>
    <t>kg/m3</t>
    <phoneticPr fontId="1"/>
  </si>
  <si>
    <t>キュービクル機器</t>
    <phoneticPr fontId="1"/>
  </si>
  <si>
    <t>VA/㎡</t>
    <phoneticPr fontId="1"/>
  </si>
  <si>
    <t>＜＞</t>
    <phoneticPr fontId="1"/>
  </si>
  <si>
    <t>（</t>
    <phoneticPr fontId="1"/>
  </si>
  <si>
    <t>）/</t>
    <phoneticPr fontId="1"/>
  </si>
  <si>
    <t>）＝</t>
    <phoneticPr fontId="1"/>
  </si>
  <si>
    <t>－</t>
    <phoneticPr fontId="1"/>
  </si>
  <si>
    <t>ー</t>
    <phoneticPr fontId="1"/>
  </si>
  <si>
    <t>面数を図面により確認</t>
    <phoneticPr fontId="1"/>
  </si>
  <si>
    <t>・刊行物
　・見積</t>
    <phoneticPr fontId="1"/>
  </si>
  <si>
    <t>ＮＴＴ回線数</t>
    <phoneticPr fontId="1"/>
  </si>
  <si>
    <t>電話内線数</t>
    <phoneticPr fontId="1"/>
  </si>
  <si>
    <t>(                                 )</t>
    <phoneticPr fontId="1"/>
  </si>
  <si>
    <t>自火報回線数</t>
    <phoneticPr fontId="1"/>
  </si>
  <si>
    <t>放送増幅器</t>
    <phoneticPr fontId="1"/>
  </si>
  <si>
    <t>W/㎡</t>
    <phoneticPr fontId="1"/>
  </si>
  <si>
    <t>）×</t>
    <phoneticPr fontId="1"/>
  </si>
  <si>
    <t>（　　　　　　　　　　　　　　）</t>
    <phoneticPr fontId="1"/>
  </si>
  <si>
    <t>防火区画貫通材</t>
    <phoneticPr fontId="1"/>
  </si>
  <si>
    <t>ダクト</t>
    <phoneticPr fontId="1"/>
  </si>
  <si>
    <t>円形ダクト</t>
    <phoneticPr fontId="1"/>
  </si>
  <si>
    <t>（　　　　　　　　　　　　　　　　）</t>
    <phoneticPr fontId="1"/>
  </si>
  <si>
    <t>m2</t>
    <phoneticPr fontId="1"/>
  </si>
  <si>
    <t>ｍ３</t>
    <phoneticPr fontId="1"/>
  </si>
  <si>
    <t>＜</t>
    <phoneticPr fontId="1"/>
  </si>
  <si>
    <t>ｶﾞｽ警報器</t>
    <phoneticPr fontId="1"/>
  </si>
  <si>
    <t>㎡</t>
    <phoneticPr fontId="1"/>
  </si>
  <si>
    <t>＝</t>
    <phoneticPr fontId="1"/>
  </si>
  <si>
    <t>（　　　　　　　　　　　　　　　　）</t>
    <phoneticPr fontId="1"/>
  </si>
  <si>
    <t>㎡</t>
    <phoneticPr fontId="1"/>
  </si>
  <si>
    <t>面積を図面により確認</t>
    <phoneticPr fontId="1"/>
  </si>
  <si>
    <t>　・刊行物
　・見積</t>
    <phoneticPr fontId="1"/>
  </si>
  <si>
    <t>①　②</t>
    <phoneticPr fontId="1"/>
  </si>
  <si>
    <t>③</t>
    <phoneticPr fontId="1"/>
  </si>
  <si>
    <t>バックホウ</t>
    <phoneticPr fontId="1"/>
  </si>
  <si>
    <t>0.13m3</t>
    <phoneticPr fontId="1"/>
  </si>
  <si>
    <t>ー</t>
    <phoneticPr fontId="1"/>
  </si>
  <si>
    <t>0.28m3</t>
    <phoneticPr fontId="1"/>
  </si>
  <si>
    <t>0.45m3</t>
    <phoneticPr fontId="1"/>
  </si>
  <si>
    <t>ｍ３</t>
    <phoneticPr fontId="1"/>
  </si>
  <si>
    <t>＋</t>
    <phoneticPr fontId="1"/>
  </si>
  <si>
    <t>＝</t>
    <phoneticPr fontId="1"/>
  </si>
  <si>
    <t>捨コン、200A以上の配管等</t>
    <phoneticPr fontId="1"/>
  </si>
  <si>
    <t>＝</t>
    <phoneticPr fontId="1"/>
  </si>
  <si>
    <t>（　　　　　　　　　　　　　　　　）</t>
    <phoneticPr fontId="1"/>
  </si>
  <si>
    <t>　・刊行物
　・見積</t>
    <phoneticPr fontId="1"/>
  </si>
  <si>
    <t>①　②</t>
    <phoneticPr fontId="1"/>
  </si>
  <si>
    <t>③</t>
    <phoneticPr fontId="1"/>
  </si>
  <si>
    <t>ｍ</t>
    <phoneticPr fontId="1"/>
  </si>
  <si>
    <t>道路の通行料等を計上したか</t>
    <phoneticPr fontId="1"/>
  </si>
  <si>
    <t>ｍ３</t>
    <phoneticPr fontId="1"/>
  </si>
  <si>
    <t>＋</t>
    <phoneticPr fontId="1"/>
  </si>
  <si>
    <t>捨コン、200A以上の配管等</t>
    <phoneticPr fontId="1"/>
  </si>
  <si>
    <t>ー</t>
    <phoneticPr fontId="1"/>
  </si>
  <si>
    <t>㎡</t>
    <phoneticPr fontId="1"/>
  </si>
  <si>
    <t>ワイヤーメッシュ</t>
    <phoneticPr fontId="1"/>
  </si>
  <si>
    <t>スリーブ</t>
    <phoneticPr fontId="1"/>
  </si>
  <si>
    <t>相違点：</t>
    <phoneticPr fontId="1"/>
  </si>
  <si>
    <t>km</t>
    <phoneticPr fontId="1"/>
  </si>
  <si>
    <t>受注者</t>
    <rPh sb="0" eb="3">
      <t>ジュチュウシャ</t>
    </rPh>
    <phoneticPr fontId="7"/>
  </si>
  <si>
    <t>県</t>
    <rPh sb="0" eb="1">
      <t>ケン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</si>
</sst>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sz val="12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37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6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7" xfId="1" applyFont="1" applyBorder="1" applyAlignment="1">
      <alignment vertical="center" wrapText="1"/>
    </xf>
    <xf numFmtId="0" fontId="6" fillId="0" borderId="8" xfId="1" applyFont="1" applyBorder="1" applyAlignment="1">
      <alignment horizontal="center" vertical="center"/>
    </xf>
    <xf numFmtId="0" fontId="6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 vertical="center"/>
    </xf>
    <xf numFmtId="0" fontId="6" fillId="0" borderId="9" xfId="1" applyFont="1" applyBorder="1">
      <alignment vertical="center"/>
    </xf>
    <xf numFmtId="0" fontId="6" fillId="0" borderId="10" xfId="1" applyFont="1" applyBorder="1" applyAlignment="1">
      <alignment vertical="center" wrapText="1"/>
    </xf>
    <xf numFmtId="0" fontId="6" fillId="0" borderId="11" xfId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6" fillId="0" borderId="13" xfId="1" applyFont="1" applyBorder="1" applyAlignment="1">
      <alignment vertical="center"/>
    </xf>
    <xf numFmtId="0" fontId="6" fillId="0" borderId="14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14" xfId="1" applyFont="1" applyBorder="1" applyAlignment="1">
      <alignment vertical="center" wrapText="1"/>
    </xf>
    <xf numFmtId="0" fontId="6" fillId="0" borderId="5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7" xfId="1" applyFont="1" applyBorder="1">
      <alignment vertical="center"/>
    </xf>
    <xf numFmtId="0" fontId="6" fillId="0" borderId="18" xfId="1" applyFont="1" applyBorder="1" applyAlignment="1">
      <alignment horizontal="center" vertical="center"/>
    </xf>
    <xf numFmtId="0" fontId="6" fillId="0" borderId="19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0" borderId="2" xfId="1" applyFont="1" applyBorder="1">
      <alignment vertical="center"/>
    </xf>
    <xf numFmtId="0" fontId="6" fillId="0" borderId="7" xfId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0" applyFont="1" applyBorder="1">
      <alignment vertical="center"/>
    </xf>
    <xf numFmtId="0" fontId="11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horizontal="center" vertical="center"/>
    </xf>
    <xf numFmtId="0" fontId="11" fillId="0" borderId="28" xfId="0" applyFont="1" applyBorder="1" applyAlignment="1">
      <alignment horizontal="right" vertical="center"/>
    </xf>
    <xf numFmtId="0" fontId="11" fillId="0" borderId="29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11" fillId="0" borderId="32" xfId="0" applyFont="1" applyBorder="1" applyAlignment="1">
      <alignment horizontal="right" vertical="center"/>
    </xf>
    <xf numFmtId="0" fontId="11" fillId="0" borderId="33" xfId="0" applyFont="1" applyBorder="1">
      <alignment vertical="center"/>
    </xf>
    <xf numFmtId="0" fontId="11" fillId="0" borderId="34" xfId="0" applyFont="1" applyBorder="1" applyAlignment="1">
      <alignment vertical="center" shrinkToFit="1"/>
    </xf>
    <xf numFmtId="0" fontId="11" fillId="0" borderId="34" xfId="0" applyFont="1" applyBorder="1">
      <alignment vertical="center"/>
    </xf>
    <xf numFmtId="0" fontId="11" fillId="0" borderId="35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1" fillId="0" borderId="14" xfId="0" applyFont="1" applyBorder="1" applyAlignment="1">
      <alignment horizontal="center" vertical="center"/>
    </xf>
    <xf numFmtId="0" fontId="11" fillId="2" borderId="36" xfId="0" applyFont="1" applyFill="1" applyBorder="1" applyAlignment="1">
      <alignment horizontal="right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38" xfId="0" applyFont="1" applyBorder="1" applyAlignment="1">
      <alignment vertical="center"/>
    </xf>
    <xf numFmtId="0" fontId="11" fillId="0" borderId="38" xfId="0" applyFont="1" applyBorder="1" applyAlignment="1">
      <alignment horizontal="center" vertical="center"/>
    </xf>
    <xf numFmtId="0" fontId="11" fillId="0" borderId="37" xfId="0" applyFont="1" applyBorder="1">
      <alignment vertical="center"/>
    </xf>
    <xf numFmtId="0" fontId="11" fillId="2" borderId="3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shrinkToFit="1"/>
    </xf>
    <xf numFmtId="0" fontId="11" fillId="0" borderId="39" xfId="0" applyFont="1" applyBorder="1" applyAlignment="1">
      <alignment horizontal="right" vertical="center"/>
    </xf>
    <xf numFmtId="176" fontId="11" fillId="0" borderId="0" xfId="0" applyNumberFormat="1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31" xfId="0" applyFont="1" applyBorder="1" applyAlignment="1">
      <alignment vertical="center" shrinkToFit="1"/>
    </xf>
    <xf numFmtId="0" fontId="11" fillId="0" borderId="2" xfId="0" applyFont="1" applyBorder="1" applyAlignment="1">
      <alignment horizontal="center" vertical="center"/>
    </xf>
    <xf numFmtId="0" fontId="11" fillId="2" borderId="32" xfId="0" applyFont="1" applyFill="1" applyBorder="1" applyAlignment="1">
      <alignment horizontal="right" vertical="center"/>
    </xf>
    <xf numFmtId="0" fontId="11" fillId="0" borderId="40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shrinkToFit="1"/>
    </xf>
    <xf numFmtId="0" fontId="11" fillId="0" borderId="16" xfId="0" applyFont="1" applyBorder="1" applyAlignment="1">
      <alignment horizontal="right" vertical="center"/>
    </xf>
    <xf numFmtId="0" fontId="11" fillId="0" borderId="40" xfId="0" applyFont="1" applyBorder="1" applyAlignment="1">
      <alignment vertical="center" shrinkToFit="1"/>
    </xf>
    <xf numFmtId="0" fontId="11" fillId="0" borderId="33" xfId="0" applyFont="1" applyBorder="1" applyAlignment="1">
      <alignment vertical="center" shrinkToFit="1"/>
    </xf>
    <xf numFmtId="0" fontId="11" fillId="2" borderId="28" xfId="0" applyFont="1" applyFill="1" applyBorder="1" applyAlignment="1">
      <alignment horizontal="center" vertical="center"/>
    </xf>
    <xf numFmtId="0" fontId="11" fillId="0" borderId="35" xfId="0" applyFont="1" applyBorder="1" applyAlignment="1">
      <alignment vertical="center" shrinkToFit="1"/>
    </xf>
    <xf numFmtId="0" fontId="11" fillId="0" borderId="41" xfId="0" applyFont="1" applyBorder="1" applyAlignment="1">
      <alignment vertical="center" shrinkToFi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vertical="center"/>
    </xf>
    <xf numFmtId="0" fontId="11" fillId="0" borderId="42" xfId="0" applyFont="1" applyBorder="1" applyAlignment="1">
      <alignment horizontal="left" vertical="center"/>
    </xf>
    <xf numFmtId="0" fontId="11" fillId="0" borderId="3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0" borderId="43" xfId="0" applyFont="1" applyBorder="1" applyAlignment="1">
      <alignment vertical="center" shrinkToFit="1"/>
    </xf>
    <xf numFmtId="0" fontId="11" fillId="0" borderId="27" xfId="0" applyFont="1" applyBorder="1" applyAlignment="1">
      <alignment vertical="center" shrinkToFit="1"/>
    </xf>
    <xf numFmtId="0" fontId="11" fillId="0" borderId="12" xfId="0" applyFont="1" applyFill="1" applyBorder="1">
      <alignment vertical="center"/>
    </xf>
    <xf numFmtId="0" fontId="11" fillId="0" borderId="39" xfId="0" applyFont="1" applyBorder="1">
      <alignment vertical="center"/>
    </xf>
    <xf numFmtId="0" fontId="11" fillId="0" borderId="10" xfId="0" applyFont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center" shrinkToFit="1"/>
    </xf>
    <xf numFmtId="0" fontId="11" fillId="0" borderId="29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34" xfId="0" applyFont="1" applyBorder="1" applyAlignment="1">
      <alignment horizontal="right" vertical="center"/>
    </xf>
    <xf numFmtId="176" fontId="11" fillId="0" borderId="34" xfId="0" applyNumberFormat="1" applyFont="1" applyBorder="1">
      <alignment vertical="center"/>
    </xf>
    <xf numFmtId="0" fontId="11" fillId="0" borderId="40" xfId="0" applyFont="1" applyBorder="1" applyAlignment="1">
      <alignment horizontal="center" vertical="center" shrinkToFit="1"/>
    </xf>
    <xf numFmtId="0" fontId="11" fillId="0" borderId="38" xfId="0" applyFont="1" applyBorder="1" applyAlignment="1">
      <alignment vertical="center" shrinkToFit="1"/>
    </xf>
    <xf numFmtId="0" fontId="11" fillId="0" borderId="10" xfId="0" applyFont="1" applyFill="1" applyBorder="1" applyAlignment="1">
      <alignment horizontal="right" vertical="center"/>
    </xf>
    <xf numFmtId="0" fontId="11" fillId="0" borderId="2" xfId="0" applyFont="1" applyFill="1" applyBorder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44" xfId="0" applyFont="1" applyBorder="1" applyAlignment="1">
      <alignment vertical="center" shrinkToFit="1"/>
    </xf>
    <xf numFmtId="0" fontId="11" fillId="0" borderId="17" xfId="0" applyFont="1" applyBorder="1" applyAlignment="1">
      <alignment horizontal="right" vertical="center"/>
    </xf>
    <xf numFmtId="176" fontId="11" fillId="0" borderId="17" xfId="0" applyNumberFormat="1" applyFont="1" applyBorder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39" xfId="0" applyFont="1" applyBorder="1" applyAlignment="1">
      <alignment vertical="center" wrapText="1"/>
    </xf>
    <xf numFmtId="0" fontId="11" fillId="0" borderId="5" xfId="0" applyFont="1" applyBorder="1" applyAlignment="1">
      <alignment vertical="center"/>
    </xf>
    <xf numFmtId="0" fontId="11" fillId="0" borderId="46" xfId="0" applyFont="1" applyBorder="1">
      <alignment vertical="center"/>
    </xf>
    <xf numFmtId="0" fontId="11" fillId="0" borderId="47" xfId="1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>
      <alignment vertical="center"/>
    </xf>
    <xf numFmtId="0" fontId="11" fillId="0" borderId="14" xfId="0" applyFont="1" applyFill="1" applyBorder="1">
      <alignment vertical="center"/>
    </xf>
    <xf numFmtId="0" fontId="11" fillId="0" borderId="1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32" xfId="0" applyFont="1" applyBorder="1" applyAlignment="1">
      <alignment horizontal="center" vertical="center"/>
    </xf>
    <xf numFmtId="0" fontId="11" fillId="0" borderId="38" xfId="0" applyFont="1" applyBorder="1" applyAlignment="1">
      <alignment vertical="top" wrapText="1"/>
    </xf>
    <xf numFmtId="0" fontId="11" fillId="0" borderId="48" xfId="0" applyFont="1" applyBorder="1">
      <alignment vertical="center"/>
    </xf>
    <xf numFmtId="0" fontId="11" fillId="0" borderId="43" xfId="0" applyFont="1" applyBorder="1">
      <alignment vertical="center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 shrinkToFit="1"/>
    </xf>
    <xf numFmtId="0" fontId="11" fillId="0" borderId="18" xfId="0" applyFont="1" applyBorder="1">
      <alignment vertical="center"/>
    </xf>
    <xf numFmtId="0" fontId="11" fillId="0" borderId="44" xfId="0" applyFont="1" applyBorder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shrinkToFit="1"/>
    </xf>
    <xf numFmtId="0" fontId="11" fillId="0" borderId="12" xfId="0" applyFont="1" applyBorder="1" applyAlignment="1">
      <alignment vertical="center" wrapText="1"/>
    </xf>
    <xf numFmtId="0" fontId="11" fillId="0" borderId="42" xfId="0" applyFont="1" applyBorder="1" applyAlignment="1">
      <alignment vertical="center" shrinkToFit="1"/>
    </xf>
    <xf numFmtId="0" fontId="11" fillId="0" borderId="42" xfId="0" applyFont="1" applyBorder="1" applyAlignment="1">
      <alignment horizontal="right" vertical="center"/>
    </xf>
    <xf numFmtId="0" fontId="11" fillId="0" borderId="2" xfId="0" applyFont="1" applyBorder="1" applyAlignment="1">
      <alignment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0" borderId="34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42" xfId="0" applyFont="1" applyBorder="1">
      <alignment vertical="center"/>
    </xf>
    <xf numFmtId="0" fontId="11" fillId="0" borderId="10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16" xfId="0" applyFont="1" applyBorder="1">
      <alignment vertical="center"/>
    </xf>
    <xf numFmtId="0" fontId="11" fillId="0" borderId="14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10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49" xfId="0" applyFont="1" applyBorder="1" applyAlignment="1">
      <alignment horizontal="right" vertical="center"/>
    </xf>
    <xf numFmtId="0" fontId="11" fillId="0" borderId="50" xfId="0" applyFont="1" applyBorder="1" applyAlignment="1">
      <alignment vertical="center" shrinkToFit="1"/>
    </xf>
    <xf numFmtId="0" fontId="11" fillId="0" borderId="2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28" xfId="0" applyFont="1" applyBorder="1">
      <alignment vertical="center"/>
    </xf>
    <xf numFmtId="0" fontId="11" fillId="0" borderId="3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32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39" xfId="0" applyFont="1" applyBorder="1" applyAlignment="1">
      <alignment vertical="center" shrinkToFit="1"/>
    </xf>
    <xf numFmtId="0" fontId="11" fillId="0" borderId="16" xfId="0" applyFont="1" applyBorder="1" applyAlignment="1">
      <alignment vertical="center" shrinkToFit="1"/>
    </xf>
    <xf numFmtId="0" fontId="11" fillId="0" borderId="32" xfId="0" applyFont="1" applyBorder="1" applyAlignmen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18" xfId="0" applyFont="1" applyBorder="1" applyAlignment="1">
      <alignment vertical="center"/>
    </xf>
    <xf numFmtId="0" fontId="6" fillId="0" borderId="34" xfId="1" applyFont="1" applyBorder="1" applyAlignment="1">
      <alignment vertical="center" wrapText="1"/>
    </xf>
    <xf numFmtId="0" fontId="6" fillId="0" borderId="34" xfId="1" applyFont="1" applyBorder="1">
      <alignment vertical="center"/>
    </xf>
    <xf numFmtId="0" fontId="6" fillId="0" borderId="22" xfId="1" applyFont="1" applyBorder="1">
      <alignment vertical="center"/>
    </xf>
    <xf numFmtId="0" fontId="6" fillId="0" borderId="0" xfId="1" applyFont="1" applyBorder="1">
      <alignment vertical="center"/>
    </xf>
    <xf numFmtId="0" fontId="6" fillId="0" borderId="21" xfId="1" applyFont="1" applyBorder="1">
      <alignment vertical="center"/>
    </xf>
    <xf numFmtId="0" fontId="6" fillId="0" borderId="17" xfId="1" applyFont="1" applyBorder="1" applyAlignment="1">
      <alignment vertical="center" wrapText="1"/>
    </xf>
    <xf numFmtId="0" fontId="6" fillId="0" borderId="18" xfId="1" applyFont="1" applyBorder="1">
      <alignment vertical="center"/>
    </xf>
    <xf numFmtId="0" fontId="11" fillId="0" borderId="12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6" fillId="0" borderId="34" xfId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6" fillId="0" borderId="17" xfId="1" applyFont="1" applyBorder="1" applyAlignment="1">
      <alignment horizontal="center" vertical="center"/>
    </xf>
    <xf numFmtId="0" fontId="11" fillId="0" borderId="51" xfId="0" applyFont="1" applyBorder="1" applyAlignment="1">
      <alignment vertical="center" shrinkToFit="1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" fillId="0" borderId="64" xfId="1" applyFont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11" fillId="0" borderId="1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11" fillId="0" borderId="43" xfId="0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0" fontId="11" fillId="0" borderId="44" xfId="0" applyFont="1" applyBorder="1" applyAlignment="1">
      <alignment vertical="center"/>
    </xf>
    <xf numFmtId="0" fontId="6" fillId="0" borderId="1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1" fillId="0" borderId="42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1" fillId="0" borderId="18" xfId="0" applyFont="1" applyBorder="1" applyAlignment="1">
      <alignment horizontal="left" vertical="center"/>
    </xf>
    <xf numFmtId="0" fontId="11" fillId="0" borderId="38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6" fillId="0" borderId="12" xfId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44" xfId="0" applyFont="1" applyBorder="1" applyAlignment="1">
      <alignment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66" xfId="0" applyFont="1" applyBorder="1" applyAlignment="1">
      <alignment vertical="center" wrapText="1"/>
    </xf>
    <xf numFmtId="0" fontId="11" fillId="0" borderId="66" xfId="0" applyFont="1" applyBorder="1" applyAlignment="1">
      <alignment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4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2" borderId="34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40" xfId="0" applyFont="1" applyBorder="1" applyAlignment="1">
      <alignment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6" fillId="0" borderId="14" xfId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1" fillId="0" borderId="42" xfId="0" applyFont="1" applyBorder="1" applyAlignment="1">
      <alignment vertical="center" wrapText="1"/>
    </xf>
    <xf numFmtId="0" fontId="11" fillId="0" borderId="16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3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28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11" fillId="0" borderId="56" xfId="1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63" xfId="1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2" xfId="0" applyFont="1" applyBorder="1" applyAlignment="1">
      <alignment vertical="center"/>
    </xf>
    <xf numFmtId="0" fontId="11" fillId="0" borderId="61" xfId="1" applyFont="1" applyBorder="1" applyAlignment="1">
      <alignment vertical="center" wrapText="1"/>
    </xf>
    <xf numFmtId="0" fontId="11" fillId="0" borderId="27" xfId="1" applyFont="1" applyBorder="1" applyAlignment="1">
      <alignment vertical="center" wrapText="1"/>
    </xf>
    <xf numFmtId="0" fontId="11" fillId="0" borderId="44" xfId="1" applyFont="1" applyBorder="1" applyAlignment="1">
      <alignment vertical="center" wrapText="1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1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50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0" xfId="0" applyFont="1" applyBorder="1" applyAlignment="1">
      <alignment vertical="center"/>
    </xf>
    <xf numFmtId="0" fontId="11" fillId="0" borderId="56" xfId="0" applyFont="1" applyBorder="1" applyAlignment="1">
      <alignment horizontal="left" vertical="center"/>
    </xf>
    <xf numFmtId="0" fontId="11" fillId="0" borderId="57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6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46" xfId="0" applyFont="1" applyBorder="1" applyAlignment="1">
      <alignment vertical="center" wrapText="1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33" xfId="0" applyFont="1" applyBorder="1" applyAlignment="1">
      <alignment vertical="center" wrapText="1"/>
    </xf>
    <xf numFmtId="0" fontId="11" fillId="0" borderId="41" xfId="0" applyFont="1" applyBorder="1" applyAlignment="1">
      <alignment vertical="center" wrapText="1"/>
    </xf>
    <xf numFmtId="0" fontId="11" fillId="0" borderId="35" xfId="0" applyFont="1" applyBorder="1" applyAlignment="1">
      <alignment vertical="center" wrapText="1"/>
    </xf>
    <xf numFmtId="0" fontId="11" fillId="0" borderId="49" xfId="0" applyFont="1" applyBorder="1" applyAlignment="1">
      <alignment vertical="center"/>
    </xf>
    <xf numFmtId="0" fontId="11" fillId="0" borderId="67" xfId="0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1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0" fontId="6" fillId="0" borderId="11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11" fillId="0" borderId="3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6" fillId="0" borderId="10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62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11" fillId="0" borderId="35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6" fillId="0" borderId="42" xfId="1" applyFont="1" applyBorder="1" applyAlignment="1">
      <alignment vertical="center"/>
    </xf>
    <xf numFmtId="0" fontId="11" fillId="0" borderId="39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31" xfId="0" applyFont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58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2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1" fillId="2" borderId="28" xfId="0" applyFont="1" applyFill="1" applyBorder="1" applyAlignment="1">
      <alignment horizontal="right" vertical="center"/>
    </xf>
    <xf numFmtId="0" fontId="11" fillId="2" borderId="32" xfId="0" applyFont="1" applyFill="1" applyBorder="1" applyAlignment="1">
      <alignment horizontal="right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57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39" xfId="0" applyFont="1" applyBorder="1" applyAlignment="1">
      <alignment vertical="center"/>
    </xf>
    <xf numFmtId="0" fontId="11" fillId="0" borderId="52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66" xfId="1" applyFont="1" applyBorder="1" applyAlignment="1">
      <alignment vertical="center" wrapText="1"/>
    </xf>
    <xf numFmtId="0" fontId="6" fillId="0" borderId="66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6" fillId="0" borderId="14" xfId="1" applyFont="1" applyBorder="1" applyAlignment="1">
      <alignment vertical="center"/>
    </xf>
    <xf numFmtId="0" fontId="6" fillId="0" borderId="18" xfId="1" applyFont="1" applyBorder="1" applyAlignment="1">
      <alignment vertical="center"/>
    </xf>
    <xf numFmtId="0" fontId="11" fillId="2" borderId="18" xfId="0" applyFont="1" applyFill="1" applyBorder="1" applyAlignment="1">
      <alignment horizontal="left" vertical="center"/>
    </xf>
    <xf numFmtId="0" fontId="6" fillId="0" borderId="13" xfId="1" applyFont="1" applyBorder="1" applyAlignment="1">
      <alignment vertical="center"/>
    </xf>
    <xf numFmtId="0" fontId="11" fillId="2" borderId="17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11" fillId="0" borderId="19" xfId="0" applyFont="1" applyBorder="1" applyAlignment="1">
      <alignment horizontal="left" vertical="center"/>
    </xf>
    <xf numFmtId="0" fontId="11" fillId="0" borderId="50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6" fillId="0" borderId="42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1" fillId="0" borderId="38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2" borderId="34" xfId="0" applyFont="1" applyFill="1" applyBorder="1" applyAlignment="1">
      <alignment horizontal="left" vertical="center"/>
    </xf>
    <xf numFmtId="0" fontId="6" fillId="0" borderId="22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11" fillId="0" borderId="4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11" fillId="0" borderId="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 shrinkToFit="1"/>
    </xf>
    <xf numFmtId="0" fontId="11" fillId="0" borderId="2" xfId="0" applyFont="1" applyBorder="1" applyAlignment="1">
      <alignment vertical="center" wrapText="1" shrinkToFit="1"/>
    </xf>
    <xf numFmtId="0" fontId="11" fillId="2" borderId="32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0" fontId="11" fillId="0" borderId="19" xfId="0" applyFont="1" applyBorder="1" applyAlignment="1">
      <alignment horizontal="right" vertical="center"/>
    </xf>
    <xf numFmtId="0" fontId="11" fillId="0" borderId="50" xfId="0" applyFont="1" applyBorder="1" applyAlignment="1">
      <alignment horizontal="right" vertical="center"/>
    </xf>
  </cellXfs>
  <cellStyles count="2">
    <cellStyle name="標準" xfId="0" builtinId="0"/>
    <cellStyle name="標準_０４資料（数量チェックシート）案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受水槽容量（事務庁舎）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scatterChart>
        <c:scatterStyle val="smoothMarker"/>
        <c:varyColors val="0"/>
        <c:ser>
          <c:idx val="1"/>
          <c:order val="0"/>
          <c:tx>
            <c:strRef>
              <c:f>Sheet1!$C$3</c:f>
              <c:strCache>
                <c:ptCount val="1"/>
                <c:pt idx="0">
                  <c:v>受水槽容量</c:v>
                </c:pt>
              </c:strCache>
            </c:strRef>
          </c:tx>
          <c:trendline>
            <c:trendlineType val="linear"/>
            <c:dispRSqr val="0"/>
            <c:dispEq val="1"/>
            <c:trendlineLbl>
              <c:layout>
                <c:manualLayout>
                  <c:x val="-0.20275242703095847"/>
                  <c:y val="9.0037103026355286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</c:trendlineLbl>
          </c:trendline>
          <c:trendline>
            <c:trendlineType val="linear"/>
            <c:dispRSqr val="0"/>
            <c:dispEq val="0"/>
          </c:trendline>
          <c:xVal>
            <c:numRef>
              <c:f>Sheet1!$D$2:$G$2</c:f>
              <c:numCache>
                <c:formatCode>General</c:formatCode>
                <c:ptCount val="4"/>
                <c:pt idx="0">
                  <c:v>500</c:v>
                </c:pt>
                <c:pt idx="1">
                  <c:v>3000</c:v>
                </c:pt>
                <c:pt idx="2">
                  <c:v>8000</c:v>
                </c:pt>
              </c:numCache>
            </c:numRef>
          </c:xVal>
          <c:yVal>
            <c:numRef>
              <c:f>Sheet1!$D$3:$G$3</c:f>
              <c:numCache>
                <c:formatCode>General</c:formatCode>
                <c:ptCount val="4"/>
                <c:pt idx="0">
                  <c:v>2</c:v>
                </c:pt>
                <c:pt idx="1">
                  <c:v>9</c:v>
                </c:pt>
                <c:pt idx="2">
                  <c:v>20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163392"/>
        <c:axId val="105173376"/>
      </c:scatterChart>
      <c:valAx>
        <c:axId val="105163392"/>
        <c:scaling>
          <c:logBase val="10"/>
          <c:orientation val="minMax"/>
          <c:max val="100000"/>
          <c:min val="100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5173376"/>
        <c:crosses val="autoZero"/>
        <c:crossBetween val="midCat"/>
        <c:majorUnit val="1000"/>
        <c:minorUnit val="100"/>
      </c:valAx>
      <c:valAx>
        <c:axId val="105173376"/>
        <c:scaling>
          <c:logBase val="10"/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51633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22" l="0.70000000000000062" r="0.70000000000000062" t="0.7500000000000022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4</xdr:row>
      <xdr:rowOff>142875</xdr:rowOff>
    </xdr:from>
    <xdr:to>
      <xdr:col>11</xdr:col>
      <xdr:colOff>400050</xdr:colOff>
      <xdr:row>27</xdr:row>
      <xdr:rowOff>114300</xdr:rowOff>
    </xdr:to>
    <xdr:graphicFrame macro="">
      <xdr:nvGraphicFramePr>
        <xdr:cNvPr id="4097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6"/>
  <sheetViews>
    <sheetView showZeros="0" view="pageBreakPreview" zoomScale="75" zoomScaleNormal="100" zoomScaleSheetLayoutView="75" workbookViewId="0">
      <selection activeCell="H10" sqref="H10:R11"/>
    </sheetView>
  </sheetViews>
  <sheetFormatPr defaultRowHeight="13.5" x14ac:dyDescent="0.15"/>
  <cols>
    <col min="1" max="1" width="5" customWidth="1"/>
    <col min="2" max="3" width="18.875" customWidth="1"/>
    <col min="4" max="4" width="5.625" customWidth="1"/>
    <col min="5" max="5" width="13.625" customWidth="1"/>
    <col min="6" max="6" width="5.75" customWidth="1"/>
    <col min="7" max="7" width="30.625" customWidth="1"/>
    <col min="8" max="18" width="5.625" customWidth="1"/>
    <col min="19" max="21" width="7.625" customWidth="1"/>
    <col min="22" max="22" width="17.375" customWidth="1"/>
    <col min="23" max="23" width="40.25" customWidth="1"/>
    <col min="24" max="25" width="7.625" customWidth="1"/>
  </cols>
  <sheetData>
    <row r="1" spans="1:25" ht="23.1" customHeight="1" x14ac:dyDescent="0.15">
      <c r="A1" s="39"/>
      <c r="B1" s="40" t="s">
        <v>99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3.1" customHeight="1" thickBot="1" x14ac:dyDescent="0.2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19.5" customHeight="1" x14ac:dyDescent="0.15">
      <c r="A3" s="39"/>
      <c r="B3" s="288" t="s">
        <v>166</v>
      </c>
      <c r="C3" s="281" t="s">
        <v>167</v>
      </c>
      <c r="D3" s="281" t="s">
        <v>0</v>
      </c>
      <c r="E3" s="282" t="s">
        <v>168</v>
      </c>
      <c r="F3" s="274" t="s">
        <v>1</v>
      </c>
      <c r="G3" s="275"/>
      <c r="H3" s="273" t="s">
        <v>2</v>
      </c>
      <c r="I3" s="274"/>
      <c r="J3" s="274"/>
      <c r="K3" s="274"/>
      <c r="L3" s="274"/>
      <c r="M3" s="274"/>
      <c r="N3" s="274"/>
      <c r="O3" s="274"/>
      <c r="P3" s="274"/>
      <c r="Q3" s="274"/>
      <c r="R3" s="275"/>
      <c r="S3" s="184" t="s">
        <v>299</v>
      </c>
      <c r="T3" s="184" t="s">
        <v>300</v>
      </c>
      <c r="U3" s="263" t="s">
        <v>159</v>
      </c>
      <c r="V3" s="265" t="s">
        <v>160</v>
      </c>
      <c r="W3" s="266"/>
      <c r="X3" s="267"/>
      <c r="Y3" s="268"/>
    </row>
    <row r="4" spans="1:25" ht="19.5" customHeight="1" thickBot="1" x14ac:dyDescent="0.2">
      <c r="A4" s="39"/>
      <c r="B4" s="289"/>
      <c r="C4" s="290"/>
      <c r="D4" s="290"/>
      <c r="E4" s="291"/>
      <c r="F4" s="279"/>
      <c r="G4" s="280"/>
      <c r="H4" s="276"/>
      <c r="I4" s="277"/>
      <c r="J4" s="277"/>
      <c r="K4" s="277"/>
      <c r="L4" s="277"/>
      <c r="M4" s="277"/>
      <c r="N4" s="277"/>
      <c r="O4" s="277"/>
      <c r="P4" s="277"/>
      <c r="Q4" s="277"/>
      <c r="R4" s="278"/>
      <c r="S4" s="185" t="s">
        <v>225</v>
      </c>
      <c r="T4" s="185" t="s">
        <v>226</v>
      </c>
      <c r="U4" s="264"/>
      <c r="V4" s="4" t="s">
        <v>161</v>
      </c>
      <c r="W4" s="41" t="s">
        <v>162</v>
      </c>
      <c r="X4" s="42" t="s">
        <v>227</v>
      </c>
      <c r="Y4" s="43" t="s">
        <v>228</v>
      </c>
    </row>
    <row r="5" spans="1:25" ht="19.5" customHeight="1" x14ac:dyDescent="0.15">
      <c r="A5" s="39"/>
      <c r="B5" s="82" t="s">
        <v>113</v>
      </c>
      <c r="C5" s="261" t="s">
        <v>67</v>
      </c>
      <c r="D5" s="281" t="s">
        <v>266</v>
      </c>
      <c r="E5" s="282"/>
      <c r="F5" s="283" t="s">
        <v>267</v>
      </c>
      <c r="G5" s="261" t="s">
        <v>206</v>
      </c>
      <c r="H5" s="285" t="s">
        <v>268</v>
      </c>
      <c r="I5" s="286"/>
      <c r="J5" s="286"/>
      <c r="K5" s="286"/>
      <c r="L5" s="286"/>
      <c r="M5" s="286"/>
      <c r="N5" s="286"/>
      <c r="O5" s="286"/>
      <c r="P5" s="286"/>
      <c r="Q5" s="286"/>
      <c r="R5" s="287"/>
      <c r="S5" s="261"/>
      <c r="T5" s="261"/>
      <c r="U5" s="269"/>
      <c r="V5" s="270" t="s">
        <v>163</v>
      </c>
      <c r="W5" s="6" t="s">
        <v>164</v>
      </c>
      <c r="X5" s="27"/>
      <c r="Y5" s="7"/>
    </row>
    <row r="6" spans="1:25" ht="19.5" customHeight="1" x14ac:dyDescent="0.15">
      <c r="A6" s="39"/>
      <c r="B6" s="82"/>
      <c r="C6" s="217"/>
      <c r="D6" s="257"/>
      <c r="E6" s="259"/>
      <c r="F6" s="224"/>
      <c r="G6" s="217"/>
      <c r="H6" s="251"/>
      <c r="I6" s="252"/>
      <c r="J6" s="252"/>
      <c r="K6" s="252"/>
      <c r="L6" s="252"/>
      <c r="M6" s="252"/>
      <c r="N6" s="252"/>
      <c r="O6" s="252"/>
      <c r="P6" s="252"/>
      <c r="Q6" s="252"/>
      <c r="R6" s="253"/>
      <c r="S6" s="217"/>
      <c r="T6" s="217"/>
      <c r="U6" s="218"/>
      <c r="V6" s="271"/>
      <c r="W6" s="25" t="s">
        <v>165</v>
      </c>
      <c r="X6" s="30"/>
      <c r="Y6" s="26"/>
    </row>
    <row r="7" spans="1:25" ht="39.75" customHeight="1" x14ac:dyDescent="0.15">
      <c r="A7" s="39"/>
      <c r="B7" s="82"/>
      <c r="C7" s="193"/>
      <c r="D7" s="258"/>
      <c r="E7" s="208"/>
      <c r="F7" s="210"/>
      <c r="G7" s="193"/>
      <c r="H7" s="214"/>
      <c r="I7" s="215"/>
      <c r="J7" s="215"/>
      <c r="K7" s="215"/>
      <c r="L7" s="215"/>
      <c r="M7" s="215"/>
      <c r="N7" s="215"/>
      <c r="O7" s="215"/>
      <c r="P7" s="215"/>
      <c r="Q7" s="215"/>
      <c r="R7" s="216"/>
      <c r="S7" s="193"/>
      <c r="T7" s="193"/>
      <c r="U7" s="191"/>
      <c r="V7" s="272"/>
      <c r="W7" s="25" t="s">
        <v>215</v>
      </c>
      <c r="X7" s="30"/>
      <c r="Y7" s="26"/>
    </row>
    <row r="8" spans="1:25" ht="19.5" customHeight="1" x14ac:dyDescent="0.15">
      <c r="A8" s="39"/>
      <c r="B8" s="82"/>
      <c r="C8" s="192" t="s">
        <v>3</v>
      </c>
      <c r="D8" s="256" t="s">
        <v>269</v>
      </c>
      <c r="E8" s="207"/>
      <c r="F8" s="209" t="s">
        <v>267</v>
      </c>
      <c r="G8" s="192" t="s">
        <v>270</v>
      </c>
      <c r="H8" s="211" t="s">
        <v>268</v>
      </c>
      <c r="I8" s="212"/>
      <c r="J8" s="212"/>
      <c r="K8" s="212"/>
      <c r="L8" s="212"/>
      <c r="M8" s="212"/>
      <c r="N8" s="212"/>
      <c r="O8" s="212"/>
      <c r="P8" s="212"/>
      <c r="Q8" s="212"/>
      <c r="R8" s="213"/>
      <c r="S8" s="192"/>
      <c r="T8" s="192"/>
      <c r="U8" s="190"/>
      <c r="V8" s="194" t="s">
        <v>271</v>
      </c>
      <c r="W8" s="5" t="s">
        <v>272</v>
      </c>
      <c r="X8" s="28"/>
      <c r="Y8" s="18"/>
    </row>
    <row r="9" spans="1:25" ht="19.5" customHeight="1" x14ac:dyDescent="0.15">
      <c r="A9" s="39"/>
      <c r="B9" s="82"/>
      <c r="C9" s="193"/>
      <c r="D9" s="258"/>
      <c r="E9" s="208"/>
      <c r="F9" s="210"/>
      <c r="G9" s="193"/>
      <c r="H9" s="214"/>
      <c r="I9" s="215"/>
      <c r="J9" s="215"/>
      <c r="K9" s="215"/>
      <c r="L9" s="215"/>
      <c r="M9" s="215"/>
      <c r="N9" s="215"/>
      <c r="O9" s="215"/>
      <c r="P9" s="215"/>
      <c r="Q9" s="215"/>
      <c r="R9" s="216"/>
      <c r="S9" s="193"/>
      <c r="T9" s="193"/>
      <c r="U9" s="191"/>
      <c r="V9" s="206"/>
      <c r="W9" s="5" t="s">
        <v>273</v>
      </c>
      <c r="X9" s="28"/>
      <c r="Y9" s="18"/>
    </row>
    <row r="10" spans="1:25" ht="20.25" customHeight="1" x14ac:dyDescent="0.15">
      <c r="A10" s="39"/>
      <c r="B10" s="93"/>
      <c r="C10" s="192" t="s">
        <v>68</v>
      </c>
      <c r="D10" s="256" t="s">
        <v>269</v>
      </c>
      <c r="E10" s="207"/>
      <c r="F10" s="209" t="s">
        <v>267</v>
      </c>
      <c r="G10" s="248" t="s">
        <v>83</v>
      </c>
      <c r="H10" s="211" t="s">
        <v>268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3"/>
      <c r="S10" s="192"/>
      <c r="T10" s="192"/>
      <c r="U10" s="190"/>
      <c r="V10" s="194" t="s">
        <v>271</v>
      </c>
      <c r="W10" s="5" t="s">
        <v>272</v>
      </c>
      <c r="X10" s="28"/>
      <c r="Y10" s="18"/>
    </row>
    <row r="11" spans="1:25" ht="20.25" customHeight="1" x14ac:dyDescent="0.15">
      <c r="A11" s="39"/>
      <c r="B11" s="93"/>
      <c r="C11" s="193"/>
      <c r="D11" s="258"/>
      <c r="E11" s="208"/>
      <c r="F11" s="210"/>
      <c r="G11" s="249"/>
      <c r="H11" s="214"/>
      <c r="I11" s="215"/>
      <c r="J11" s="215"/>
      <c r="K11" s="215"/>
      <c r="L11" s="215"/>
      <c r="M11" s="215"/>
      <c r="N11" s="215"/>
      <c r="O11" s="215"/>
      <c r="P11" s="215"/>
      <c r="Q11" s="215"/>
      <c r="R11" s="216"/>
      <c r="S11" s="193"/>
      <c r="T11" s="193"/>
      <c r="U11" s="191"/>
      <c r="V11" s="206"/>
      <c r="W11" s="5" t="s">
        <v>273</v>
      </c>
      <c r="X11" s="28"/>
      <c r="Y11" s="18"/>
    </row>
    <row r="12" spans="1:25" ht="20.25" customHeight="1" x14ac:dyDescent="0.15">
      <c r="A12" s="39"/>
      <c r="B12" s="93"/>
      <c r="C12" s="120" t="s">
        <v>74</v>
      </c>
      <c r="D12" s="256" t="s">
        <v>97</v>
      </c>
      <c r="E12" s="207"/>
      <c r="F12" s="209" t="s">
        <v>267</v>
      </c>
      <c r="G12" s="248" t="s">
        <v>157</v>
      </c>
      <c r="H12" s="211" t="s">
        <v>268</v>
      </c>
      <c r="I12" s="212"/>
      <c r="J12" s="212"/>
      <c r="K12" s="212"/>
      <c r="L12" s="212"/>
      <c r="M12" s="212"/>
      <c r="N12" s="212"/>
      <c r="O12" s="212"/>
      <c r="P12" s="212"/>
      <c r="Q12" s="212"/>
      <c r="R12" s="213"/>
      <c r="S12" s="192"/>
      <c r="T12" s="192"/>
      <c r="U12" s="190"/>
      <c r="V12" s="194" t="s">
        <v>271</v>
      </c>
      <c r="W12" s="204" t="s">
        <v>272</v>
      </c>
      <c r="X12" s="186"/>
      <c r="Y12" s="197"/>
    </row>
    <row r="13" spans="1:25" ht="20.25" customHeight="1" x14ac:dyDescent="0.15">
      <c r="A13" s="39"/>
      <c r="B13" s="82"/>
      <c r="C13" s="49"/>
      <c r="D13" s="258"/>
      <c r="E13" s="208"/>
      <c r="F13" s="210"/>
      <c r="G13" s="249"/>
      <c r="H13" s="214"/>
      <c r="I13" s="215"/>
      <c r="J13" s="215"/>
      <c r="K13" s="215"/>
      <c r="L13" s="215"/>
      <c r="M13" s="215"/>
      <c r="N13" s="215"/>
      <c r="O13" s="215"/>
      <c r="P13" s="215"/>
      <c r="Q13" s="215"/>
      <c r="R13" s="216"/>
      <c r="S13" s="193"/>
      <c r="T13" s="193"/>
      <c r="U13" s="191"/>
      <c r="V13" s="195"/>
      <c r="W13" s="205"/>
      <c r="X13" s="187"/>
      <c r="Y13" s="198"/>
    </row>
    <row r="14" spans="1:25" ht="20.25" customHeight="1" x14ac:dyDescent="0.15">
      <c r="A14" s="39"/>
      <c r="B14" s="82"/>
      <c r="C14" s="53"/>
      <c r="D14" s="60" t="s">
        <v>97</v>
      </c>
      <c r="E14" s="84"/>
      <c r="F14" s="62" t="s">
        <v>267</v>
      </c>
      <c r="G14" s="129" t="s">
        <v>158</v>
      </c>
      <c r="H14" s="201" t="s">
        <v>268</v>
      </c>
      <c r="I14" s="202"/>
      <c r="J14" s="202"/>
      <c r="K14" s="202"/>
      <c r="L14" s="202"/>
      <c r="M14" s="202"/>
      <c r="N14" s="202"/>
      <c r="O14" s="202"/>
      <c r="P14" s="202"/>
      <c r="Q14" s="202"/>
      <c r="R14" s="203"/>
      <c r="S14" s="154"/>
      <c r="T14" s="154"/>
      <c r="U14" s="155"/>
      <c r="V14" s="196"/>
      <c r="W14" s="5" t="s">
        <v>273</v>
      </c>
      <c r="X14" s="29"/>
      <c r="Y14" s="14"/>
    </row>
    <row r="15" spans="1:25" ht="20.25" customHeight="1" x14ac:dyDescent="0.15">
      <c r="A15" s="39"/>
      <c r="B15" s="92" t="s">
        <v>114</v>
      </c>
      <c r="C15" s="134" t="s">
        <v>39</v>
      </c>
      <c r="D15" s="120"/>
      <c r="E15" s="156"/>
      <c r="F15" s="48" t="s">
        <v>267</v>
      </c>
      <c r="G15" s="120" t="s">
        <v>40</v>
      </c>
      <c r="H15" s="139" t="s">
        <v>274</v>
      </c>
      <c r="I15" s="57"/>
      <c r="J15" s="139" t="s">
        <v>275</v>
      </c>
      <c r="K15" s="57"/>
      <c r="L15" s="139" t="s">
        <v>115</v>
      </c>
      <c r="M15" s="57"/>
      <c r="N15" s="157"/>
      <c r="O15" s="57"/>
      <c r="P15" s="157"/>
      <c r="Q15" s="57"/>
      <c r="R15" s="57"/>
      <c r="S15" s="192"/>
      <c r="T15" s="192"/>
      <c r="U15" s="190"/>
      <c r="V15" s="219" t="s">
        <v>271</v>
      </c>
      <c r="W15" s="245" t="s">
        <v>272</v>
      </c>
      <c r="X15" s="188"/>
      <c r="Y15" s="262"/>
    </row>
    <row r="16" spans="1:25" ht="20.25" customHeight="1" x14ac:dyDescent="0.15">
      <c r="A16" s="39"/>
      <c r="B16" s="82"/>
      <c r="C16" s="142"/>
      <c r="D16" s="50" t="s">
        <v>276</v>
      </c>
      <c r="E16" s="158"/>
      <c r="F16" s="52"/>
      <c r="G16" s="49"/>
      <c r="H16" s="72"/>
      <c r="I16" s="159"/>
      <c r="J16" s="160" t="s">
        <v>277</v>
      </c>
      <c r="K16" s="159"/>
      <c r="L16" s="160" t="s">
        <v>116</v>
      </c>
      <c r="M16" s="159"/>
      <c r="N16" s="109"/>
      <c r="O16" s="159"/>
      <c r="P16" s="109"/>
      <c r="Q16" s="159"/>
      <c r="R16" s="159"/>
      <c r="S16" s="217"/>
      <c r="T16" s="217"/>
      <c r="U16" s="218"/>
      <c r="V16" s="219"/>
      <c r="W16" s="246"/>
      <c r="X16" s="188"/>
      <c r="Y16" s="262"/>
    </row>
    <row r="17" spans="1:25" ht="20.25" customHeight="1" x14ac:dyDescent="0.15">
      <c r="A17" s="39"/>
      <c r="B17" s="82"/>
      <c r="C17" s="142"/>
      <c r="D17" s="53"/>
      <c r="E17" s="161"/>
      <c r="F17" s="76"/>
      <c r="G17" s="53"/>
      <c r="H17" s="111"/>
      <c r="I17" s="162"/>
      <c r="J17" s="144" t="s">
        <v>278</v>
      </c>
      <c r="K17" s="162"/>
      <c r="L17" s="144" t="s">
        <v>117</v>
      </c>
      <c r="M17" s="162"/>
      <c r="N17" s="113"/>
      <c r="O17" s="162"/>
      <c r="P17" s="113"/>
      <c r="Q17" s="162"/>
      <c r="R17" s="162"/>
      <c r="S17" s="193"/>
      <c r="T17" s="193"/>
      <c r="U17" s="191"/>
      <c r="V17" s="220"/>
      <c r="W17" s="247"/>
      <c r="X17" s="189"/>
      <c r="Y17" s="260"/>
    </row>
    <row r="18" spans="1:25" ht="20.25" customHeight="1" x14ac:dyDescent="0.15">
      <c r="A18" s="39"/>
      <c r="B18" s="82"/>
      <c r="C18" s="142"/>
      <c r="D18" s="256" t="s">
        <v>276</v>
      </c>
      <c r="E18" s="207"/>
      <c r="F18" s="209" t="s">
        <v>267</v>
      </c>
      <c r="G18" s="221" t="s">
        <v>207</v>
      </c>
      <c r="H18" s="211" t="s">
        <v>268</v>
      </c>
      <c r="I18" s="212"/>
      <c r="J18" s="212"/>
      <c r="K18" s="212"/>
      <c r="L18" s="212"/>
      <c r="M18" s="212"/>
      <c r="N18" s="212"/>
      <c r="O18" s="212"/>
      <c r="P18" s="212"/>
      <c r="Q18" s="212"/>
      <c r="R18" s="213"/>
      <c r="S18" s="192"/>
      <c r="T18" s="192"/>
      <c r="U18" s="190"/>
      <c r="V18" s="220"/>
      <c r="W18" s="247"/>
      <c r="X18" s="189"/>
      <c r="Y18" s="260"/>
    </row>
    <row r="19" spans="1:25" ht="20.25" customHeight="1" x14ac:dyDescent="0.15">
      <c r="A19" s="39"/>
      <c r="B19" s="82"/>
      <c r="C19" s="142"/>
      <c r="D19" s="257"/>
      <c r="E19" s="284"/>
      <c r="F19" s="224"/>
      <c r="G19" s="250"/>
      <c r="H19" s="251"/>
      <c r="I19" s="252"/>
      <c r="J19" s="252"/>
      <c r="K19" s="252"/>
      <c r="L19" s="252"/>
      <c r="M19" s="252"/>
      <c r="N19" s="252"/>
      <c r="O19" s="252"/>
      <c r="P19" s="252"/>
      <c r="Q19" s="252"/>
      <c r="R19" s="253"/>
      <c r="S19" s="217"/>
      <c r="T19" s="217"/>
      <c r="U19" s="218"/>
      <c r="V19" s="220"/>
      <c r="W19" s="247"/>
      <c r="X19" s="189"/>
      <c r="Y19" s="260"/>
    </row>
    <row r="20" spans="1:25" ht="20.25" customHeight="1" x14ac:dyDescent="0.15">
      <c r="A20" s="39"/>
      <c r="B20" s="82"/>
      <c r="C20" s="142"/>
      <c r="D20" s="193"/>
      <c r="E20" s="255"/>
      <c r="F20" s="210"/>
      <c r="G20" s="205"/>
      <c r="H20" s="214"/>
      <c r="I20" s="215"/>
      <c r="J20" s="215"/>
      <c r="K20" s="215"/>
      <c r="L20" s="215"/>
      <c r="M20" s="215"/>
      <c r="N20" s="215"/>
      <c r="O20" s="215"/>
      <c r="P20" s="215"/>
      <c r="Q20" s="215"/>
      <c r="R20" s="216"/>
      <c r="S20" s="193"/>
      <c r="T20" s="193"/>
      <c r="U20" s="191"/>
      <c r="V20" s="220"/>
      <c r="W20" s="245" t="s">
        <v>273</v>
      </c>
      <c r="X20" s="189"/>
      <c r="Y20" s="260"/>
    </row>
    <row r="21" spans="1:25" ht="20.25" customHeight="1" x14ac:dyDescent="0.15">
      <c r="A21" s="39"/>
      <c r="B21" s="82"/>
      <c r="C21" s="142"/>
      <c r="D21" s="256" t="s">
        <v>279</v>
      </c>
      <c r="E21" s="207"/>
      <c r="F21" s="209" t="s">
        <v>267</v>
      </c>
      <c r="G21" s="135" t="s">
        <v>142</v>
      </c>
      <c r="H21" s="238" t="s">
        <v>118</v>
      </c>
      <c r="I21" s="228"/>
      <c r="J21" s="231" t="s">
        <v>280</v>
      </c>
      <c r="K21" s="225" t="s">
        <v>119</v>
      </c>
      <c r="L21" s="228"/>
      <c r="M21" s="225" t="s">
        <v>280</v>
      </c>
      <c r="N21" s="225" t="s">
        <v>120</v>
      </c>
      <c r="O21" s="228"/>
      <c r="P21" s="225" t="s">
        <v>281</v>
      </c>
      <c r="Q21" s="225">
        <f>I21+L21+O21</f>
        <v>0</v>
      </c>
      <c r="R21" s="235">
        <f>IF(E21=0,0,IF(E21=Q21,"○","×"))</f>
        <v>0</v>
      </c>
      <c r="S21" s="192"/>
      <c r="T21" s="192"/>
      <c r="U21" s="190"/>
      <c r="V21" s="220"/>
      <c r="W21" s="247"/>
      <c r="X21" s="189"/>
      <c r="Y21" s="260"/>
    </row>
    <row r="22" spans="1:25" ht="20.25" customHeight="1" x14ac:dyDescent="0.15">
      <c r="A22" s="39"/>
      <c r="B22" s="82"/>
      <c r="C22" s="142"/>
      <c r="D22" s="257"/>
      <c r="E22" s="259"/>
      <c r="F22" s="224"/>
      <c r="G22" s="163" t="s">
        <v>141</v>
      </c>
      <c r="H22" s="239"/>
      <c r="I22" s="229"/>
      <c r="J22" s="244"/>
      <c r="K22" s="226"/>
      <c r="L22" s="229"/>
      <c r="M22" s="226"/>
      <c r="N22" s="226"/>
      <c r="O22" s="229"/>
      <c r="P22" s="226"/>
      <c r="Q22" s="226"/>
      <c r="R22" s="236"/>
      <c r="S22" s="217"/>
      <c r="T22" s="217"/>
      <c r="U22" s="218"/>
      <c r="V22" s="220"/>
      <c r="W22" s="247"/>
      <c r="X22" s="189"/>
      <c r="Y22" s="260"/>
    </row>
    <row r="23" spans="1:25" ht="20.25" customHeight="1" x14ac:dyDescent="0.15">
      <c r="A23" s="39"/>
      <c r="B23" s="82"/>
      <c r="C23" s="137"/>
      <c r="D23" s="258"/>
      <c r="E23" s="208"/>
      <c r="F23" s="210"/>
      <c r="G23" s="164" t="s">
        <v>282</v>
      </c>
      <c r="H23" s="240"/>
      <c r="I23" s="230"/>
      <c r="J23" s="233"/>
      <c r="K23" s="227"/>
      <c r="L23" s="230"/>
      <c r="M23" s="227"/>
      <c r="N23" s="227"/>
      <c r="O23" s="230"/>
      <c r="P23" s="227"/>
      <c r="Q23" s="227"/>
      <c r="R23" s="237"/>
      <c r="S23" s="193"/>
      <c r="T23" s="193"/>
      <c r="U23" s="191"/>
      <c r="V23" s="220"/>
      <c r="W23" s="247"/>
      <c r="X23" s="189"/>
      <c r="Y23" s="260"/>
    </row>
    <row r="24" spans="1:25" ht="20.25" customHeight="1" x14ac:dyDescent="0.15">
      <c r="A24" s="39"/>
      <c r="B24" s="93"/>
      <c r="C24" s="192" t="s">
        <v>121</v>
      </c>
      <c r="D24" s="192"/>
      <c r="E24" s="254"/>
      <c r="F24" s="292" t="s">
        <v>283</v>
      </c>
      <c r="G24" s="192" t="s">
        <v>41</v>
      </c>
      <c r="H24" s="211" t="s">
        <v>284</v>
      </c>
      <c r="I24" s="231"/>
      <c r="J24" s="231"/>
      <c r="K24" s="231"/>
      <c r="L24" s="231"/>
      <c r="M24" s="231"/>
      <c r="N24" s="231"/>
      <c r="O24" s="231"/>
      <c r="P24" s="231"/>
      <c r="Q24" s="231"/>
      <c r="R24" s="232"/>
      <c r="S24" s="192"/>
      <c r="T24" s="192"/>
      <c r="U24" s="190"/>
      <c r="V24" s="194" t="s">
        <v>285</v>
      </c>
      <c r="W24" s="5" t="s">
        <v>286</v>
      </c>
      <c r="X24" s="28"/>
      <c r="Y24" s="18"/>
    </row>
    <row r="25" spans="1:25" ht="20.25" customHeight="1" x14ac:dyDescent="0.15">
      <c r="A25" s="39"/>
      <c r="B25" s="93"/>
      <c r="C25" s="193"/>
      <c r="D25" s="193"/>
      <c r="E25" s="255"/>
      <c r="F25" s="242"/>
      <c r="G25" s="193"/>
      <c r="H25" s="200"/>
      <c r="I25" s="233"/>
      <c r="J25" s="233"/>
      <c r="K25" s="233"/>
      <c r="L25" s="233"/>
      <c r="M25" s="233"/>
      <c r="N25" s="233"/>
      <c r="O25" s="233"/>
      <c r="P25" s="233"/>
      <c r="Q25" s="233"/>
      <c r="R25" s="234"/>
      <c r="S25" s="193"/>
      <c r="T25" s="193"/>
      <c r="U25" s="191"/>
      <c r="V25" s="206"/>
      <c r="W25" s="5" t="s">
        <v>287</v>
      </c>
      <c r="X25" s="28"/>
      <c r="Y25" s="18"/>
    </row>
    <row r="26" spans="1:25" ht="20.25" customHeight="1" x14ac:dyDescent="0.15">
      <c r="A26" s="39"/>
      <c r="B26" s="93"/>
      <c r="C26" s="142" t="s">
        <v>122</v>
      </c>
      <c r="D26" s="256" t="s">
        <v>288</v>
      </c>
      <c r="E26" s="238"/>
      <c r="F26" s="209" t="s">
        <v>283</v>
      </c>
      <c r="G26" s="221" t="s">
        <v>208</v>
      </c>
      <c r="H26" s="211" t="s">
        <v>284</v>
      </c>
      <c r="I26" s="212"/>
      <c r="J26" s="212"/>
      <c r="K26" s="212"/>
      <c r="L26" s="212"/>
      <c r="M26" s="212"/>
      <c r="N26" s="212"/>
      <c r="O26" s="212"/>
      <c r="P26" s="212"/>
      <c r="Q26" s="212"/>
      <c r="R26" s="213"/>
      <c r="S26" s="192"/>
      <c r="T26" s="192"/>
      <c r="U26" s="190"/>
      <c r="V26" s="194" t="s">
        <v>285</v>
      </c>
      <c r="W26" s="204" t="s">
        <v>286</v>
      </c>
      <c r="X26" s="186"/>
      <c r="Y26" s="197"/>
    </row>
    <row r="27" spans="1:25" ht="20.25" customHeight="1" x14ac:dyDescent="0.15">
      <c r="A27" s="39"/>
      <c r="B27" s="93"/>
      <c r="C27" s="142"/>
      <c r="D27" s="258"/>
      <c r="E27" s="240"/>
      <c r="F27" s="210"/>
      <c r="G27" s="205"/>
      <c r="H27" s="214"/>
      <c r="I27" s="215"/>
      <c r="J27" s="215"/>
      <c r="K27" s="215"/>
      <c r="L27" s="215"/>
      <c r="M27" s="215"/>
      <c r="N27" s="215"/>
      <c r="O27" s="215"/>
      <c r="P27" s="215"/>
      <c r="Q27" s="215"/>
      <c r="R27" s="216"/>
      <c r="S27" s="193"/>
      <c r="T27" s="193"/>
      <c r="U27" s="191"/>
      <c r="V27" s="195"/>
      <c r="W27" s="205"/>
      <c r="X27" s="187"/>
      <c r="Y27" s="198"/>
    </row>
    <row r="28" spans="1:25" ht="20.25" customHeight="1" x14ac:dyDescent="0.15">
      <c r="A28" s="39"/>
      <c r="B28" s="93"/>
      <c r="C28" s="142"/>
      <c r="D28" s="74" t="s">
        <v>209</v>
      </c>
      <c r="E28" s="165"/>
      <c r="F28" s="76" t="s">
        <v>283</v>
      </c>
      <c r="G28" s="122" t="s">
        <v>289</v>
      </c>
      <c r="H28" s="201" t="s">
        <v>284</v>
      </c>
      <c r="I28" s="202"/>
      <c r="J28" s="202"/>
      <c r="K28" s="202"/>
      <c r="L28" s="202"/>
      <c r="M28" s="202"/>
      <c r="N28" s="202"/>
      <c r="O28" s="202"/>
      <c r="P28" s="202"/>
      <c r="Q28" s="202"/>
      <c r="R28" s="203"/>
      <c r="S28" s="147"/>
      <c r="T28" s="147"/>
      <c r="U28" s="147"/>
      <c r="V28" s="196"/>
      <c r="W28" s="5" t="s">
        <v>287</v>
      </c>
      <c r="X28" s="29"/>
      <c r="Y28" s="14"/>
    </row>
    <row r="29" spans="1:25" ht="20.25" customHeight="1" x14ac:dyDescent="0.15">
      <c r="A29" s="39"/>
      <c r="B29" s="93"/>
      <c r="C29" s="142"/>
      <c r="D29" s="256" t="s">
        <v>290</v>
      </c>
      <c r="E29" s="207"/>
      <c r="F29" s="209" t="s">
        <v>283</v>
      </c>
      <c r="G29" s="45" t="s">
        <v>140</v>
      </c>
      <c r="H29" s="238" t="s">
        <v>119</v>
      </c>
      <c r="I29" s="228"/>
      <c r="J29" s="231" t="s">
        <v>291</v>
      </c>
      <c r="K29" s="225" t="s">
        <v>120</v>
      </c>
      <c r="L29" s="228"/>
      <c r="M29" s="225" t="s">
        <v>283</v>
      </c>
      <c r="N29" s="243">
        <f>I29+L29</f>
        <v>0</v>
      </c>
      <c r="O29" s="231"/>
      <c r="P29" s="225"/>
      <c r="Q29" s="225"/>
      <c r="R29" s="235">
        <f>IF(E29=0,0,IF(E29=N29,"○","×"))</f>
        <v>0</v>
      </c>
      <c r="S29" s="192"/>
      <c r="T29" s="192"/>
      <c r="U29" s="190"/>
      <c r="V29" s="194" t="s">
        <v>285</v>
      </c>
      <c r="W29" s="204" t="s">
        <v>286</v>
      </c>
      <c r="X29" s="186"/>
      <c r="Y29" s="197"/>
    </row>
    <row r="30" spans="1:25" ht="20.25" customHeight="1" x14ac:dyDescent="0.15">
      <c r="A30" s="39"/>
      <c r="B30" s="93"/>
      <c r="C30" s="142"/>
      <c r="D30" s="257"/>
      <c r="E30" s="259"/>
      <c r="F30" s="224"/>
      <c r="G30" s="166" t="s">
        <v>141</v>
      </c>
      <c r="H30" s="239"/>
      <c r="I30" s="229"/>
      <c r="J30" s="244"/>
      <c r="K30" s="226"/>
      <c r="L30" s="229"/>
      <c r="M30" s="226"/>
      <c r="N30" s="244"/>
      <c r="O30" s="244"/>
      <c r="P30" s="226"/>
      <c r="Q30" s="226"/>
      <c r="R30" s="241"/>
      <c r="S30" s="217"/>
      <c r="T30" s="217"/>
      <c r="U30" s="218"/>
      <c r="V30" s="195"/>
      <c r="W30" s="205"/>
      <c r="X30" s="187"/>
      <c r="Y30" s="198"/>
    </row>
    <row r="31" spans="1:25" ht="20.25" customHeight="1" x14ac:dyDescent="0.15">
      <c r="A31" s="39"/>
      <c r="B31" s="93"/>
      <c r="C31" s="142"/>
      <c r="D31" s="258"/>
      <c r="E31" s="208"/>
      <c r="F31" s="210"/>
      <c r="G31" s="100" t="s">
        <v>292</v>
      </c>
      <c r="H31" s="240"/>
      <c r="I31" s="230"/>
      <c r="J31" s="233"/>
      <c r="K31" s="227"/>
      <c r="L31" s="230"/>
      <c r="M31" s="227"/>
      <c r="N31" s="233"/>
      <c r="O31" s="233"/>
      <c r="P31" s="227"/>
      <c r="Q31" s="227"/>
      <c r="R31" s="242"/>
      <c r="S31" s="193"/>
      <c r="T31" s="193"/>
      <c r="U31" s="191"/>
      <c r="V31" s="196"/>
      <c r="W31" s="5" t="s">
        <v>287</v>
      </c>
      <c r="X31" s="29"/>
      <c r="Y31" s="14"/>
    </row>
    <row r="32" spans="1:25" ht="20.25" customHeight="1" x14ac:dyDescent="0.15">
      <c r="A32" s="39"/>
      <c r="B32" s="93"/>
      <c r="C32" s="221" t="s">
        <v>42</v>
      </c>
      <c r="D32" s="256" t="s">
        <v>293</v>
      </c>
      <c r="E32" s="207"/>
      <c r="F32" s="209" t="s">
        <v>283</v>
      </c>
      <c r="G32" s="222" t="s">
        <v>84</v>
      </c>
      <c r="H32" s="211" t="s">
        <v>284</v>
      </c>
      <c r="I32" s="231"/>
      <c r="J32" s="231"/>
      <c r="K32" s="231"/>
      <c r="L32" s="231"/>
      <c r="M32" s="231"/>
      <c r="N32" s="231"/>
      <c r="O32" s="231"/>
      <c r="P32" s="231"/>
      <c r="Q32" s="231"/>
      <c r="R32" s="232"/>
      <c r="S32" s="192"/>
      <c r="T32" s="192"/>
      <c r="U32" s="190"/>
      <c r="V32" s="194" t="s">
        <v>285</v>
      </c>
      <c r="W32" s="5" t="s">
        <v>286</v>
      </c>
      <c r="X32" s="28"/>
      <c r="Y32" s="18"/>
    </row>
    <row r="33" spans="1:25" ht="20.25" customHeight="1" x14ac:dyDescent="0.15">
      <c r="A33" s="39"/>
      <c r="B33" s="93"/>
      <c r="C33" s="205"/>
      <c r="D33" s="258"/>
      <c r="E33" s="208"/>
      <c r="F33" s="210"/>
      <c r="G33" s="223"/>
      <c r="H33" s="200"/>
      <c r="I33" s="233"/>
      <c r="J33" s="233"/>
      <c r="K33" s="233"/>
      <c r="L33" s="233"/>
      <c r="M33" s="233"/>
      <c r="N33" s="233"/>
      <c r="O33" s="233"/>
      <c r="P33" s="233"/>
      <c r="Q33" s="233"/>
      <c r="R33" s="234"/>
      <c r="S33" s="193"/>
      <c r="T33" s="193"/>
      <c r="U33" s="191"/>
      <c r="V33" s="206"/>
      <c r="W33" s="5" t="s">
        <v>287</v>
      </c>
      <c r="X33" s="28"/>
      <c r="Y33" s="18"/>
    </row>
    <row r="34" spans="1:25" ht="20.25" customHeight="1" x14ac:dyDescent="0.15">
      <c r="A34" s="39"/>
      <c r="B34" s="93"/>
      <c r="C34" s="221" t="s">
        <v>43</v>
      </c>
      <c r="D34" s="256" t="s">
        <v>293</v>
      </c>
      <c r="E34" s="207"/>
      <c r="F34" s="209" t="s">
        <v>283</v>
      </c>
      <c r="G34" s="222" t="s">
        <v>44</v>
      </c>
      <c r="H34" s="211" t="s">
        <v>284</v>
      </c>
      <c r="I34" s="231"/>
      <c r="J34" s="231"/>
      <c r="K34" s="231"/>
      <c r="L34" s="231"/>
      <c r="M34" s="231"/>
      <c r="N34" s="231"/>
      <c r="O34" s="231"/>
      <c r="P34" s="231"/>
      <c r="Q34" s="231"/>
      <c r="R34" s="232"/>
      <c r="S34" s="192"/>
      <c r="T34" s="192"/>
      <c r="U34" s="190"/>
      <c r="V34" s="194" t="s">
        <v>285</v>
      </c>
      <c r="W34" s="5" t="s">
        <v>286</v>
      </c>
      <c r="X34" s="28"/>
      <c r="Y34" s="18"/>
    </row>
    <row r="35" spans="1:25" ht="20.25" customHeight="1" x14ac:dyDescent="0.15">
      <c r="A35" s="39"/>
      <c r="B35" s="93"/>
      <c r="C35" s="205"/>
      <c r="D35" s="258"/>
      <c r="E35" s="208"/>
      <c r="F35" s="210"/>
      <c r="G35" s="223"/>
      <c r="H35" s="200"/>
      <c r="I35" s="233"/>
      <c r="J35" s="233"/>
      <c r="K35" s="233"/>
      <c r="L35" s="233"/>
      <c r="M35" s="233"/>
      <c r="N35" s="233"/>
      <c r="O35" s="233"/>
      <c r="P35" s="233"/>
      <c r="Q35" s="233"/>
      <c r="R35" s="234"/>
      <c r="S35" s="193"/>
      <c r="T35" s="193"/>
      <c r="U35" s="191"/>
      <c r="V35" s="206"/>
      <c r="W35" s="5" t="s">
        <v>287</v>
      </c>
      <c r="X35" s="28"/>
      <c r="Y35" s="18"/>
    </row>
    <row r="36" spans="1:25" ht="20.25" customHeight="1" x14ac:dyDescent="0.15">
      <c r="A36" s="39"/>
      <c r="B36" s="93"/>
      <c r="C36" s="221" t="s">
        <v>45</v>
      </c>
      <c r="D36" s="256" t="s">
        <v>97</v>
      </c>
      <c r="E36" s="207"/>
      <c r="F36" s="209" t="s">
        <v>283</v>
      </c>
      <c r="G36" s="222" t="s">
        <v>156</v>
      </c>
      <c r="H36" s="211" t="s">
        <v>284</v>
      </c>
      <c r="I36" s="212"/>
      <c r="J36" s="212"/>
      <c r="K36" s="212"/>
      <c r="L36" s="212"/>
      <c r="M36" s="212"/>
      <c r="N36" s="212"/>
      <c r="O36" s="212"/>
      <c r="P36" s="212"/>
      <c r="Q36" s="212"/>
      <c r="R36" s="213"/>
      <c r="S36" s="192"/>
      <c r="T36" s="192"/>
      <c r="U36" s="190"/>
      <c r="V36" s="194" t="s">
        <v>285</v>
      </c>
      <c r="W36" s="5" t="s">
        <v>286</v>
      </c>
      <c r="X36" s="28"/>
      <c r="Y36" s="18"/>
    </row>
    <row r="37" spans="1:25" ht="20.25" customHeight="1" x14ac:dyDescent="0.15">
      <c r="A37" s="39"/>
      <c r="B37" s="93"/>
      <c r="C37" s="205"/>
      <c r="D37" s="258"/>
      <c r="E37" s="208"/>
      <c r="F37" s="210"/>
      <c r="G37" s="223"/>
      <c r="H37" s="214"/>
      <c r="I37" s="215"/>
      <c r="J37" s="215"/>
      <c r="K37" s="215"/>
      <c r="L37" s="215"/>
      <c r="M37" s="215"/>
      <c r="N37" s="215"/>
      <c r="O37" s="215"/>
      <c r="P37" s="215"/>
      <c r="Q37" s="215"/>
      <c r="R37" s="216"/>
      <c r="S37" s="193"/>
      <c r="T37" s="193"/>
      <c r="U37" s="191"/>
      <c r="V37" s="206"/>
      <c r="W37" s="5" t="s">
        <v>287</v>
      </c>
      <c r="X37" s="28"/>
      <c r="Y37" s="18"/>
    </row>
    <row r="38" spans="1:25" ht="20.25" customHeight="1" x14ac:dyDescent="0.15">
      <c r="A38" s="39"/>
      <c r="B38" s="92" t="s">
        <v>123</v>
      </c>
      <c r="C38" s="221" t="s">
        <v>139</v>
      </c>
      <c r="D38" s="256" t="s">
        <v>294</v>
      </c>
      <c r="E38" s="207"/>
      <c r="F38" s="209" t="s">
        <v>283</v>
      </c>
      <c r="G38" s="221" t="s">
        <v>143</v>
      </c>
      <c r="H38" s="211" t="s">
        <v>284</v>
      </c>
      <c r="I38" s="212"/>
      <c r="J38" s="212"/>
      <c r="K38" s="212"/>
      <c r="L38" s="212"/>
      <c r="M38" s="212"/>
      <c r="N38" s="212"/>
      <c r="O38" s="212"/>
      <c r="P38" s="212"/>
      <c r="Q38" s="212"/>
      <c r="R38" s="213"/>
      <c r="S38" s="192"/>
      <c r="T38" s="192"/>
      <c r="U38" s="190"/>
      <c r="V38" s="194" t="s">
        <v>285</v>
      </c>
      <c r="W38" s="204" t="s">
        <v>286</v>
      </c>
      <c r="X38" s="186"/>
      <c r="Y38" s="197"/>
    </row>
    <row r="39" spans="1:25" ht="20.25" customHeight="1" x14ac:dyDescent="0.15">
      <c r="A39" s="39"/>
      <c r="B39" s="93"/>
      <c r="C39" s="205"/>
      <c r="D39" s="258"/>
      <c r="E39" s="208"/>
      <c r="F39" s="210"/>
      <c r="G39" s="205"/>
      <c r="H39" s="214"/>
      <c r="I39" s="215"/>
      <c r="J39" s="215"/>
      <c r="K39" s="215"/>
      <c r="L39" s="215"/>
      <c r="M39" s="215"/>
      <c r="N39" s="215"/>
      <c r="O39" s="215"/>
      <c r="P39" s="215"/>
      <c r="Q39" s="215"/>
      <c r="R39" s="216"/>
      <c r="S39" s="193"/>
      <c r="T39" s="193"/>
      <c r="U39" s="191"/>
      <c r="V39" s="195"/>
      <c r="W39" s="205"/>
      <c r="X39" s="187"/>
      <c r="Y39" s="198"/>
    </row>
    <row r="40" spans="1:25" ht="20.25" customHeight="1" x14ac:dyDescent="0.15">
      <c r="A40" s="39"/>
      <c r="B40" s="110"/>
      <c r="C40" s="128" t="s">
        <v>46</v>
      </c>
      <c r="D40" s="60" t="s">
        <v>293</v>
      </c>
      <c r="E40" s="84"/>
      <c r="F40" s="62" t="s">
        <v>283</v>
      </c>
      <c r="G40" s="122" t="s">
        <v>85</v>
      </c>
      <c r="H40" s="201" t="s">
        <v>284</v>
      </c>
      <c r="I40" s="202"/>
      <c r="J40" s="202"/>
      <c r="K40" s="202"/>
      <c r="L40" s="202"/>
      <c r="M40" s="202"/>
      <c r="N40" s="202"/>
      <c r="O40" s="202"/>
      <c r="P40" s="202"/>
      <c r="Q40" s="202"/>
      <c r="R40" s="203"/>
      <c r="S40" s="147"/>
      <c r="T40" s="147"/>
      <c r="U40" s="116"/>
      <c r="V40" s="196"/>
      <c r="W40" s="5" t="s">
        <v>287</v>
      </c>
      <c r="X40" s="29"/>
      <c r="Y40" s="14"/>
    </row>
    <row r="41" spans="1:25" ht="20.25" customHeight="1" x14ac:dyDescent="0.15">
      <c r="A41" s="39"/>
      <c r="B41" s="92" t="s">
        <v>124</v>
      </c>
      <c r="C41" s="221" t="s">
        <v>47</v>
      </c>
      <c r="D41" s="256" t="s">
        <v>290</v>
      </c>
      <c r="E41" s="207"/>
      <c r="F41" s="209" t="s">
        <v>283</v>
      </c>
      <c r="G41" s="199" t="s">
        <v>87</v>
      </c>
      <c r="H41" s="211" t="s">
        <v>284</v>
      </c>
      <c r="I41" s="212"/>
      <c r="J41" s="212"/>
      <c r="K41" s="212"/>
      <c r="L41" s="212"/>
      <c r="M41" s="212"/>
      <c r="N41" s="212"/>
      <c r="O41" s="212"/>
      <c r="P41" s="212"/>
      <c r="Q41" s="212"/>
      <c r="R41" s="213"/>
      <c r="S41" s="192"/>
      <c r="T41" s="192"/>
      <c r="U41" s="190"/>
      <c r="V41" s="194" t="s">
        <v>285</v>
      </c>
      <c r="W41" s="204" t="s">
        <v>286</v>
      </c>
      <c r="X41" s="186"/>
      <c r="Y41" s="197"/>
    </row>
    <row r="42" spans="1:25" ht="20.25" customHeight="1" x14ac:dyDescent="0.15">
      <c r="A42" s="39"/>
      <c r="B42" s="93"/>
      <c r="C42" s="205"/>
      <c r="D42" s="258"/>
      <c r="E42" s="208"/>
      <c r="F42" s="210"/>
      <c r="G42" s="200"/>
      <c r="H42" s="214"/>
      <c r="I42" s="215"/>
      <c r="J42" s="215"/>
      <c r="K42" s="215"/>
      <c r="L42" s="215"/>
      <c r="M42" s="215"/>
      <c r="N42" s="215"/>
      <c r="O42" s="215"/>
      <c r="P42" s="215"/>
      <c r="Q42" s="215"/>
      <c r="R42" s="216"/>
      <c r="S42" s="193"/>
      <c r="T42" s="193"/>
      <c r="U42" s="191"/>
      <c r="V42" s="195"/>
      <c r="W42" s="205"/>
      <c r="X42" s="187"/>
      <c r="Y42" s="198"/>
    </row>
    <row r="43" spans="1:25" ht="20.25" customHeight="1" x14ac:dyDescent="0.15">
      <c r="A43" s="39"/>
      <c r="B43" s="110"/>
      <c r="C43" s="128" t="s">
        <v>295</v>
      </c>
      <c r="D43" s="60" t="s">
        <v>293</v>
      </c>
      <c r="E43" s="84"/>
      <c r="F43" s="62" t="s">
        <v>283</v>
      </c>
      <c r="G43" s="130" t="s">
        <v>86</v>
      </c>
      <c r="H43" s="201" t="s">
        <v>284</v>
      </c>
      <c r="I43" s="202"/>
      <c r="J43" s="202"/>
      <c r="K43" s="202"/>
      <c r="L43" s="202"/>
      <c r="M43" s="202"/>
      <c r="N43" s="202"/>
      <c r="O43" s="202"/>
      <c r="P43" s="202"/>
      <c r="Q43" s="202"/>
      <c r="R43" s="203"/>
      <c r="S43" s="147"/>
      <c r="T43" s="147"/>
      <c r="U43" s="147"/>
      <c r="V43" s="196"/>
      <c r="W43" s="5" t="s">
        <v>287</v>
      </c>
      <c r="X43" s="29"/>
      <c r="Y43" s="14"/>
    </row>
    <row r="44" spans="1:25" ht="20.25" customHeight="1" x14ac:dyDescent="0.15">
      <c r="A44" s="39"/>
      <c r="B44" s="80" t="s">
        <v>125</v>
      </c>
      <c r="C44" s="221" t="s">
        <v>296</v>
      </c>
      <c r="D44" s="256" t="s">
        <v>97</v>
      </c>
      <c r="E44" s="207"/>
      <c r="F44" s="209" t="s">
        <v>283</v>
      </c>
      <c r="G44" s="221" t="s">
        <v>137</v>
      </c>
      <c r="H44" s="211" t="s">
        <v>284</v>
      </c>
      <c r="I44" s="212"/>
      <c r="J44" s="212"/>
      <c r="K44" s="212"/>
      <c r="L44" s="212"/>
      <c r="M44" s="212"/>
      <c r="N44" s="212"/>
      <c r="O44" s="212"/>
      <c r="P44" s="212"/>
      <c r="Q44" s="212"/>
      <c r="R44" s="213"/>
      <c r="S44" s="192"/>
      <c r="T44" s="192"/>
      <c r="U44" s="190"/>
      <c r="V44" s="194" t="s">
        <v>285</v>
      </c>
      <c r="W44" s="204" t="s">
        <v>286</v>
      </c>
      <c r="X44" s="186"/>
      <c r="Y44" s="197"/>
    </row>
    <row r="45" spans="1:25" ht="20.25" customHeight="1" x14ac:dyDescent="0.15">
      <c r="A45" s="39"/>
      <c r="B45" s="82"/>
      <c r="C45" s="205"/>
      <c r="D45" s="258"/>
      <c r="E45" s="208"/>
      <c r="F45" s="210"/>
      <c r="G45" s="205"/>
      <c r="H45" s="214"/>
      <c r="I45" s="215"/>
      <c r="J45" s="215"/>
      <c r="K45" s="215"/>
      <c r="L45" s="215"/>
      <c r="M45" s="215"/>
      <c r="N45" s="215"/>
      <c r="O45" s="215"/>
      <c r="P45" s="215"/>
      <c r="Q45" s="215"/>
      <c r="R45" s="216"/>
      <c r="S45" s="193"/>
      <c r="T45" s="193"/>
      <c r="U45" s="191"/>
      <c r="V45" s="195"/>
      <c r="W45" s="205"/>
      <c r="X45" s="187"/>
      <c r="Y45" s="198"/>
    </row>
    <row r="46" spans="1:25" ht="20.25" customHeight="1" x14ac:dyDescent="0.15">
      <c r="A46" s="39"/>
      <c r="B46" s="93"/>
      <c r="C46" s="128" t="s">
        <v>69</v>
      </c>
      <c r="D46" s="60" t="s">
        <v>293</v>
      </c>
      <c r="E46" s="84"/>
      <c r="F46" s="62" t="s">
        <v>283</v>
      </c>
      <c r="G46" s="130" t="s">
        <v>70</v>
      </c>
      <c r="H46" s="201" t="s">
        <v>128</v>
      </c>
      <c r="I46" s="202"/>
      <c r="J46" s="202"/>
      <c r="K46" s="202"/>
      <c r="L46" s="202"/>
      <c r="M46" s="202"/>
      <c r="N46" s="202"/>
      <c r="O46" s="202"/>
      <c r="P46" s="202"/>
      <c r="Q46" s="202"/>
      <c r="R46" s="203"/>
      <c r="S46" s="147"/>
      <c r="T46" s="147"/>
      <c r="U46" s="167"/>
      <c r="V46" s="196"/>
      <c r="W46" s="5" t="s">
        <v>287</v>
      </c>
      <c r="X46" s="29"/>
      <c r="Y46" s="14"/>
    </row>
    <row r="47" spans="1:25" ht="20.25" customHeight="1" x14ac:dyDescent="0.15">
      <c r="A47" s="39"/>
      <c r="B47" s="80" t="s">
        <v>126</v>
      </c>
      <c r="C47" s="192" t="s">
        <v>73</v>
      </c>
      <c r="D47" s="256" t="s">
        <v>97</v>
      </c>
      <c r="E47" s="207"/>
      <c r="F47" s="209" t="s">
        <v>283</v>
      </c>
      <c r="G47" s="221" t="s">
        <v>155</v>
      </c>
      <c r="H47" s="211" t="s">
        <v>297</v>
      </c>
      <c r="I47" s="212"/>
      <c r="J47" s="212"/>
      <c r="K47" s="212"/>
      <c r="L47" s="212"/>
      <c r="M47" s="212"/>
      <c r="N47" s="212"/>
      <c r="O47" s="212"/>
      <c r="P47" s="212"/>
      <c r="Q47" s="212"/>
      <c r="R47" s="213"/>
      <c r="S47" s="192"/>
      <c r="T47" s="192"/>
      <c r="U47" s="190"/>
      <c r="V47" s="194" t="s">
        <v>285</v>
      </c>
      <c r="W47" s="5" t="s">
        <v>286</v>
      </c>
      <c r="X47" s="28"/>
      <c r="Y47" s="18"/>
    </row>
    <row r="48" spans="1:25" ht="20.25" customHeight="1" x14ac:dyDescent="0.15">
      <c r="A48" s="39"/>
      <c r="B48" s="82"/>
      <c r="C48" s="193"/>
      <c r="D48" s="258"/>
      <c r="E48" s="208"/>
      <c r="F48" s="210"/>
      <c r="G48" s="205"/>
      <c r="H48" s="214"/>
      <c r="I48" s="215"/>
      <c r="J48" s="215"/>
      <c r="K48" s="215"/>
      <c r="L48" s="215"/>
      <c r="M48" s="215"/>
      <c r="N48" s="215"/>
      <c r="O48" s="215"/>
      <c r="P48" s="215"/>
      <c r="Q48" s="215"/>
      <c r="R48" s="216"/>
      <c r="S48" s="193"/>
      <c r="T48" s="193"/>
      <c r="U48" s="191"/>
      <c r="V48" s="206"/>
      <c r="W48" s="5" t="s">
        <v>287</v>
      </c>
      <c r="X48" s="28"/>
      <c r="Y48" s="18"/>
    </row>
    <row r="49" spans="1:25" ht="20.25" customHeight="1" x14ac:dyDescent="0.15">
      <c r="A49" s="39"/>
      <c r="B49" s="82"/>
      <c r="C49" s="53" t="s">
        <v>81</v>
      </c>
      <c r="D49" s="60" t="s">
        <v>293</v>
      </c>
      <c r="E49" s="84"/>
      <c r="F49" s="62" t="s">
        <v>283</v>
      </c>
      <c r="G49" s="133" t="s">
        <v>210</v>
      </c>
      <c r="H49" s="201" t="s">
        <v>128</v>
      </c>
      <c r="I49" s="202"/>
      <c r="J49" s="202"/>
      <c r="K49" s="202"/>
      <c r="L49" s="202"/>
      <c r="M49" s="202"/>
      <c r="N49" s="202"/>
      <c r="O49" s="202"/>
      <c r="P49" s="202"/>
      <c r="Q49" s="202"/>
      <c r="R49" s="203"/>
      <c r="S49" s="154"/>
      <c r="T49" s="154"/>
      <c r="U49" s="89"/>
      <c r="V49" s="194" t="s">
        <v>285</v>
      </c>
      <c r="W49" s="204" t="s">
        <v>286</v>
      </c>
      <c r="X49" s="186"/>
      <c r="Y49" s="197"/>
    </row>
    <row r="50" spans="1:25" ht="20.25" customHeight="1" x14ac:dyDescent="0.15">
      <c r="A50" s="39"/>
      <c r="B50" s="82"/>
      <c r="C50" s="192" t="s">
        <v>82</v>
      </c>
      <c r="D50" s="256" t="s">
        <v>293</v>
      </c>
      <c r="E50" s="207"/>
      <c r="F50" s="209" t="s">
        <v>283</v>
      </c>
      <c r="G50" s="221" t="s">
        <v>211</v>
      </c>
      <c r="H50" s="211" t="s">
        <v>128</v>
      </c>
      <c r="I50" s="231"/>
      <c r="J50" s="231"/>
      <c r="K50" s="231"/>
      <c r="L50" s="231"/>
      <c r="M50" s="231"/>
      <c r="N50" s="231"/>
      <c r="O50" s="231"/>
      <c r="P50" s="231"/>
      <c r="Q50" s="231"/>
      <c r="R50" s="232"/>
      <c r="S50" s="192"/>
      <c r="T50" s="192"/>
      <c r="U50" s="190"/>
      <c r="V50" s="195"/>
      <c r="W50" s="205"/>
      <c r="X50" s="187"/>
      <c r="Y50" s="198"/>
    </row>
    <row r="51" spans="1:25" ht="20.25" customHeight="1" x14ac:dyDescent="0.15">
      <c r="A51" s="39"/>
      <c r="B51" s="82"/>
      <c r="C51" s="193"/>
      <c r="D51" s="258"/>
      <c r="E51" s="208"/>
      <c r="F51" s="210"/>
      <c r="G51" s="205"/>
      <c r="H51" s="200"/>
      <c r="I51" s="233"/>
      <c r="J51" s="233"/>
      <c r="K51" s="233"/>
      <c r="L51" s="233"/>
      <c r="M51" s="233"/>
      <c r="N51" s="233"/>
      <c r="O51" s="233"/>
      <c r="P51" s="233"/>
      <c r="Q51" s="233"/>
      <c r="R51" s="234"/>
      <c r="S51" s="193"/>
      <c r="T51" s="193"/>
      <c r="U51" s="191"/>
      <c r="V51" s="196"/>
      <c r="W51" s="5" t="s">
        <v>287</v>
      </c>
      <c r="X51" s="29"/>
      <c r="Y51" s="14"/>
    </row>
    <row r="52" spans="1:25" ht="20.25" customHeight="1" x14ac:dyDescent="0.15">
      <c r="A52" s="39"/>
      <c r="B52" s="80" t="s">
        <v>213</v>
      </c>
      <c r="C52" s="192" t="s">
        <v>216</v>
      </c>
      <c r="D52" s="256" t="s">
        <v>293</v>
      </c>
      <c r="E52" s="207"/>
      <c r="F52" s="209" t="s">
        <v>283</v>
      </c>
      <c r="G52" s="221" t="s">
        <v>218</v>
      </c>
      <c r="H52" s="211" t="s">
        <v>128</v>
      </c>
      <c r="I52" s="231"/>
      <c r="J52" s="231"/>
      <c r="K52" s="231"/>
      <c r="L52" s="231"/>
      <c r="M52" s="231"/>
      <c r="N52" s="231"/>
      <c r="O52" s="231"/>
      <c r="P52" s="231"/>
      <c r="Q52" s="231"/>
      <c r="R52" s="232"/>
      <c r="S52" s="192"/>
      <c r="T52" s="192"/>
      <c r="U52" s="190"/>
      <c r="V52" s="296"/>
      <c r="W52" s="168"/>
      <c r="X52" s="169"/>
      <c r="Y52" s="170"/>
    </row>
    <row r="53" spans="1:25" ht="20.25" customHeight="1" x14ac:dyDescent="0.15">
      <c r="A53" s="39"/>
      <c r="B53" s="82"/>
      <c r="C53" s="193"/>
      <c r="D53" s="258"/>
      <c r="E53" s="208"/>
      <c r="F53" s="210"/>
      <c r="G53" s="205"/>
      <c r="H53" s="200"/>
      <c r="I53" s="233"/>
      <c r="J53" s="233"/>
      <c r="K53" s="233"/>
      <c r="L53" s="233"/>
      <c r="M53" s="233"/>
      <c r="N53" s="233"/>
      <c r="O53" s="233"/>
      <c r="P53" s="233"/>
      <c r="Q53" s="233"/>
      <c r="R53" s="234"/>
      <c r="S53" s="193"/>
      <c r="T53" s="193"/>
      <c r="U53" s="191"/>
      <c r="V53" s="298"/>
      <c r="W53" s="12"/>
      <c r="X53" s="171"/>
      <c r="Y53" s="172"/>
    </row>
    <row r="54" spans="1:25" ht="20.25" customHeight="1" x14ac:dyDescent="0.15">
      <c r="A54" s="39"/>
      <c r="B54" s="82"/>
      <c r="C54" s="221" t="s">
        <v>217</v>
      </c>
      <c r="D54" s="256" t="s">
        <v>293</v>
      </c>
      <c r="E54" s="207"/>
      <c r="F54" s="209" t="s">
        <v>283</v>
      </c>
      <c r="G54" s="221" t="s">
        <v>219</v>
      </c>
      <c r="H54" s="211" t="s">
        <v>128</v>
      </c>
      <c r="I54" s="231"/>
      <c r="J54" s="231"/>
      <c r="K54" s="231"/>
      <c r="L54" s="231"/>
      <c r="M54" s="231"/>
      <c r="N54" s="231"/>
      <c r="O54" s="231"/>
      <c r="P54" s="231"/>
      <c r="Q54" s="231"/>
      <c r="R54" s="232"/>
      <c r="S54" s="192"/>
      <c r="T54" s="192"/>
      <c r="U54" s="190"/>
      <c r="V54" s="298"/>
      <c r="W54" s="12"/>
      <c r="X54" s="171"/>
      <c r="Y54" s="172"/>
    </row>
    <row r="55" spans="1:25" ht="20.25" customHeight="1" x14ac:dyDescent="0.15">
      <c r="A55" s="39"/>
      <c r="B55" s="82"/>
      <c r="C55" s="205"/>
      <c r="D55" s="258"/>
      <c r="E55" s="208"/>
      <c r="F55" s="210"/>
      <c r="G55" s="205"/>
      <c r="H55" s="200"/>
      <c r="I55" s="233"/>
      <c r="J55" s="233"/>
      <c r="K55" s="233"/>
      <c r="L55" s="233"/>
      <c r="M55" s="233"/>
      <c r="N55" s="233"/>
      <c r="O55" s="233"/>
      <c r="P55" s="233"/>
      <c r="Q55" s="233"/>
      <c r="R55" s="234"/>
      <c r="S55" s="193"/>
      <c r="T55" s="193"/>
      <c r="U55" s="191"/>
      <c r="V55" s="297"/>
      <c r="W55" s="173"/>
      <c r="X55" s="29"/>
      <c r="Y55" s="9"/>
    </row>
    <row r="56" spans="1:25" ht="20.25" customHeight="1" x14ac:dyDescent="0.15">
      <c r="A56" s="39"/>
      <c r="B56" s="82"/>
      <c r="C56" s="221" t="s">
        <v>221</v>
      </c>
      <c r="D56" s="256" t="s">
        <v>293</v>
      </c>
      <c r="E56" s="207"/>
      <c r="F56" s="209" t="s">
        <v>283</v>
      </c>
      <c r="G56" s="192" t="s">
        <v>222</v>
      </c>
      <c r="H56" s="211" t="s">
        <v>190</v>
      </c>
      <c r="I56" s="231"/>
      <c r="J56" s="231"/>
      <c r="K56" s="231"/>
      <c r="L56" s="231"/>
      <c r="M56" s="231"/>
      <c r="N56" s="231"/>
      <c r="O56" s="231"/>
      <c r="P56" s="231"/>
      <c r="Q56" s="231"/>
      <c r="R56" s="232"/>
      <c r="S56" s="192"/>
      <c r="T56" s="192"/>
      <c r="U56" s="190"/>
      <c r="V56" s="194" t="s">
        <v>285</v>
      </c>
      <c r="W56" s="5" t="s">
        <v>286</v>
      </c>
      <c r="X56" s="28"/>
      <c r="Y56" s="18"/>
    </row>
    <row r="57" spans="1:25" ht="20.25" customHeight="1" x14ac:dyDescent="0.15">
      <c r="A57" s="39"/>
      <c r="B57" s="82"/>
      <c r="C57" s="205"/>
      <c r="D57" s="258"/>
      <c r="E57" s="208"/>
      <c r="F57" s="210"/>
      <c r="G57" s="193"/>
      <c r="H57" s="200"/>
      <c r="I57" s="233"/>
      <c r="J57" s="233"/>
      <c r="K57" s="233"/>
      <c r="L57" s="233"/>
      <c r="M57" s="233"/>
      <c r="N57" s="233"/>
      <c r="O57" s="233"/>
      <c r="P57" s="233"/>
      <c r="Q57" s="233"/>
      <c r="R57" s="234"/>
      <c r="S57" s="193"/>
      <c r="T57" s="193"/>
      <c r="U57" s="191"/>
      <c r="V57" s="206"/>
      <c r="W57" s="5" t="s">
        <v>287</v>
      </c>
      <c r="X57" s="28"/>
      <c r="Y57" s="18"/>
    </row>
    <row r="58" spans="1:25" ht="20.25" customHeight="1" x14ac:dyDescent="0.15">
      <c r="A58" s="39"/>
      <c r="B58" s="82"/>
      <c r="C58" s="192" t="s">
        <v>75</v>
      </c>
      <c r="D58" s="256" t="s">
        <v>293</v>
      </c>
      <c r="E58" s="207"/>
      <c r="F58" s="209" t="s">
        <v>283</v>
      </c>
      <c r="G58" s="192" t="s">
        <v>78</v>
      </c>
      <c r="H58" s="211" t="s">
        <v>128</v>
      </c>
      <c r="I58" s="231"/>
      <c r="J58" s="231"/>
      <c r="K58" s="231"/>
      <c r="L58" s="231"/>
      <c r="M58" s="231"/>
      <c r="N58" s="231"/>
      <c r="O58" s="231"/>
      <c r="P58" s="231"/>
      <c r="Q58" s="231"/>
      <c r="R58" s="232"/>
      <c r="S58" s="192"/>
      <c r="T58" s="192"/>
      <c r="U58" s="190"/>
      <c r="V58" s="194" t="s">
        <v>285</v>
      </c>
      <c r="W58" s="5" t="s">
        <v>286</v>
      </c>
      <c r="X58" s="174"/>
      <c r="Y58" s="8"/>
    </row>
    <row r="59" spans="1:25" ht="20.25" customHeight="1" x14ac:dyDescent="0.15">
      <c r="A59" s="39"/>
      <c r="B59" s="93"/>
      <c r="C59" s="217"/>
      <c r="D59" s="258"/>
      <c r="E59" s="208"/>
      <c r="F59" s="210"/>
      <c r="G59" s="193"/>
      <c r="H59" s="200"/>
      <c r="I59" s="233"/>
      <c r="J59" s="233"/>
      <c r="K59" s="233"/>
      <c r="L59" s="233"/>
      <c r="M59" s="233"/>
      <c r="N59" s="233"/>
      <c r="O59" s="233"/>
      <c r="P59" s="233"/>
      <c r="Q59" s="233"/>
      <c r="R59" s="234"/>
      <c r="S59" s="193"/>
      <c r="T59" s="193"/>
      <c r="U59" s="191"/>
      <c r="V59" s="206"/>
      <c r="W59" s="5" t="s">
        <v>287</v>
      </c>
      <c r="X59" s="28"/>
      <c r="Y59" s="18"/>
    </row>
    <row r="60" spans="1:25" ht="20.25" customHeight="1" x14ac:dyDescent="0.15">
      <c r="A60" s="39"/>
      <c r="B60" s="82"/>
      <c r="C60" s="217"/>
      <c r="D60" s="256" t="s">
        <v>293</v>
      </c>
      <c r="E60" s="207"/>
      <c r="F60" s="48" t="s">
        <v>283</v>
      </c>
      <c r="G60" s="141" t="s">
        <v>220</v>
      </c>
      <c r="H60" s="211" t="s">
        <v>128</v>
      </c>
      <c r="I60" s="231"/>
      <c r="J60" s="231"/>
      <c r="K60" s="231"/>
      <c r="L60" s="231"/>
      <c r="M60" s="231"/>
      <c r="N60" s="231"/>
      <c r="O60" s="231"/>
      <c r="P60" s="231"/>
      <c r="Q60" s="231"/>
      <c r="R60" s="232"/>
      <c r="S60" s="175"/>
      <c r="T60" s="175"/>
      <c r="U60" s="176"/>
      <c r="V60" s="296"/>
      <c r="W60" s="168"/>
      <c r="X60" s="177"/>
      <c r="Y60" s="34"/>
    </row>
    <row r="61" spans="1:25" ht="20.100000000000001" customHeight="1" x14ac:dyDescent="0.15">
      <c r="A61" s="39"/>
      <c r="B61" s="82"/>
      <c r="C61" s="193"/>
      <c r="D61" s="258"/>
      <c r="E61" s="208"/>
      <c r="F61" s="76" t="s">
        <v>283</v>
      </c>
      <c r="G61" s="146" t="s">
        <v>92</v>
      </c>
      <c r="H61" s="214" t="s">
        <v>128</v>
      </c>
      <c r="I61" s="233"/>
      <c r="J61" s="233"/>
      <c r="K61" s="233"/>
      <c r="L61" s="233"/>
      <c r="M61" s="233"/>
      <c r="N61" s="233"/>
      <c r="O61" s="233"/>
      <c r="P61" s="233"/>
      <c r="Q61" s="233"/>
      <c r="R61" s="234"/>
      <c r="S61" s="178"/>
      <c r="T61" s="178"/>
      <c r="U61" s="179"/>
      <c r="V61" s="297"/>
      <c r="W61" s="173"/>
      <c r="X61" s="180"/>
      <c r="Y61" s="35"/>
    </row>
    <row r="62" spans="1:25" ht="20.100000000000001" customHeight="1" x14ac:dyDescent="0.15">
      <c r="A62" s="39"/>
      <c r="B62" s="82"/>
      <c r="C62" s="192" t="s">
        <v>76</v>
      </c>
      <c r="D62" s="256" t="s">
        <v>298</v>
      </c>
      <c r="E62" s="132"/>
      <c r="F62" s="209" t="s">
        <v>283</v>
      </c>
      <c r="G62" s="221" t="s">
        <v>212</v>
      </c>
      <c r="H62" s="211" t="s">
        <v>128</v>
      </c>
      <c r="I62" s="231"/>
      <c r="J62" s="231"/>
      <c r="K62" s="231"/>
      <c r="L62" s="231"/>
      <c r="M62" s="231"/>
      <c r="N62" s="231"/>
      <c r="O62" s="231"/>
      <c r="P62" s="231"/>
      <c r="Q62" s="231"/>
      <c r="R62" s="232"/>
      <c r="S62" s="192"/>
      <c r="T62" s="192"/>
      <c r="U62" s="190"/>
      <c r="V62" s="194" t="s">
        <v>285</v>
      </c>
      <c r="W62" s="5" t="s">
        <v>286</v>
      </c>
      <c r="X62" s="28"/>
      <c r="Y62" s="18"/>
    </row>
    <row r="63" spans="1:25" ht="20.100000000000001" customHeight="1" x14ac:dyDescent="0.15">
      <c r="A63" s="39"/>
      <c r="B63" s="82"/>
      <c r="C63" s="193"/>
      <c r="D63" s="258"/>
      <c r="E63" s="161"/>
      <c r="F63" s="210"/>
      <c r="G63" s="205"/>
      <c r="H63" s="200"/>
      <c r="I63" s="233"/>
      <c r="J63" s="233"/>
      <c r="K63" s="233"/>
      <c r="L63" s="233"/>
      <c r="M63" s="233"/>
      <c r="N63" s="233"/>
      <c r="O63" s="233"/>
      <c r="P63" s="233"/>
      <c r="Q63" s="233"/>
      <c r="R63" s="234"/>
      <c r="S63" s="193"/>
      <c r="T63" s="193"/>
      <c r="U63" s="191"/>
      <c r="V63" s="206"/>
      <c r="W63" s="5" t="s">
        <v>287</v>
      </c>
      <c r="X63" s="28"/>
      <c r="Y63" s="18"/>
    </row>
    <row r="64" spans="1:25" ht="20.100000000000001" customHeight="1" x14ac:dyDescent="0.15">
      <c r="A64" s="39"/>
      <c r="B64" s="82"/>
      <c r="C64" s="192" t="s">
        <v>77</v>
      </c>
      <c r="D64" s="256" t="s">
        <v>293</v>
      </c>
      <c r="E64" s="254"/>
      <c r="F64" s="209" t="s">
        <v>283</v>
      </c>
      <c r="G64" s="221" t="s">
        <v>224</v>
      </c>
      <c r="H64" s="211" t="s">
        <v>284</v>
      </c>
      <c r="I64" s="231"/>
      <c r="J64" s="231"/>
      <c r="K64" s="231"/>
      <c r="L64" s="231"/>
      <c r="M64" s="231"/>
      <c r="N64" s="231"/>
      <c r="O64" s="231"/>
      <c r="P64" s="231"/>
      <c r="Q64" s="231"/>
      <c r="R64" s="232"/>
      <c r="S64" s="192"/>
      <c r="T64" s="192"/>
      <c r="U64" s="190"/>
      <c r="V64" s="194" t="s">
        <v>285</v>
      </c>
      <c r="W64" s="5" t="s">
        <v>286</v>
      </c>
      <c r="X64" s="28"/>
      <c r="Y64" s="18"/>
    </row>
    <row r="65" spans="1:25" ht="20.100000000000001" customHeight="1" thickBot="1" x14ac:dyDescent="0.2">
      <c r="A65" s="39"/>
      <c r="B65" s="181"/>
      <c r="C65" s="294"/>
      <c r="D65" s="294"/>
      <c r="E65" s="299"/>
      <c r="F65" s="300"/>
      <c r="G65" s="294"/>
      <c r="H65" s="276"/>
      <c r="I65" s="277"/>
      <c r="J65" s="277"/>
      <c r="K65" s="277"/>
      <c r="L65" s="277"/>
      <c r="M65" s="277"/>
      <c r="N65" s="277"/>
      <c r="O65" s="277"/>
      <c r="P65" s="277"/>
      <c r="Q65" s="277"/>
      <c r="R65" s="278"/>
      <c r="S65" s="294"/>
      <c r="T65" s="294"/>
      <c r="U65" s="295"/>
      <c r="V65" s="293"/>
      <c r="W65" s="10" t="s">
        <v>287</v>
      </c>
      <c r="X65" s="31"/>
      <c r="Y65" s="11"/>
    </row>
    <row r="66" spans="1:25" ht="20.100000000000001" customHeight="1" x14ac:dyDescent="0.15">
      <c r="A66" s="39"/>
      <c r="B66" s="159"/>
      <c r="C66" s="159"/>
      <c r="D66" s="109"/>
      <c r="E66" s="109"/>
      <c r="F66" s="109"/>
      <c r="G66" s="159"/>
      <c r="H66" s="160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3"/>
      <c r="W66" s="12"/>
      <c r="X66" s="12"/>
      <c r="Y66" s="13"/>
    </row>
    <row r="67" spans="1:25" ht="20.100000000000001" customHeight="1" x14ac:dyDescent="0.15">
      <c r="A67" s="39"/>
      <c r="B67" s="39"/>
      <c r="C67" s="39"/>
      <c r="D67" s="39"/>
      <c r="E67" s="39"/>
      <c r="F67" s="39"/>
      <c r="G67" s="3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82"/>
      <c r="T67" s="182"/>
      <c r="U67" s="182"/>
      <c r="V67" s="183"/>
      <c r="W67" s="12"/>
      <c r="X67" s="12"/>
      <c r="Y67" s="13"/>
    </row>
    <row r="68" spans="1:25" ht="8.25" customHeight="1" x14ac:dyDescent="0.1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182"/>
      <c r="T68" s="182"/>
      <c r="U68" s="182"/>
      <c r="V68" s="182"/>
      <c r="W68" s="182"/>
      <c r="X68" s="182"/>
      <c r="Y68" s="182"/>
    </row>
    <row r="69" spans="1:25" x14ac:dyDescent="0.15">
      <c r="S69" s="1"/>
      <c r="T69" s="1"/>
      <c r="U69" s="1"/>
      <c r="V69" s="1"/>
      <c r="W69" s="1"/>
      <c r="X69" s="1"/>
      <c r="Y69" s="1"/>
    </row>
    <row r="70" spans="1:25" x14ac:dyDescent="0.15">
      <c r="S70" s="1"/>
      <c r="T70" s="1"/>
      <c r="U70" s="1"/>
      <c r="V70" s="1"/>
      <c r="W70" s="1"/>
      <c r="X70" s="1"/>
      <c r="Y70" s="1"/>
    </row>
    <row r="71" spans="1:25" x14ac:dyDescent="0.15">
      <c r="S71" s="1"/>
      <c r="T71" s="1"/>
      <c r="U71" s="1"/>
      <c r="V71" s="1"/>
      <c r="W71" s="1"/>
      <c r="X71" s="1"/>
      <c r="Y71" s="1"/>
    </row>
    <row r="72" spans="1:25" x14ac:dyDescent="0.15">
      <c r="S72" s="1"/>
      <c r="T72" s="1"/>
      <c r="U72" s="1"/>
      <c r="V72" s="1"/>
      <c r="W72" s="1"/>
      <c r="X72" s="1"/>
      <c r="Y72" s="1"/>
    </row>
    <row r="73" spans="1:25" x14ac:dyDescent="0.15">
      <c r="S73" s="1"/>
      <c r="T73" s="1"/>
      <c r="U73" s="1"/>
      <c r="V73" s="1"/>
      <c r="W73" s="1"/>
      <c r="X73" s="1"/>
      <c r="Y73" s="1"/>
    </row>
    <row r="74" spans="1:25" x14ac:dyDescent="0.15">
      <c r="S74" s="1"/>
      <c r="T74" s="1"/>
      <c r="U74" s="1"/>
      <c r="V74" s="1"/>
      <c r="W74" s="1"/>
      <c r="X74" s="1"/>
      <c r="Y74" s="1"/>
    </row>
    <row r="75" spans="1:25" x14ac:dyDescent="0.15">
      <c r="S75" s="1"/>
      <c r="T75" s="1"/>
      <c r="U75" s="1"/>
      <c r="V75" s="1"/>
      <c r="W75" s="1"/>
      <c r="X75" s="1"/>
      <c r="Y75" s="1"/>
    </row>
    <row r="76" spans="1:25" x14ac:dyDescent="0.15">
      <c r="S76" s="1"/>
      <c r="T76" s="1"/>
      <c r="U76" s="1"/>
      <c r="V76" s="1"/>
      <c r="W76" s="1"/>
      <c r="X76" s="1"/>
      <c r="Y76" s="1"/>
    </row>
  </sheetData>
  <mergeCells count="288">
    <mergeCell ref="G52:G53"/>
    <mergeCell ref="F54:F55"/>
    <mergeCell ref="G54:G55"/>
    <mergeCell ref="S52:S53"/>
    <mergeCell ref="V52:V53"/>
    <mergeCell ref="V54:V55"/>
    <mergeCell ref="S54:S55"/>
    <mergeCell ref="F52:F53"/>
    <mergeCell ref="C64:C65"/>
    <mergeCell ref="D64:D65"/>
    <mergeCell ref="E64:E65"/>
    <mergeCell ref="F62:F63"/>
    <mergeCell ref="F64:F65"/>
    <mergeCell ref="D62:D63"/>
    <mergeCell ref="D60:D61"/>
    <mergeCell ref="E60:E61"/>
    <mergeCell ref="E58:E59"/>
    <mergeCell ref="C62:C63"/>
    <mergeCell ref="G58:G59"/>
    <mergeCell ref="H56:R57"/>
    <mergeCell ref="S58:S59"/>
    <mergeCell ref="U58:U59"/>
    <mergeCell ref="H58:R59"/>
    <mergeCell ref="U56:U57"/>
    <mergeCell ref="C50:C51"/>
    <mergeCell ref="C56:C57"/>
    <mergeCell ref="D52:D53"/>
    <mergeCell ref="E52:E53"/>
    <mergeCell ref="D54:D55"/>
    <mergeCell ref="E54:E55"/>
    <mergeCell ref="D56:D57"/>
    <mergeCell ref="E56:E57"/>
    <mergeCell ref="C54:C55"/>
    <mergeCell ref="C52:C53"/>
    <mergeCell ref="D50:D51"/>
    <mergeCell ref="C58:C61"/>
    <mergeCell ref="D58:D59"/>
    <mergeCell ref="F56:F57"/>
    <mergeCell ref="F58:F59"/>
    <mergeCell ref="G64:G65"/>
    <mergeCell ref="H64:R65"/>
    <mergeCell ref="G56:G57"/>
    <mergeCell ref="T56:T57"/>
    <mergeCell ref="T58:T59"/>
    <mergeCell ref="T62:T63"/>
    <mergeCell ref="T64:T65"/>
    <mergeCell ref="H62:R63"/>
    <mergeCell ref="G62:G63"/>
    <mergeCell ref="S56:S57"/>
    <mergeCell ref="V64:V65"/>
    <mergeCell ref="V62:V63"/>
    <mergeCell ref="S62:S63"/>
    <mergeCell ref="U62:U63"/>
    <mergeCell ref="H52:R53"/>
    <mergeCell ref="H54:R55"/>
    <mergeCell ref="S64:S65"/>
    <mergeCell ref="U64:U65"/>
    <mergeCell ref="H61:R61"/>
    <mergeCell ref="H60:R60"/>
    <mergeCell ref="V58:V59"/>
    <mergeCell ref="V60:V61"/>
    <mergeCell ref="V56:V57"/>
    <mergeCell ref="T52:T53"/>
    <mergeCell ref="T54:T55"/>
    <mergeCell ref="U52:U53"/>
    <mergeCell ref="U54:U55"/>
    <mergeCell ref="E50:E51"/>
    <mergeCell ref="F50:F51"/>
    <mergeCell ref="G34:G35"/>
    <mergeCell ref="G38:G39"/>
    <mergeCell ref="D34:D35"/>
    <mergeCell ref="D36:D37"/>
    <mergeCell ref="D47:D48"/>
    <mergeCell ref="D38:D39"/>
    <mergeCell ref="D41:D42"/>
    <mergeCell ref="C44:C45"/>
    <mergeCell ref="D44:D45"/>
    <mergeCell ref="C47:C48"/>
    <mergeCell ref="E44:E45"/>
    <mergeCell ref="C41:C42"/>
    <mergeCell ref="E47:E48"/>
    <mergeCell ref="F47:F48"/>
    <mergeCell ref="F44:F45"/>
    <mergeCell ref="H32:R33"/>
    <mergeCell ref="H38:R39"/>
    <mergeCell ref="G47:G48"/>
    <mergeCell ref="H47:R48"/>
    <mergeCell ref="G44:G45"/>
    <mergeCell ref="H44:R45"/>
    <mergeCell ref="C34:C35"/>
    <mergeCell ref="C36:C37"/>
    <mergeCell ref="C38:C39"/>
    <mergeCell ref="H46:R46"/>
    <mergeCell ref="H43:R43"/>
    <mergeCell ref="G36:G37"/>
    <mergeCell ref="H36:R37"/>
    <mergeCell ref="D29:D31"/>
    <mergeCell ref="E38:E39"/>
    <mergeCell ref="E34:E35"/>
    <mergeCell ref="C32:C33"/>
    <mergeCell ref="D32:D33"/>
    <mergeCell ref="E32:E33"/>
    <mergeCell ref="E36:E37"/>
    <mergeCell ref="P29:Q31"/>
    <mergeCell ref="J29:J31"/>
    <mergeCell ref="K29:K31"/>
    <mergeCell ref="L29:L31"/>
    <mergeCell ref="M29:M31"/>
    <mergeCell ref="E29:E31"/>
    <mergeCell ref="B3:B4"/>
    <mergeCell ref="C3:C4"/>
    <mergeCell ref="D3:D4"/>
    <mergeCell ref="E3:E4"/>
    <mergeCell ref="F21:F23"/>
    <mergeCell ref="D24:D25"/>
    <mergeCell ref="D18:D20"/>
    <mergeCell ref="F24:F25"/>
    <mergeCell ref="D26:D27"/>
    <mergeCell ref="E26:E27"/>
    <mergeCell ref="C5:C7"/>
    <mergeCell ref="C10:C11"/>
    <mergeCell ref="F26:F27"/>
    <mergeCell ref="H12:R13"/>
    <mergeCell ref="E18:E20"/>
    <mergeCell ref="F18:F20"/>
    <mergeCell ref="D12:D13"/>
    <mergeCell ref="E12:E13"/>
    <mergeCell ref="F12:F13"/>
    <mergeCell ref="G12:G13"/>
    <mergeCell ref="H5:R7"/>
    <mergeCell ref="D10:D11"/>
    <mergeCell ref="E10:E11"/>
    <mergeCell ref="F10:F11"/>
    <mergeCell ref="C8:C9"/>
    <mergeCell ref="D8:D9"/>
    <mergeCell ref="E8:E9"/>
    <mergeCell ref="F8:F9"/>
    <mergeCell ref="G8:G9"/>
    <mergeCell ref="H8:R9"/>
    <mergeCell ref="S8:S9"/>
    <mergeCell ref="U3:U4"/>
    <mergeCell ref="V3:Y3"/>
    <mergeCell ref="S5:S7"/>
    <mergeCell ref="U5:U7"/>
    <mergeCell ref="V5:V7"/>
    <mergeCell ref="H3:R4"/>
    <mergeCell ref="G5:G7"/>
    <mergeCell ref="F3:G4"/>
    <mergeCell ref="D5:D7"/>
    <mergeCell ref="E5:E7"/>
    <mergeCell ref="F5:F7"/>
    <mergeCell ref="U10:U11"/>
    <mergeCell ref="V10:V11"/>
    <mergeCell ref="Y20:Y23"/>
    <mergeCell ref="T5:T7"/>
    <mergeCell ref="T8:T9"/>
    <mergeCell ref="T10:T11"/>
    <mergeCell ref="T12:T13"/>
    <mergeCell ref="T15:T17"/>
    <mergeCell ref="T18:T20"/>
    <mergeCell ref="U8:U9"/>
    <mergeCell ref="Y12:Y13"/>
    <mergeCell ref="Y15:Y19"/>
    <mergeCell ref="V8:V9"/>
    <mergeCell ref="S10:S11"/>
    <mergeCell ref="W15:W19"/>
    <mergeCell ref="W20:W23"/>
    <mergeCell ref="C24:C25"/>
    <mergeCell ref="G10:G11"/>
    <mergeCell ref="H10:R11"/>
    <mergeCell ref="S24:S25"/>
    <mergeCell ref="Q21:Q23"/>
    <mergeCell ref="G18:G20"/>
    <mergeCell ref="H18:R20"/>
    <mergeCell ref="E24:E25"/>
    <mergeCell ref="D21:D23"/>
    <mergeCell ref="E21:E23"/>
    <mergeCell ref="W12:W13"/>
    <mergeCell ref="S12:S13"/>
    <mergeCell ref="U12:U13"/>
    <mergeCell ref="U24:U25"/>
    <mergeCell ref="H14:R14"/>
    <mergeCell ref="T21:T23"/>
    <mergeCell ref="L21:L23"/>
    <mergeCell ref="H21:H23"/>
    <mergeCell ref="I21:I23"/>
    <mergeCell ref="J21:J23"/>
    <mergeCell ref="V12:V14"/>
    <mergeCell ref="Y29:Y30"/>
    <mergeCell ref="U21:U23"/>
    <mergeCell ref="H29:H31"/>
    <mergeCell ref="N21:N23"/>
    <mergeCell ref="V24:V25"/>
    <mergeCell ref="V26:V28"/>
    <mergeCell ref="S26:S27"/>
    <mergeCell ref="W26:W27"/>
    <mergeCell ref="Y26:Y27"/>
    <mergeCell ref="U26:U27"/>
    <mergeCell ref="R29:R31"/>
    <mergeCell ref="H26:R27"/>
    <mergeCell ref="N29:O31"/>
    <mergeCell ref="X29:X30"/>
    <mergeCell ref="G26:G27"/>
    <mergeCell ref="F34:F35"/>
    <mergeCell ref="F32:F33"/>
    <mergeCell ref="G32:G33"/>
    <mergeCell ref="F29:F31"/>
    <mergeCell ref="M21:M23"/>
    <mergeCell ref="I29:I31"/>
    <mergeCell ref="G24:G25"/>
    <mergeCell ref="H34:R35"/>
    <mergeCell ref="H28:R28"/>
    <mergeCell ref="K21:K23"/>
    <mergeCell ref="R21:R23"/>
    <mergeCell ref="P21:P23"/>
    <mergeCell ref="H24:R25"/>
    <mergeCell ref="O21:O23"/>
    <mergeCell ref="S15:S17"/>
    <mergeCell ref="U15:U17"/>
    <mergeCell ref="S18:S20"/>
    <mergeCell ref="U18:U20"/>
    <mergeCell ref="V15:V23"/>
    <mergeCell ref="S21:S23"/>
    <mergeCell ref="T26:T27"/>
    <mergeCell ref="T29:T31"/>
    <mergeCell ref="V34:V35"/>
    <mergeCell ref="S32:S33"/>
    <mergeCell ref="U32:U33"/>
    <mergeCell ref="V32:V33"/>
    <mergeCell ref="U29:U31"/>
    <mergeCell ref="S34:S35"/>
    <mergeCell ref="T32:T33"/>
    <mergeCell ref="T34:T35"/>
    <mergeCell ref="U34:U35"/>
    <mergeCell ref="V29:V31"/>
    <mergeCell ref="S29:S31"/>
    <mergeCell ref="T24:T25"/>
    <mergeCell ref="Y38:Y39"/>
    <mergeCell ref="E41:E42"/>
    <mergeCell ref="F41:F42"/>
    <mergeCell ref="U36:U37"/>
    <mergeCell ref="S38:S39"/>
    <mergeCell ref="U38:U39"/>
    <mergeCell ref="H40:R40"/>
    <mergeCell ref="T36:T37"/>
    <mergeCell ref="T38:T39"/>
    <mergeCell ref="S36:S37"/>
    <mergeCell ref="F36:F37"/>
    <mergeCell ref="F38:F39"/>
    <mergeCell ref="V36:V37"/>
    <mergeCell ref="H41:R42"/>
    <mergeCell ref="S41:S42"/>
    <mergeCell ref="U41:U42"/>
    <mergeCell ref="X41:X42"/>
    <mergeCell ref="Y44:Y45"/>
    <mergeCell ref="G41:G42"/>
    <mergeCell ref="S44:S45"/>
    <mergeCell ref="H49:R49"/>
    <mergeCell ref="W49:W50"/>
    <mergeCell ref="Y49:Y50"/>
    <mergeCell ref="V44:V46"/>
    <mergeCell ref="W44:W45"/>
    <mergeCell ref="V47:V48"/>
    <mergeCell ref="V49:V51"/>
    <mergeCell ref="U50:U51"/>
    <mergeCell ref="U47:U48"/>
    <mergeCell ref="S47:S48"/>
    <mergeCell ref="T47:T48"/>
    <mergeCell ref="T50:T51"/>
    <mergeCell ref="S50:S51"/>
    <mergeCell ref="W41:W42"/>
    <mergeCell ref="Y41:Y42"/>
    <mergeCell ref="G50:G51"/>
    <mergeCell ref="H50:R51"/>
    <mergeCell ref="X44:X45"/>
    <mergeCell ref="X12:X13"/>
    <mergeCell ref="X15:X19"/>
    <mergeCell ref="X20:X23"/>
    <mergeCell ref="X26:X27"/>
    <mergeCell ref="X49:X50"/>
    <mergeCell ref="U44:U45"/>
    <mergeCell ref="T41:T42"/>
    <mergeCell ref="T44:T45"/>
    <mergeCell ref="V41:V43"/>
    <mergeCell ref="V38:V40"/>
    <mergeCell ref="X38:X39"/>
    <mergeCell ref="W38:W39"/>
    <mergeCell ref="W29:W30"/>
  </mergeCells>
  <phoneticPr fontId="1"/>
  <pageMargins left="0.39370078740157483" right="0" top="0.55118110236220474" bottom="0.35433070866141736" header="0.31496062992125984" footer="0.31496062992125984"/>
  <pageSetup paperSize="9" scale="56" fitToHeight="3" orientation="landscape" r:id="rId1"/>
  <headerFooter>
    <oddHeader>&amp;L&amp;16■チェックリスト（設備工事）&amp;R&amp;14別添２－２</oddHeader>
    <oddFooter>&amp;R&amp;P</oddFooter>
  </headerFooter>
  <rowBreaks count="1" manualBreakCount="1">
    <brk id="43" max="2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52"/>
  <sheetViews>
    <sheetView showZeros="0" tabSelected="1" view="pageBreakPreview" topLeftCell="G1" zoomScale="75" zoomScaleNormal="100" zoomScaleSheetLayoutView="75" workbookViewId="0">
      <selection activeCell="H10" sqref="H10:R11"/>
    </sheetView>
  </sheetViews>
  <sheetFormatPr defaultRowHeight="13.5" x14ac:dyDescent="0.15"/>
  <cols>
    <col min="1" max="1" width="4.75" customWidth="1"/>
    <col min="2" max="2" width="18.875" customWidth="1"/>
    <col min="3" max="3" width="18.75" customWidth="1"/>
    <col min="4" max="4" width="5.625" customWidth="1"/>
    <col min="5" max="5" width="13.625" customWidth="1"/>
    <col min="6" max="6" width="5.625" customWidth="1"/>
    <col min="7" max="7" width="30.625" customWidth="1"/>
    <col min="8" max="18" width="5.625" customWidth="1"/>
    <col min="19" max="20" width="7.625" style="2" customWidth="1"/>
    <col min="21" max="21" width="7.625" style="3" customWidth="1"/>
    <col min="22" max="22" width="17.25" style="3" customWidth="1"/>
    <col min="23" max="23" width="40.5" style="3" customWidth="1"/>
    <col min="24" max="25" width="7.625" style="3" customWidth="1"/>
  </cols>
  <sheetData>
    <row r="1" spans="1:25" ht="22.5" customHeight="1" x14ac:dyDescent="0.15">
      <c r="A1" s="39"/>
      <c r="B1" s="40" t="s">
        <v>6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25" ht="22.5" customHeight="1" thickBot="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</row>
    <row r="3" spans="1:25" ht="19.5" customHeight="1" x14ac:dyDescent="0.15">
      <c r="A3" s="39"/>
      <c r="B3" s="288" t="s">
        <v>166</v>
      </c>
      <c r="C3" s="281" t="s">
        <v>167</v>
      </c>
      <c r="D3" s="281" t="s">
        <v>0</v>
      </c>
      <c r="E3" s="282" t="s">
        <v>168</v>
      </c>
      <c r="F3" s="337" t="s">
        <v>1</v>
      </c>
      <c r="G3" s="275"/>
      <c r="H3" s="273" t="s">
        <v>2</v>
      </c>
      <c r="I3" s="274"/>
      <c r="J3" s="274"/>
      <c r="K3" s="274"/>
      <c r="L3" s="274"/>
      <c r="M3" s="274"/>
      <c r="N3" s="274"/>
      <c r="O3" s="274"/>
      <c r="P3" s="274"/>
      <c r="Q3" s="274"/>
      <c r="R3" s="275"/>
      <c r="S3" s="184" t="s">
        <v>299</v>
      </c>
      <c r="T3" s="184" t="s">
        <v>300</v>
      </c>
      <c r="U3" s="263" t="s">
        <v>159</v>
      </c>
      <c r="V3" s="265" t="s">
        <v>160</v>
      </c>
      <c r="W3" s="266"/>
      <c r="X3" s="267"/>
      <c r="Y3" s="268"/>
    </row>
    <row r="4" spans="1:25" ht="19.5" customHeight="1" thickBot="1" x14ac:dyDescent="0.2">
      <c r="A4" s="39"/>
      <c r="B4" s="289"/>
      <c r="C4" s="290"/>
      <c r="D4" s="290"/>
      <c r="E4" s="291"/>
      <c r="F4" s="338"/>
      <c r="G4" s="280"/>
      <c r="H4" s="276"/>
      <c r="I4" s="277"/>
      <c r="J4" s="277"/>
      <c r="K4" s="277"/>
      <c r="L4" s="277"/>
      <c r="M4" s="277"/>
      <c r="N4" s="277"/>
      <c r="O4" s="277"/>
      <c r="P4" s="277"/>
      <c r="Q4" s="277"/>
      <c r="R4" s="278"/>
      <c r="S4" s="185" t="s">
        <v>225</v>
      </c>
      <c r="T4" s="185" t="s">
        <v>226</v>
      </c>
      <c r="U4" s="264"/>
      <c r="V4" s="4" t="s">
        <v>161</v>
      </c>
      <c r="W4" s="41" t="s">
        <v>162</v>
      </c>
      <c r="X4" s="42" t="s">
        <v>229</v>
      </c>
      <c r="Y4" s="43" t="s">
        <v>228</v>
      </c>
    </row>
    <row r="5" spans="1:25" ht="19.5" customHeight="1" x14ac:dyDescent="0.15">
      <c r="A5" s="39"/>
      <c r="B5" s="44" t="s">
        <v>7</v>
      </c>
      <c r="C5" s="321" t="s">
        <v>94</v>
      </c>
      <c r="D5" s="281" t="s">
        <v>80</v>
      </c>
      <c r="E5" s="324">
        <f>I5+M5+Q5</f>
        <v>0</v>
      </c>
      <c r="F5" s="283" t="s">
        <v>5</v>
      </c>
      <c r="G5" s="261" t="s">
        <v>170</v>
      </c>
      <c r="H5" s="285" t="s">
        <v>171</v>
      </c>
      <c r="I5" s="334"/>
      <c r="J5" s="334"/>
      <c r="K5" s="334"/>
      <c r="L5" s="334"/>
      <c r="M5" s="334"/>
      <c r="N5" s="334"/>
      <c r="O5" s="334"/>
      <c r="P5" s="334"/>
      <c r="Q5" s="334"/>
      <c r="R5" s="335"/>
      <c r="S5" s="313"/>
      <c r="T5" s="313"/>
      <c r="U5" s="312"/>
      <c r="V5" s="270" t="s">
        <v>163</v>
      </c>
      <c r="W5" s="6" t="s">
        <v>164</v>
      </c>
      <c r="X5" s="27"/>
      <c r="Y5" s="7"/>
    </row>
    <row r="6" spans="1:25" ht="19.5" customHeight="1" x14ac:dyDescent="0.15">
      <c r="A6" s="39"/>
      <c r="B6" s="44"/>
      <c r="C6" s="322"/>
      <c r="D6" s="257"/>
      <c r="E6" s="325"/>
      <c r="F6" s="224"/>
      <c r="G6" s="217"/>
      <c r="H6" s="336"/>
      <c r="I6" s="244"/>
      <c r="J6" s="244"/>
      <c r="K6" s="244"/>
      <c r="L6" s="244"/>
      <c r="M6" s="244"/>
      <c r="N6" s="244"/>
      <c r="O6" s="244"/>
      <c r="P6" s="244"/>
      <c r="Q6" s="244"/>
      <c r="R6" s="320"/>
      <c r="S6" s="257"/>
      <c r="T6" s="257"/>
      <c r="U6" s="218"/>
      <c r="V6" s="271"/>
      <c r="W6" s="25" t="s">
        <v>165</v>
      </c>
      <c r="X6" s="30"/>
      <c r="Y6" s="26"/>
    </row>
    <row r="7" spans="1:25" ht="39.75" customHeight="1" x14ac:dyDescent="0.15">
      <c r="A7" s="39"/>
      <c r="B7" s="44"/>
      <c r="C7" s="323"/>
      <c r="D7" s="258"/>
      <c r="E7" s="326"/>
      <c r="F7" s="210"/>
      <c r="G7" s="193"/>
      <c r="H7" s="200"/>
      <c r="I7" s="233"/>
      <c r="J7" s="233"/>
      <c r="K7" s="233"/>
      <c r="L7" s="233"/>
      <c r="M7" s="233"/>
      <c r="N7" s="233"/>
      <c r="O7" s="233"/>
      <c r="P7" s="233"/>
      <c r="Q7" s="233"/>
      <c r="R7" s="234"/>
      <c r="S7" s="258"/>
      <c r="T7" s="258"/>
      <c r="U7" s="191"/>
      <c r="V7" s="272"/>
      <c r="W7" s="25" t="s">
        <v>214</v>
      </c>
      <c r="X7" s="30"/>
      <c r="Y7" s="26"/>
    </row>
    <row r="8" spans="1:25" ht="19.5" customHeight="1" x14ac:dyDescent="0.15">
      <c r="A8" s="39"/>
      <c r="B8" s="44"/>
      <c r="C8" s="332" t="s">
        <v>8</v>
      </c>
      <c r="D8" s="256" t="s">
        <v>79</v>
      </c>
      <c r="E8" s="327">
        <f>I8+M8+Q8</f>
        <v>0</v>
      </c>
      <c r="F8" s="209" t="s">
        <v>230</v>
      </c>
      <c r="G8" s="221" t="s">
        <v>175</v>
      </c>
      <c r="H8" s="211" t="s">
        <v>231</v>
      </c>
      <c r="I8" s="212"/>
      <c r="J8" s="212"/>
      <c r="K8" s="212"/>
      <c r="L8" s="212"/>
      <c r="M8" s="212"/>
      <c r="N8" s="212"/>
      <c r="O8" s="212"/>
      <c r="P8" s="212"/>
      <c r="Q8" s="212"/>
      <c r="R8" s="213"/>
      <c r="S8" s="305"/>
      <c r="T8" s="305"/>
      <c r="U8" s="306"/>
      <c r="V8" s="194" t="s">
        <v>232</v>
      </c>
      <c r="W8" s="5" t="s">
        <v>233</v>
      </c>
      <c r="X8" s="28"/>
      <c r="Y8" s="18"/>
    </row>
    <row r="9" spans="1:25" ht="19.5" customHeight="1" x14ac:dyDescent="0.15">
      <c r="A9" s="39"/>
      <c r="B9" s="44"/>
      <c r="C9" s="333"/>
      <c r="D9" s="258"/>
      <c r="E9" s="326"/>
      <c r="F9" s="210"/>
      <c r="G9" s="205"/>
      <c r="H9" s="214"/>
      <c r="I9" s="215"/>
      <c r="J9" s="215"/>
      <c r="K9" s="215"/>
      <c r="L9" s="215"/>
      <c r="M9" s="215"/>
      <c r="N9" s="215"/>
      <c r="O9" s="215"/>
      <c r="P9" s="215"/>
      <c r="Q9" s="215"/>
      <c r="R9" s="216"/>
      <c r="S9" s="258"/>
      <c r="T9" s="258"/>
      <c r="U9" s="191"/>
      <c r="V9" s="206"/>
      <c r="W9" s="5" t="s">
        <v>234</v>
      </c>
      <c r="X9" s="28"/>
      <c r="Y9" s="18"/>
    </row>
    <row r="10" spans="1:25" ht="19.5" customHeight="1" x14ac:dyDescent="0.15">
      <c r="A10" s="39"/>
      <c r="B10" s="44"/>
      <c r="C10" s="45" t="s">
        <v>178</v>
      </c>
      <c r="D10" s="46"/>
      <c r="E10" s="47"/>
      <c r="F10" s="48"/>
      <c r="G10" s="221" t="s">
        <v>179</v>
      </c>
      <c r="H10" s="211" t="s">
        <v>235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3"/>
      <c r="S10" s="301"/>
      <c r="T10" s="301"/>
      <c r="U10" s="303"/>
      <c r="V10" s="296" t="s">
        <v>232</v>
      </c>
      <c r="W10" s="204" t="s">
        <v>233</v>
      </c>
      <c r="X10" s="186"/>
      <c r="Y10" s="197"/>
    </row>
    <row r="11" spans="1:25" ht="19.5" customHeight="1" x14ac:dyDescent="0.15">
      <c r="A11" s="39"/>
      <c r="B11" s="44"/>
      <c r="C11" s="49" t="s">
        <v>177</v>
      </c>
      <c r="D11" s="50" t="s">
        <v>93</v>
      </c>
      <c r="E11" s="51"/>
      <c r="F11" s="52" t="s">
        <v>230</v>
      </c>
      <c r="G11" s="250"/>
      <c r="H11" s="214"/>
      <c r="I11" s="215"/>
      <c r="J11" s="215"/>
      <c r="K11" s="215"/>
      <c r="L11" s="215"/>
      <c r="M11" s="215"/>
      <c r="N11" s="215"/>
      <c r="O11" s="215"/>
      <c r="P11" s="215"/>
      <c r="Q11" s="215"/>
      <c r="R11" s="216"/>
      <c r="S11" s="302"/>
      <c r="T11" s="302"/>
      <c r="U11" s="304"/>
      <c r="V11" s="298"/>
      <c r="W11" s="205"/>
      <c r="X11" s="187"/>
      <c r="Y11" s="198"/>
    </row>
    <row r="12" spans="1:25" ht="19.5" customHeight="1" x14ac:dyDescent="0.15">
      <c r="A12" s="39"/>
      <c r="B12" s="44"/>
      <c r="C12" s="49" t="s">
        <v>176</v>
      </c>
      <c r="D12" s="50" t="s">
        <v>93</v>
      </c>
      <c r="E12" s="51"/>
      <c r="F12" s="52" t="s">
        <v>230</v>
      </c>
      <c r="G12" s="250"/>
      <c r="H12" s="211" t="s">
        <v>236</v>
      </c>
      <c r="I12" s="212"/>
      <c r="J12" s="212"/>
      <c r="K12" s="212"/>
      <c r="L12" s="212"/>
      <c r="M12" s="212"/>
      <c r="N12" s="212"/>
      <c r="O12" s="212"/>
      <c r="P12" s="212"/>
      <c r="Q12" s="212"/>
      <c r="R12" s="213"/>
      <c r="S12" s="301"/>
      <c r="T12" s="301"/>
      <c r="U12" s="303"/>
      <c r="V12" s="314"/>
      <c r="W12" s="204" t="s">
        <v>234</v>
      </c>
      <c r="X12" s="316"/>
      <c r="Y12" s="306"/>
    </row>
    <row r="13" spans="1:25" ht="19.5" customHeight="1" x14ac:dyDescent="0.15">
      <c r="A13" s="39"/>
      <c r="B13" s="44"/>
      <c r="C13" s="53" t="s">
        <v>138</v>
      </c>
      <c r="D13" s="50" t="s">
        <v>93</v>
      </c>
      <c r="E13" s="54">
        <f>E11-+E12</f>
        <v>0</v>
      </c>
      <c r="F13" s="52" t="s">
        <v>230</v>
      </c>
      <c r="G13" s="205"/>
      <c r="H13" s="214"/>
      <c r="I13" s="215"/>
      <c r="J13" s="215"/>
      <c r="K13" s="215"/>
      <c r="L13" s="215"/>
      <c r="M13" s="215"/>
      <c r="N13" s="215"/>
      <c r="O13" s="215"/>
      <c r="P13" s="215"/>
      <c r="Q13" s="215"/>
      <c r="R13" s="216"/>
      <c r="S13" s="258"/>
      <c r="T13" s="258"/>
      <c r="U13" s="191"/>
      <c r="V13" s="315"/>
      <c r="W13" s="193"/>
      <c r="X13" s="200"/>
      <c r="Y13" s="191"/>
    </row>
    <row r="14" spans="1:25" ht="19.5" customHeight="1" x14ac:dyDescent="0.15">
      <c r="A14" s="39"/>
      <c r="B14" s="55" t="s">
        <v>10</v>
      </c>
      <c r="C14" s="318" t="s">
        <v>11</v>
      </c>
      <c r="D14" s="256" t="s">
        <v>97</v>
      </c>
      <c r="E14" s="330"/>
      <c r="F14" s="209" t="s">
        <v>230</v>
      </c>
      <c r="G14" s="56" t="s">
        <v>145</v>
      </c>
      <c r="H14" s="238" t="s">
        <v>95</v>
      </c>
      <c r="I14" s="225"/>
      <c r="J14" s="243"/>
      <c r="K14" s="228"/>
      <c r="L14" s="57" t="s">
        <v>237</v>
      </c>
      <c r="M14" s="225" t="s">
        <v>96</v>
      </c>
      <c r="N14" s="231"/>
      <c r="O14" s="243"/>
      <c r="P14" s="228"/>
      <c r="Q14" s="57" t="s">
        <v>238</v>
      </c>
      <c r="R14" s="57"/>
      <c r="S14" s="305"/>
      <c r="T14" s="305"/>
      <c r="U14" s="306"/>
      <c r="V14" s="194" t="s">
        <v>232</v>
      </c>
      <c r="W14" s="5" t="s">
        <v>233</v>
      </c>
      <c r="X14" s="28"/>
      <c r="Y14" s="18"/>
    </row>
    <row r="15" spans="1:25" ht="19.5" customHeight="1" x14ac:dyDescent="0.15">
      <c r="A15" s="39"/>
      <c r="B15" s="58"/>
      <c r="C15" s="319"/>
      <c r="D15" s="258"/>
      <c r="E15" s="331"/>
      <c r="F15" s="210"/>
      <c r="G15" s="59" t="s">
        <v>180</v>
      </c>
      <c r="H15" s="317">
        <f>IF(J14=0,0,J14/O14)</f>
        <v>0</v>
      </c>
      <c r="I15" s="244"/>
      <c r="J15" s="244"/>
      <c r="K15" s="226" t="s">
        <v>239</v>
      </c>
      <c r="L15" s="226"/>
      <c r="M15" s="244"/>
      <c r="N15" s="244"/>
      <c r="O15" s="244"/>
      <c r="P15" s="244"/>
      <c r="Q15" s="244"/>
      <c r="R15" s="320"/>
      <c r="S15" s="258"/>
      <c r="T15" s="258"/>
      <c r="U15" s="191"/>
      <c r="V15" s="206"/>
      <c r="W15" s="5" t="s">
        <v>234</v>
      </c>
      <c r="X15" s="28"/>
      <c r="Y15" s="18"/>
    </row>
    <row r="16" spans="1:25" ht="19.5" customHeight="1" x14ac:dyDescent="0.15">
      <c r="A16" s="39"/>
      <c r="B16" s="58"/>
      <c r="C16" s="318" t="s">
        <v>48</v>
      </c>
      <c r="D16" s="256" t="s">
        <v>4</v>
      </c>
      <c r="E16" s="328">
        <f>O16</f>
        <v>0</v>
      </c>
      <c r="F16" s="209" t="s">
        <v>230</v>
      </c>
      <c r="G16" s="192" t="s">
        <v>12</v>
      </c>
      <c r="H16" s="211" t="s">
        <v>231</v>
      </c>
      <c r="I16" s="212"/>
      <c r="J16" s="212"/>
      <c r="K16" s="212"/>
      <c r="L16" s="212"/>
      <c r="M16" s="212"/>
      <c r="N16" s="212"/>
      <c r="O16" s="212"/>
      <c r="P16" s="212"/>
      <c r="Q16" s="212"/>
      <c r="R16" s="213"/>
      <c r="S16" s="305"/>
      <c r="T16" s="305"/>
      <c r="U16" s="306"/>
      <c r="V16" s="194" t="s">
        <v>232</v>
      </c>
      <c r="W16" s="5" t="s">
        <v>233</v>
      </c>
      <c r="X16" s="28"/>
      <c r="Y16" s="18"/>
    </row>
    <row r="17" spans="1:25" ht="19.5" customHeight="1" x14ac:dyDescent="0.15">
      <c r="A17" s="39"/>
      <c r="B17" s="58"/>
      <c r="C17" s="319"/>
      <c r="D17" s="258"/>
      <c r="E17" s="329"/>
      <c r="F17" s="210"/>
      <c r="G17" s="193"/>
      <c r="H17" s="214"/>
      <c r="I17" s="215"/>
      <c r="J17" s="215"/>
      <c r="K17" s="215"/>
      <c r="L17" s="215"/>
      <c r="M17" s="215"/>
      <c r="N17" s="215"/>
      <c r="O17" s="215"/>
      <c r="P17" s="215"/>
      <c r="Q17" s="215"/>
      <c r="R17" s="216"/>
      <c r="S17" s="340"/>
      <c r="T17" s="340"/>
      <c r="U17" s="307"/>
      <c r="V17" s="206"/>
      <c r="W17" s="5" t="s">
        <v>234</v>
      </c>
      <c r="X17" s="28"/>
      <c r="Y17" s="18"/>
    </row>
    <row r="18" spans="1:25" ht="19.5" customHeight="1" x14ac:dyDescent="0.15">
      <c r="A18" s="39"/>
      <c r="B18" s="58"/>
      <c r="C18" s="344" t="s">
        <v>240</v>
      </c>
      <c r="D18" s="60" t="s">
        <v>80</v>
      </c>
      <c r="E18" s="61"/>
      <c r="F18" s="62" t="s">
        <v>230</v>
      </c>
      <c r="G18" s="63" t="s">
        <v>90</v>
      </c>
      <c r="H18" s="64" t="s">
        <v>128</v>
      </c>
      <c r="I18" s="65"/>
      <c r="J18" s="66"/>
      <c r="K18" s="63"/>
      <c r="L18" s="66"/>
      <c r="M18" s="63"/>
      <c r="N18" s="66"/>
      <c r="O18" s="63"/>
      <c r="P18" s="66"/>
      <c r="Q18" s="63"/>
      <c r="R18" s="67"/>
      <c r="S18" s="17"/>
      <c r="T18" s="17"/>
      <c r="U18" s="16"/>
      <c r="V18" s="308" t="s">
        <v>232</v>
      </c>
      <c r="W18" s="204" t="s">
        <v>233</v>
      </c>
      <c r="X18" s="186"/>
      <c r="Y18" s="197"/>
    </row>
    <row r="19" spans="1:25" ht="19.5" customHeight="1" x14ac:dyDescent="0.15">
      <c r="A19" s="39"/>
      <c r="B19" s="58"/>
      <c r="C19" s="322"/>
      <c r="D19" s="50" t="s">
        <v>241</v>
      </c>
      <c r="E19" s="68">
        <f>P19</f>
        <v>0</v>
      </c>
      <c r="F19" s="52" t="s">
        <v>242</v>
      </c>
      <c r="G19" s="69" t="s">
        <v>104</v>
      </c>
      <c r="H19" s="70" t="s">
        <v>243</v>
      </c>
      <c r="I19" s="339"/>
      <c r="J19" s="229"/>
      <c r="K19" s="71" t="s">
        <v>244</v>
      </c>
      <c r="L19" s="72" t="s">
        <v>243</v>
      </c>
      <c r="M19" s="339"/>
      <c r="N19" s="229"/>
      <c r="O19" s="71" t="s">
        <v>245</v>
      </c>
      <c r="P19" s="244">
        <f>IF(I19=0,0,INT(I19/+M19))</f>
        <v>0</v>
      </c>
      <c r="Q19" s="244"/>
      <c r="R19" s="73" t="s">
        <v>241</v>
      </c>
      <c r="S19" s="305"/>
      <c r="T19" s="305"/>
      <c r="U19" s="306"/>
      <c r="V19" s="309"/>
      <c r="W19" s="205"/>
      <c r="X19" s="187"/>
      <c r="Y19" s="198"/>
    </row>
    <row r="20" spans="1:25" ht="19.5" customHeight="1" x14ac:dyDescent="0.15">
      <c r="A20" s="39"/>
      <c r="B20" s="58"/>
      <c r="C20" s="323"/>
      <c r="D20" s="74" t="s">
        <v>241</v>
      </c>
      <c r="E20" s="75">
        <f>P20</f>
        <v>0</v>
      </c>
      <c r="F20" s="76" t="s">
        <v>242</v>
      </c>
      <c r="G20" s="77" t="s">
        <v>103</v>
      </c>
      <c r="H20" s="78" t="s">
        <v>243</v>
      </c>
      <c r="I20" s="339"/>
      <c r="J20" s="229"/>
      <c r="K20" s="71" t="s">
        <v>244</v>
      </c>
      <c r="L20" s="72" t="s">
        <v>243</v>
      </c>
      <c r="M20" s="339"/>
      <c r="N20" s="229"/>
      <c r="O20" s="71" t="s">
        <v>245</v>
      </c>
      <c r="P20" s="244">
        <f>IF(I20=0,0,INT(I20/+M20))</f>
        <v>0</v>
      </c>
      <c r="Q20" s="244"/>
      <c r="R20" s="79" t="s">
        <v>241</v>
      </c>
      <c r="S20" s="258"/>
      <c r="T20" s="258"/>
      <c r="U20" s="191"/>
      <c r="V20" s="233"/>
      <c r="W20" s="5" t="s">
        <v>234</v>
      </c>
      <c r="X20" s="29"/>
      <c r="Y20" s="14"/>
    </row>
    <row r="21" spans="1:25" ht="19.5" customHeight="1" x14ac:dyDescent="0.15">
      <c r="A21" s="39"/>
      <c r="B21" s="80" t="s">
        <v>13</v>
      </c>
      <c r="C21" s="318" t="s">
        <v>14</v>
      </c>
      <c r="D21" s="256" t="s">
        <v>97</v>
      </c>
      <c r="E21" s="81"/>
      <c r="F21" s="209" t="s">
        <v>230</v>
      </c>
      <c r="G21" s="56" t="s">
        <v>145</v>
      </c>
      <c r="H21" s="238" t="s">
        <v>95</v>
      </c>
      <c r="I21" s="225"/>
      <c r="J21" s="243"/>
      <c r="K21" s="228"/>
      <c r="L21" s="57" t="s">
        <v>237</v>
      </c>
      <c r="M21" s="225" t="s">
        <v>96</v>
      </c>
      <c r="N21" s="231"/>
      <c r="O21" s="243"/>
      <c r="P21" s="228"/>
      <c r="Q21" s="57" t="s">
        <v>238</v>
      </c>
      <c r="R21" s="57"/>
      <c r="S21" s="305"/>
      <c r="T21" s="305"/>
      <c r="U21" s="306"/>
      <c r="V21" s="308" t="s">
        <v>232</v>
      </c>
      <c r="W21" s="204" t="s">
        <v>233</v>
      </c>
      <c r="X21" s="186"/>
      <c r="Y21" s="197"/>
    </row>
    <row r="22" spans="1:25" ht="19.5" customHeight="1" x14ac:dyDescent="0.15">
      <c r="A22" s="39"/>
      <c r="B22" s="82"/>
      <c r="C22" s="250"/>
      <c r="D22" s="258"/>
      <c r="E22" s="51"/>
      <c r="F22" s="210"/>
      <c r="G22" s="59" t="s">
        <v>180</v>
      </c>
      <c r="H22" s="317">
        <f>IF(J21=0,0,J21/O21)</f>
        <v>0</v>
      </c>
      <c r="I22" s="244"/>
      <c r="J22" s="244"/>
      <c r="K22" s="226" t="s">
        <v>239</v>
      </c>
      <c r="L22" s="226"/>
      <c r="M22" s="244"/>
      <c r="N22" s="244"/>
      <c r="O22" s="244"/>
      <c r="P22" s="244"/>
      <c r="Q22" s="244"/>
      <c r="R22" s="320"/>
      <c r="S22" s="257"/>
      <c r="T22" s="257"/>
      <c r="U22" s="218"/>
      <c r="V22" s="309"/>
      <c r="W22" s="205"/>
      <c r="X22" s="187"/>
      <c r="Y22" s="198"/>
    </row>
    <row r="23" spans="1:25" ht="19.5" customHeight="1" x14ac:dyDescent="0.15">
      <c r="A23" s="39"/>
      <c r="B23" s="83"/>
      <c r="C23" s="205"/>
      <c r="D23" s="46" t="s">
        <v>80</v>
      </c>
      <c r="E23" s="61"/>
      <c r="F23" s="62" t="s">
        <v>230</v>
      </c>
      <c r="G23" s="63" t="s">
        <v>90</v>
      </c>
      <c r="H23" s="64" t="s">
        <v>128</v>
      </c>
      <c r="I23" s="63"/>
      <c r="J23" s="66"/>
      <c r="K23" s="63"/>
      <c r="L23" s="66"/>
      <c r="M23" s="63"/>
      <c r="N23" s="66"/>
      <c r="O23" s="63"/>
      <c r="P23" s="66"/>
      <c r="Q23" s="63"/>
      <c r="R23" s="63"/>
      <c r="S23" s="21"/>
      <c r="T23" s="21"/>
      <c r="U23" s="22"/>
      <c r="V23" s="233"/>
      <c r="W23" s="5" t="s">
        <v>234</v>
      </c>
      <c r="X23" s="29"/>
      <c r="Y23" s="14"/>
    </row>
    <row r="24" spans="1:25" ht="19.5" customHeight="1" x14ac:dyDescent="0.15">
      <c r="A24" s="39"/>
      <c r="B24" s="82" t="s">
        <v>15</v>
      </c>
      <c r="C24" s="344" t="s">
        <v>19</v>
      </c>
      <c r="D24" s="60" t="s">
        <v>246</v>
      </c>
      <c r="E24" s="84" t="s">
        <v>246</v>
      </c>
      <c r="F24" s="62" t="s">
        <v>230</v>
      </c>
      <c r="G24" s="63" t="s">
        <v>108</v>
      </c>
      <c r="H24" s="64" t="s">
        <v>128</v>
      </c>
      <c r="I24" s="65"/>
      <c r="J24" s="65"/>
      <c r="K24" s="65"/>
      <c r="L24" s="65"/>
      <c r="M24" s="65"/>
      <c r="N24" s="65"/>
      <c r="O24" s="65"/>
      <c r="P24" s="65"/>
      <c r="Q24" s="65"/>
      <c r="R24" s="85"/>
      <c r="S24" s="21"/>
      <c r="T24" s="21"/>
      <c r="U24" s="22"/>
      <c r="V24" s="308" t="s">
        <v>232</v>
      </c>
      <c r="W24" s="204" t="s">
        <v>233</v>
      </c>
      <c r="X24" s="186"/>
      <c r="Y24" s="197"/>
    </row>
    <row r="25" spans="1:25" ht="19.5" customHeight="1" x14ac:dyDescent="0.15">
      <c r="A25" s="39"/>
      <c r="B25" s="82"/>
      <c r="C25" s="217"/>
      <c r="D25" s="256" t="s">
        <v>247</v>
      </c>
      <c r="E25" s="207" t="s">
        <v>247</v>
      </c>
      <c r="F25" s="292" t="s">
        <v>230</v>
      </c>
      <c r="G25" s="357" t="s">
        <v>98</v>
      </c>
      <c r="H25" s="86" t="s">
        <v>128</v>
      </c>
      <c r="I25" s="87"/>
      <c r="J25" s="87"/>
      <c r="K25" s="87"/>
      <c r="L25" s="87"/>
      <c r="M25" s="87"/>
      <c r="N25" s="87"/>
      <c r="O25" s="87"/>
      <c r="P25" s="87"/>
      <c r="Q25" s="87"/>
      <c r="R25" s="88"/>
      <c r="S25" s="310"/>
      <c r="T25" s="310"/>
      <c r="U25" s="348"/>
      <c r="V25" s="309"/>
      <c r="W25" s="205"/>
      <c r="X25" s="187"/>
      <c r="Y25" s="198"/>
    </row>
    <row r="26" spans="1:25" ht="21" customHeight="1" x14ac:dyDescent="0.15">
      <c r="A26" s="39"/>
      <c r="B26" s="83"/>
      <c r="C26" s="193"/>
      <c r="D26" s="258"/>
      <c r="E26" s="208"/>
      <c r="F26" s="242"/>
      <c r="G26" s="358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1"/>
      <c r="S26" s="258"/>
      <c r="T26" s="258"/>
      <c r="U26" s="191"/>
      <c r="V26" s="233"/>
      <c r="W26" s="5" t="s">
        <v>234</v>
      </c>
      <c r="X26" s="29"/>
      <c r="Y26" s="14"/>
    </row>
    <row r="27" spans="1:25" ht="19.5" customHeight="1" x14ac:dyDescent="0.15">
      <c r="A27" s="39"/>
      <c r="B27" s="92" t="s">
        <v>17</v>
      </c>
      <c r="C27" s="344" t="s">
        <v>18</v>
      </c>
      <c r="D27" s="256" t="s">
        <v>80</v>
      </c>
      <c r="E27" s="327">
        <f>I27+M27+Q27</f>
        <v>0</v>
      </c>
      <c r="F27" s="209" t="s">
        <v>230</v>
      </c>
      <c r="G27" s="192" t="s">
        <v>248</v>
      </c>
      <c r="H27" s="211" t="s">
        <v>231</v>
      </c>
      <c r="I27" s="212"/>
      <c r="J27" s="212"/>
      <c r="K27" s="212"/>
      <c r="L27" s="212"/>
      <c r="M27" s="212"/>
      <c r="N27" s="212"/>
      <c r="O27" s="212"/>
      <c r="P27" s="212"/>
      <c r="Q27" s="212"/>
      <c r="R27" s="213"/>
      <c r="S27" s="305"/>
      <c r="T27" s="305"/>
      <c r="U27" s="306"/>
      <c r="V27" s="194" t="s">
        <v>232</v>
      </c>
      <c r="W27" s="5" t="s">
        <v>233</v>
      </c>
      <c r="X27" s="28"/>
      <c r="Y27" s="18"/>
    </row>
    <row r="28" spans="1:25" ht="19.5" customHeight="1" x14ac:dyDescent="0.15">
      <c r="A28" s="39"/>
      <c r="B28" s="93"/>
      <c r="C28" s="193"/>
      <c r="D28" s="258"/>
      <c r="E28" s="326"/>
      <c r="F28" s="210"/>
      <c r="G28" s="193"/>
      <c r="H28" s="214"/>
      <c r="I28" s="215"/>
      <c r="J28" s="215"/>
      <c r="K28" s="215"/>
      <c r="L28" s="215"/>
      <c r="M28" s="215"/>
      <c r="N28" s="215"/>
      <c r="O28" s="215"/>
      <c r="P28" s="215"/>
      <c r="Q28" s="215"/>
      <c r="R28" s="216"/>
      <c r="S28" s="258"/>
      <c r="T28" s="258"/>
      <c r="U28" s="191"/>
      <c r="V28" s="206"/>
      <c r="W28" s="5" t="s">
        <v>234</v>
      </c>
      <c r="X28" s="28"/>
      <c r="Y28" s="18"/>
    </row>
    <row r="29" spans="1:25" ht="19.5" customHeight="1" x14ac:dyDescent="0.15">
      <c r="A29" s="39"/>
      <c r="B29" s="93"/>
      <c r="C29" s="94" t="s">
        <v>22</v>
      </c>
      <c r="D29" s="60" t="s">
        <v>246</v>
      </c>
      <c r="E29" s="84" t="s">
        <v>246</v>
      </c>
      <c r="F29" s="62" t="s">
        <v>230</v>
      </c>
      <c r="G29" s="63" t="s">
        <v>20</v>
      </c>
      <c r="H29" s="64" t="s">
        <v>128</v>
      </c>
      <c r="I29" s="65"/>
      <c r="J29" s="65"/>
      <c r="K29" s="65"/>
      <c r="L29" s="65"/>
      <c r="M29" s="65"/>
      <c r="N29" s="65"/>
      <c r="O29" s="65"/>
      <c r="P29" s="65"/>
      <c r="Q29" s="65"/>
      <c r="R29" s="85"/>
      <c r="S29" s="21"/>
      <c r="T29" s="21"/>
      <c r="U29" s="8"/>
      <c r="V29" s="341" t="s">
        <v>249</v>
      </c>
      <c r="W29" s="345" t="s">
        <v>233</v>
      </c>
      <c r="X29" s="346"/>
      <c r="Y29" s="343"/>
    </row>
    <row r="30" spans="1:25" ht="19.5" customHeight="1" x14ac:dyDescent="0.15">
      <c r="A30" s="39"/>
      <c r="B30" s="93"/>
      <c r="C30" s="95"/>
      <c r="D30" s="256" t="s">
        <v>247</v>
      </c>
      <c r="E30" s="207" t="s">
        <v>247</v>
      </c>
      <c r="F30" s="48" t="s">
        <v>230</v>
      </c>
      <c r="G30" s="357" t="s">
        <v>21</v>
      </c>
      <c r="H30" s="86" t="s">
        <v>128</v>
      </c>
      <c r="I30" s="87"/>
      <c r="J30" s="87"/>
      <c r="K30" s="87"/>
      <c r="L30" s="87"/>
      <c r="M30" s="87"/>
      <c r="N30" s="87"/>
      <c r="O30" s="87"/>
      <c r="P30" s="87"/>
      <c r="Q30" s="87"/>
      <c r="R30" s="88"/>
      <c r="S30" s="311"/>
      <c r="T30" s="311"/>
      <c r="U30" s="343"/>
      <c r="V30" s="342"/>
      <c r="W30" s="345"/>
      <c r="X30" s="346"/>
      <c r="Y30" s="343"/>
    </row>
    <row r="31" spans="1:25" ht="19.5" customHeight="1" x14ac:dyDescent="0.15">
      <c r="A31" s="39"/>
      <c r="B31" s="93"/>
      <c r="C31" s="49"/>
      <c r="D31" s="258"/>
      <c r="E31" s="208"/>
      <c r="F31" s="76"/>
      <c r="G31" s="358"/>
      <c r="H31" s="89"/>
      <c r="I31" s="90"/>
      <c r="J31" s="90"/>
      <c r="K31" s="90"/>
      <c r="L31" s="90"/>
      <c r="M31" s="90"/>
      <c r="N31" s="90"/>
      <c r="O31" s="90"/>
      <c r="P31" s="90"/>
      <c r="Q31" s="90"/>
      <c r="R31" s="91"/>
      <c r="S31" s="311"/>
      <c r="T31" s="311"/>
      <c r="U31" s="343"/>
      <c r="V31" s="342"/>
      <c r="W31" s="345"/>
      <c r="X31" s="346"/>
      <c r="Y31" s="343"/>
    </row>
    <row r="32" spans="1:25" ht="19.5" customHeight="1" x14ac:dyDescent="0.15">
      <c r="A32" s="39"/>
      <c r="B32" s="93"/>
      <c r="C32" s="70" t="s">
        <v>250</v>
      </c>
      <c r="D32" s="96" t="s">
        <v>169</v>
      </c>
      <c r="E32" s="51">
        <f>P32</f>
        <v>0</v>
      </c>
      <c r="F32" s="52" t="s">
        <v>242</v>
      </c>
      <c r="G32" s="97" t="s">
        <v>181</v>
      </c>
      <c r="H32" s="72" t="s">
        <v>243</v>
      </c>
      <c r="I32" s="339"/>
      <c r="J32" s="229"/>
      <c r="K32" s="71" t="s">
        <v>244</v>
      </c>
      <c r="L32" s="72" t="s">
        <v>243</v>
      </c>
      <c r="M32" s="339"/>
      <c r="N32" s="229"/>
      <c r="O32" s="71" t="s">
        <v>245</v>
      </c>
      <c r="P32" s="244">
        <f>IF(I32=0,0,ROUNDDOWN(I32/M32,4))</f>
        <v>0</v>
      </c>
      <c r="Q32" s="244"/>
      <c r="R32" s="98" t="s">
        <v>169</v>
      </c>
      <c r="S32" s="311"/>
      <c r="T32" s="311"/>
      <c r="U32" s="343"/>
      <c r="V32" s="342"/>
      <c r="W32" s="345"/>
      <c r="X32" s="346"/>
      <c r="Y32" s="343"/>
    </row>
    <row r="33" spans="1:25" ht="19.5" customHeight="1" x14ac:dyDescent="0.15">
      <c r="A33" s="39"/>
      <c r="B33" s="93"/>
      <c r="C33" s="95"/>
      <c r="D33" s="99" t="s">
        <v>169</v>
      </c>
      <c r="E33" s="54">
        <f>P33</f>
        <v>0</v>
      </c>
      <c r="F33" s="76" t="s">
        <v>242</v>
      </c>
      <c r="G33" s="100" t="s">
        <v>182</v>
      </c>
      <c r="H33" s="72" t="s">
        <v>243</v>
      </c>
      <c r="I33" s="339"/>
      <c r="J33" s="229"/>
      <c r="K33" s="71" t="s">
        <v>244</v>
      </c>
      <c r="L33" s="72" t="s">
        <v>243</v>
      </c>
      <c r="M33" s="339"/>
      <c r="N33" s="229"/>
      <c r="O33" s="71" t="s">
        <v>245</v>
      </c>
      <c r="P33" s="244">
        <f>IF(I33=0,0,ROUNDDOWN(I33/M33,4))</f>
        <v>0</v>
      </c>
      <c r="Q33" s="244"/>
      <c r="R33" s="101" t="s">
        <v>169</v>
      </c>
      <c r="S33" s="311"/>
      <c r="T33" s="311"/>
      <c r="U33" s="343"/>
      <c r="V33" s="342"/>
      <c r="W33" s="345" t="s">
        <v>234</v>
      </c>
      <c r="X33" s="346"/>
      <c r="Y33" s="343"/>
    </row>
    <row r="34" spans="1:25" ht="19.5" customHeight="1" x14ac:dyDescent="0.15">
      <c r="A34" s="39"/>
      <c r="B34" s="93"/>
      <c r="C34" s="70" t="s">
        <v>251</v>
      </c>
      <c r="D34" s="96" t="s">
        <v>169</v>
      </c>
      <c r="E34" s="51">
        <f>P34</f>
        <v>0</v>
      </c>
      <c r="F34" s="52" t="s">
        <v>242</v>
      </c>
      <c r="G34" s="102" t="s">
        <v>183</v>
      </c>
      <c r="H34" s="103" t="s">
        <v>243</v>
      </c>
      <c r="I34" s="243"/>
      <c r="J34" s="228"/>
      <c r="K34" s="104" t="s">
        <v>244</v>
      </c>
      <c r="L34" s="103" t="s">
        <v>243</v>
      </c>
      <c r="M34" s="243"/>
      <c r="N34" s="228"/>
      <c r="O34" s="104" t="s">
        <v>245</v>
      </c>
      <c r="P34" s="231">
        <f>IF(I34=0,0,ROUNDDOWN(I34/M34,4))</f>
        <v>0</v>
      </c>
      <c r="Q34" s="231"/>
      <c r="R34" s="98" t="s">
        <v>169</v>
      </c>
      <c r="S34" s="311"/>
      <c r="T34" s="311"/>
      <c r="U34" s="343"/>
      <c r="V34" s="342"/>
      <c r="W34" s="345"/>
      <c r="X34" s="346"/>
      <c r="Y34" s="343"/>
    </row>
    <row r="35" spans="1:25" ht="19.5" customHeight="1" x14ac:dyDescent="0.15">
      <c r="A35" s="39"/>
      <c r="B35" s="93"/>
      <c r="C35" s="95"/>
      <c r="D35" s="99" t="s">
        <v>169</v>
      </c>
      <c r="E35" s="54">
        <f>P35</f>
        <v>0</v>
      </c>
      <c r="F35" s="76" t="s">
        <v>242</v>
      </c>
      <c r="G35" s="100" t="s">
        <v>184</v>
      </c>
      <c r="H35" s="72" t="s">
        <v>243</v>
      </c>
      <c r="I35" s="339"/>
      <c r="J35" s="229"/>
      <c r="K35" s="71" t="s">
        <v>244</v>
      </c>
      <c r="L35" s="72" t="s">
        <v>243</v>
      </c>
      <c r="M35" s="339"/>
      <c r="N35" s="229"/>
      <c r="O35" s="71" t="s">
        <v>245</v>
      </c>
      <c r="P35" s="244">
        <f>IF(I35=0,0,ROUNDDOWN(I35/M35,4))</f>
        <v>0</v>
      </c>
      <c r="Q35" s="244"/>
      <c r="R35" s="105" t="s">
        <v>169</v>
      </c>
      <c r="S35" s="311"/>
      <c r="T35" s="311"/>
      <c r="U35" s="343"/>
      <c r="V35" s="342"/>
      <c r="W35" s="345"/>
      <c r="X35" s="346"/>
      <c r="Y35" s="343"/>
    </row>
    <row r="36" spans="1:25" ht="19.5" customHeight="1" x14ac:dyDescent="0.15">
      <c r="A36" s="39"/>
      <c r="B36" s="93"/>
      <c r="C36" s="318" t="s">
        <v>23</v>
      </c>
      <c r="D36" s="74" t="s">
        <v>97</v>
      </c>
      <c r="E36" s="84" t="s">
        <v>246</v>
      </c>
      <c r="F36" s="76" t="s">
        <v>230</v>
      </c>
      <c r="G36" s="106" t="s">
        <v>24</v>
      </c>
      <c r="H36" s="347" t="s">
        <v>252</v>
      </c>
      <c r="I36" s="202"/>
      <c r="J36" s="202"/>
      <c r="K36" s="202"/>
      <c r="L36" s="202"/>
      <c r="M36" s="202"/>
      <c r="N36" s="202"/>
      <c r="O36" s="202"/>
      <c r="P36" s="202"/>
      <c r="Q36" s="202"/>
      <c r="R36" s="203"/>
      <c r="S36" s="305"/>
      <c r="T36" s="305"/>
      <c r="U36" s="306"/>
      <c r="V36" s="194" t="s">
        <v>232</v>
      </c>
      <c r="W36" s="5" t="s">
        <v>233</v>
      </c>
      <c r="X36" s="28"/>
      <c r="Y36" s="18"/>
    </row>
    <row r="37" spans="1:25" ht="19.5" customHeight="1" x14ac:dyDescent="0.15">
      <c r="A37" s="39"/>
      <c r="B37" s="93"/>
      <c r="C37" s="205"/>
      <c r="D37" s="60" t="s">
        <v>97</v>
      </c>
      <c r="E37" s="84" t="s">
        <v>246</v>
      </c>
      <c r="F37" s="62" t="s">
        <v>230</v>
      </c>
      <c r="G37" s="106" t="s">
        <v>25</v>
      </c>
      <c r="H37" s="347" t="s">
        <v>252</v>
      </c>
      <c r="I37" s="202"/>
      <c r="J37" s="202"/>
      <c r="K37" s="202"/>
      <c r="L37" s="202"/>
      <c r="M37" s="202"/>
      <c r="N37" s="202"/>
      <c r="O37" s="202"/>
      <c r="P37" s="202"/>
      <c r="Q37" s="202"/>
      <c r="R37" s="203"/>
      <c r="S37" s="258"/>
      <c r="T37" s="258"/>
      <c r="U37" s="191"/>
      <c r="V37" s="206"/>
      <c r="W37" s="5" t="s">
        <v>234</v>
      </c>
      <c r="X37" s="28"/>
      <c r="Y37" s="18"/>
    </row>
    <row r="38" spans="1:25" ht="19.5" customHeight="1" x14ac:dyDescent="0.15">
      <c r="A38" s="39"/>
      <c r="B38" s="93"/>
      <c r="C38" s="94" t="s">
        <v>27</v>
      </c>
      <c r="D38" s="60" t="s">
        <v>97</v>
      </c>
      <c r="E38" s="84" t="s">
        <v>246</v>
      </c>
      <c r="F38" s="62" t="s">
        <v>230</v>
      </c>
      <c r="G38" s="106" t="s">
        <v>28</v>
      </c>
      <c r="H38" s="347" t="s">
        <v>252</v>
      </c>
      <c r="I38" s="202"/>
      <c r="J38" s="202"/>
      <c r="K38" s="202"/>
      <c r="L38" s="202"/>
      <c r="M38" s="202"/>
      <c r="N38" s="202"/>
      <c r="O38" s="202"/>
      <c r="P38" s="202"/>
      <c r="Q38" s="202"/>
      <c r="R38" s="203"/>
      <c r="S38" s="21"/>
      <c r="T38" s="21"/>
      <c r="U38" s="22"/>
      <c r="V38" s="308" t="s">
        <v>232</v>
      </c>
      <c r="W38" s="204" t="s">
        <v>233</v>
      </c>
      <c r="X38" s="186"/>
      <c r="Y38" s="197"/>
    </row>
    <row r="39" spans="1:25" ht="19.5" customHeight="1" x14ac:dyDescent="0.15">
      <c r="A39" s="39"/>
      <c r="B39" s="93"/>
      <c r="C39" s="107" t="s">
        <v>253</v>
      </c>
      <c r="D39" s="96" t="s">
        <v>169</v>
      </c>
      <c r="E39" s="51">
        <f>P39</f>
        <v>0</v>
      </c>
      <c r="F39" s="52" t="s">
        <v>242</v>
      </c>
      <c r="G39" s="97" t="s">
        <v>181</v>
      </c>
      <c r="H39" s="72" t="s">
        <v>243</v>
      </c>
      <c r="I39" s="339"/>
      <c r="J39" s="229"/>
      <c r="K39" s="71" t="s">
        <v>244</v>
      </c>
      <c r="L39" s="72" t="s">
        <v>243</v>
      </c>
      <c r="M39" s="339"/>
      <c r="N39" s="229"/>
      <c r="O39" s="71" t="s">
        <v>245</v>
      </c>
      <c r="P39" s="244">
        <f>IF(I39=0,0,ROUNDDOWN(I39/M39,4))</f>
        <v>0</v>
      </c>
      <c r="Q39" s="244"/>
      <c r="R39" s="98" t="s">
        <v>169</v>
      </c>
      <c r="S39" s="310"/>
      <c r="T39" s="310"/>
      <c r="U39" s="348"/>
      <c r="V39" s="309"/>
      <c r="W39" s="205"/>
      <c r="X39" s="187"/>
      <c r="Y39" s="198"/>
    </row>
    <row r="40" spans="1:25" ht="19.5" customHeight="1" x14ac:dyDescent="0.15">
      <c r="A40" s="39"/>
      <c r="B40" s="93"/>
      <c r="C40" s="108"/>
      <c r="D40" s="99" t="s">
        <v>169</v>
      </c>
      <c r="E40" s="54">
        <f>P40</f>
        <v>0</v>
      </c>
      <c r="F40" s="76" t="s">
        <v>242</v>
      </c>
      <c r="G40" s="100" t="s">
        <v>185</v>
      </c>
      <c r="H40" s="72" t="s">
        <v>243</v>
      </c>
      <c r="I40" s="339"/>
      <c r="J40" s="229"/>
      <c r="K40" s="71" t="s">
        <v>244</v>
      </c>
      <c r="L40" s="72" t="s">
        <v>243</v>
      </c>
      <c r="M40" s="339"/>
      <c r="N40" s="229"/>
      <c r="O40" s="71" t="s">
        <v>245</v>
      </c>
      <c r="P40" s="244">
        <f>IF(I40=0,0,ROUNDDOWN(I40/M40,4))</f>
        <v>0</v>
      </c>
      <c r="Q40" s="244"/>
      <c r="R40" s="105" t="s">
        <v>169</v>
      </c>
      <c r="S40" s="258"/>
      <c r="T40" s="258"/>
      <c r="U40" s="191"/>
      <c r="V40" s="233"/>
      <c r="W40" s="5" t="s">
        <v>234</v>
      </c>
      <c r="X40" s="29"/>
      <c r="Y40" s="14"/>
    </row>
    <row r="41" spans="1:25" ht="19.5" customHeight="1" x14ac:dyDescent="0.15">
      <c r="A41" s="39"/>
      <c r="B41" s="93"/>
      <c r="C41" s="94" t="s">
        <v>29</v>
      </c>
      <c r="D41" s="60" t="s">
        <v>97</v>
      </c>
      <c r="E41" s="84" t="s">
        <v>246</v>
      </c>
      <c r="F41" s="62" t="s">
        <v>230</v>
      </c>
      <c r="G41" s="106" t="s">
        <v>28</v>
      </c>
      <c r="H41" s="347" t="s">
        <v>252</v>
      </c>
      <c r="I41" s="202"/>
      <c r="J41" s="202"/>
      <c r="K41" s="202"/>
      <c r="L41" s="202"/>
      <c r="M41" s="202"/>
      <c r="N41" s="202"/>
      <c r="O41" s="202"/>
      <c r="P41" s="202"/>
      <c r="Q41" s="202"/>
      <c r="R41" s="203"/>
      <c r="S41" s="21"/>
      <c r="T41" s="21"/>
      <c r="U41" s="22"/>
      <c r="V41" s="308" t="s">
        <v>232</v>
      </c>
      <c r="W41" s="204" t="s">
        <v>233</v>
      </c>
      <c r="X41" s="186"/>
      <c r="Y41" s="197"/>
    </row>
    <row r="42" spans="1:25" ht="19.5" customHeight="1" x14ac:dyDescent="0.15">
      <c r="A42" s="39"/>
      <c r="B42" s="93"/>
      <c r="C42" s="107" t="s">
        <v>254</v>
      </c>
      <c r="D42" s="50" t="s">
        <v>255</v>
      </c>
      <c r="E42" s="51">
        <f>P42</f>
        <v>0</v>
      </c>
      <c r="F42" s="52" t="s">
        <v>242</v>
      </c>
      <c r="G42" s="97" t="s">
        <v>106</v>
      </c>
      <c r="H42" s="72" t="s">
        <v>243</v>
      </c>
      <c r="I42" s="339"/>
      <c r="J42" s="229"/>
      <c r="K42" s="71" t="s">
        <v>244</v>
      </c>
      <c r="L42" s="72" t="s">
        <v>243</v>
      </c>
      <c r="M42" s="339"/>
      <c r="N42" s="229"/>
      <c r="O42" s="71" t="s">
        <v>245</v>
      </c>
      <c r="P42" s="244">
        <f>IF(I42=0,0,ROUNDDOWN(I42/M42,4))</f>
        <v>0</v>
      </c>
      <c r="Q42" s="244"/>
      <c r="R42" s="109" t="s">
        <v>255</v>
      </c>
      <c r="S42" s="310"/>
      <c r="T42" s="310"/>
      <c r="U42" s="348"/>
      <c r="V42" s="309"/>
      <c r="W42" s="205"/>
      <c r="X42" s="187"/>
      <c r="Y42" s="198"/>
    </row>
    <row r="43" spans="1:25" ht="19.5" customHeight="1" x14ac:dyDescent="0.15">
      <c r="A43" s="39"/>
      <c r="B43" s="110"/>
      <c r="C43" s="108"/>
      <c r="D43" s="74" t="s">
        <v>255</v>
      </c>
      <c r="E43" s="54">
        <f>P43</f>
        <v>0</v>
      </c>
      <c r="F43" s="76" t="s">
        <v>242</v>
      </c>
      <c r="G43" s="100" t="s">
        <v>105</v>
      </c>
      <c r="H43" s="111" t="s">
        <v>243</v>
      </c>
      <c r="I43" s="349"/>
      <c r="J43" s="230"/>
      <c r="K43" s="112" t="s">
        <v>256</v>
      </c>
      <c r="L43" s="111" t="s">
        <v>243</v>
      </c>
      <c r="M43" s="349"/>
      <c r="N43" s="230"/>
      <c r="O43" s="112" t="s">
        <v>245</v>
      </c>
      <c r="P43" s="233">
        <f>IF(I43=0,0,ROUNDDOWN(I43/M43,4))</f>
        <v>0</v>
      </c>
      <c r="Q43" s="233"/>
      <c r="R43" s="113" t="s">
        <v>255</v>
      </c>
      <c r="S43" s="258"/>
      <c r="T43" s="258"/>
      <c r="U43" s="191"/>
      <c r="V43" s="233"/>
      <c r="W43" s="5" t="s">
        <v>234</v>
      </c>
      <c r="X43" s="29"/>
      <c r="Y43" s="14"/>
    </row>
    <row r="44" spans="1:25" ht="19.5" customHeight="1" x14ac:dyDescent="0.15">
      <c r="A44" s="39"/>
      <c r="B44" s="93"/>
      <c r="C44" s="322" t="s">
        <v>26</v>
      </c>
      <c r="D44" s="50" t="s">
        <v>79</v>
      </c>
      <c r="E44" s="51">
        <f>I44+M44+Q44</f>
        <v>0</v>
      </c>
      <c r="F44" s="114" t="s">
        <v>230</v>
      </c>
      <c r="G44" s="115" t="s">
        <v>186</v>
      </c>
      <c r="H44" s="356" t="s">
        <v>252</v>
      </c>
      <c r="I44" s="233"/>
      <c r="J44" s="233"/>
      <c r="K44" s="233"/>
      <c r="L44" s="233"/>
      <c r="M44" s="233"/>
      <c r="N44" s="233"/>
      <c r="O44" s="233"/>
      <c r="P44" s="233"/>
      <c r="Q44" s="233"/>
      <c r="R44" s="234"/>
      <c r="S44" s="19"/>
      <c r="T44" s="19"/>
      <c r="U44" s="20"/>
      <c r="V44" s="195" t="s">
        <v>232</v>
      </c>
      <c r="W44" s="5" t="s">
        <v>233</v>
      </c>
      <c r="X44" s="28"/>
      <c r="Y44" s="18"/>
    </row>
    <row r="45" spans="1:25" ht="19.5" customHeight="1" x14ac:dyDescent="0.15">
      <c r="A45" s="39"/>
      <c r="B45" s="93"/>
      <c r="C45" s="193"/>
      <c r="D45" s="60" t="s">
        <v>97</v>
      </c>
      <c r="E45" s="84" t="s">
        <v>246</v>
      </c>
      <c r="F45" s="62" t="s">
        <v>230</v>
      </c>
      <c r="G45" s="63" t="s">
        <v>28</v>
      </c>
      <c r="H45" s="347" t="s">
        <v>252</v>
      </c>
      <c r="I45" s="202"/>
      <c r="J45" s="202"/>
      <c r="K45" s="202"/>
      <c r="L45" s="202"/>
      <c r="M45" s="202"/>
      <c r="N45" s="202"/>
      <c r="O45" s="202"/>
      <c r="P45" s="202"/>
      <c r="Q45" s="202"/>
      <c r="R45" s="203"/>
      <c r="S45" s="60"/>
      <c r="T45" s="60"/>
      <c r="U45" s="116"/>
      <c r="V45" s="206"/>
      <c r="W45" s="5" t="s">
        <v>234</v>
      </c>
      <c r="X45" s="28"/>
      <c r="Y45" s="18"/>
    </row>
    <row r="46" spans="1:25" ht="19.5" customHeight="1" x14ac:dyDescent="0.15">
      <c r="A46" s="39"/>
      <c r="B46" s="93"/>
      <c r="C46" s="332" t="s">
        <v>16</v>
      </c>
      <c r="D46" s="256" t="s">
        <v>97</v>
      </c>
      <c r="E46" s="330" t="s">
        <v>187</v>
      </c>
      <c r="F46" s="209" t="s">
        <v>230</v>
      </c>
      <c r="G46" s="221" t="s">
        <v>107</v>
      </c>
      <c r="H46" s="211" t="s">
        <v>257</v>
      </c>
      <c r="I46" s="212"/>
      <c r="J46" s="212"/>
      <c r="K46" s="212"/>
      <c r="L46" s="212"/>
      <c r="M46" s="212"/>
      <c r="N46" s="212"/>
      <c r="O46" s="212"/>
      <c r="P46" s="212"/>
      <c r="Q46" s="212"/>
      <c r="R46" s="213"/>
      <c r="S46" s="305"/>
      <c r="T46" s="305"/>
      <c r="U46" s="306"/>
      <c r="V46" s="194" t="s">
        <v>232</v>
      </c>
      <c r="W46" s="5" t="s">
        <v>233</v>
      </c>
      <c r="X46" s="28"/>
      <c r="Y46" s="18"/>
    </row>
    <row r="47" spans="1:25" ht="20.25" customHeight="1" x14ac:dyDescent="0.15">
      <c r="A47" s="39"/>
      <c r="B47" s="93"/>
      <c r="C47" s="333"/>
      <c r="D47" s="258"/>
      <c r="E47" s="208"/>
      <c r="F47" s="210"/>
      <c r="G47" s="205"/>
      <c r="H47" s="214"/>
      <c r="I47" s="215"/>
      <c r="J47" s="215"/>
      <c r="K47" s="215"/>
      <c r="L47" s="215"/>
      <c r="M47" s="215"/>
      <c r="N47" s="215"/>
      <c r="O47" s="215"/>
      <c r="P47" s="215"/>
      <c r="Q47" s="215"/>
      <c r="R47" s="216"/>
      <c r="S47" s="258"/>
      <c r="T47" s="258"/>
      <c r="U47" s="191"/>
      <c r="V47" s="206"/>
      <c r="W47" s="5" t="s">
        <v>234</v>
      </c>
      <c r="X47" s="28"/>
      <c r="Y47" s="18"/>
    </row>
    <row r="48" spans="1:25" ht="20.25" customHeight="1" x14ac:dyDescent="0.15">
      <c r="A48" s="39"/>
      <c r="B48" s="92" t="s">
        <v>30</v>
      </c>
      <c r="C48" s="192" t="s">
        <v>9</v>
      </c>
      <c r="D48" s="256" t="s">
        <v>97</v>
      </c>
      <c r="E48" s="330" t="s">
        <v>187</v>
      </c>
      <c r="F48" s="292" t="s">
        <v>230</v>
      </c>
      <c r="G48" s="350" t="s">
        <v>31</v>
      </c>
      <c r="H48" s="211" t="s">
        <v>257</v>
      </c>
      <c r="I48" s="212"/>
      <c r="J48" s="212"/>
      <c r="K48" s="212"/>
      <c r="L48" s="212"/>
      <c r="M48" s="212"/>
      <c r="N48" s="212"/>
      <c r="O48" s="212"/>
      <c r="P48" s="212"/>
      <c r="Q48" s="212"/>
      <c r="R48" s="213"/>
      <c r="S48" s="305"/>
      <c r="T48" s="305"/>
      <c r="U48" s="306"/>
      <c r="V48" s="194" t="s">
        <v>232</v>
      </c>
      <c r="W48" s="5" t="s">
        <v>233</v>
      </c>
      <c r="X48" s="28"/>
      <c r="Y48" s="18"/>
    </row>
    <row r="49" spans="1:25" ht="20.25" customHeight="1" x14ac:dyDescent="0.15">
      <c r="A49" s="39"/>
      <c r="B49" s="44"/>
      <c r="C49" s="193"/>
      <c r="D49" s="258"/>
      <c r="E49" s="208"/>
      <c r="F49" s="242"/>
      <c r="G49" s="352"/>
      <c r="H49" s="214"/>
      <c r="I49" s="215"/>
      <c r="J49" s="215"/>
      <c r="K49" s="215"/>
      <c r="L49" s="215"/>
      <c r="M49" s="215"/>
      <c r="N49" s="215"/>
      <c r="O49" s="215"/>
      <c r="P49" s="215"/>
      <c r="Q49" s="215"/>
      <c r="R49" s="216"/>
      <c r="S49" s="258"/>
      <c r="T49" s="258"/>
      <c r="U49" s="191"/>
      <c r="V49" s="206"/>
      <c r="W49" s="5" t="s">
        <v>234</v>
      </c>
      <c r="X49" s="28"/>
      <c r="Y49" s="18"/>
    </row>
    <row r="50" spans="1:25" ht="20.25" customHeight="1" x14ac:dyDescent="0.15">
      <c r="A50" s="39"/>
      <c r="B50" s="44"/>
      <c r="C50" s="344" t="s">
        <v>32</v>
      </c>
      <c r="D50" s="256" t="s">
        <v>97</v>
      </c>
      <c r="E50" s="330" t="s">
        <v>187</v>
      </c>
      <c r="F50" s="292" t="s">
        <v>230</v>
      </c>
      <c r="G50" s="350" t="s">
        <v>33</v>
      </c>
      <c r="H50" s="211" t="s">
        <v>257</v>
      </c>
      <c r="I50" s="212"/>
      <c r="J50" s="212"/>
      <c r="K50" s="212"/>
      <c r="L50" s="212"/>
      <c r="M50" s="212"/>
      <c r="N50" s="212"/>
      <c r="O50" s="212"/>
      <c r="P50" s="212"/>
      <c r="Q50" s="212"/>
      <c r="R50" s="213"/>
      <c r="S50" s="305"/>
      <c r="T50" s="305"/>
      <c r="U50" s="306"/>
      <c r="V50" s="194" t="s">
        <v>232</v>
      </c>
      <c r="W50" s="5" t="s">
        <v>233</v>
      </c>
      <c r="X50" s="28"/>
      <c r="Y50" s="18"/>
    </row>
    <row r="51" spans="1:25" ht="20.25" customHeight="1" thickBot="1" x14ac:dyDescent="0.2">
      <c r="A51" s="39"/>
      <c r="B51" s="117"/>
      <c r="C51" s="294"/>
      <c r="D51" s="290"/>
      <c r="E51" s="291"/>
      <c r="F51" s="280"/>
      <c r="G51" s="351"/>
      <c r="H51" s="353"/>
      <c r="I51" s="354"/>
      <c r="J51" s="354"/>
      <c r="K51" s="354"/>
      <c r="L51" s="354"/>
      <c r="M51" s="354"/>
      <c r="N51" s="354"/>
      <c r="O51" s="354"/>
      <c r="P51" s="354"/>
      <c r="Q51" s="354"/>
      <c r="R51" s="355"/>
      <c r="S51" s="290"/>
      <c r="T51" s="290"/>
      <c r="U51" s="295"/>
      <c r="V51" s="293"/>
      <c r="W51" s="10" t="s">
        <v>234</v>
      </c>
      <c r="X51" s="31"/>
      <c r="Y51" s="11"/>
    </row>
    <row r="52" spans="1:25" ht="16.5" customHeight="1" x14ac:dyDescent="0.1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</row>
  </sheetData>
  <mergeCells count="222">
    <mergeCell ref="E25:E26"/>
    <mergeCell ref="F25:F26"/>
    <mergeCell ref="D21:D22"/>
    <mergeCell ref="D25:D26"/>
    <mergeCell ref="G25:G26"/>
    <mergeCell ref="H27:R28"/>
    <mergeCell ref="U39:U40"/>
    <mergeCell ref="I34:J34"/>
    <mergeCell ref="E30:E31"/>
    <mergeCell ref="P33:Q33"/>
    <mergeCell ref="S32:S33"/>
    <mergeCell ref="P39:Q39"/>
    <mergeCell ref="H38:R38"/>
    <mergeCell ref="M34:N34"/>
    <mergeCell ref="P40:Q40"/>
    <mergeCell ref="P32:Q32"/>
    <mergeCell ref="G30:G31"/>
    <mergeCell ref="P34:Q34"/>
    <mergeCell ref="S36:S37"/>
    <mergeCell ref="I33:J33"/>
    <mergeCell ref="M33:N33"/>
    <mergeCell ref="T39:T40"/>
    <mergeCell ref="T34:T35"/>
    <mergeCell ref="I35:J35"/>
    <mergeCell ref="I32:J32"/>
    <mergeCell ref="M32:N32"/>
    <mergeCell ref="T50:T51"/>
    <mergeCell ref="G50:G51"/>
    <mergeCell ref="V50:V51"/>
    <mergeCell ref="V46:V47"/>
    <mergeCell ref="S46:S47"/>
    <mergeCell ref="U46:U47"/>
    <mergeCell ref="V48:V49"/>
    <mergeCell ref="E50:E51"/>
    <mergeCell ref="F50:F51"/>
    <mergeCell ref="G48:G49"/>
    <mergeCell ref="F48:F49"/>
    <mergeCell ref="H50:R51"/>
    <mergeCell ref="C50:C51"/>
    <mergeCell ref="D50:D51"/>
    <mergeCell ref="W41:W42"/>
    <mergeCell ref="Y41:Y42"/>
    <mergeCell ref="S42:S43"/>
    <mergeCell ref="U42:U43"/>
    <mergeCell ref="E48:E49"/>
    <mergeCell ref="C44:C45"/>
    <mergeCell ref="H41:R41"/>
    <mergeCell ref="S48:S49"/>
    <mergeCell ref="H48:R49"/>
    <mergeCell ref="V41:V43"/>
    <mergeCell ref="T42:T43"/>
    <mergeCell ref="T46:T47"/>
    <mergeCell ref="T48:T49"/>
    <mergeCell ref="V44:V45"/>
    <mergeCell ref="D48:D49"/>
    <mergeCell ref="U48:U49"/>
    <mergeCell ref="I43:J43"/>
    <mergeCell ref="M43:N43"/>
    <mergeCell ref="S50:S51"/>
    <mergeCell ref="U50:U51"/>
    <mergeCell ref="G46:G47"/>
    <mergeCell ref="H46:R47"/>
    <mergeCell ref="C48:C49"/>
    <mergeCell ref="C46:C47"/>
    <mergeCell ref="D46:D47"/>
    <mergeCell ref="E46:E47"/>
    <mergeCell ref="F46:F47"/>
    <mergeCell ref="M39:N39"/>
    <mergeCell ref="S39:S40"/>
    <mergeCell ref="C36:C37"/>
    <mergeCell ref="C27:C28"/>
    <mergeCell ref="D27:D28"/>
    <mergeCell ref="E27:E28"/>
    <mergeCell ref="F27:F28"/>
    <mergeCell ref="D30:D31"/>
    <mergeCell ref="H45:R45"/>
    <mergeCell ref="I40:J40"/>
    <mergeCell ref="P43:Q43"/>
    <mergeCell ref="H44:R44"/>
    <mergeCell ref="M40:N40"/>
    <mergeCell ref="I42:J42"/>
    <mergeCell ref="M42:N42"/>
    <mergeCell ref="P42:Q42"/>
    <mergeCell ref="M35:N35"/>
    <mergeCell ref="H37:R37"/>
    <mergeCell ref="I39:J39"/>
    <mergeCell ref="Y38:Y39"/>
    <mergeCell ref="W33:W35"/>
    <mergeCell ref="Y33:Y35"/>
    <mergeCell ref="Y29:Y32"/>
    <mergeCell ref="W38:W39"/>
    <mergeCell ref="X38:X39"/>
    <mergeCell ref="X24:X25"/>
    <mergeCell ref="X29:X32"/>
    <mergeCell ref="X33:X35"/>
    <mergeCell ref="W29:W32"/>
    <mergeCell ref="Y24:Y25"/>
    <mergeCell ref="W24:W25"/>
    <mergeCell ref="U36:U37"/>
    <mergeCell ref="V36:V37"/>
    <mergeCell ref="T36:T37"/>
    <mergeCell ref="V29:V35"/>
    <mergeCell ref="S34:S35"/>
    <mergeCell ref="U34:U35"/>
    <mergeCell ref="T30:T31"/>
    <mergeCell ref="C18:C20"/>
    <mergeCell ref="Y18:Y19"/>
    <mergeCell ref="W21:W22"/>
    <mergeCell ref="Y21:Y22"/>
    <mergeCell ref="S30:S31"/>
    <mergeCell ref="U30:U31"/>
    <mergeCell ref="P35:Q35"/>
    <mergeCell ref="S27:S28"/>
    <mergeCell ref="H36:R36"/>
    <mergeCell ref="S25:S26"/>
    <mergeCell ref="U25:U26"/>
    <mergeCell ref="V24:V26"/>
    <mergeCell ref="U32:U33"/>
    <mergeCell ref="C21:C23"/>
    <mergeCell ref="G27:G28"/>
    <mergeCell ref="C24:C26"/>
    <mergeCell ref="F21:F22"/>
    <mergeCell ref="S5:S7"/>
    <mergeCell ref="S8:S9"/>
    <mergeCell ref="M14:N14"/>
    <mergeCell ref="T19:T20"/>
    <mergeCell ref="T21:T22"/>
    <mergeCell ref="I19:J19"/>
    <mergeCell ref="I20:J20"/>
    <mergeCell ref="H21:I21"/>
    <mergeCell ref="J21:K21"/>
    <mergeCell ref="H16:R17"/>
    <mergeCell ref="S16:S17"/>
    <mergeCell ref="M20:N20"/>
    <mergeCell ref="M22:R22"/>
    <mergeCell ref="P19:Q19"/>
    <mergeCell ref="P20:Q20"/>
    <mergeCell ref="T16:T17"/>
    <mergeCell ref="M21:N21"/>
    <mergeCell ref="O21:P21"/>
    <mergeCell ref="M19:N19"/>
    <mergeCell ref="S19:S20"/>
    <mergeCell ref="S21:S22"/>
    <mergeCell ref="H22:J22"/>
    <mergeCell ref="K22:L22"/>
    <mergeCell ref="C16:C17"/>
    <mergeCell ref="D16:D17"/>
    <mergeCell ref="E16:E17"/>
    <mergeCell ref="D14:D15"/>
    <mergeCell ref="E14:E15"/>
    <mergeCell ref="C8:C9"/>
    <mergeCell ref="D8:D9"/>
    <mergeCell ref="S14:S15"/>
    <mergeCell ref="H8:R9"/>
    <mergeCell ref="F8:F9"/>
    <mergeCell ref="G8:G9"/>
    <mergeCell ref="G10:G13"/>
    <mergeCell ref="H10:R11"/>
    <mergeCell ref="F14:F15"/>
    <mergeCell ref="H12:R13"/>
    <mergeCell ref="K15:L15"/>
    <mergeCell ref="F16:F17"/>
    <mergeCell ref="G16:G17"/>
    <mergeCell ref="B3:B4"/>
    <mergeCell ref="C3:C4"/>
    <mergeCell ref="D3:D4"/>
    <mergeCell ref="O14:P14"/>
    <mergeCell ref="H15:J15"/>
    <mergeCell ref="C14:C15"/>
    <mergeCell ref="E3:E4"/>
    <mergeCell ref="M15:R15"/>
    <mergeCell ref="H14:I14"/>
    <mergeCell ref="J14:K14"/>
    <mergeCell ref="H3:R4"/>
    <mergeCell ref="C5:C7"/>
    <mergeCell ref="D5:D7"/>
    <mergeCell ref="E5:E7"/>
    <mergeCell ref="F5:F7"/>
    <mergeCell ref="E8:E9"/>
    <mergeCell ref="G5:G7"/>
    <mergeCell ref="H5:R7"/>
    <mergeCell ref="F3:G4"/>
    <mergeCell ref="U5:U7"/>
    <mergeCell ref="V5:V7"/>
    <mergeCell ref="T5:T7"/>
    <mergeCell ref="T8:T9"/>
    <mergeCell ref="W10:W11"/>
    <mergeCell ref="Y10:Y11"/>
    <mergeCell ref="V10:V13"/>
    <mergeCell ref="W12:W13"/>
    <mergeCell ref="U3:U4"/>
    <mergeCell ref="V3:Y3"/>
    <mergeCell ref="Y12:Y13"/>
    <mergeCell ref="V8:V9"/>
    <mergeCell ref="U8:U9"/>
    <mergeCell ref="X10:X11"/>
    <mergeCell ref="X12:X13"/>
    <mergeCell ref="T10:T11"/>
    <mergeCell ref="X41:X42"/>
    <mergeCell ref="V14:V15"/>
    <mergeCell ref="V16:V17"/>
    <mergeCell ref="S10:S11"/>
    <mergeCell ref="U10:U11"/>
    <mergeCell ref="S12:S13"/>
    <mergeCell ref="U12:U13"/>
    <mergeCell ref="T12:T13"/>
    <mergeCell ref="T14:T15"/>
    <mergeCell ref="U16:U17"/>
    <mergeCell ref="U14:U15"/>
    <mergeCell ref="V21:V23"/>
    <mergeCell ref="V18:V20"/>
    <mergeCell ref="X18:X19"/>
    <mergeCell ref="X21:X22"/>
    <mergeCell ref="W18:W19"/>
    <mergeCell ref="U21:U22"/>
    <mergeCell ref="U19:U20"/>
    <mergeCell ref="V27:V28"/>
    <mergeCell ref="T25:T26"/>
    <mergeCell ref="T27:T28"/>
    <mergeCell ref="U27:U28"/>
    <mergeCell ref="T32:T33"/>
    <mergeCell ref="V38:V40"/>
  </mergeCells>
  <phoneticPr fontId="1"/>
  <pageMargins left="0.39370078740157483" right="0" top="0.55118110236220474" bottom="0.35433070866141736" header="0.31496062992125984" footer="0.31496062992125984"/>
  <pageSetup paperSize="9" scale="56" orientation="landscape" r:id="rId1"/>
  <headerFooter>
    <oddHeader>&amp;L&amp;16■チェックリスト（設備工事）&amp;R&amp;14別添２－２</oddHeader>
    <oddFooter>&amp;R&amp;P</oddFooter>
  </headerFooter>
  <rowBreaks count="1" manualBreakCount="1">
    <brk id="43" max="2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5"/>
  <sheetViews>
    <sheetView showZeros="0" view="pageBreakPreview" zoomScale="75" zoomScaleNormal="100" zoomScaleSheetLayoutView="75" workbookViewId="0">
      <selection activeCell="H10" sqref="H10:R11"/>
    </sheetView>
  </sheetViews>
  <sheetFormatPr defaultRowHeight="13.5" x14ac:dyDescent="0.15"/>
  <cols>
    <col min="1" max="1" width="5.25" customWidth="1"/>
    <col min="2" max="3" width="18.875" customWidth="1"/>
    <col min="4" max="4" width="5.625" customWidth="1"/>
    <col min="5" max="5" width="13.625" customWidth="1"/>
    <col min="6" max="6" width="5.75" customWidth="1"/>
    <col min="7" max="7" width="30.625" customWidth="1"/>
    <col min="8" max="18" width="5.625" customWidth="1"/>
    <col min="19" max="21" width="7.625" customWidth="1"/>
    <col min="22" max="22" width="17.375" customWidth="1"/>
    <col min="23" max="23" width="40.25" customWidth="1"/>
    <col min="24" max="25" width="7.625" customWidth="1"/>
  </cols>
  <sheetData>
    <row r="1" spans="1:25" ht="23.1" customHeight="1" x14ac:dyDescent="0.15">
      <c r="A1" s="39"/>
      <c r="B1" s="40" t="s">
        <v>34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23.1" customHeight="1" thickBot="1" x14ac:dyDescent="0.2">
      <c r="A2" s="39"/>
      <c r="B2" s="40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19.5" customHeight="1" x14ac:dyDescent="0.15">
      <c r="A3" s="39"/>
      <c r="B3" s="288" t="s">
        <v>166</v>
      </c>
      <c r="C3" s="281" t="s">
        <v>167</v>
      </c>
      <c r="D3" s="281" t="s">
        <v>0</v>
      </c>
      <c r="E3" s="282" t="s">
        <v>168</v>
      </c>
      <c r="F3" s="274" t="s">
        <v>1</v>
      </c>
      <c r="G3" s="275"/>
      <c r="H3" s="273" t="s">
        <v>2</v>
      </c>
      <c r="I3" s="274"/>
      <c r="J3" s="274"/>
      <c r="K3" s="274"/>
      <c r="L3" s="274"/>
      <c r="M3" s="274"/>
      <c r="N3" s="274"/>
      <c r="O3" s="274"/>
      <c r="P3" s="274"/>
      <c r="Q3" s="274"/>
      <c r="R3" s="275"/>
      <c r="S3" s="184" t="s">
        <v>299</v>
      </c>
      <c r="T3" s="184" t="s">
        <v>300</v>
      </c>
      <c r="U3" s="263" t="s">
        <v>159</v>
      </c>
      <c r="V3" s="265" t="s">
        <v>160</v>
      </c>
      <c r="W3" s="266"/>
      <c r="X3" s="267"/>
      <c r="Y3" s="268"/>
    </row>
    <row r="4" spans="1:25" ht="19.5" customHeight="1" thickBot="1" x14ac:dyDescent="0.2">
      <c r="A4" s="39"/>
      <c r="B4" s="289"/>
      <c r="C4" s="290"/>
      <c r="D4" s="290"/>
      <c r="E4" s="291"/>
      <c r="F4" s="279"/>
      <c r="G4" s="241"/>
      <c r="H4" s="276"/>
      <c r="I4" s="277"/>
      <c r="J4" s="277"/>
      <c r="K4" s="277"/>
      <c r="L4" s="277"/>
      <c r="M4" s="277"/>
      <c r="N4" s="277"/>
      <c r="O4" s="277"/>
      <c r="P4" s="277"/>
      <c r="Q4" s="277"/>
      <c r="R4" s="278"/>
      <c r="S4" s="185" t="s">
        <v>225</v>
      </c>
      <c r="T4" s="185" t="s">
        <v>226</v>
      </c>
      <c r="U4" s="264"/>
      <c r="V4" s="4" t="s">
        <v>161</v>
      </c>
      <c r="W4" s="41" t="s">
        <v>162</v>
      </c>
      <c r="X4" s="41" t="s">
        <v>229</v>
      </c>
      <c r="Y4" s="118" t="s">
        <v>228</v>
      </c>
    </row>
    <row r="5" spans="1:25" ht="19.5" customHeight="1" x14ac:dyDescent="0.15">
      <c r="A5" s="39"/>
      <c r="B5" s="44" t="s">
        <v>35</v>
      </c>
      <c r="C5" s="119" t="s">
        <v>36</v>
      </c>
      <c r="D5" s="281" t="s">
        <v>112</v>
      </c>
      <c r="E5" s="282" t="s">
        <v>112</v>
      </c>
      <c r="F5" s="283" t="s">
        <v>5</v>
      </c>
      <c r="G5" s="366" t="s">
        <v>223</v>
      </c>
      <c r="H5" s="285" t="s">
        <v>128</v>
      </c>
      <c r="I5" s="334"/>
      <c r="J5" s="334"/>
      <c r="K5" s="334"/>
      <c r="L5" s="334"/>
      <c r="M5" s="334"/>
      <c r="N5" s="334"/>
      <c r="O5" s="334"/>
      <c r="P5" s="334"/>
      <c r="Q5" s="334"/>
      <c r="R5" s="335"/>
      <c r="S5" s="261"/>
      <c r="T5" s="261"/>
      <c r="U5" s="261"/>
      <c r="V5" s="270" t="s">
        <v>163</v>
      </c>
      <c r="W5" s="6" t="s">
        <v>164</v>
      </c>
      <c r="X5" s="23"/>
      <c r="Y5" s="32"/>
    </row>
    <row r="6" spans="1:25" ht="19.5" customHeight="1" x14ac:dyDescent="0.15">
      <c r="A6" s="39"/>
      <c r="B6" s="44"/>
      <c r="C6" s="119"/>
      <c r="D6" s="258"/>
      <c r="E6" s="208"/>
      <c r="F6" s="210"/>
      <c r="G6" s="205"/>
      <c r="H6" s="200"/>
      <c r="I6" s="233"/>
      <c r="J6" s="233"/>
      <c r="K6" s="233"/>
      <c r="L6" s="233"/>
      <c r="M6" s="233"/>
      <c r="N6" s="233"/>
      <c r="O6" s="233"/>
      <c r="P6" s="233"/>
      <c r="Q6" s="233"/>
      <c r="R6" s="234"/>
      <c r="S6" s="193"/>
      <c r="T6" s="193"/>
      <c r="U6" s="193"/>
      <c r="V6" s="271"/>
      <c r="W6" s="15" t="s">
        <v>165</v>
      </c>
      <c r="X6" s="19"/>
      <c r="Y6" s="33"/>
    </row>
    <row r="7" spans="1:25" ht="39.75" customHeight="1" x14ac:dyDescent="0.15">
      <c r="A7" s="39"/>
      <c r="B7" s="44"/>
      <c r="C7" s="119"/>
      <c r="D7" s="46" t="s">
        <v>112</v>
      </c>
      <c r="E7" s="84" t="s">
        <v>112</v>
      </c>
      <c r="F7" s="48" t="s">
        <v>5</v>
      </c>
      <c r="G7" s="122" t="s">
        <v>136</v>
      </c>
      <c r="H7" s="201" t="s">
        <v>128</v>
      </c>
      <c r="I7" s="202"/>
      <c r="J7" s="202"/>
      <c r="K7" s="202"/>
      <c r="L7" s="202"/>
      <c r="M7" s="202"/>
      <c r="N7" s="202"/>
      <c r="O7" s="202"/>
      <c r="P7" s="202"/>
      <c r="Q7" s="202"/>
      <c r="R7" s="203"/>
      <c r="S7" s="120"/>
      <c r="T7" s="120"/>
      <c r="U7" s="120"/>
      <c r="V7" s="272"/>
      <c r="W7" s="5" t="s">
        <v>215</v>
      </c>
      <c r="X7" s="24"/>
      <c r="Y7" s="35"/>
    </row>
    <row r="8" spans="1:25" ht="19.5" customHeight="1" x14ac:dyDescent="0.15">
      <c r="A8" s="39"/>
      <c r="B8" s="44"/>
      <c r="C8" s="250"/>
      <c r="D8" s="256" t="s">
        <v>194</v>
      </c>
      <c r="E8" s="207" t="s">
        <v>194</v>
      </c>
      <c r="F8" s="209" t="s">
        <v>5</v>
      </c>
      <c r="G8" s="250" t="s">
        <v>146</v>
      </c>
      <c r="H8" s="211" t="s">
        <v>191</v>
      </c>
      <c r="I8" s="231"/>
      <c r="J8" s="231"/>
      <c r="K8" s="231"/>
      <c r="L8" s="231"/>
      <c r="M8" s="231"/>
      <c r="N8" s="231"/>
      <c r="O8" s="231"/>
      <c r="P8" s="231"/>
      <c r="Q8" s="231"/>
      <c r="R8" s="232"/>
      <c r="S8" s="192"/>
      <c r="T8" s="192"/>
      <c r="U8" s="190"/>
      <c r="V8" s="194" t="s">
        <v>172</v>
      </c>
      <c r="W8" s="5" t="s">
        <v>173</v>
      </c>
      <c r="X8" s="24"/>
      <c r="Y8" s="35"/>
    </row>
    <row r="9" spans="1:25" ht="19.5" customHeight="1" x14ac:dyDescent="0.15">
      <c r="A9" s="39"/>
      <c r="B9" s="44"/>
      <c r="C9" s="205"/>
      <c r="D9" s="258"/>
      <c r="E9" s="208"/>
      <c r="F9" s="210"/>
      <c r="G9" s="205"/>
      <c r="H9" s="200"/>
      <c r="I9" s="233"/>
      <c r="J9" s="233"/>
      <c r="K9" s="233"/>
      <c r="L9" s="233"/>
      <c r="M9" s="233"/>
      <c r="N9" s="233"/>
      <c r="O9" s="233"/>
      <c r="P9" s="233"/>
      <c r="Q9" s="233"/>
      <c r="R9" s="234"/>
      <c r="S9" s="193"/>
      <c r="T9" s="193"/>
      <c r="U9" s="191"/>
      <c r="V9" s="206"/>
      <c r="W9" s="5" t="s">
        <v>174</v>
      </c>
      <c r="X9" s="24"/>
      <c r="Y9" s="35"/>
    </row>
    <row r="10" spans="1:25" ht="19.5" customHeight="1" x14ac:dyDescent="0.15">
      <c r="A10" s="39"/>
      <c r="B10" s="44"/>
      <c r="C10" s="192" t="s">
        <v>258</v>
      </c>
      <c r="D10" s="256" t="s">
        <v>97</v>
      </c>
      <c r="E10" s="207">
        <f>Q10</f>
        <v>0</v>
      </c>
      <c r="F10" s="209" t="s">
        <v>5</v>
      </c>
      <c r="G10" s="221" t="s">
        <v>189</v>
      </c>
      <c r="H10" s="211" t="s">
        <v>191</v>
      </c>
      <c r="I10" s="231"/>
      <c r="J10" s="231"/>
      <c r="K10" s="231"/>
      <c r="L10" s="231"/>
      <c r="M10" s="231"/>
      <c r="N10" s="231"/>
      <c r="O10" s="231"/>
      <c r="P10" s="231"/>
      <c r="Q10" s="231"/>
      <c r="R10" s="232"/>
      <c r="S10" s="192"/>
      <c r="T10" s="192"/>
      <c r="U10" s="190"/>
      <c r="V10" s="194" t="s">
        <v>172</v>
      </c>
      <c r="W10" s="5" t="s">
        <v>173</v>
      </c>
      <c r="X10" s="24"/>
      <c r="Y10" s="35"/>
    </row>
    <row r="11" spans="1:25" ht="19.5" customHeight="1" x14ac:dyDescent="0.15">
      <c r="A11" s="39"/>
      <c r="B11" s="44"/>
      <c r="C11" s="193"/>
      <c r="D11" s="258"/>
      <c r="E11" s="255"/>
      <c r="F11" s="210"/>
      <c r="G11" s="205"/>
      <c r="H11" s="200"/>
      <c r="I11" s="233"/>
      <c r="J11" s="233"/>
      <c r="K11" s="233"/>
      <c r="L11" s="233"/>
      <c r="M11" s="233"/>
      <c r="N11" s="233"/>
      <c r="O11" s="233"/>
      <c r="P11" s="233"/>
      <c r="Q11" s="233"/>
      <c r="R11" s="234"/>
      <c r="S11" s="193"/>
      <c r="T11" s="193"/>
      <c r="U11" s="191"/>
      <c r="V11" s="206"/>
      <c r="W11" s="5" t="s">
        <v>174</v>
      </c>
      <c r="X11" s="24"/>
      <c r="Y11" s="35"/>
    </row>
    <row r="12" spans="1:25" ht="19.5" customHeight="1" x14ac:dyDescent="0.15">
      <c r="A12" s="39"/>
      <c r="B12" s="55" t="s">
        <v>37</v>
      </c>
      <c r="C12" s="121" t="s">
        <v>259</v>
      </c>
      <c r="D12" s="60" t="s">
        <v>192</v>
      </c>
      <c r="E12" s="84"/>
      <c r="F12" s="62" t="s">
        <v>5</v>
      </c>
      <c r="G12" s="63" t="s">
        <v>109</v>
      </c>
      <c r="H12" s="201" t="s">
        <v>191</v>
      </c>
      <c r="I12" s="359"/>
      <c r="J12" s="359"/>
      <c r="K12" s="359"/>
      <c r="L12" s="359"/>
      <c r="M12" s="359"/>
      <c r="N12" s="359"/>
      <c r="O12" s="359"/>
      <c r="P12" s="359"/>
      <c r="Q12" s="359"/>
      <c r="R12" s="360"/>
      <c r="S12" s="122"/>
      <c r="T12" s="122"/>
      <c r="U12" s="123"/>
      <c r="V12" s="194" t="s">
        <v>172</v>
      </c>
      <c r="W12" s="232" t="s">
        <v>173</v>
      </c>
      <c r="X12" s="247"/>
      <c r="Y12" s="364"/>
    </row>
    <row r="13" spans="1:25" ht="19.5" customHeight="1" x14ac:dyDescent="0.15">
      <c r="A13" s="39"/>
      <c r="B13" s="58"/>
      <c r="C13" s="121" t="s">
        <v>260</v>
      </c>
      <c r="D13" s="60" t="s">
        <v>193</v>
      </c>
      <c r="E13" s="84"/>
      <c r="F13" s="62" t="s">
        <v>5</v>
      </c>
      <c r="G13" s="63" t="s">
        <v>110</v>
      </c>
      <c r="H13" s="201" t="s">
        <v>191</v>
      </c>
      <c r="I13" s="359"/>
      <c r="J13" s="359"/>
      <c r="K13" s="359"/>
      <c r="L13" s="359"/>
      <c r="M13" s="359"/>
      <c r="N13" s="359"/>
      <c r="O13" s="359"/>
      <c r="P13" s="359"/>
      <c r="Q13" s="359"/>
      <c r="R13" s="360"/>
      <c r="S13" s="122"/>
      <c r="T13" s="122"/>
      <c r="U13" s="123"/>
      <c r="V13" s="365"/>
      <c r="W13" s="234"/>
      <c r="X13" s="247"/>
      <c r="Y13" s="364"/>
    </row>
    <row r="14" spans="1:25" ht="39.75" customHeight="1" x14ac:dyDescent="0.15">
      <c r="A14" s="39"/>
      <c r="B14" s="58"/>
      <c r="C14" s="121" t="s">
        <v>88</v>
      </c>
      <c r="D14" s="60" t="s">
        <v>97</v>
      </c>
      <c r="E14" s="124">
        <f>Q14</f>
        <v>0</v>
      </c>
      <c r="F14" s="62" t="s">
        <v>5</v>
      </c>
      <c r="G14" s="125" t="s">
        <v>144</v>
      </c>
      <c r="H14" s="201" t="s">
        <v>190</v>
      </c>
      <c r="I14" s="202"/>
      <c r="J14" s="202"/>
      <c r="K14" s="202"/>
      <c r="L14" s="202"/>
      <c r="M14" s="202"/>
      <c r="N14" s="202"/>
      <c r="O14" s="202"/>
      <c r="P14" s="202"/>
      <c r="Q14" s="202"/>
      <c r="R14" s="203"/>
      <c r="S14" s="122"/>
      <c r="T14" s="122"/>
      <c r="U14" s="123"/>
      <c r="V14" s="196"/>
      <c r="W14" s="67" t="s">
        <v>174</v>
      </c>
      <c r="X14" s="122"/>
      <c r="Y14" s="126"/>
    </row>
    <row r="15" spans="1:25" ht="19.5" customHeight="1" x14ac:dyDescent="0.15">
      <c r="A15" s="39"/>
      <c r="B15" s="127" t="s">
        <v>38</v>
      </c>
      <c r="C15" s="128" t="s">
        <v>71</v>
      </c>
      <c r="D15" s="60" t="s">
        <v>97</v>
      </c>
      <c r="E15" s="124">
        <f>Q15</f>
        <v>0</v>
      </c>
      <c r="F15" s="62" t="s">
        <v>5</v>
      </c>
      <c r="G15" s="129" t="s">
        <v>147</v>
      </c>
      <c r="H15" s="201" t="s">
        <v>191</v>
      </c>
      <c r="I15" s="359"/>
      <c r="J15" s="359"/>
      <c r="K15" s="359"/>
      <c r="L15" s="359"/>
      <c r="M15" s="359"/>
      <c r="N15" s="359"/>
      <c r="O15" s="359"/>
      <c r="P15" s="359"/>
      <c r="Q15" s="359"/>
      <c r="R15" s="360"/>
      <c r="S15" s="122"/>
      <c r="T15" s="122"/>
      <c r="U15" s="130"/>
      <c r="V15" s="194" t="s">
        <v>172</v>
      </c>
      <c r="W15" s="204" t="s">
        <v>173</v>
      </c>
      <c r="X15" s="305"/>
      <c r="Y15" s="362"/>
    </row>
    <row r="16" spans="1:25" ht="19.5" customHeight="1" x14ac:dyDescent="0.15">
      <c r="A16" s="39"/>
      <c r="B16" s="44"/>
      <c r="C16" s="121" t="s">
        <v>259</v>
      </c>
      <c r="D16" s="60" t="s">
        <v>192</v>
      </c>
      <c r="E16" s="84" t="s">
        <v>112</v>
      </c>
      <c r="F16" s="62" t="s">
        <v>5</v>
      </c>
      <c r="G16" s="106" t="s">
        <v>109</v>
      </c>
      <c r="H16" s="201" t="s">
        <v>191</v>
      </c>
      <c r="I16" s="359"/>
      <c r="J16" s="359"/>
      <c r="K16" s="359"/>
      <c r="L16" s="359"/>
      <c r="M16" s="359"/>
      <c r="N16" s="359"/>
      <c r="O16" s="359"/>
      <c r="P16" s="359"/>
      <c r="Q16" s="359"/>
      <c r="R16" s="360"/>
      <c r="S16" s="122"/>
      <c r="T16" s="122"/>
      <c r="U16" s="130"/>
      <c r="V16" s="195"/>
      <c r="W16" s="205"/>
      <c r="X16" s="340"/>
      <c r="Y16" s="363"/>
    </row>
    <row r="17" spans="1:25" ht="19.5" customHeight="1" x14ac:dyDescent="0.15">
      <c r="A17" s="39"/>
      <c r="B17" s="131"/>
      <c r="C17" s="121" t="s">
        <v>260</v>
      </c>
      <c r="D17" s="60" t="s">
        <v>193</v>
      </c>
      <c r="E17" s="84" t="s">
        <v>112</v>
      </c>
      <c r="F17" s="62" t="s">
        <v>5</v>
      </c>
      <c r="G17" s="106" t="s">
        <v>110</v>
      </c>
      <c r="H17" s="201" t="s">
        <v>191</v>
      </c>
      <c r="I17" s="359"/>
      <c r="J17" s="359"/>
      <c r="K17" s="359"/>
      <c r="L17" s="359"/>
      <c r="M17" s="359"/>
      <c r="N17" s="359"/>
      <c r="O17" s="359"/>
      <c r="P17" s="359"/>
      <c r="Q17" s="359"/>
      <c r="R17" s="360"/>
      <c r="S17" s="122"/>
      <c r="T17" s="122"/>
      <c r="U17" s="130"/>
      <c r="V17" s="196"/>
      <c r="W17" s="5" t="s">
        <v>174</v>
      </c>
      <c r="X17" s="37"/>
      <c r="Y17" s="9"/>
    </row>
    <row r="18" spans="1:25" ht="19.5" customHeight="1" x14ac:dyDescent="0.15">
      <c r="A18" s="39"/>
      <c r="B18" s="58" t="s">
        <v>49</v>
      </c>
      <c r="C18" s="221" t="s">
        <v>50</v>
      </c>
      <c r="D18" s="60" t="s">
        <v>112</v>
      </c>
      <c r="E18" s="84" t="s">
        <v>112</v>
      </c>
      <c r="F18" s="62" t="s">
        <v>5</v>
      </c>
      <c r="G18" s="106" t="s">
        <v>203</v>
      </c>
      <c r="H18" s="201" t="s">
        <v>191</v>
      </c>
      <c r="I18" s="359"/>
      <c r="J18" s="359"/>
      <c r="K18" s="359"/>
      <c r="L18" s="359"/>
      <c r="M18" s="359"/>
      <c r="N18" s="359"/>
      <c r="O18" s="359"/>
      <c r="P18" s="359"/>
      <c r="Q18" s="359"/>
      <c r="R18" s="360"/>
      <c r="S18" s="122"/>
      <c r="T18" s="122"/>
      <c r="U18" s="122"/>
      <c r="V18" s="194" t="s">
        <v>172</v>
      </c>
      <c r="W18" s="5" t="s">
        <v>173</v>
      </c>
      <c r="X18" s="24"/>
      <c r="Y18" s="35"/>
    </row>
    <row r="19" spans="1:25" ht="19.5" customHeight="1" x14ac:dyDescent="0.15">
      <c r="A19" s="39"/>
      <c r="B19" s="58"/>
      <c r="C19" s="205"/>
      <c r="D19" s="46" t="s">
        <v>112</v>
      </c>
      <c r="E19" s="132">
        <f>Q19</f>
        <v>0</v>
      </c>
      <c r="F19" s="48" t="s">
        <v>5</v>
      </c>
      <c r="G19" s="45" t="s">
        <v>195</v>
      </c>
      <c r="H19" s="201" t="s">
        <v>191</v>
      </c>
      <c r="I19" s="359"/>
      <c r="J19" s="359"/>
      <c r="K19" s="359"/>
      <c r="L19" s="359"/>
      <c r="M19" s="359"/>
      <c r="N19" s="359"/>
      <c r="O19" s="359"/>
      <c r="P19" s="359"/>
      <c r="Q19" s="359"/>
      <c r="R19" s="360"/>
      <c r="S19" s="120"/>
      <c r="T19" s="120"/>
      <c r="U19" s="120"/>
      <c r="V19" s="206"/>
      <c r="W19" s="5" t="s">
        <v>174</v>
      </c>
      <c r="X19" s="24"/>
      <c r="Y19" s="35"/>
    </row>
    <row r="20" spans="1:25" ht="19.5" customHeight="1" x14ac:dyDescent="0.15">
      <c r="A20" s="39"/>
      <c r="B20" s="58"/>
      <c r="C20" s="221" t="s">
        <v>51</v>
      </c>
      <c r="D20" s="60" t="s">
        <v>112</v>
      </c>
      <c r="E20" s="84" t="s">
        <v>112</v>
      </c>
      <c r="F20" s="62" t="s">
        <v>5</v>
      </c>
      <c r="G20" s="129" t="s">
        <v>89</v>
      </c>
      <c r="H20" s="201" t="s">
        <v>128</v>
      </c>
      <c r="I20" s="202"/>
      <c r="J20" s="202"/>
      <c r="K20" s="202"/>
      <c r="L20" s="202"/>
      <c r="M20" s="202"/>
      <c r="N20" s="202"/>
      <c r="O20" s="202"/>
      <c r="P20" s="202"/>
      <c r="Q20" s="202"/>
      <c r="R20" s="203"/>
      <c r="S20" s="122"/>
      <c r="T20" s="122"/>
      <c r="U20" s="122"/>
      <c r="V20" s="194" t="s">
        <v>172</v>
      </c>
      <c r="W20" s="5" t="s">
        <v>173</v>
      </c>
      <c r="X20" s="24"/>
      <c r="Y20" s="35"/>
    </row>
    <row r="21" spans="1:25" ht="19.5" customHeight="1" x14ac:dyDescent="0.15">
      <c r="A21" s="39"/>
      <c r="B21" s="58"/>
      <c r="C21" s="205"/>
      <c r="D21" s="60" t="s">
        <v>197</v>
      </c>
      <c r="E21" s="84"/>
      <c r="F21" s="62" t="s">
        <v>5</v>
      </c>
      <c r="G21" s="106" t="s">
        <v>198</v>
      </c>
      <c r="H21" s="201" t="s">
        <v>191</v>
      </c>
      <c r="I21" s="359"/>
      <c r="J21" s="359"/>
      <c r="K21" s="359"/>
      <c r="L21" s="359"/>
      <c r="M21" s="359"/>
      <c r="N21" s="359"/>
      <c r="O21" s="359"/>
      <c r="P21" s="359"/>
      <c r="Q21" s="359"/>
      <c r="R21" s="360"/>
      <c r="S21" s="122"/>
      <c r="T21" s="122"/>
      <c r="U21" s="122"/>
      <c r="V21" s="206"/>
      <c r="W21" s="5" t="s">
        <v>174</v>
      </c>
      <c r="X21" s="24"/>
      <c r="Y21" s="35"/>
    </row>
    <row r="22" spans="1:25" ht="19.5" customHeight="1" x14ac:dyDescent="0.15">
      <c r="A22" s="39"/>
      <c r="B22" s="58"/>
      <c r="C22" s="367" t="s">
        <v>52</v>
      </c>
      <c r="D22" s="60" t="s">
        <v>112</v>
      </c>
      <c r="E22" s="132">
        <f>Q22</f>
        <v>0</v>
      </c>
      <c r="F22" s="62" t="s">
        <v>5</v>
      </c>
      <c r="G22" s="133" t="s">
        <v>196</v>
      </c>
      <c r="H22" s="201" t="s">
        <v>191</v>
      </c>
      <c r="I22" s="359"/>
      <c r="J22" s="359"/>
      <c r="K22" s="359"/>
      <c r="L22" s="359"/>
      <c r="M22" s="359"/>
      <c r="N22" s="359"/>
      <c r="O22" s="359"/>
      <c r="P22" s="359"/>
      <c r="Q22" s="359"/>
      <c r="R22" s="360"/>
      <c r="S22" s="122"/>
      <c r="T22" s="122"/>
      <c r="U22" s="122"/>
      <c r="V22" s="194" t="s">
        <v>172</v>
      </c>
      <c r="W22" s="5" t="s">
        <v>173</v>
      </c>
      <c r="X22" s="24"/>
      <c r="Y22" s="35"/>
    </row>
    <row r="23" spans="1:25" ht="19.5" customHeight="1" x14ac:dyDescent="0.15">
      <c r="A23" s="39"/>
      <c r="B23" s="58"/>
      <c r="C23" s="368"/>
      <c r="D23" s="60" t="s">
        <v>197</v>
      </c>
      <c r="E23" s="84"/>
      <c r="F23" s="62" t="s">
        <v>5</v>
      </c>
      <c r="G23" s="106" t="s">
        <v>198</v>
      </c>
      <c r="H23" s="201" t="s">
        <v>191</v>
      </c>
      <c r="I23" s="359"/>
      <c r="J23" s="359"/>
      <c r="K23" s="359"/>
      <c r="L23" s="359"/>
      <c r="M23" s="359"/>
      <c r="N23" s="359"/>
      <c r="O23" s="359"/>
      <c r="P23" s="359"/>
      <c r="Q23" s="359"/>
      <c r="R23" s="360"/>
      <c r="S23" s="122"/>
      <c r="T23" s="122"/>
      <c r="U23" s="122"/>
      <c r="V23" s="206"/>
      <c r="W23" s="5" t="s">
        <v>174</v>
      </c>
      <c r="X23" s="24"/>
      <c r="Y23" s="35"/>
    </row>
    <row r="24" spans="1:25" ht="19.5" customHeight="1" x14ac:dyDescent="0.15">
      <c r="A24" s="39"/>
      <c r="B24" s="58"/>
      <c r="C24" s="221" t="s">
        <v>53</v>
      </c>
      <c r="D24" s="60" t="s">
        <v>112</v>
      </c>
      <c r="E24" s="132">
        <f>Q24</f>
        <v>0</v>
      </c>
      <c r="F24" s="62" t="s">
        <v>5</v>
      </c>
      <c r="G24" s="133" t="s">
        <v>196</v>
      </c>
      <c r="H24" s="201" t="s">
        <v>191</v>
      </c>
      <c r="I24" s="359"/>
      <c r="J24" s="359"/>
      <c r="K24" s="359"/>
      <c r="L24" s="359"/>
      <c r="M24" s="359"/>
      <c r="N24" s="359"/>
      <c r="O24" s="359"/>
      <c r="P24" s="359"/>
      <c r="Q24" s="359"/>
      <c r="R24" s="360"/>
      <c r="S24" s="122"/>
      <c r="T24" s="122"/>
      <c r="U24" s="122"/>
      <c r="V24" s="194" t="s">
        <v>172</v>
      </c>
      <c r="W24" s="5" t="s">
        <v>173</v>
      </c>
      <c r="X24" s="24"/>
      <c r="Y24" s="35"/>
    </row>
    <row r="25" spans="1:25" ht="19.5" customHeight="1" x14ac:dyDescent="0.15">
      <c r="A25" s="39"/>
      <c r="B25" s="58"/>
      <c r="C25" s="205"/>
      <c r="D25" s="60" t="s">
        <v>197</v>
      </c>
      <c r="E25" s="84"/>
      <c r="F25" s="62" t="s">
        <v>5</v>
      </c>
      <c r="G25" s="106" t="s">
        <v>198</v>
      </c>
      <c r="H25" s="201" t="s">
        <v>191</v>
      </c>
      <c r="I25" s="359"/>
      <c r="J25" s="359"/>
      <c r="K25" s="359"/>
      <c r="L25" s="359"/>
      <c r="M25" s="359"/>
      <c r="N25" s="359"/>
      <c r="O25" s="359"/>
      <c r="P25" s="359"/>
      <c r="Q25" s="359"/>
      <c r="R25" s="360"/>
      <c r="S25" s="122"/>
      <c r="T25" s="122"/>
      <c r="U25" s="122"/>
      <c r="V25" s="206"/>
      <c r="W25" s="5" t="s">
        <v>174</v>
      </c>
      <c r="X25" s="24"/>
      <c r="Y25" s="35"/>
    </row>
    <row r="26" spans="1:25" ht="19.5" customHeight="1" x14ac:dyDescent="0.15">
      <c r="A26" s="39"/>
      <c r="B26" s="44"/>
      <c r="C26" s="128" t="s">
        <v>54</v>
      </c>
      <c r="D26" s="60" t="s">
        <v>97</v>
      </c>
      <c r="E26" s="132">
        <f>Q26</f>
        <v>0</v>
      </c>
      <c r="F26" s="62" t="s">
        <v>5</v>
      </c>
      <c r="G26" s="133" t="s">
        <v>111</v>
      </c>
      <c r="H26" s="201" t="s">
        <v>191</v>
      </c>
      <c r="I26" s="359"/>
      <c r="J26" s="359"/>
      <c r="K26" s="359"/>
      <c r="L26" s="359"/>
      <c r="M26" s="359"/>
      <c r="N26" s="359"/>
      <c r="O26" s="359"/>
      <c r="P26" s="359"/>
      <c r="Q26" s="359"/>
      <c r="R26" s="360"/>
      <c r="S26" s="122"/>
      <c r="T26" s="122"/>
      <c r="U26" s="122"/>
      <c r="V26" s="194" t="s">
        <v>172</v>
      </c>
      <c r="W26" s="5" t="s">
        <v>173</v>
      </c>
      <c r="X26" s="24"/>
      <c r="Y26" s="35"/>
    </row>
    <row r="27" spans="1:25" ht="19.5" customHeight="1" x14ac:dyDescent="0.15">
      <c r="A27" s="39"/>
      <c r="B27" s="44"/>
      <c r="C27" s="134" t="s">
        <v>127</v>
      </c>
      <c r="D27" s="46" t="s">
        <v>199</v>
      </c>
      <c r="E27" s="132"/>
      <c r="F27" s="48" t="s">
        <v>5</v>
      </c>
      <c r="G27" s="135" t="s">
        <v>200</v>
      </c>
      <c r="H27" s="136" t="s">
        <v>100</v>
      </c>
      <c r="I27" s="370"/>
      <c r="J27" s="370"/>
      <c r="K27" s="104" t="s">
        <v>102</v>
      </c>
      <c r="L27" s="103" t="s">
        <v>100</v>
      </c>
      <c r="M27" s="370"/>
      <c r="N27" s="370"/>
      <c r="O27" s="104" t="s">
        <v>101</v>
      </c>
      <c r="P27" s="202">
        <f>IF(I27=0,0,INT(I27/+M27))</f>
        <v>0</v>
      </c>
      <c r="Q27" s="202"/>
      <c r="R27" s="57" t="s">
        <v>199</v>
      </c>
      <c r="S27" s="120"/>
      <c r="T27" s="120"/>
      <c r="U27" s="120"/>
      <c r="V27" s="206"/>
      <c r="W27" s="5" t="s">
        <v>174</v>
      </c>
      <c r="X27" s="24"/>
      <c r="Y27" s="35"/>
    </row>
    <row r="28" spans="1:25" ht="19.5" customHeight="1" x14ac:dyDescent="0.15">
      <c r="A28" s="39"/>
      <c r="B28" s="92" t="s">
        <v>57</v>
      </c>
      <c r="C28" s="221" t="s">
        <v>55</v>
      </c>
      <c r="D28" s="60" t="s">
        <v>112</v>
      </c>
      <c r="E28" s="84" t="s">
        <v>112</v>
      </c>
      <c r="F28" s="62" t="s">
        <v>5</v>
      </c>
      <c r="G28" s="129" t="s">
        <v>56</v>
      </c>
      <c r="H28" s="201" t="s">
        <v>128</v>
      </c>
      <c r="I28" s="202"/>
      <c r="J28" s="202"/>
      <c r="K28" s="202"/>
      <c r="L28" s="202"/>
      <c r="M28" s="202"/>
      <c r="N28" s="202"/>
      <c r="O28" s="202"/>
      <c r="P28" s="202"/>
      <c r="Q28" s="202"/>
      <c r="R28" s="203"/>
      <c r="S28" s="122"/>
      <c r="T28" s="122"/>
      <c r="U28" s="122"/>
      <c r="V28" s="194" t="s">
        <v>172</v>
      </c>
      <c r="W28" s="5" t="s">
        <v>173</v>
      </c>
      <c r="X28" s="24"/>
      <c r="Y28" s="35"/>
    </row>
    <row r="29" spans="1:25" ht="19.5" customHeight="1" x14ac:dyDescent="0.15">
      <c r="A29" s="39"/>
      <c r="B29" s="110"/>
      <c r="C29" s="205"/>
      <c r="D29" s="60" t="s">
        <v>197</v>
      </c>
      <c r="E29" s="84"/>
      <c r="F29" s="62" t="s">
        <v>5</v>
      </c>
      <c r="G29" s="106" t="s">
        <v>198</v>
      </c>
      <c r="H29" s="201" t="s">
        <v>191</v>
      </c>
      <c r="I29" s="359"/>
      <c r="J29" s="359"/>
      <c r="K29" s="359"/>
      <c r="L29" s="359"/>
      <c r="M29" s="359"/>
      <c r="N29" s="359"/>
      <c r="O29" s="359"/>
      <c r="P29" s="359"/>
      <c r="Q29" s="359"/>
      <c r="R29" s="360"/>
      <c r="S29" s="120"/>
      <c r="T29" s="120"/>
      <c r="U29" s="120"/>
      <c r="V29" s="206"/>
      <c r="W29" s="5" t="s">
        <v>174</v>
      </c>
      <c r="X29" s="24"/>
      <c r="Y29" s="35"/>
    </row>
    <row r="30" spans="1:25" ht="19.5" customHeight="1" x14ac:dyDescent="0.15">
      <c r="A30" s="39"/>
      <c r="B30" s="82" t="s">
        <v>58</v>
      </c>
      <c r="C30" s="221" t="s">
        <v>201</v>
      </c>
      <c r="D30" s="256" t="s">
        <v>79</v>
      </c>
      <c r="E30" s="207">
        <f>Q30</f>
        <v>0</v>
      </c>
      <c r="F30" s="209" t="s">
        <v>230</v>
      </c>
      <c r="G30" s="192" t="s">
        <v>202</v>
      </c>
      <c r="H30" s="211" t="s">
        <v>261</v>
      </c>
      <c r="I30" s="212"/>
      <c r="J30" s="212"/>
      <c r="K30" s="212"/>
      <c r="L30" s="212"/>
      <c r="M30" s="212"/>
      <c r="N30" s="212"/>
      <c r="O30" s="212"/>
      <c r="P30" s="212"/>
      <c r="Q30" s="212"/>
      <c r="R30" s="213"/>
      <c r="S30" s="192"/>
      <c r="T30" s="192"/>
      <c r="U30" s="192"/>
      <c r="V30" s="194" t="s">
        <v>232</v>
      </c>
      <c r="W30" s="5" t="s">
        <v>233</v>
      </c>
      <c r="X30" s="24"/>
      <c r="Y30" s="35"/>
    </row>
    <row r="31" spans="1:25" ht="19.5" customHeight="1" x14ac:dyDescent="0.15">
      <c r="A31" s="39"/>
      <c r="B31" s="82"/>
      <c r="C31" s="205"/>
      <c r="D31" s="258"/>
      <c r="E31" s="208"/>
      <c r="F31" s="210"/>
      <c r="G31" s="193"/>
      <c r="H31" s="214"/>
      <c r="I31" s="215"/>
      <c r="J31" s="215"/>
      <c r="K31" s="215"/>
      <c r="L31" s="215"/>
      <c r="M31" s="215"/>
      <c r="N31" s="215"/>
      <c r="O31" s="215"/>
      <c r="P31" s="215"/>
      <c r="Q31" s="215"/>
      <c r="R31" s="216"/>
      <c r="S31" s="193"/>
      <c r="T31" s="193"/>
      <c r="U31" s="193"/>
      <c r="V31" s="206"/>
      <c r="W31" s="5" t="s">
        <v>234</v>
      </c>
      <c r="X31" s="24"/>
      <c r="Y31" s="35"/>
    </row>
    <row r="32" spans="1:25" ht="19.5" customHeight="1" x14ac:dyDescent="0.15">
      <c r="A32" s="39"/>
      <c r="B32" s="44"/>
      <c r="C32" s="134" t="s">
        <v>59</v>
      </c>
      <c r="D32" s="60" t="s">
        <v>247</v>
      </c>
      <c r="E32" s="132">
        <f>Q32</f>
        <v>0</v>
      </c>
      <c r="F32" s="48" t="s">
        <v>230</v>
      </c>
      <c r="G32" s="120" t="s">
        <v>195</v>
      </c>
      <c r="H32" s="201" t="s">
        <v>261</v>
      </c>
      <c r="I32" s="359"/>
      <c r="J32" s="359"/>
      <c r="K32" s="359"/>
      <c r="L32" s="359"/>
      <c r="M32" s="359"/>
      <c r="N32" s="359"/>
      <c r="O32" s="359"/>
      <c r="P32" s="359"/>
      <c r="Q32" s="359"/>
      <c r="R32" s="360"/>
      <c r="S32" s="122"/>
      <c r="T32" s="122"/>
      <c r="U32" s="122"/>
      <c r="V32" s="194" t="s">
        <v>232</v>
      </c>
      <c r="W32" s="5" t="s">
        <v>233</v>
      </c>
      <c r="X32" s="24"/>
      <c r="Y32" s="35"/>
    </row>
    <row r="33" spans="1:25" ht="19.5" customHeight="1" x14ac:dyDescent="0.15">
      <c r="A33" s="39"/>
      <c r="B33" s="44"/>
      <c r="C33" s="137"/>
      <c r="D33" s="60" t="s">
        <v>247</v>
      </c>
      <c r="E33" s="84" t="s">
        <v>247</v>
      </c>
      <c r="F33" s="62" t="s">
        <v>230</v>
      </c>
      <c r="G33" s="63" t="s">
        <v>204</v>
      </c>
      <c r="H33" s="201" t="s">
        <v>128</v>
      </c>
      <c r="I33" s="202"/>
      <c r="J33" s="202"/>
      <c r="K33" s="202"/>
      <c r="L33" s="202"/>
      <c r="M33" s="202"/>
      <c r="N33" s="202"/>
      <c r="O33" s="202"/>
      <c r="P33" s="202"/>
      <c r="Q33" s="202"/>
      <c r="R33" s="203"/>
      <c r="S33" s="122"/>
      <c r="T33" s="122"/>
      <c r="U33" s="122"/>
      <c r="V33" s="206"/>
      <c r="W33" s="5" t="s">
        <v>234</v>
      </c>
      <c r="X33" s="24"/>
      <c r="Y33" s="35"/>
    </row>
    <row r="34" spans="1:25" ht="19.5" customHeight="1" x14ac:dyDescent="0.15">
      <c r="A34" s="39"/>
      <c r="B34" s="44"/>
      <c r="C34" s="134" t="s">
        <v>60</v>
      </c>
      <c r="D34" s="60" t="s">
        <v>247</v>
      </c>
      <c r="E34" s="84" t="s">
        <v>247</v>
      </c>
      <c r="F34" s="62" t="s">
        <v>230</v>
      </c>
      <c r="G34" s="63" t="s">
        <v>204</v>
      </c>
      <c r="H34" s="201" t="s">
        <v>128</v>
      </c>
      <c r="I34" s="202"/>
      <c r="J34" s="202"/>
      <c r="K34" s="202"/>
      <c r="L34" s="202"/>
      <c r="M34" s="202"/>
      <c r="N34" s="202"/>
      <c r="O34" s="202"/>
      <c r="P34" s="202"/>
      <c r="Q34" s="202"/>
      <c r="R34" s="203"/>
      <c r="S34" s="122"/>
      <c r="T34" s="122"/>
      <c r="U34" s="130"/>
      <c r="V34" s="194" t="s">
        <v>232</v>
      </c>
      <c r="W34" s="204" t="s">
        <v>233</v>
      </c>
      <c r="X34" s="305"/>
      <c r="Y34" s="362"/>
    </row>
    <row r="35" spans="1:25" ht="19.5" customHeight="1" x14ac:dyDescent="0.15">
      <c r="A35" s="39"/>
      <c r="B35" s="44"/>
      <c r="C35" s="138" t="s">
        <v>130</v>
      </c>
      <c r="D35" s="256" t="s">
        <v>238</v>
      </c>
      <c r="E35" s="330"/>
      <c r="F35" s="209" t="s">
        <v>230</v>
      </c>
      <c r="G35" s="221" t="s">
        <v>188</v>
      </c>
      <c r="H35" s="86" t="s">
        <v>131</v>
      </c>
      <c r="I35" s="139"/>
      <c r="J35" s="139"/>
      <c r="K35" s="361"/>
      <c r="L35" s="361"/>
      <c r="M35" s="139" t="s">
        <v>262</v>
      </c>
      <c r="N35" s="139"/>
      <c r="O35" s="139"/>
      <c r="P35" s="139"/>
      <c r="Q35" s="139"/>
      <c r="R35" s="140"/>
      <c r="S35" s="120"/>
      <c r="T35" s="120"/>
      <c r="U35" s="141"/>
      <c r="V35" s="195"/>
      <c r="W35" s="205"/>
      <c r="X35" s="340"/>
      <c r="Y35" s="363"/>
    </row>
    <row r="36" spans="1:25" ht="19.5" customHeight="1" x14ac:dyDescent="0.15">
      <c r="A36" s="39"/>
      <c r="B36" s="44"/>
      <c r="C36" s="142"/>
      <c r="D36" s="258"/>
      <c r="E36" s="369"/>
      <c r="F36" s="210"/>
      <c r="G36" s="205"/>
      <c r="H36" s="143"/>
      <c r="I36" s="215">
        <f>IF(K35=0,0,(0.0024*K35)+1.24)*0.8</f>
        <v>0</v>
      </c>
      <c r="J36" s="215"/>
      <c r="K36" s="144" t="s">
        <v>263</v>
      </c>
      <c r="L36" s="144" t="s">
        <v>264</v>
      </c>
      <c r="M36" s="144" t="s">
        <v>132</v>
      </c>
      <c r="N36" s="144"/>
      <c r="O36" s="144" t="s">
        <v>264</v>
      </c>
      <c r="P36" s="215">
        <f>IF(K35=0,0,(0.0024*K35)+1.24)*1.2</f>
        <v>0</v>
      </c>
      <c r="Q36" s="215"/>
      <c r="R36" s="145" t="s">
        <v>263</v>
      </c>
      <c r="S36" s="53"/>
      <c r="T36" s="53"/>
      <c r="U36" s="146"/>
      <c r="V36" s="196"/>
      <c r="W36" s="5" t="s">
        <v>234</v>
      </c>
      <c r="X36" s="37"/>
      <c r="Y36" s="9"/>
    </row>
    <row r="37" spans="1:25" ht="19.5" customHeight="1" x14ac:dyDescent="0.15">
      <c r="A37" s="39"/>
      <c r="B37" s="44"/>
      <c r="C37" s="221" t="s">
        <v>51</v>
      </c>
      <c r="D37" s="60" t="s">
        <v>247</v>
      </c>
      <c r="E37" s="84" t="s">
        <v>247</v>
      </c>
      <c r="F37" s="62" t="s">
        <v>230</v>
      </c>
      <c r="G37" s="122" t="s">
        <v>89</v>
      </c>
      <c r="H37" s="201" t="s">
        <v>128</v>
      </c>
      <c r="I37" s="202"/>
      <c r="J37" s="202"/>
      <c r="K37" s="202"/>
      <c r="L37" s="202"/>
      <c r="M37" s="202"/>
      <c r="N37" s="202"/>
      <c r="O37" s="202"/>
      <c r="P37" s="202"/>
      <c r="Q37" s="202"/>
      <c r="R37" s="203"/>
      <c r="S37" s="122"/>
      <c r="T37" s="122"/>
      <c r="U37" s="122"/>
      <c r="V37" s="194" t="s">
        <v>232</v>
      </c>
      <c r="W37" s="5" t="s">
        <v>233</v>
      </c>
      <c r="X37" s="24"/>
      <c r="Y37" s="35"/>
    </row>
    <row r="38" spans="1:25" ht="19.5" customHeight="1" x14ac:dyDescent="0.15">
      <c r="A38" s="39"/>
      <c r="B38" s="44"/>
      <c r="C38" s="205"/>
      <c r="D38" s="60" t="s">
        <v>197</v>
      </c>
      <c r="E38" s="84"/>
      <c r="F38" s="62" t="s">
        <v>230</v>
      </c>
      <c r="G38" s="63" t="s">
        <v>198</v>
      </c>
      <c r="H38" s="201" t="s">
        <v>261</v>
      </c>
      <c r="I38" s="359"/>
      <c r="J38" s="359"/>
      <c r="K38" s="359"/>
      <c r="L38" s="359"/>
      <c r="M38" s="359"/>
      <c r="N38" s="359"/>
      <c r="O38" s="359"/>
      <c r="P38" s="359"/>
      <c r="Q38" s="359"/>
      <c r="R38" s="360"/>
      <c r="S38" s="122"/>
      <c r="T38" s="122"/>
      <c r="U38" s="122"/>
      <c r="V38" s="206"/>
      <c r="W38" s="5" t="s">
        <v>234</v>
      </c>
      <c r="X38" s="24"/>
      <c r="Y38" s="35"/>
    </row>
    <row r="39" spans="1:25" ht="19.5" customHeight="1" x14ac:dyDescent="0.15">
      <c r="A39" s="39"/>
      <c r="B39" s="44"/>
      <c r="C39" s="221" t="s">
        <v>61</v>
      </c>
      <c r="D39" s="256" t="s">
        <v>197</v>
      </c>
      <c r="E39" s="207"/>
      <c r="F39" s="209" t="s">
        <v>230</v>
      </c>
      <c r="G39" s="192" t="s">
        <v>204</v>
      </c>
      <c r="H39" s="211" t="s">
        <v>128</v>
      </c>
      <c r="I39" s="231"/>
      <c r="J39" s="231"/>
      <c r="K39" s="231"/>
      <c r="L39" s="231"/>
      <c r="M39" s="231"/>
      <c r="N39" s="231"/>
      <c r="O39" s="231"/>
      <c r="P39" s="231"/>
      <c r="Q39" s="231"/>
      <c r="R39" s="232"/>
      <c r="S39" s="192"/>
      <c r="T39" s="192"/>
      <c r="U39" s="190"/>
      <c r="V39" s="194" t="s">
        <v>232</v>
      </c>
      <c r="W39" s="5" t="s">
        <v>233</v>
      </c>
      <c r="X39" s="24"/>
      <c r="Y39" s="35"/>
    </row>
    <row r="40" spans="1:25" ht="19.5" customHeight="1" x14ac:dyDescent="0.15">
      <c r="A40" s="39"/>
      <c r="B40" s="44"/>
      <c r="C40" s="205"/>
      <c r="D40" s="258"/>
      <c r="E40" s="208"/>
      <c r="F40" s="210"/>
      <c r="G40" s="193"/>
      <c r="H40" s="200"/>
      <c r="I40" s="233"/>
      <c r="J40" s="233"/>
      <c r="K40" s="233"/>
      <c r="L40" s="233"/>
      <c r="M40" s="233"/>
      <c r="N40" s="233"/>
      <c r="O40" s="233"/>
      <c r="P40" s="233"/>
      <c r="Q40" s="233"/>
      <c r="R40" s="234"/>
      <c r="S40" s="193"/>
      <c r="T40" s="193"/>
      <c r="U40" s="191"/>
      <c r="V40" s="206"/>
      <c r="W40" s="5" t="s">
        <v>234</v>
      </c>
      <c r="X40" s="24"/>
      <c r="Y40" s="35"/>
    </row>
    <row r="41" spans="1:25" ht="19.5" customHeight="1" x14ac:dyDescent="0.15">
      <c r="A41" s="39"/>
      <c r="B41" s="44"/>
      <c r="C41" s="221" t="s">
        <v>62</v>
      </c>
      <c r="D41" s="256" t="s">
        <v>197</v>
      </c>
      <c r="E41" s="207"/>
      <c r="F41" s="209" t="s">
        <v>230</v>
      </c>
      <c r="G41" s="221" t="s">
        <v>63</v>
      </c>
      <c r="H41" s="211" t="s">
        <v>261</v>
      </c>
      <c r="I41" s="212"/>
      <c r="J41" s="212"/>
      <c r="K41" s="212"/>
      <c r="L41" s="212"/>
      <c r="M41" s="212"/>
      <c r="N41" s="212"/>
      <c r="O41" s="212"/>
      <c r="P41" s="212"/>
      <c r="Q41" s="212"/>
      <c r="R41" s="213"/>
      <c r="S41" s="192"/>
      <c r="T41" s="192"/>
      <c r="U41" s="190"/>
      <c r="V41" s="194" t="s">
        <v>232</v>
      </c>
      <c r="W41" s="5" t="s">
        <v>233</v>
      </c>
      <c r="X41" s="24"/>
      <c r="Y41" s="35"/>
    </row>
    <row r="42" spans="1:25" ht="19.5" customHeight="1" x14ac:dyDescent="0.15">
      <c r="A42" s="39"/>
      <c r="B42" s="131"/>
      <c r="C42" s="205"/>
      <c r="D42" s="258"/>
      <c r="E42" s="208"/>
      <c r="F42" s="210"/>
      <c r="G42" s="205"/>
      <c r="H42" s="214"/>
      <c r="I42" s="215"/>
      <c r="J42" s="215"/>
      <c r="K42" s="215"/>
      <c r="L42" s="215"/>
      <c r="M42" s="215"/>
      <c r="N42" s="215"/>
      <c r="O42" s="215"/>
      <c r="P42" s="215"/>
      <c r="Q42" s="215"/>
      <c r="R42" s="216"/>
      <c r="S42" s="193"/>
      <c r="T42" s="193"/>
      <c r="U42" s="191"/>
      <c r="V42" s="206"/>
      <c r="W42" s="5" t="s">
        <v>234</v>
      </c>
      <c r="X42" s="24"/>
      <c r="Y42" s="35"/>
    </row>
    <row r="43" spans="1:25" ht="19.5" customHeight="1" x14ac:dyDescent="0.15">
      <c r="A43" s="39"/>
      <c r="B43" s="371" t="s">
        <v>64</v>
      </c>
      <c r="C43" s="221" t="s">
        <v>265</v>
      </c>
      <c r="D43" s="256" t="s">
        <v>79</v>
      </c>
      <c r="E43" s="207">
        <f>Q43</f>
        <v>0</v>
      </c>
      <c r="F43" s="209" t="s">
        <v>230</v>
      </c>
      <c r="G43" s="221" t="s">
        <v>148</v>
      </c>
      <c r="H43" s="211" t="s">
        <v>261</v>
      </c>
      <c r="I43" s="212"/>
      <c r="J43" s="212"/>
      <c r="K43" s="212"/>
      <c r="L43" s="212"/>
      <c r="M43" s="212"/>
      <c r="N43" s="212"/>
      <c r="O43" s="212"/>
      <c r="P43" s="212"/>
      <c r="Q43" s="212"/>
      <c r="R43" s="213"/>
      <c r="S43" s="192"/>
      <c r="T43" s="192"/>
      <c r="U43" s="190"/>
      <c r="V43" s="194" t="s">
        <v>232</v>
      </c>
      <c r="W43" s="5" t="s">
        <v>233</v>
      </c>
      <c r="X43" s="24"/>
      <c r="Y43" s="35"/>
    </row>
    <row r="44" spans="1:25" ht="19.5" customHeight="1" x14ac:dyDescent="0.15">
      <c r="A44" s="39"/>
      <c r="B44" s="196"/>
      <c r="C44" s="205"/>
      <c r="D44" s="258"/>
      <c r="E44" s="208"/>
      <c r="F44" s="210"/>
      <c r="G44" s="205"/>
      <c r="H44" s="214"/>
      <c r="I44" s="215"/>
      <c r="J44" s="215"/>
      <c r="K44" s="215"/>
      <c r="L44" s="215"/>
      <c r="M44" s="215"/>
      <c r="N44" s="215"/>
      <c r="O44" s="215"/>
      <c r="P44" s="215"/>
      <c r="Q44" s="215"/>
      <c r="R44" s="216"/>
      <c r="S44" s="193"/>
      <c r="T44" s="193"/>
      <c r="U44" s="191"/>
      <c r="V44" s="206"/>
      <c r="W44" s="5" t="s">
        <v>234</v>
      </c>
      <c r="X44" s="24"/>
      <c r="Y44" s="35"/>
    </row>
    <row r="45" spans="1:25" ht="19.5" customHeight="1" x14ac:dyDescent="0.15">
      <c r="A45" s="39"/>
      <c r="B45" s="58" t="s">
        <v>65</v>
      </c>
      <c r="C45" s="134" t="s">
        <v>66</v>
      </c>
      <c r="D45" s="60" t="s">
        <v>97</v>
      </c>
      <c r="E45" s="132">
        <f t="shared" ref="E45:E51" si="0">Q45</f>
        <v>0</v>
      </c>
      <c r="F45" s="62" t="s">
        <v>230</v>
      </c>
      <c r="G45" s="129" t="s">
        <v>149</v>
      </c>
      <c r="H45" s="201" t="s">
        <v>261</v>
      </c>
      <c r="I45" s="359"/>
      <c r="J45" s="359"/>
      <c r="K45" s="359"/>
      <c r="L45" s="359"/>
      <c r="M45" s="359"/>
      <c r="N45" s="359"/>
      <c r="O45" s="359"/>
      <c r="P45" s="359"/>
      <c r="Q45" s="359"/>
      <c r="R45" s="360"/>
      <c r="S45" s="122"/>
      <c r="T45" s="122"/>
      <c r="U45" s="130"/>
      <c r="V45" s="194" t="s">
        <v>249</v>
      </c>
      <c r="W45" s="247" t="s">
        <v>233</v>
      </c>
      <c r="X45" s="247"/>
      <c r="Y45" s="364"/>
    </row>
    <row r="46" spans="1:25" ht="19.5" customHeight="1" x14ac:dyDescent="0.15">
      <c r="A46" s="39"/>
      <c r="B46" s="58"/>
      <c r="C46" s="142"/>
      <c r="D46" s="60" t="s">
        <v>97</v>
      </c>
      <c r="E46" s="132">
        <f t="shared" si="0"/>
        <v>0</v>
      </c>
      <c r="F46" s="62" t="s">
        <v>230</v>
      </c>
      <c r="G46" s="129" t="s">
        <v>150</v>
      </c>
      <c r="H46" s="201" t="s">
        <v>261</v>
      </c>
      <c r="I46" s="359"/>
      <c r="J46" s="359"/>
      <c r="K46" s="359"/>
      <c r="L46" s="359"/>
      <c r="M46" s="359"/>
      <c r="N46" s="359"/>
      <c r="O46" s="359"/>
      <c r="P46" s="359"/>
      <c r="Q46" s="359"/>
      <c r="R46" s="360"/>
      <c r="S46" s="122"/>
      <c r="T46" s="122"/>
      <c r="U46" s="130"/>
      <c r="V46" s="365"/>
      <c r="W46" s="247"/>
      <c r="X46" s="247"/>
      <c r="Y46" s="364"/>
    </row>
    <row r="47" spans="1:25" ht="19.5" customHeight="1" x14ac:dyDescent="0.15">
      <c r="A47" s="39"/>
      <c r="B47" s="58"/>
      <c r="C47" s="142"/>
      <c r="D47" s="60" t="s">
        <v>97</v>
      </c>
      <c r="E47" s="132">
        <f t="shared" si="0"/>
        <v>0</v>
      </c>
      <c r="F47" s="62" t="s">
        <v>230</v>
      </c>
      <c r="G47" s="129" t="s">
        <v>151</v>
      </c>
      <c r="H47" s="201" t="s">
        <v>261</v>
      </c>
      <c r="I47" s="359"/>
      <c r="J47" s="359"/>
      <c r="K47" s="359"/>
      <c r="L47" s="359"/>
      <c r="M47" s="359"/>
      <c r="N47" s="359"/>
      <c r="O47" s="359"/>
      <c r="P47" s="359"/>
      <c r="Q47" s="359"/>
      <c r="R47" s="360"/>
      <c r="S47" s="122"/>
      <c r="T47" s="122"/>
      <c r="U47" s="130"/>
      <c r="V47" s="365"/>
      <c r="W47" s="247"/>
      <c r="X47" s="247"/>
      <c r="Y47" s="364"/>
    </row>
    <row r="48" spans="1:25" ht="39.75" customHeight="1" x14ac:dyDescent="0.15">
      <c r="A48" s="39"/>
      <c r="B48" s="44"/>
      <c r="C48" s="142"/>
      <c r="D48" s="46" t="s">
        <v>97</v>
      </c>
      <c r="E48" s="132">
        <f t="shared" si="0"/>
        <v>0</v>
      </c>
      <c r="F48" s="48" t="s">
        <v>230</v>
      </c>
      <c r="G48" s="134" t="s">
        <v>205</v>
      </c>
      <c r="H48" s="211" t="s">
        <v>261</v>
      </c>
      <c r="I48" s="212"/>
      <c r="J48" s="212"/>
      <c r="K48" s="212"/>
      <c r="L48" s="212"/>
      <c r="M48" s="212"/>
      <c r="N48" s="212"/>
      <c r="O48" s="212"/>
      <c r="P48" s="212"/>
      <c r="Q48" s="212"/>
      <c r="R48" s="213"/>
      <c r="S48" s="120"/>
      <c r="T48" s="120"/>
      <c r="U48" s="141"/>
      <c r="V48" s="196"/>
      <c r="W48" s="147" t="s">
        <v>234</v>
      </c>
      <c r="X48" s="147"/>
      <c r="Y48" s="148"/>
    </row>
    <row r="49" spans="1:25" ht="19.5" customHeight="1" x14ac:dyDescent="0.15">
      <c r="A49" s="39"/>
      <c r="B49" s="55" t="s">
        <v>133</v>
      </c>
      <c r="C49" s="122" t="s">
        <v>36</v>
      </c>
      <c r="D49" s="60" t="s">
        <v>97</v>
      </c>
      <c r="E49" s="132">
        <f t="shared" si="0"/>
        <v>0</v>
      </c>
      <c r="F49" s="62" t="s">
        <v>230</v>
      </c>
      <c r="G49" s="122" t="s">
        <v>152</v>
      </c>
      <c r="H49" s="201" t="s">
        <v>261</v>
      </c>
      <c r="I49" s="359"/>
      <c r="J49" s="359"/>
      <c r="K49" s="359"/>
      <c r="L49" s="359"/>
      <c r="M49" s="359"/>
      <c r="N49" s="359"/>
      <c r="O49" s="359"/>
      <c r="P49" s="359"/>
      <c r="Q49" s="359"/>
      <c r="R49" s="360"/>
      <c r="S49" s="122"/>
      <c r="T49" s="122"/>
      <c r="U49" s="130"/>
      <c r="V49" s="194" t="s">
        <v>232</v>
      </c>
      <c r="W49" s="204" t="s">
        <v>233</v>
      </c>
      <c r="X49" s="305"/>
      <c r="Y49" s="362"/>
    </row>
    <row r="50" spans="1:25" ht="19.5" customHeight="1" x14ac:dyDescent="0.15">
      <c r="A50" s="39"/>
      <c r="B50" s="44"/>
      <c r="C50" s="122" t="s">
        <v>72</v>
      </c>
      <c r="D50" s="60" t="s">
        <v>97</v>
      </c>
      <c r="E50" s="132">
        <f t="shared" si="0"/>
        <v>0</v>
      </c>
      <c r="F50" s="62" t="s">
        <v>230</v>
      </c>
      <c r="G50" s="122" t="s">
        <v>153</v>
      </c>
      <c r="H50" s="201" t="s">
        <v>261</v>
      </c>
      <c r="I50" s="359"/>
      <c r="J50" s="359"/>
      <c r="K50" s="359"/>
      <c r="L50" s="359"/>
      <c r="M50" s="359"/>
      <c r="N50" s="359"/>
      <c r="O50" s="359"/>
      <c r="P50" s="359"/>
      <c r="Q50" s="359"/>
      <c r="R50" s="360"/>
      <c r="S50" s="122"/>
      <c r="T50" s="122"/>
      <c r="U50" s="130"/>
      <c r="V50" s="195"/>
      <c r="W50" s="205"/>
      <c r="X50" s="340"/>
      <c r="Y50" s="363"/>
    </row>
    <row r="51" spans="1:25" ht="19.5" customHeight="1" x14ac:dyDescent="0.15">
      <c r="A51" s="39"/>
      <c r="B51" s="131"/>
      <c r="C51" s="122" t="s">
        <v>91</v>
      </c>
      <c r="D51" s="60" t="s">
        <v>97</v>
      </c>
      <c r="E51" s="132">
        <f t="shared" si="0"/>
        <v>0</v>
      </c>
      <c r="F51" s="62" t="s">
        <v>230</v>
      </c>
      <c r="G51" s="122" t="s">
        <v>154</v>
      </c>
      <c r="H51" s="201" t="s">
        <v>261</v>
      </c>
      <c r="I51" s="359"/>
      <c r="J51" s="359"/>
      <c r="K51" s="359"/>
      <c r="L51" s="359"/>
      <c r="M51" s="359"/>
      <c r="N51" s="359"/>
      <c r="O51" s="359"/>
      <c r="P51" s="359"/>
      <c r="Q51" s="359"/>
      <c r="R51" s="360"/>
      <c r="S51" s="122"/>
      <c r="T51" s="122"/>
      <c r="U51" s="130"/>
      <c r="V51" s="196"/>
      <c r="W51" s="5" t="s">
        <v>234</v>
      </c>
      <c r="X51" s="37"/>
      <c r="Y51" s="9"/>
    </row>
    <row r="52" spans="1:25" ht="19.5" customHeight="1" x14ac:dyDescent="0.15">
      <c r="A52" s="39"/>
      <c r="B52" s="127" t="s">
        <v>134</v>
      </c>
      <c r="C52" s="149" t="s">
        <v>135</v>
      </c>
      <c r="D52" s="46" t="s">
        <v>97</v>
      </c>
      <c r="E52" s="81"/>
      <c r="F52" s="209" t="s">
        <v>230</v>
      </c>
      <c r="G52" s="56" t="s">
        <v>145</v>
      </c>
      <c r="H52" s="238" t="s">
        <v>95</v>
      </c>
      <c r="I52" s="225"/>
      <c r="J52" s="243"/>
      <c r="K52" s="243"/>
      <c r="L52" s="57" t="s">
        <v>237</v>
      </c>
      <c r="M52" s="225" t="s">
        <v>96</v>
      </c>
      <c r="N52" s="225"/>
      <c r="O52" s="243"/>
      <c r="P52" s="243"/>
      <c r="Q52" s="57" t="s">
        <v>238</v>
      </c>
      <c r="R52" s="57"/>
      <c r="S52" s="192"/>
      <c r="T52" s="192"/>
      <c r="U52" s="190"/>
      <c r="V52" s="194" t="s">
        <v>232</v>
      </c>
      <c r="W52" s="5" t="s">
        <v>233</v>
      </c>
      <c r="X52" s="24"/>
      <c r="Y52" s="35"/>
    </row>
    <row r="53" spans="1:25" ht="19.5" customHeight="1" thickBot="1" x14ac:dyDescent="0.2">
      <c r="A53" s="39"/>
      <c r="B53" s="117"/>
      <c r="C53" s="150"/>
      <c r="D53" s="151"/>
      <c r="E53" s="152"/>
      <c r="F53" s="300"/>
      <c r="G53" s="153" t="s">
        <v>180</v>
      </c>
      <c r="H53" s="372">
        <f>IF(J52=0,0,J52/O52)</f>
        <v>0</v>
      </c>
      <c r="I53" s="373"/>
      <c r="J53" s="373"/>
      <c r="K53" s="279" t="s">
        <v>239</v>
      </c>
      <c r="L53" s="279"/>
      <c r="M53" s="277"/>
      <c r="N53" s="277"/>
      <c r="O53" s="277"/>
      <c r="P53" s="277"/>
      <c r="Q53" s="277"/>
      <c r="R53" s="278"/>
      <c r="S53" s="294"/>
      <c r="T53" s="294"/>
      <c r="U53" s="295"/>
      <c r="V53" s="293"/>
      <c r="W53" s="10" t="s">
        <v>234</v>
      </c>
      <c r="X53" s="38"/>
      <c r="Y53" s="36"/>
    </row>
    <row r="54" spans="1:25" ht="19.5" customHeight="1" x14ac:dyDescent="0.1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</row>
    <row r="55" spans="1:25" ht="19.5" customHeight="1" x14ac:dyDescent="0.15"/>
    <row r="56" spans="1:25" ht="19.5" customHeight="1" x14ac:dyDescent="0.15"/>
    <row r="57" spans="1:25" ht="19.5" customHeight="1" x14ac:dyDescent="0.15"/>
    <row r="58" spans="1:25" ht="19.5" customHeight="1" x14ac:dyDescent="0.15"/>
    <row r="59" spans="1:25" ht="19.5" customHeight="1" x14ac:dyDescent="0.15"/>
    <row r="60" spans="1:25" ht="19.5" customHeight="1" x14ac:dyDescent="0.15"/>
    <row r="61" spans="1:25" ht="19.5" customHeight="1" x14ac:dyDescent="0.15"/>
    <row r="62" spans="1:25" ht="19.5" customHeight="1" x14ac:dyDescent="0.15"/>
    <row r="63" spans="1:25" ht="19.5" customHeight="1" x14ac:dyDescent="0.15"/>
    <row r="64" spans="1:25" ht="19.5" customHeight="1" x14ac:dyDescent="0.15"/>
    <row r="65" ht="19.5" customHeight="1" x14ac:dyDescent="0.15"/>
  </sheetData>
  <mergeCells count="164">
    <mergeCell ref="H47:R47"/>
    <mergeCell ref="H48:R48"/>
    <mergeCell ref="O52:P52"/>
    <mergeCell ref="B43:B44"/>
    <mergeCell ref="C43:C44"/>
    <mergeCell ref="D43:D44"/>
    <mergeCell ref="E43:E44"/>
    <mergeCell ref="V20:V21"/>
    <mergeCell ref="H22:R22"/>
    <mergeCell ref="G35:G36"/>
    <mergeCell ref="H24:R24"/>
    <mergeCell ref="H26:R26"/>
    <mergeCell ref="V43:V44"/>
    <mergeCell ref="U39:U40"/>
    <mergeCell ref="H41:R42"/>
    <mergeCell ref="S41:S42"/>
    <mergeCell ref="U41:U42"/>
    <mergeCell ref="S43:S44"/>
    <mergeCell ref="U43:U44"/>
    <mergeCell ref="T39:T40"/>
    <mergeCell ref="V41:V42"/>
    <mergeCell ref="H33:R33"/>
    <mergeCell ref="H34:R34"/>
    <mergeCell ref="H39:R40"/>
    <mergeCell ref="H43:R44"/>
    <mergeCell ref="G43:G44"/>
    <mergeCell ref="F43:F44"/>
    <mergeCell ref="C41:C42"/>
    <mergeCell ref="C39:C40"/>
    <mergeCell ref="D39:D40"/>
    <mergeCell ref="E39:E40"/>
    <mergeCell ref="G39:G40"/>
    <mergeCell ref="V49:V51"/>
    <mergeCell ref="S52:S53"/>
    <mergeCell ref="V45:V48"/>
    <mergeCell ref="U52:U53"/>
    <mergeCell ref="T52:T53"/>
    <mergeCell ref="V52:V53"/>
    <mergeCell ref="F52:F53"/>
    <mergeCell ref="H49:R49"/>
    <mergeCell ref="H50:R50"/>
    <mergeCell ref="H51:R51"/>
    <mergeCell ref="H46:R46"/>
    <mergeCell ref="K53:L53"/>
    <mergeCell ref="H45:R45"/>
    <mergeCell ref="H53:J53"/>
    <mergeCell ref="M53:R53"/>
    <mergeCell ref="H52:I52"/>
    <mergeCell ref="J52:K52"/>
    <mergeCell ref="M52:N52"/>
    <mergeCell ref="H23:R23"/>
    <mergeCell ref="H29:R29"/>
    <mergeCell ref="D35:D36"/>
    <mergeCell ref="C37:C38"/>
    <mergeCell ref="F39:F40"/>
    <mergeCell ref="F35:F36"/>
    <mergeCell ref="D41:D42"/>
    <mergeCell ref="E41:E42"/>
    <mergeCell ref="F41:F42"/>
    <mergeCell ref="G41:G42"/>
    <mergeCell ref="C30:C31"/>
    <mergeCell ref="C28:C29"/>
    <mergeCell ref="U30:U31"/>
    <mergeCell ref="V34:V36"/>
    <mergeCell ref="D30:D31"/>
    <mergeCell ref="E30:E31"/>
    <mergeCell ref="F30:F31"/>
    <mergeCell ref="E35:E36"/>
    <mergeCell ref="I27:J27"/>
    <mergeCell ref="M27:N27"/>
    <mergeCell ref="H30:R31"/>
    <mergeCell ref="G30:G31"/>
    <mergeCell ref="S5:S6"/>
    <mergeCell ref="S8:S9"/>
    <mergeCell ref="D5:D6"/>
    <mergeCell ref="H16:R16"/>
    <mergeCell ref="H3:R4"/>
    <mergeCell ref="F8:F9"/>
    <mergeCell ref="H14:R14"/>
    <mergeCell ref="H10:R11"/>
    <mergeCell ref="F10:F11"/>
    <mergeCell ref="G10:G11"/>
    <mergeCell ref="H7:R7"/>
    <mergeCell ref="H15:R15"/>
    <mergeCell ref="H8:R9"/>
    <mergeCell ref="S10:S11"/>
    <mergeCell ref="E5:E6"/>
    <mergeCell ref="F5:F6"/>
    <mergeCell ref="G5:G6"/>
    <mergeCell ref="H5:R6"/>
    <mergeCell ref="E10:E11"/>
    <mergeCell ref="G8:G9"/>
    <mergeCell ref="T8:T9"/>
    <mergeCell ref="T10:T11"/>
    <mergeCell ref="T30:T31"/>
    <mergeCell ref="V8:V9"/>
    <mergeCell ref="V10:V11"/>
    <mergeCell ref="B3:B4"/>
    <mergeCell ref="C3:C4"/>
    <mergeCell ref="D3:D4"/>
    <mergeCell ref="E3:E4"/>
    <mergeCell ref="S30:S31"/>
    <mergeCell ref="H19:R19"/>
    <mergeCell ref="U3:U4"/>
    <mergeCell ref="V3:Y3"/>
    <mergeCell ref="U8:U9"/>
    <mergeCell ref="Y12:Y13"/>
    <mergeCell ref="V12:V14"/>
    <mergeCell ref="W12:W13"/>
    <mergeCell ref="U5:U6"/>
    <mergeCell ref="V5:V7"/>
    <mergeCell ref="C8:C9"/>
    <mergeCell ref="D8:D9"/>
    <mergeCell ref="E8:E9"/>
    <mergeCell ref="T5:T6"/>
    <mergeCell ref="F3:G4"/>
    <mergeCell ref="Y49:Y50"/>
    <mergeCell ref="W45:W47"/>
    <mergeCell ref="Y45:Y47"/>
    <mergeCell ref="C10:C11"/>
    <mergeCell ref="D10:D11"/>
    <mergeCell ref="H18:R18"/>
    <mergeCell ref="S39:S40"/>
    <mergeCell ref="I36:J36"/>
    <mergeCell ref="T41:T42"/>
    <mergeCell ref="T43:T44"/>
    <mergeCell ref="V18:V19"/>
    <mergeCell ref="W34:W35"/>
    <mergeCell ref="X34:X35"/>
    <mergeCell ref="Y15:Y16"/>
    <mergeCell ref="X15:X16"/>
    <mergeCell ref="Y34:Y35"/>
    <mergeCell ref="H32:R32"/>
    <mergeCell ref="V32:V33"/>
    <mergeCell ref="H38:R38"/>
    <mergeCell ref="H37:R37"/>
    <mergeCell ref="U10:U11"/>
    <mergeCell ref="H28:R28"/>
    <mergeCell ref="X45:X47"/>
    <mergeCell ref="X49:X50"/>
    <mergeCell ref="C18:C19"/>
    <mergeCell ref="H12:R12"/>
    <mergeCell ref="H13:R13"/>
    <mergeCell ref="K35:L35"/>
    <mergeCell ref="H17:R17"/>
    <mergeCell ref="C24:C25"/>
    <mergeCell ref="H25:R25"/>
    <mergeCell ref="X12:X13"/>
    <mergeCell ref="W49:W50"/>
    <mergeCell ref="V28:V29"/>
    <mergeCell ref="V15:V17"/>
    <mergeCell ref="V24:V25"/>
    <mergeCell ref="V37:V38"/>
    <mergeCell ref="V39:V40"/>
    <mergeCell ref="V30:V31"/>
    <mergeCell ref="P36:Q36"/>
    <mergeCell ref="W15:W16"/>
    <mergeCell ref="V22:V23"/>
    <mergeCell ref="H20:R20"/>
    <mergeCell ref="H21:R21"/>
    <mergeCell ref="V26:V27"/>
    <mergeCell ref="P27:Q27"/>
    <mergeCell ref="C20:C21"/>
    <mergeCell ref="C22:C23"/>
  </mergeCells>
  <phoneticPr fontId="1"/>
  <pageMargins left="0.39370078740157483" right="0" top="0.55118110236220474" bottom="0.35433070866141736" header="0.31496062992125984" footer="0.31496062992125984"/>
  <pageSetup paperSize="9" scale="56" orientation="landscape" r:id="rId1"/>
  <headerFooter>
    <oddHeader>&amp;L&amp;16■チェックリスト（設備工事）&amp;R&amp;14別添２－２</oddHeader>
    <oddFooter>&amp;R&amp;P</oddFooter>
  </headerFooter>
  <rowBreaks count="1" manualBreakCount="1">
    <brk id="44" max="2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3"/>
  <sheetViews>
    <sheetView workbookViewId="0">
      <selection activeCell="C9" sqref="C9"/>
    </sheetView>
  </sheetViews>
  <sheetFormatPr defaultRowHeight="13.5" x14ac:dyDescent="0.15"/>
  <cols>
    <col min="3" max="3" width="10.375" customWidth="1"/>
  </cols>
  <sheetData>
    <row r="2" spans="3:6" x14ac:dyDescent="0.15">
      <c r="C2" t="s">
        <v>129</v>
      </c>
      <c r="D2">
        <v>500</v>
      </c>
      <c r="E2">
        <v>3000</v>
      </c>
      <c r="F2">
        <v>8000</v>
      </c>
    </row>
    <row r="3" spans="3:6" x14ac:dyDescent="0.15">
      <c r="C3" t="s">
        <v>130</v>
      </c>
      <c r="D3">
        <v>2</v>
      </c>
      <c r="E3">
        <v>9</v>
      </c>
      <c r="F3">
        <v>20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設備共通</vt:lpstr>
      <vt:lpstr>電気設備</vt:lpstr>
      <vt:lpstr>機械設備</vt:lpstr>
      <vt:lpstr>Sheet1</vt:lpstr>
      <vt:lpstr>機械設備!Print_Area</vt:lpstr>
      <vt:lpstr>設備共通!Print_Area</vt:lpstr>
      <vt:lpstr>電気設備!Print_Area</vt:lpstr>
      <vt:lpstr>機械設備!Print_Titles</vt:lpstr>
      <vt:lpstr>設備共通!Print_Titles</vt:lpstr>
      <vt:lpstr>電気設備!Print_Titles</vt:lpstr>
    </vt:vector>
  </TitlesOfParts>
  <Company>福島県土木部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福島県土木部</dc:creator>
  <cp:lastModifiedBy>FJ-USER</cp:lastModifiedBy>
  <cp:lastPrinted>2013-06-24T07:02:52Z</cp:lastPrinted>
  <dcterms:created xsi:type="dcterms:W3CDTF">2008-10-23T23:28:36Z</dcterms:created>
  <dcterms:modified xsi:type="dcterms:W3CDTF">2013-06-24T07:02:57Z</dcterms:modified>
</cp:coreProperties>
</file>