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5〇～（国庫）\01 発議用\交付要綱（案）\発議用（赤字）\別紙様式１～１０\"/>
    </mc:Choice>
  </mc:AlternateContent>
  <xr:revisionPtr revIDLastSave="0" documentId="13_ncr:1_{3BBEBFEF-4CE2-4D19-83D4-8128CCBEEE5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２" sheetId="32" r:id="rId1"/>
    <sheet name="記載例" sheetId="34" r:id="rId2"/>
    <sheet name="Sheet1" sheetId="26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記載例!$A$1:$J$46</definedName>
    <definedName name="_xlnm.Print_Area" localSheetId="0">別紙様式２!$A$1:$J$45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34" l="1"/>
  <c r="H19" i="32"/>
  <c r="F34" i="32" l="1"/>
  <c r="D34" i="32"/>
  <c r="D19" i="34"/>
  <c r="F19" i="34"/>
  <c r="H19" i="34" s="1"/>
  <c r="D34" i="34"/>
  <c r="F34" i="34"/>
  <c r="F33" i="34"/>
  <c r="F32" i="34"/>
  <c r="D41" i="34" l="1"/>
  <c r="F31" i="34"/>
  <c r="F30" i="34"/>
  <c r="F18" i="34"/>
  <c r="F17" i="34"/>
  <c r="F16" i="34"/>
  <c r="F33" i="32"/>
  <c r="F32" i="32"/>
  <c r="F31" i="32"/>
  <c r="F30" i="32"/>
  <c r="D19" i="32"/>
  <c r="F17" i="32"/>
  <c r="F18" i="32"/>
  <c r="F16" i="32"/>
  <c r="F19" i="32" l="1"/>
  <c r="B25" i="34" l="1"/>
  <c r="H34" i="34" s="1"/>
  <c r="D41" i="32" l="1"/>
  <c r="B25" i="32" l="1"/>
  <c r="H34" i="32" s="1"/>
  <c r="H41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2333B7F5-CC64-410C-BD07-FB87791085E9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<sst xmlns="http://schemas.openxmlformats.org/spreadsheetml/2006/main" count="99" uniqueCount="49">
  <si>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</si>
  <si>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</si>
  <si>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</si>
  <si>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</si>
  <si>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</si>
  <si>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</si>
  <si>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</si>
  <si>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</si>
  <si>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</si>
  <si>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</si>
  <si>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</si>
  <si>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</si>
  <si>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</si>
  <si>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</si>
  <si>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</si>
  <si>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</si>
  <si>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</si>
  <si>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</si>
  <si>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</si>
  <si>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</si>
  <si>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</si>
  <si>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</si>
  <si>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</si>
  <si>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</si>
  <si>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</si>
  <si>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</si>
  <si>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介護テクノロジーパッケージ型導入支援経費所要額調書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3">
      <t>ショヨウガク</t>
    </rPh>
    <rPh sb="23" eb="25">
      <t>チョウショ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</si>
  <si>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</si>
  <si>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</si>
  <si>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◆◆◆◆</t>
    <phoneticPr fontId="2"/>
  </si>
  <si>
    <t>(J)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</si>
  <si>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２</t>
    </r>
    <rPh sb="2" eb="4">
      <t>ヨウシキ</t>
    </rPh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</si>
  <si>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</si>
  <si>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t>（E）</t>
    <phoneticPr fontId="2"/>
  </si>
  <si>
    <t>(F)</t>
    <phoneticPr fontId="2"/>
  </si>
  <si>
    <t>基準額(円）
(A)-(E)</t>
    <rPh sb="0" eb="3">
      <t>キジュンガク</t>
    </rPh>
    <phoneticPr fontId="2"/>
  </si>
  <si>
    <t>（G）</t>
    <phoneticPr fontId="2"/>
  </si>
  <si>
    <t>(I)</t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</si>
  <si>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</si>
  <si>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</si>
  <si>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</si>
  <si>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●●
××
△△
▲▲
■■</t>
  </si>
  <si>
    <t>介護テクノロジーパッケージ型導入支援経費精算額調書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3">
      <t>セイサンガク</t>
    </rPh>
    <rPh sb="23" eb="25">
      <t>チョウショ</t>
    </rPh>
    <phoneticPr fontId="2"/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</si>
  <si>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2"/>
  </si>
  <si>
    <t>（K）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</si>
  <si>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６</t>
    </r>
    <rPh sb="2" eb="4">
      <t>ヨウシキ</t>
    </rPh>
    <phoneticPr fontId="2"/>
  </si>
  <si>
    <t>補助金精算額
（A）と（B）×（C）の少ない額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</si>
  <si>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
（F）と（G）×（H）の少ない額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</si>
  <si>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補助金精算額計
(E)+（I)+(J)と(K)の少ない額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</si>
</sst>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ＪＳＰ明朝"/>
      <family val="1"/>
      <charset val="128"/>
    </font>
    <font>
      <sz val="11"/>
      <color rgb="FFFF0000"/>
      <name val="ＪＳ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7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8" fontId="11" fillId="2" borderId="23" xfId="1" quotePrefix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4" fillId="0" borderId="0" xfId="0" applyFont="1"/>
    <xf numFmtId="0" fontId="11" fillId="0" borderId="13" xfId="0" applyFont="1" applyBorder="1" applyAlignment="1">
      <alignment horizontal="right"/>
    </xf>
    <xf numFmtId="38" fontId="11" fillId="0" borderId="0" xfId="0" applyNumberFormat="1" applyFont="1"/>
    <xf numFmtId="0" fontId="15" fillId="0" borderId="0" xfId="0" applyFont="1"/>
    <xf numFmtId="0" fontId="11" fillId="0" borderId="9" xfId="0" applyFont="1" applyBorder="1" applyAlignment="1">
      <alignment horizontal="center" vertical="center"/>
    </xf>
    <xf numFmtId="0" fontId="16" fillId="0" borderId="0" xfId="0" applyFont="1"/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11" fillId="2" borderId="15" xfId="0" applyFont="1" applyFill="1" applyBorder="1" applyAlignment="1">
      <alignment horizontal="right" vertical="center"/>
    </xf>
    <xf numFmtId="38" fontId="5" fillId="0" borderId="0" xfId="0" applyNumberFormat="1" applyFont="1" applyAlignment="1">
      <alignment horizontal="right" vertical="center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2" borderId="43" xfId="1" applyFont="1" applyFill="1" applyBorder="1" applyAlignment="1">
      <alignment horizontal="right" vertical="center" wrapText="1"/>
    </xf>
    <xf numFmtId="38" fontId="11" fillId="2" borderId="44" xfId="1" applyFont="1" applyFill="1" applyBorder="1" applyAlignment="1">
      <alignment horizontal="right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38" fontId="11" fillId="2" borderId="43" xfId="0" applyNumberFormat="1" applyFont="1" applyFill="1" applyBorder="1" applyAlignment="1">
      <alignment horizontal="right" vertical="center"/>
    </xf>
    <xf numFmtId="38" fontId="11" fillId="2" borderId="45" xfId="0" applyNumberFormat="1" applyFont="1" applyFill="1" applyBorder="1" applyAlignment="1">
      <alignment horizontal="right" vertical="center"/>
    </xf>
    <xf numFmtId="0" fontId="11" fillId="0" borderId="39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11" fillId="0" borderId="36" xfId="0" applyFont="1" applyBorder="1" applyAlignment="1">
      <alignment horizontal="right"/>
    </xf>
    <xf numFmtId="0" fontId="11" fillId="0" borderId="9" xfId="0" applyFont="1" applyBorder="1" applyAlignment="1">
      <alignment horizontal="right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right"/>
    </xf>
    <xf numFmtId="0" fontId="11" fillId="0" borderId="24" xfId="0" applyFont="1" applyBorder="1" applyAlignment="1">
      <alignment horizontal="right"/>
    </xf>
    <xf numFmtId="0" fontId="11" fillId="0" borderId="25" xfId="0" applyFont="1" applyBorder="1" applyAlignment="1">
      <alignment horizontal="right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0" borderId="1" xfId="1" applyFont="1" applyBorder="1" applyAlignment="1">
      <alignment horizontal="right" vertical="center" wrapText="1"/>
    </xf>
    <xf numFmtId="3" fontId="11" fillId="0" borderId="2" xfId="0" quotePrefix="1" applyNumberFormat="1" applyFont="1" applyBorder="1" applyAlignment="1">
      <alignment horizontal="right" vertical="center"/>
    </xf>
    <xf numFmtId="38" fontId="11" fillId="2" borderId="4" xfId="0" applyNumberFormat="1" applyFont="1" applyFill="1" applyBorder="1" applyAlignment="1">
      <alignment horizontal="right" vertical="center"/>
    </xf>
    <xf numFmtId="0" fontId="8" fillId="0" borderId="39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38" fontId="11" fillId="2" borderId="10" xfId="0" applyNumberFormat="1" applyFont="1" applyFill="1" applyBorder="1" applyAlignment="1">
      <alignment horizontal="right" vertical="center"/>
    </xf>
    <xf numFmtId="38" fontId="11" fillId="2" borderId="12" xfId="0" applyNumberFormat="1" applyFont="1" applyFill="1" applyBorder="1" applyAlignment="1">
      <alignment horizontal="right" vertical="center"/>
    </xf>
    <xf numFmtId="38" fontId="11" fillId="2" borderId="14" xfId="0" applyNumberFormat="1" applyFont="1" applyFill="1" applyBorder="1" applyAlignment="1">
      <alignment horizontal="center" vertical="center"/>
    </xf>
    <xf numFmtId="38" fontId="11" fillId="2" borderId="15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right"/>
    </xf>
    <xf numFmtId="0" fontId="11" fillId="0" borderId="15" xfId="0" applyFont="1" applyBorder="1" applyAlignment="1">
      <alignment horizontal="right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4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4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" fontId="11" fillId="0" borderId="28" xfId="0" quotePrefix="1" applyNumberFormat="1" applyFont="1" applyBorder="1" applyAlignment="1">
      <alignment horizontal="right" vertical="center"/>
    </xf>
    <xf numFmtId="0" fontId="11" fillId="0" borderId="13" xfId="0" applyFont="1" applyBorder="1" applyAlignment="1">
      <alignment horizontal="right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0" fontId="11" fillId="0" borderId="46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0" fontId="5" fillId="0" borderId="5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0" fontId="13" fillId="0" borderId="47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0" fontId="11" fillId="0" borderId="4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3" xfId="0" applyFont="1" applyBorder="1" applyAlignment="1">
      <alignment horizontal="right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5"/>
  <sheetViews>
    <sheetView showZeros="0" tabSelected="1" view="pageBreakPreview" zoomScaleNormal="100" zoomScaleSheetLayoutView="100" workbookViewId="0">
      <selection activeCell="I7" sqref="I7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45</v>
      </c>
      <c r="C2" s="1"/>
      <c r="D2" s="2"/>
      <c r="E2" s="3"/>
      <c r="F2" s="3"/>
      <c r="G2" s="3"/>
      <c r="H2" s="3"/>
      <c r="I2" s="3"/>
    </row>
    <row r="3" spans="2:9" ht="30" customHeight="1">
      <c r="B3" s="107" t="s">
        <v>42</v>
      </c>
      <c r="C3" s="107"/>
      <c r="D3" s="107"/>
      <c r="E3" s="107"/>
      <c r="F3" s="107"/>
      <c r="G3" s="107"/>
      <c r="H3" s="107"/>
      <c r="I3" s="107"/>
    </row>
    <row r="4" spans="2:9" ht="19.5" customHeight="1">
      <c r="B4" s="4"/>
      <c r="C4" s="4"/>
      <c r="D4" s="4"/>
      <c r="F4" s="9"/>
      <c r="G4" s="106" t="s">
        <v>6</v>
      </c>
      <c r="H4" s="106"/>
      <c r="I4" s="106"/>
    </row>
    <row r="5" spans="2:9" ht="18.75" customHeight="1">
      <c r="B5" s="103"/>
      <c r="C5" s="103"/>
      <c r="D5" s="1"/>
      <c r="F5" s="9"/>
      <c r="G5" s="105" t="s">
        <v>5</v>
      </c>
      <c r="H5" s="105"/>
      <c r="I5" s="105"/>
    </row>
    <row r="6" spans="2:9" ht="12" customHeight="1" thickBot="1">
      <c r="B6" s="104"/>
      <c r="C6" s="104"/>
      <c r="D6" s="1"/>
      <c r="E6" s="1"/>
      <c r="F6" s="1"/>
      <c r="G6" s="1"/>
      <c r="H6" s="3"/>
      <c r="I6" s="3"/>
    </row>
    <row r="7" spans="2:9" ht="18" customHeight="1">
      <c r="B7" s="15" t="s">
        <v>27</v>
      </c>
      <c r="C7" s="9"/>
      <c r="D7" s="1"/>
      <c r="E7" s="1"/>
      <c r="F7" s="1"/>
      <c r="H7" s="3"/>
      <c r="I7" s="18" t="s">
        <v>43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44</v>
      </c>
    </row>
    <row r="9" spans="2:9" ht="42.6" customHeight="1" thickBot="1">
      <c r="B9" s="25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26" t="s">
        <v>20</v>
      </c>
      <c r="C11" s="27"/>
      <c r="D11" s="27"/>
      <c r="E11" s="27"/>
      <c r="F11" s="27"/>
      <c r="G11" s="27"/>
      <c r="H11" s="28"/>
      <c r="I11" s="28"/>
    </row>
    <row r="12" spans="2:9" ht="7.8" customHeight="1" thickBot="1">
      <c r="B12" s="26"/>
      <c r="C12" s="27"/>
      <c r="D12" s="27"/>
      <c r="E12" s="27"/>
      <c r="F12" s="27"/>
      <c r="G12" s="27"/>
      <c r="H12" s="28"/>
      <c r="I12" s="28"/>
    </row>
    <row r="13" spans="2:9" s="6" customFormat="1" ht="60" customHeight="1">
      <c r="B13" s="85" t="s">
        <v>2</v>
      </c>
      <c r="C13" s="100"/>
      <c r="D13" s="100" t="s">
        <v>4</v>
      </c>
      <c r="E13" s="100"/>
      <c r="F13" s="43" t="s">
        <v>8</v>
      </c>
      <c r="G13" s="57"/>
      <c r="H13" s="43" t="s">
        <v>46</v>
      </c>
      <c r="I13" s="44"/>
    </row>
    <row r="14" spans="2:9" s="21" customFormat="1" ht="15" customHeight="1" thickBot="1">
      <c r="B14" s="83"/>
      <c r="C14" s="101"/>
      <c r="D14" s="101" t="s">
        <v>7</v>
      </c>
      <c r="E14" s="101"/>
      <c r="F14" s="53" t="s">
        <v>3</v>
      </c>
      <c r="G14" s="58"/>
      <c r="H14" s="53" t="s">
        <v>33</v>
      </c>
      <c r="I14" s="54"/>
    </row>
    <row r="15" spans="2:9" s="21" customFormat="1" ht="15" customHeight="1">
      <c r="B15" s="114"/>
      <c r="C15" s="115"/>
      <c r="D15" s="102" t="s">
        <v>0</v>
      </c>
      <c r="E15" s="102"/>
      <c r="F15" s="59" t="s">
        <v>0</v>
      </c>
      <c r="G15" s="60"/>
      <c r="H15" s="59" t="s">
        <v>0</v>
      </c>
      <c r="I15" s="119"/>
    </row>
    <row r="16" spans="2:9" ht="51" customHeight="1">
      <c r="B16" s="116"/>
      <c r="C16" s="117"/>
      <c r="D16" s="65"/>
      <c r="E16" s="65"/>
      <c r="F16" s="61">
        <f>ROUNDDOWN(D16*3/4,0)</f>
        <v>0</v>
      </c>
      <c r="G16" s="62"/>
      <c r="H16" s="45"/>
      <c r="I16" s="46"/>
    </row>
    <row r="17" spans="2:9" ht="66" customHeight="1">
      <c r="B17" s="112"/>
      <c r="C17" s="113"/>
      <c r="D17" s="66"/>
      <c r="E17" s="66"/>
      <c r="F17" s="63">
        <f t="shared" ref="F17:F18" si="0">ROUNDDOWN(D17*3/4,0)</f>
        <v>0</v>
      </c>
      <c r="G17" s="64"/>
      <c r="H17" s="47"/>
      <c r="I17" s="48"/>
    </row>
    <row r="18" spans="2:9" ht="66" customHeight="1" thickBot="1">
      <c r="B18" s="110"/>
      <c r="C18" s="111"/>
      <c r="D18" s="118"/>
      <c r="E18" s="118"/>
      <c r="F18" s="39">
        <f t="shared" si="0"/>
        <v>0</v>
      </c>
      <c r="G18" s="40"/>
      <c r="H18" s="49"/>
      <c r="I18" s="50"/>
    </row>
    <row r="19" spans="2:9" ht="66" customHeight="1" thickBot="1">
      <c r="B19" s="108" t="s">
        <v>1</v>
      </c>
      <c r="C19" s="109"/>
      <c r="D19" s="67">
        <f>SUM(D16:E18)</f>
        <v>0</v>
      </c>
      <c r="E19" s="67"/>
      <c r="F19" s="41">
        <f>SUM(F16:G18)</f>
        <v>0</v>
      </c>
      <c r="G19" s="42"/>
      <c r="H19" s="51">
        <f>ROUNDDOWN(MIN(B9,F19),-3)</f>
        <v>0</v>
      </c>
      <c r="I19" s="52"/>
    </row>
    <row r="20" spans="2:9" ht="16.8" customHeight="1">
      <c r="B20" s="27"/>
      <c r="C20" s="27"/>
      <c r="D20" s="27"/>
      <c r="E20" s="30"/>
      <c r="F20" s="27"/>
      <c r="G20" s="27"/>
      <c r="H20" s="28"/>
      <c r="I20" s="28"/>
    </row>
    <row r="21" spans="2:9" ht="14.4" customHeight="1">
      <c r="B21" s="27" t="s">
        <v>32</v>
      </c>
      <c r="C21" s="27"/>
      <c r="D21" s="27"/>
      <c r="E21" s="27"/>
      <c r="F21" s="27"/>
      <c r="G21" s="27"/>
      <c r="H21" s="27"/>
      <c r="I21" s="27"/>
    </row>
    <row r="22" spans="2:9" ht="14.4" customHeight="1" thickBot="1">
      <c r="B22" s="31"/>
      <c r="C22" s="27"/>
      <c r="D22" s="27"/>
      <c r="E22" s="27"/>
      <c r="F22" s="27"/>
      <c r="G22" s="27"/>
      <c r="H22" s="27"/>
      <c r="I22" s="27"/>
    </row>
    <row r="23" spans="2:9" ht="40.799999999999997" customHeight="1">
      <c r="B23" s="85" t="s">
        <v>35</v>
      </c>
      <c r="C23" s="86"/>
      <c r="D23" s="27"/>
      <c r="E23" s="27"/>
      <c r="F23" s="27"/>
      <c r="G23" s="27"/>
      <c r="H23" s="27"/>
      <c r="I23" s="27"/>
    </row>
    <row r="24" spans="2:9" ht="16.2" customHeight="1" thickBot="1">
      <c r="B24" s="83" t="s">
        <v>34</v>
      </c>
      <c r="C24" s="84"/>
      <c r="D24" s="27"/>
      <c r="E24" s="27"/>
      <c r="F24" s="27"/>
      <c r="G24" s="27"/>
      <c r="H24" s="27"/>
      <c r="I24" s="27"/>
    </row>
    <row r="25" spans="2:9" ht="60.6" customHeight="1" thickBot="1">
      <c r="B25" s="81">
        <f>B9-H19</f>
        <v>9000000</v>
      </c>
      <c r="C25" s="82"/>
      <c r="D25" s="27"/>
      <c r="E25" s="27"/>
      <c r="F25" s="27"/>
      <c r="G25" s="27"/>
      <c r="H25" s="27"/>
      <c r="I25" s="27"/>
    </row>
    <row r="26" spans="2:9" ht="11.25" customHeight="1" thickBot="1">
      <c r="B26" s="27"/>
      <c r="C26" s="27"/>
      <c r="D26" s="27"/>
      <c r="E26" s="27"/>
      <c r="F26" s="27"/>
      <c r="G26" s="27"/>
      <c r="H26" s="27"/>
      <c r="I26" s="27"/>
    </row>
    <row r="27" spans="2:9" ht="94.8" customHeight="1">
      <c r="B27" s="87" t="s">
        <v>19</v>
      </c>
      <c r="C27" s="57"/>
      <c r="D27" s="100" t="s">
        <v>4</v>
      </c>
      <c r="E27" s="100"/>
      <c r="F27" s="43" t="s">
        <v>8</v>
      </c>
      <c r="G27" s="57"/>
      <c r="H27" s="43" t="s">
        <v>47</v>
      </c>
      <c r="I27" s="44"/>
    </row>
    <row r="28" spans="2:9" ht="15" customHeight="1" thickBot="1">
      <c r="B28" s="88"/>
      <c r="C28" s="89"/>
      <c r="D28" s="101" t="s">
        <v>36</v>
      </c>
      <c r="E28" s="101"/>
      <c r="F28" s="53" t="s">
        <v>13</v>
      </c>
      <c r="G28" s="58"/>
      <c r="H28" s="53" t="s">
        <v>37</v>
      </c>
      <c r="I28" s="54"/>
    </row>
    <row r="29" spans="2:9" ht="15" customHeight="1">
      <c r="B29" s="92"/>
      <c r="C29" s="93"/>
      <c r="D29" s="102" t="s">
        <v>0</v>
      </c>
      <c r="E29" s="102"/>
      <c r="F29" s="59" t="s">
        <v>0</v>
      </c>
      <c r="G29" s="60"/>
      <c r="H29" s="55" t="s">
        <v>0</v>
      </c>
      <c r="I29" s="56"/>
    </row>
    <row r="30" spans="2:9" ht="60" customHeight="1">
      <c r="B30" s="90"/>
      <c r="C30" s="91"/>
      <c r="D30" s="65"/>
      <c r="E30" s="65"/>
      <c r="F30" s="61">
        <f>ROUNDDOWN(D30*3/4,0)</f>
        <v>0</v>
      </c>
      <c r="G30" s="62"/>
      <c r="H30" s="45"/>
      <c r="I30" s="46"/>
    </row>
    <row r="31" spans="2:9" ht="60" customHeight="1">
      <c r="B31" s="94"/>
      <c r="C31" s="95"/>
      <c r="D31" s="66"/>
      <c r="E31" s="66"/>
      <c r="F31" s="63">
        <f t="shared" ref="F31:F32" si="1">ROUNDDOWN(D31*3/4,0)</f>
        <v>0</v>
      </c>
      <c r="G31" s="64"/>
      <c r="H31" s="47"/>
      <c r="I31" s="48"/>
    </row>
    <row r="32" spans="2:9" ht="60" customHeight="1">
      <c r="B32" s="94"/>
      <c r="C32" s="95"/>
      <c r="D32" s="66"/>
      <c r="E32" s="66"/>
      <c r="F32" s="39">
        <f t="shared" si="1"/>
        <v>0</v>
      </c>
      <c r="G32" s="40"/>
      <c r="H32" s="47"/>
      <c r="I32" s="48"/>
    </row>
    <row r="33" spans="2:9" ht="60" customHeight="1" thickBot="1">
      <c r="B33" s="96"/>
      <c r="C33" s="97"/>
      <c r="D33" s="68"/>
      <c r="E33" s="69"/>
      <c r="F33" s="39">
        <f t="shared" ref="F33" si="2">ROUNDDOWN(D33*3/4,0)</f>
        <v>0</v>
      </c>
      <c r="G33" s="40"/>
      <c r="H33" s="49"/>
      <c r="I33" s="50"/>
    </row>
    <row r="34" spans="2:9" ht="60" customHeight="1" thickBot="1">
      <c r="B34" s="98" t="s">
        <v>1</v>
      </c>
      <c r="C34" s="99"/>
      <c r="D34" s="67">
        <f>SUM(D30:E33)</f>
        <v>0</v>
      </c>
      <c r="E34" s="67"/>
      <c r="F34" s="41">
        <f>SUM(F30:G33)</f>
        <v>0</v>
      </c>
      <c r="G34" s="42"/>
      <c r="H34" s="51">
        <f>ROUNDDOWN(MIN(B25,F34),-3)</f>
        <v>0</v>
      </c>
      <c r="I34" s="52"/>
    </row>
    <row r="35" spans="2:9" ht="11.25" customHeight="1">
      <c r="B35" s="27"/>
      <c r="C35" s="27"/>
      <c r="D35" s="27"/>
      <c r="E35" s="27"/>
      <c r="F35" s="27"/>
      <c r="G35" s="27"/>
      <c r="H35" s="28"/>
      <c r="I35" s="28"/>
    </row>
    <row r="36" spans="2:9" ht="31.2" customHeight="1">
      <c r="B36" s="71" t="s">
        <v>25</v>
      </c>
      <c r="C36" s="71"/>
      <c r="D36" s="71"/>
      <c r="E36" s="71"/>
      <c r="F36" s="27"/>
      <c r="G36" s="27"/>
      <c r="H36" s="28"/>
      <c r="I36" s="28"/>
    </row>
    <row r="37" spans="2:9" ht="6" customHeight="1" thickBot="1">
      <c r="B37" s="27"/>
      <c r="C37" s="27"/>
      <c r="D37" s="27"/>
      <c r="E37" s="27"/>
      <c r="F37" s="27"/>
      <c r="G37" s="27"/>
      <c r="H37" s="28"/>
      <c r="I37" s="28"/>
    </row>
    <row r="38" spans="2:9" ht="30" customHeight="1">
      <c r="B38" s="74" t="s">
        <v>11</v>
      </c>
      <c r="C38" s="75"/>
      <c r="D38" s="32" t="s">
        <v>12</v>
      </c>
      <c r="E38" s="27"/>
      <c r="F38" s="33"/>
      <c r="G38" s="33"/>
      <c r="H38" s="87" t="s">
        <v>48</v>
      </c>
      <c r="I38" s="44"/>
    </row>
    <row r="39" spans="2:9" ht="15" thickBot="1">
      <c r="B39" s="34"/>
      <c r="C39" s="35"/>
      <c r="D39" s="36" t="s">
        <v>30</v>
      </c>
      <c r="E39" s="27"/>
      <c r="F39" s="33"/>
      <c r="G39" s="33"/>
      <c r="H39" s="72"/>
      <c r="I39" s="73"/>
    </row>
    <row r="40" spans="2:9" ht="14.4">
      <c r="B40" s="74"/>
      <c r="C40" s="75"/>
      <c r="D40" s="29" t="s">
        <v>0</v>
      </c>
      <c r="E40" s="27"/>
      <c r="F40" s="33"/>
      <c r="G40" s="33"/>
      <c r="H40" s="76" t="s">
        <v>0</v>
      </c>
      <c r="I40" s="56"/>
    </row>
    <row r="41" spans="2:9" ht="79.8" customHeight="1" thickBot="1">
      <c r="B41" s="77"/>
      <c r="C41" s="78"/>
      <c r="D41" s="37" t="str">
        <f>IF(B41="","0","50,000")</f>
        <v>0</v>
      </c>
      <c r="E41" s="27"/>
      <c r="F41" s="33"/>
      <c r="G41" s="33"/>
      <c r="H41" s="79">
        <f>MIN(H19+H34+D41,I9)</f>
        <v>0</v>
      </c>
      <c r="I41" s="80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ht="11.25" customHeight="1">
      <c r="B43" s="1"/>
      <c r="C43" s="1"/>
      <c r="D43" s="1"/>
      <c r="E43" s="1"/>
      <c r="F43" s="1"/>
      <c r="G43" s="1"/>
      <c r="H43" s="3"/>
      <c r="I43" s="3"/>
    </row>
    <row r="44" spans="2:9" s="7" customFormat="1" ht="14.4" customHeight="1">
      <c r="B44" s="70" t="s">
        <v>40</v>
      </c>
      <c r="C44" s="70"/>
      <c r="D44" s="70"/>
      <c r="E44" s="70"/>
      <c r="F44" s="70"/>
      <c r="G44" s="70"/>
      <c r="H44" s="70"/>
      <c r="I44" s="70"/>
    </row>
    <row r="45" spans="2:9" ht="14.4">
      <c r="B45" s="1"/>
      <c r="C45" s="3"/>
      <c r="D45" s="3"/>
      <c r="E45" s="3"/>
      <c r="F45" s="3"/>
      <c r="G45" s="3"/>
      <c r="H45" s="3"/>
      <c r="I45" s="3"/>
    </row>
  </sheetData>
  <mergeCells count="76">
    <mergeCell ref="H14:I14"/>
    <mergeCell ref="H13:I13"/>
    <mergeCell ref="H19:I19"/>
    <mergeCell ref="H18:I18"/>
    <mergeCell ref="H17:I17"/>
    <mergeCell ref="H16:I16"/>
    <mergeCell ref="H15:I15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B13:C13"/>
    <mergeCell ref="B19:C19"/>
    <mergeCell ref="B18:C18"/>
    <mergeCell ref="B17:C17"/>
    <mergeCell ref="B15:C16"/>
    <mergeCell ref="B14:C14"/>
    <mergeCell ref="B5:C5"/>
    <mergeCell ref="B6:C6"/>
    <mergeCell ref="G5:I5"/>
    <mergeCell ref="G4:I4"/>
    <mergeCell ref="B3:I3"/>
    <mergeCell ref="B25:C25"/>
    <mergeCell ref="B24:C24"/>
    <mergeCell ref="B23:C23"/>
    <mergeCell ref="B38:C38"/>
    <mergeCell ref="H38:I38"/>
    <mergeCell ref="B27:C27"/>
    <mergeCell ref="B28:C28"/>
    <mergeCell ref="B30:C30"/>
    <mergeCell ref="B29:C29"/>
    <mergeCell ref="B31:C31"/>
    <mergeCell ref="B32:C32"/>
    <mergeCell ref="B33:C33"/>
    <mergeCell ref="B34:C34"/>
    <mergeCell ref="D27:E27"/>
    <mergeCell ref="D28:E28"/>
    <mergeCell ref="D29:E29"/>
    <mergeCell ref="B44:I44"/>
    <mergeCell ref="B36:E36"/>
    <mergeCell ref="H39:I39"/>
    <mergeCell ref="B40:C40"/>
    <mergeCell ref="H40:I40"/>
    <mergeCell ref="B41:C41"/>
    <mergeCell ref="H41:I41"/>
    <mergeCell ref="D30:E30"/>
    <mergeCell ref="D31:E31"/>
    <mergeCell ref="D32:E32"/>
    <mergeCell ref="D34:E34"/>
    <mergeCell ref="D33:E33"/>
    <mergeCell ref="F32:G32"/>
    <mergeCell ref="F33:G33"/>
    <mergeCell ref="F34:G34"/>
    <mergeCell ref="H27:I27"/>
    <mergeCell ref="H30:I30"/>
    <mergeCell ref="H31:I31"/>
    <mergeCell ref="H33:I33"/>
    <mergeCell ref="H34:I34"/>
    <mergeCell ref="H32:I32"/>
    <mergeCell ref="H28:I28"/>
    <mergeCell ref="H29:I29"/>
    <mergeCell ref="F27:G27"/>
    <mergeCell ref="F28:G28"/>
    <mergeCell ref="F29:G29"/>
    <mergeCell ref="F30:G30"/>
    <mergeCell ref="F31:G3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r:id="rId1"/>
  <headerFooter alignWithMargins="0"/>
  <rowBreaks count="1" manualBreakCount="1">
    <brk id="20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9EFDF-EB11-4661-8463-3FB4C7C1C523}">
  <sheetPr codeName="Sheet4">
    <tabColor rgb="FFFF0000"/>
  </sheetPr>
  <dimension ref="B2:I45"/>
  <sheetViews>
    <sheetView showZeros="0" view="pageBreakPreview" topLeftCell="A31" zoomScaleNormal="100" zoomScaleSheetLayoutView="100" workbookViewId="0">
      <selection activeCell="H42" sqref="H42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31</v>
      </c>
      <c r="C2" s="1"/>
      <c r="D2" s="2"/>
      <c r="E2" s="3"/>
      <c r="F2" s="3"/>
      <c r="G2" s="3"/>
      <c r="H2" s="3"/>
      <c r="I2" s="3"/>
    </row>
    <row r="3" spans="2:9" ht="30" customHeight="1">
      <c r="B3" s="107" t="s">
        <v>26</v>
      </c>
      <c r="C3" s="107"/>
      <c r="D3" s="107"/>
      <c r="E3" s="107"/>
      <c r="F3" s="107"/>
      <c r="G3" s="107"/>
      <c r="H3" s="107"/>
      <c r="I3" s="107"/>
    </row>
    <row r="4" spans="2:9" ht="19.5" customHeight="1">
      <c r="B4" s="4"/>
      <c r="C4" s="4"/>
      <c r="D4" s="4"/>
      <c r="F4" s="9"/>
      <c r="G4" s="106" t="s">
        <v>39</v>
      </c>
      <c r="H4" s="106"/>
      <c r="I4" s="106"/>
    </row>
    <row r="5" spans="2:9" ht="18.75" customHeight="1">
      <c r="B5" s="103"/>
      <c r="C5" s="103"/>
      <c r="D5" s="1"/>
      <c r="F5" s="9"/>
      <c r="G5" s="105" t="s">
        <v>38</v>
      </c>
      <c r="H5" s="105"/>
      <c r="I5" s="105"/>
    </row>
    <row r="6" spans="2:9" ht="12" customHeight="1" thickBot="1">
      <c r="B6" s="104"/>
      <c r="C6" s="104"/>
      <c r="D6" s="1"/>
      <c r="E6" s="1"/>
      <c r="F6" s="1"/>
      <c r="G6" s="1"/>
      <c r="H6" s="3"/>
      <c r="I6" s="3"/>
    </row>
    <row r="7" spans="2:9" ht="18" customHeight="1">
      <c r="B7" s="15" t="s">
        <v>27</v>
      </c>
      <c r="C7" s="9"/>
      <c r="D7" s="1"/>
      <c r="E7" s="1"/>
      <c r="F7" s="1"/>
      <c r="H7" s="3"/>
      <c r="I7" s="18" t="s">
        <v>43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44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67" t="s">
        <v>2</v>
      </c>
      <c r="C13" s="157"/>
      <c r="D13" s="157" t="s">
        <v>4</v>
      </c>
      <c r="E13" s="157"/>
      <c r="F13" s="158" t="s">
        <v>8</v>
      </c>
      <c r="G13" s="156"/>
      <c r="H13" s="158" t="s">
        <v>46</v>
      </c>
      <c r="I13" s="128"/>
    </row>
    <row r="14" spans="2:9" s="21" customFormat="1" ht="15" customHeight="1" thickBot="1">
      <c r="B14" s="83"/>
      <c r="C14" s="101"/>
      <c r="D14" s="161" t="s">
        <v>7</v>
      </c>
      <c r="E14" s="161"/>
      <c r="F14" s="162" t="s">
        <v>3</v>
      </c>
      <c r="G14" s="163"/>
      <c r="H14" s="162" t="s">
        <v>33</v>
      </c>
      <c r="I14" s="164"/>
    </row>
    <row r="15" spans="2:9" s="21" customFormat="1" ht="15" customHeight="1">
      <c r="B15" s="114" t="s">
        <v>16</v>
      </c>
      <c r="C15" s="115"/>
      <c r="D15" s="148" t="s">
        <v>0</v>
      </c>
      <c r="E15" s="148"/>
      <c r="F15" s="149" t="s">
        <v>0</v>
      </c>
      <c r="G15" s="150"/>
      <c r="H15" s="149" t="s">
        <v>0</v>
      </c>
      <c r="I15" s="171"/>
    </row>
    <row r="16" spans="2:9" ht="51" customHeight="1">
      <c r="B16" s="116"/>
      <c r="C16" s="117"/>
      <c r="D16" s="65">
        <v>850000</v>
      </c>
      <c r="E16" s="65"/>
      <c r="F16" s="61">
        <f>ROUNDDOWN(D16*3/4,0)</f>
        <v>637500</v>
      </c>
      <c r="G16" s="62"/>
      <c r="H16" s="45"/>
      <c r="I16" s="46"/>
    </row>
    <row r="17" spans="2:9" ht="66" customHeight="1">
      <c r="B17" s="112" t="s">
        <v>18</v>
      </c>
      <c r="C17" s="113"/>
      <c r="D17" s="66">
        <v>1000000</v>
      </c>
      <c r="E17" s="66"/>
      <c r="F17" s="63">
        <f t="shared" ref="F17:F18" si="0">ROUNDDOWN(D17*3/4,0)</f>
        <v>750000</v>
      </c>
      <c r="G17" s="64"/>
      <c r="H17" s="47"/>
      <c r="I17" s="48"/>
    </row>
    <row r="18" spans="2:9" ht="66" customHeight="1" thickBot="1">
      <c r="B18" s="110" t="s">
        <v>17</v>
      </c>
      <c r="C18" s="111"/>
      <c r="D18" s="118">
        <v>35000</v>
      </c>
      <c r="E18" s="118"/>
      <c r="F18" s="39">
        <f t="shared" si="0"/>
        <v>26250</v>
      </c>
      <c r="G18" s="40"/>
      <c r="H18" s="49"/>
      <c r="I18" s="50"/>
    </row>
    <row r="19" spans="2:9" ht="66" customHeight="1" thickBot="1">
      <c r="B19" s="165" t="s">
        <v>1</v>
      </c>
      <c r="C19" s="166"/>
      <c r="D19" s="137">
        <f>SUM(D16:E18)</f>
        <v>1885000</v>
      </c>
      <c r="E19" s="137"/>
      <c r="F19" s="138">
        <f>SUM(F16:G18)</f>
        <v>1413750</v>
      </c>
      <c r="G19" s="139"/>
      <c r="H19" s="140">
        <f>ROUNDDOWN(MIN(B9,F19),-3)</f>
        <v>1413000</v>
      </c>
      <c r="I19" s="141"/>
    </row>
    <row r="20" spans="2:9" ht="16.8" customHeight="1">
      <c r="B20" s="27"/>
      <c r="C20" s="27"/>
      <c r="D20" s="27"/>
      <c r="E20" s="30"/>
      <c r="F20" s="27"/>
      <c r="G20" s="27"/>
      <c r="H20" s="28"/>
      <c r="I20" s="28"/>
    </row>
    <row r="21" spans="2:9" ht="14.4" customHeight="1">
      <c r="B21" s="1" t="s">
        <v>32</v>
      </c>
      <c r="C21" s="1"/>
      <c r="D21" s="27"/>
      <c r="E21" s="27"/>
      <c r="F21" s="27"/>
      <c r="G21" s="27"/>
      <c r="H21" s="27"/>
      <c r="I21" s="27"/>
    </row>
    <row r="22" spans="2:9" ht="14.4" customHeight="1" thickBot="1">
      <c r="B22" s="20"/>
      <c r="C22" s="1"/>
      <c r="D22" s="27"/>
      <c r="E22" s="27"/>
      <c r="F22" s="27"/>
      <c r="G22" s="27"/>
      <c r="H22" s="27"/>
      <c r="I22" s="27"/>
    </row>
    <row r="23" spans="2:9" ht="40.799999999999997" customHeight="1">
      <c r="B23" s="167" t="s">
        <v>35</v>
      </c>
      <c r="C23" s="168"/>
      <c r="D23" s="27"/>
      <c r="E23" s="27"/>
      <c r="F23" s="27"/>
      <c r="G23" s="27"/>
      <c r="H23" s="27"/>
      <c r="I23" s="38"/>
    </row>
    <row r="24" spans="2:9" ht="16.2" customHeight="1" thickBot="1">
      <c r="B24" s="169" t="s">
        <v>34</v>
      </c>
      <c r="C24" s="170"/>
      <c r="D24" s="27"/>
      <c r="E24" s="27"/>
      <c r="F24" s="27"/>
      <c r="G24" s="27"/>
      <c r="H24" s="27"/>
      <c r="I24" s="27"/>
    </row>
    <row r="25" spans="2:9" ht="60.6" customHeight="1" thickBot="1">
      <c r="B25" s="154">
        <f>B9-H19</f>
        <v>7587000</v>
      </c>
      <c r="C25" s="155"/>
      <c r="D25" s="27"/>
      <c r="E25" s="27"/>
      <c r="F25" s="27"/>
      <c r="G25" s="27"/>
      <c r="H25" s="27"/>
      <c r="I25" s="27"/>
    </row>
    <row r="26" spans="2:9" ht="11.25" customHeight="1" thickBot="1">
      <c r="B26" s="27"/>
      <c r="C26" s="27"/>
      <c r="D26" s="27"/>
      <c r="E26" s="27"/>
      <c r="F26" s="27"/>
      <c r="G26" s="27"/>
      <c r="H26" s="27"/>
      <c r="I26" s="27"/>
    </row>
    <row r="27" spans="2:9" ht="60" customHeight="1">
      <c r="B27" s="127" t="s">
        <v>19</v>
      </c>
      <c r="C27" s="156"/>
      <c r="D27" s="157" t="s">
        <v>4</v>
      </c>
      <c r="E27" s="157"/>
      <c r="F27" s="158" t="s">
        <v>8</v>
      </c>
      <c r="G27" s="156"/>
      <c r="H27" s="158" t="s">
        <v>47</v>
      </c>
      <c r="I27" s="128"/>
    </row>
    <row r="28" spans="2:9" ht="15" customHeight="1" thickBot="1">
      <c r="B28" s="159"/>
      <c r="C28" s="160"/>
      <c r="D28" s="161" t="s">
        <v>36</v>
      </c>
      <c r="E28" s="161"/>
      <c r="F28" s="162" t="s">
        <v>13</v>
      </c>
      <c r="G28" s="163"/>
      <c r="H28" s="162" t="s">
        <v>37</v>
      </c>
      <c r="I28" s="164"/>
    </row>
    <row r="29" spans="2:9" ht="15" customHeight="1">
      <c r="B29" s="74" t="s">
        <v>28</v>
      </c>
      <c r="C29" s="75"/>
      <c r="D29" s="148" t="s">
        <v>0</v>
      </c>
      <c r="E29" s="148"/>
      <c r="F29" s="149" t="s">
        <v>0</v>
      </c>
      <c r="G29" s="150"/>
      <c r="H29" s="151" t="s">
        <v>0</v>
      </c>
      <c r="I29" s="132"/>
    </row>
    <row r="30" spans="2:9" ht="60" customHeight="1">
      <c r="B30" s="122"/>
      <c r="C30" s="123"/>
      <c r="D30" s="65">
        <v>1000000</v>
      </c>
      <c r="E30" s="65"/>
      <c r="F30" s="152">
        <f>ROUNDDOWN(D30*3/4,0)</f>
        <v>750000</v>
      </c>
      <c r="G30" s="153"/>
      <c r="H30" s="45"/>
      <c r="I30" s="46"/>
    </row>
    <row r="31" spans="2:9" ht="60" customHeight="1">
      <c r="B31" s="142" t="s">
        <v>29</v>
      </c>
      <c r="C31" s="143"/>
      <c r="D31" s="66">
        <v>1000000</v>
      </c>
      <c r="E31" s="66"/>
      <c r="F31" s="144">
        <f t="shared" ref="F31" si="1">ROUNDDOWN(D31*3/4,0)</f>
        <v>750000</v>
      </c>
      <c r="G31" s="145"/>
      <c r="H31" s="47"/>
      <c r="I31" s="48"/>
    </row>
    <row r="32" spans="2:9" ht="60" customHeight="1">
      <c r="B32" s="146" t="s">
        <v>17</v>
      </c>
      <c r="C32" s="147"/>
      <c r="D32" s="66">
        <v>1750000</v>
      </c>
      <c r="E32" s="66"/>
      <c r="F32" s="133">
        <f>ROUNDDOWN(D32*3/4,0)</f>
        <v>1312500</v>
      </c>
      <c r="G32" s="134"/>
      <c r="H32" s="47"/>
      <c r="I32" s="48"/>
    </row>
    <row r="33" spans="2:9" ht="60" customHeight="1" thickBot="1">
      <c r="B33" s="96"/>
      <c r="C33" s="97"/>
      <c r="D33" s="68"/>
      <c r="E33" s="69"/>
      <c r="F33" s="133">
        <f>ROUNDDOWN(D33*3/4,0)</f>
        <v>0</v>
      </c>
      <c r="G33" s="134"/>
      <c r="H33" s="49"/>
      <c r="I33" s="50"/>
    </row>
    <row r="34" spans="2:9" ht="60" customHeight="1" thickBot="1">
      <c r="B34" s="135" t="s">
        <v>1</v>
      </c>
      <c r="C34" s="136"/>
      <c r="D34" s="137">
        <f>SUM(D30:E33)</f>
        <v>3750000</v>
      </c>
      <c r="E34" s="137"/>
      <c r="F34" s="138">
        <f>SUM(F30:G33)</f>
        <v>2812500</v>
      </c>
      <c r="G34" s="139"/>
      <c r="H34" s="140">
        <f>ROUNDDOWN(MIN(B25,F34),-3)</f>
        <v>2812000</v>
      </c>
      <c r="I34" s="141"/>
    </row>
    <row r="35" spans="2:9" ht="11.25" customHeight="1">
      <c r="B35" s="27"/>
      <c r="C35" s="27"/>
      <c r="D35" s="27"/>
      <c r="E35" s="27"/>
      <c r="F35" s="27"/>
      <c r="G35" s="27"/>
      <c r="H35" s="28"/>
      <c r="I35" s="28"/>
    </row>
    <row r="36" spans="2:9" ht="31.2" customHeight="1">
      <c r="B36" s="124" t="s">
        <v>25</v>
      </c>
      <c r="C36" s="124"/>
      <c r="D36" s="124"/>
      <c r="E36" s="124"/>
      <c r="F36" s="27"/>
      <c r="G36" s="27"/>
      <c r="H36" s="28"/>
      <c r="I36" s="28"/>
    </row>
    <row r="37" spans="2:9" ht="6" customHeight="1" thickBot="1">
      <c r="B37" s="1"/>
      <c r="C37" s="1"/>
      <c r="D37" s="1"/>
      <c r="E37" s="1"/>
      <c r="F37" s="27"/>
      <c r="G37" s="27"/>
      <c r="H37" s="28"/>
      <c r="I37" s="28"/>
    </row>
    <row r="38" spans="2:9" ht="30" customHeight="1">
      <c r="B38" s="125" t="s">
        <v>11</v>
      </c>
      <c r="C38" s="126"/>
      <c r="D38" s="11" t="s">
        <v>12</v>
      </c>
      <c r="E38" s="1"/>
      <c r="F38" s="33"/>
      <c r="G38" s="33"/>
      <c r="H38" s="127" t="s">
        <v>48</v>
      </c>
      <c r="I38" s="128"/>
    </row>
    <row r="39" spans="2:9" ht="15" thickBot="1">
      <c r="B39" s="34"/>
      <c r="C39" s="35"/>
      <c r="D39" s="12" t="s">
        <v>30</v>
      </c>
      <c r="E39" s="27"/>
      <c r="F39" s="33"/>
      <c r="G39" s="33"/>
      <c r="H39" s="129"/>
      <c r="I39" s="130"/>
    </row>
    <row r="40" spans="2:9" ht="14.4">
      <c r="B40" s="74"/>
      <c r="C40" s="75"/>
      <c r="D40" s="13" t="s">
        <v>0</v>
      </c>
      <c r="E40" s="27"/>
      <c r="F40" s="33"/>
      <c r="G40" s="33"/>
      <c r="H40" s="131" t="s">
        <v>0</v>
      </c>
      <c r="I40" s="132"/>
    </row>
    <row r="41" spans="2:9" ht="80.400000000000006" customHeight="1" thickBot="1">
      <c r="B41" s="77" t="s">
        <v>41</v>
      </c>
      <c r="C41" s="78"/>
      <c r="D41" s="14" t="str">
        <f>IF(B41="","0","50,000")</f>
        <v>50,000</v>
      </c>
      <c r="E41" s="27"/>
      <c r="F41" s="33"/>
      <c r="G41" s="33"/>
      <c r="H41" s="120">
        <f>MIN(H19+H34+D41,I9)</f>
        <v>4275000</v>
      </c>
      <c r="I41" s="121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ht="11.25" customHeight="1">
      <c r="B43" s="1"/>
      <c r="C43" s="1"/>
      <c r="D43" s="1"/>
      <c r="E43" s="1"/>
      <c r="F43" s="1"/>
      <c r="G43" s="1"/>
      <c r="H43" s="3"/>
      <c r="I43" s="3"/>
    </row>
    <row r="44" spans="2:9" s="7" customFormat="1" ht="14.4" customHeight="1">
      <c r="B44" s="70" t="s">
        <v>40</v>
      </c>
      <c r="C44" s="70"/>
      <c r="D44" s="70"/>
      <c r="E44" s="70"/>
      <c r="F44" s="70"/>
      <c r="G44" s="70"/>
      <c r="H44" s="70"/>
      <c r="I44" s="70"/>
    </row>
    <row r="45" spans="2:9" ht="14.4">
      <c r="B45" s="1"/>
      <c r="C45" s="3"/>
      <c r="D45" s="3"/>
      <c r="E45" s="3"/>
      <c r="F45" s="3"/>
      <c r="G45" s="3"/>
      <c r="H45" s="3"/>
      <c r="I45" s="3"/>
    </row>
  </sheetData>
  <mergeCells count="75">
    <mergeCell ref="B13:C13"/>
    <mergeCell ref="D13:E13"/>
    <mergeCell ref="F13:G13"/>
    <mergeCell ref="H13:I13"/>
    <mergeCell ref="B3:I3"/>
    <mergeCell ref="G4:I4"/>
    <mergeCell ref="B5:C5"/>
    <mergeCell ref="G5:I5"/>
    <mergeCell ref="B6:C6"/>
    <mergeCell ref="B18:C18"/>
    <mergeCell ref="D18:E18"/>
    <mergeCell ref="F18:G18"/>
    <mergeCell ref="H18:I18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H16:I16"/>
    <mergeCell ref="B17:C17"/>
    <mergeCell ref="D17:E17"/>
    <mergeCell ref="F17:G17"/>
    <mergeCell ref="H17:I17"/>
    <mergeCell ref="B28:C28"/>
    <mergeCell ref="D28:E28"/>
    <mergeCell ref="F28:G28"/>
    <mergeCell ref="H28:I28"/>
    <mergeCell ref="B19:C19"/>
    <mergeCell ref="D19:E19"/>
    <mergeCell ref="F19:G19"/>
    <mergeCell ref="H19:I19"/>
    <mergeCell ref="B23:C23"/>
    <mergeCell ref="B24:C24"/>
    <mergeCell ref="B25:C25"/>
    <mergeCell ref="B27:C27"/>
    <mergeCell ref="D27:E27"/>
    <mergeCell ref="F27:G27"/>
    <mergeCell ref="H27:I27"/>
    <mergeCell ref="D29:E29"/>
    <mergeCell ref="F29:G29"/>
    <mergeCell ref="H29:I29"/>
    <mergeCell ref="D30:E30"/>
    <mergeCell ref="F30:G30"/>
    <mergeCell ref="H30:I30"/>
    <mergeCell ref="F34:G34"/>
    <mergeCell ref="H34:I34"/>
    <mergeCell ref="B31:C31"/>
    <mergeCell ref="D31:E31"/>
    <mergeCell ref="F31:G31"/>
    <mergeCell ref="H31:I31"/>
    <mergeCell ref="B32:C32"/>
    <mergeCell ref="D32:E32"/>
    <mergeCell ref="F32:G32"/>
    <mergeCell ref="H32:I32"/>
    <mergeCell ref="B41:C41"/>
    <mergeCell ref="H41:I41"/>
    <mergeCell ref="B44:I44"/>
    <mergeCell ref="B29:C30"/>
    <mergeCell ref="B36:E36"/>
    <mergeCell ref="B38:C38"/>
    <mergeCell ref="H38:I38"/>
    <mergeCell ref="H39:I39"/>
    <mergeCell ref="B40:C40"/>
    <mergeCell ref="H40:I40"/>
    <mergeCell ref="B33:C33"/>
    <mergeCell ref="D33:E33"/>
    <mergeCell ref="F33:G33"/>
    <mergeCell ref="H33:I33"/>
    <mergeCell ref="B34:C34"/>
    <mergeCell ref="D34:E3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rowBreaks count="1" manualBreakCount="1">
    <brk id="20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E12" sqref="E12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10</v>
      </c>
    </row>
    <row r="2" spans="1:2">
      <c r="A2" t="s">
        <v>14</v>
      </c>
      <c r="B2" s="8"/>
    </row>
    <row r="3" spans="1:2">
      <c r="A3" t="s">
        <v>15</v>
      </c>
      <c r="B3" s="8"/>
    </row>
    <row r="4" spans="1:2">
      <c r="B4" s="8"/>
    </row>
    <row r="5" spans="1:2">
      <c r="A5" s="22" t="s">
        <v>10</v>
      </c>
      <c r="B5" t="s">
        <v>24</v>
      </c>
    </row>
    <row r="6" spans="1:2">
      <c r="A6" s="22" t="s">
        <v>21</v>
      </c>
      <c r="B6" s="23">
        <v>100000</v>
      </c>
    </row>
    <row r="7" spans="1:2">
      <c r="A7" s="22" t="s">
        <v>22</v>
      </c>
      <c r="B7" s="24" t="s">
        <v>23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別紙様式２</vt:lpstr>
      <vt:lpstr>記載例</vt:lpstr>
      <vt:lpstr>Sheet1</vt:lpstr>
      <vt:lpstr>記載例!Print_Area</vt:lpstr>
      <vt:lpstr>別紙様式２!Print_Area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2025-04-14T00:13:39Z</cp:lastPrinted>
  <dcterms:modified xsi:type="dcterms:W3CDTF">2025-05-29T02:05:13Z</dcterms:modified>
</cp:coreProperties>
</file>