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CC8\share\畜犬食品\004_動物関係\026_動物愛護管理統計\●HP用統計(H14～)\アップロードデータ\R07\"/>
    </mc:Choice>
  </mc:AlternateContent>
  <xr:revisionPtr revIDLastSave="0" documentId="13_ncr:1_{0FB5CE66-0E80-42F0-94BD-562677511E9F}" xr6:coauthVersionLast="47" xr6:coauthVersionMax="47" xr10:uidLastSave="{00000000-0000-0000-0000-000000000000}"/>
  <bookViews>
    <workbookView xWindow="768" yWindow="468" windowWidth="19860" windowHeight="13500" xr2:uid="{00000000-000D-0000-FFFF-FFFF00000000}"/>
  </bookViews>
  <sheets>
    <sheet name="動物愛護管理業務実績" sheetId="6" r:id="rId1"/>
  </sheets>
  <definedNames>
    <definedName name="_xlnm.Print_Area" localSheetId="0">動物愛護管理業務実績!$A$1:$AC$39</definedName>
    <definedName name="_xlnm.Print_Titles" localSheetId="0">動物愛護管理業務実績!$1:$4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2" i="6" l="1"/>
  <c r="AA36" i="6"/>
  <c r="M38" i="6" l="1"/>
  <c r="L38" i="6"/>
  <c r="I38" i="6"/>
  <c r="H38" i="6"/>
  <c r="E38" i="6"/>
  <c r="C38" i="6"/>
  <c r="V36" i="6"/>
  <c r="M34" i="6"/>
  <c r="L34" i="6"/>
  <c r="I34" i="6"/>
  <c r="H34" i="6"/>
  <c r="E34" i="6"/>
  <c r="C34" i="6"/>
  <c r="V32" i="6"/>
  <c r="L30" i="6" l="1"/>
  <c r="M30" i="6" l="1"/>
  <c r="I30" i="6"/>
  <c r="H30" i="6"/>
  <c r="E30" i="6"/>
  <c r="C30" i="6"/>
  <c r="V28" i="6"/>
  <c r="L26" i="6" l="1"/>
  <c r="H26" i="6"/>
  <c r="M26" i="6"/>
  <c r="I26" i="6"/>
  <c r="E26" i="6"/>
  <c r="C26" i="6"/>
  <c r="V24" i="6"/>
  <c r="O23" i="6" l="1"/>
  <c r="N23" i="6"/>
  <c r="K23" i="6"/>
  <c r="J23" i="6"/>
  <c r="O21" i="6" l="1"/>
  <c r="N21" i="6"/>
  <c r="K21" i="6"/>
  <c r="J21" i="6"/>
  <c r="O22" i="6" l="1"/>
  <c r="N22" i="6"/>
  <c r="K22" i="6"/>
  <c r="J22" i="6"/>
  <c r="J19" i="6" l="1"/>
  <c r="K19" i="6"/>
  <c r="N19" i="6"/>
  <c r="O19" i="6"/>
  <c r="J20" i="6"/>
  <c r="K20" i="6"/>
  <c r="N20" i="6"/>
  <c r="O20" i="6"/>
  <c r="O18" i="6" l="1"/>
  <c r="N18" i="6"/>
  <c r="K18" i="6"/>
  <c r="J18" i="6"/>
  <c r="K17" i="6" l="1"/>
  <c r="J17" i="6"/>
  <c r="N17" i="6"/>
  <c r="O17" i="6"/>
  <c r="J16" i="6" l="1"/>
  <c r="K16" i="6"/>
  <c r="N16" i="6"/>
  <c r="O16" i="6"/>
  <c r="N6" i="6" l="1"/>
  <c r="O6" i="6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O5" i="6"/>
  <c r="N5" i="6"/>
  <c r="K5" i="6"/>
  <c r="J5" i="6"/>
</calcChain>
</file>

<file path=xl/sharedStrings.xml><?xml version="1.0" encoding="utf-8"?>
<sst xmlns="http://schemas.openxmlformats.org/spreadsheetml/2006/main" count="196" uniqueCount="183">
  <si>
    <t>年度</t>
    <rPh sb="0" eb="2">
      <t>ネンド</t>
    </rPh>
    <phoneticPr fontId="2"/>
  </si>
  <si>
    <t>捕獲頭数</t>
    <rPh sb="0" eb="2">
      <t>ホカク</t>
    </rPh>
    <rPh sb="2" eb="4">
      <t>トウスウ</t>
    </rPh>
    <phoneticPr fontId="2"/>
  </si>
  <si>
    <t>引取り頭数</t>
    <rPh sb="0" eb="2">
      <t>ヒキト</t>
    </rPh>
    <rPh sb="3" eb="5">
      <t>トウスウ</t>
    </rPh>
    <phoneticPr fontId="2"/>
  </si>
  <si>
    <t>監視指導</t>
    <rPh sb="0" eb="4">
      <t>カ</t>
    </rPh>
    <phoneticPr fontId="2"/>
  </si>
  <si>
    <t>犬</t>
    <rPh sb="0" eb="1">
      <t>イヌ</t>
    </rPh>
    <phoneticPr fontId="2"/>
  </si>
  <si>
    <t>ねこ</t>
    <phoneticPr fontId="2"/>
  </si>
  <si>
    <t>放し飼い等</t>
    <rPh sb="0" eb="1">
      <t>ハナ</t>
    </rPh>
    <rPh sb="2" eb="3">
      <t>ガ</t>
    </rPh>
    <rPh sb="4" eb="5">
      <t>トウ</t>
    </rPh>
    <phoneticPr fontId="2"/>
  </si>
  <si>
    <t>飼育管理</t>
    <rPh sb="0" eb="2">
      <t>シイク</t>
    </rPh>
    <rPh sb="2" eb="4">
      <t>カンリ</t>
    </rPh>
    <phoneticPr fontId="2"/>
  </si>
  <si>
    <t>周辺環境</t>
    <rPh sb="0" eb="2">
      <t>シュウヘン</t>
    </rPh>
    <rPh sb="2" eb="4">
      <t>カンキョウ</t>
    </rPh>
    <phoneticPr fontId="2"/>
  </si>
  <si>
    <t>その他の被害</t>
    <rPh sb="2" eb="3">
      <t>タ</t>
    </rPh>
    <rPh sb="4" eb="6">
      <t>ヒガイ</t>
    </rPh>
    <phoneticPr fontId="2"/>
  </si>
  <si>
    <t>計</t>
    <rPh sb="0" eb="1">
      <t>ケイ</t>
    </rPh>
    <phoneticPr fontId="2"/>
  </si>
  <si>
    <t>特定動物
飼養施設</t>
    <rPh sb="0" eb="4">
      <t>ト</t>
    </rPh>
    <rPh sb="5" eb="7">
      <t>シヨウ</t>
    </rPh>
    <rPh sb="7" eb="9">
      <t>シセツ</t>
    </rPh>
    <phoneticPr fontId="2"/>
  </si>
  <si>
    <t>443
(337)</t>
    <phoneticPr fontId="2"/>
  </si>
  <si>
    <t>461
(351)</t>
    <phoneticPr fontId="2"/>
  </si>
  <si>
    <t>飼い主探し支援</t>
    <rPh sb="0" eb="1">
      <t>カ</t>
    </rPh>
    <rPh sb="2" eb="3">
      <t>ヌシ</t>
    </rPh>
    <rPh sb="3" eb="4">
      <t>サガ</t>
    </rPh>
    <rPh sb="5" eb="7">
      <t>シエン</t>
    </rPh>
    <phoneticPr fontId="2"/>
  </si>
  <si>
    <t xml:space="preserve">530
(397)
</t>
    <phoneticPr fontId="2"/>
  </si>
  <si>
    <t>416
(335)</t>
    <phoneticPr fontId="2"/>
  </si>
  <si>
    <t>処分率</t>
    <rPh sb="0" eb="2">
      <t>ショブン</t>
    </rPh>
    <rPh sb="2" eb="3">
      <t>リツ</t>
    </rPh>
    <phoneticPr fontId="2"/>
  </si>
  <si>
    <t>譲渡率</t>
    <rPh sb="0" eb="2">
      <t>ジョウト</t>
    </rPh>
    <rPh sb="2" eb="3">
      <t>リツ</t>
    </rPh>
    <phoneticPr fontId="2"/>
  </si>
  <si>
    <t>429
(421)</t>
    <phoneticPr fontId="2"/>
  </si>
  <si>
    <t>559
(461)</t>
    <phoneticPr fontId="2"/>
  </si>
  <si>
    <t>543
(449)</t>
    <phoneticPr fontId="2"/>
  </si>
  <si>
    <t>388
(317)</t>
    <phoneticPr fontId="2"/>
  </si>
  <si>
    <t>554
(444）</t>
    <phoneticPr fontId="2"/>
  </si>
  <si>
    <t>566
(457）</t>
    <phoneticPr fontId="2"/>
  </si>
  <si>
    <t>猫</t>
    <rPh sb="0" eb="1">
      <t>ネコ</t>
    </rPh>
    <phoneticPr fontId="2"/>
  </si>
  <si>
    <t>第一種：573
（455）
第二種：21
（15）</t>
    <rPh sb="15" eb="18">
      <t>ダイニシュ</t>
    </rPh>
    <phoneticPr fontId="2"/>
  </si>
  <si>
    <t>第一種：590 
（485）
第二種：23
（16）</t>
    <rPh sb="16" eb="19">
      <t>ダイニシュ</t>
    </rPh>
    <phoneticPr fontId="2"/>
  </si>
  <si>
    <t>第一種：593 
（477）
第二種：27
（18）</t>
    <rPh sb="16" eb="19">
      <t>ダイニシュ</t>
    </rPh>
    <phoneticPr fontId="2"/>
  </si>
  <si>
    <t>犬の苦情処理件数</t>
    <rPh sb="0" eb="1">
      <t>イヌ</t>
    </rPh>
    <rPh sb="2" eb="4">
      <t>クジョウ</t>
    </rPh>
    <rPh sb="4" eb="6">
      <t>ショリ</t>
    </rPh>
    <rPh sb="6" eb="8">
      <t>ケンスウ</t>
    </rPh>
    <phoneticPr fontId="2"/>
  </si>
  <si>
    <t>第一種：648 
（503）
第二種：29
（19）</t>
    <rPh sb="16" eb="19">
      <t>ダイニシュ</t>
    </rPh>
    <phoneticPr fontId="2"/>
  </si>
  <si>
    <t>第一種：675 
（520）
第二種：34
（22）</t>
    <rPh sb="16" eb="19">
      <t>ダイニシュ</t>
    </rPh>
    <phoneticPr fontId="2"/>
  </si>
  <si>
    <t>動物取扱業登録件数
(実施設数）</t>
    <rPh sb="0" eb="5">
      <t>ド</t>
    </rPh>
    <rPh sb="5" eb="7">
      <t>トウロク</t>
    </rPh>
    <rPh sb="7" eb="9">
      <t>ケンスウ</t>
    </rPh>
    <rPh sb="11" eb="12">
      <t>ジツ</t>
    </rPh>
    <rPh sb="12" eb="15">
      <t>シセツスウ</t>
    </rPh>
    <phoneticPr fontId="2"/>
  </si>
  <si>
    <t>第一種：719
（458）
第二種：43
（26）</t>
    <rPh sb="15" eb="18">
      <t>ダイニシュ</t>
    </rPh>
    <phoneticPr fontId="2"/>
  </si>
  <si>
    <t>登録頭数</t>
    <rPh sb="0" eb="2">
      <t>トウロク</t>
    </rPh>
    <rPh sb="2" eb="4">
      <t>トウスウ</t>
    </rPh>
    <phoneticPr fontId="2"/>
  </si>
  <si>
    <t>狂犬病
予防注射
頭数
(注射率)</t>
    <rPh sb="0" eb="3">
      <t>キ</t>
    </rPh>
    <rPh sb="4" eb="6">
      <t>ヨボウ</t>
    </rPh>
    <rPh sb="6" eb="8">
      <t>チュウシャ</t>
    </rPh>
    <rPh sb="9" eb="11">
      <t>トウスウ</t>
    </rPh>
    <rPh sb="14" eb="16">
      <t>チュウシャ</t>
    </rPh>
    <rPh sb="16" eb="17">
      <t>リツ</t>
    </rPh>
    <phoneticPr fontId="2"/>
  </si>
  <si>
    <t>返還頭数
(返還率)</t>
    <rPh sb="0" eb="2">
      <t>ヘンカン</t>
    </rPh>
    <rPh sb="2" eb="3">
      <t>トウ</t>
    </rPh>
    <rPh sb="3" eb="4">
      <t>スウ</t>
    </rPh>
    <rPh sb="7" eb="9">
      <t>ヘンカン</t>
    </rPh>
    <rPh sb="9" eb="10">
      <t>リツ</t>
    </rPh>
    <phoneticPr fontId="2"/>
  </si>
  <si>
    <t>処分頭数
(処分率)</t>
    <rPh sb="0" eb="2">
      <t>ショブン</t>
    </rPh>
    <rPh sb="2" eb="4">
      <t>トウスウ</t>
    </rPh>
    <rPh sb="7" eb="9">
      <t>ショブン</t>
    </rPh>
    <rPh sb="9" eb="10">
      <t>リツ</t>
    </rPh>
    <phoneticPr fontId="2"/>
  </si>
  <si>
    <t>譲渡頭数
(譲渡率)</t>
    <rPh sb="0" eb="2">
      <t>ジョウト</t>
    </rPh>
    <rPh sb="2" eb="4">
      <t>トウスウ</t>
    </rPh>
    <rPh sb="7" eb="9">
      <t>ジョウト</t>
    </rPh>
    <rPh sb="9" eb="10">
      <t>リツ</t>
    </rPh>
    <phoneticPr fontId="2"/>
  </si>
  <si>
    <t xml:space="preserve">
89,288
(77.7%)</t>
    <phoneticPr fontId="2"/>
  </si>
  <si>
    <t xml:space="preserve">
89,996
(77.9%)</t>
    <phoneticPr fontId="2"/>
  </si>
  <si>
    <t xml:space="preserve">
90,793
(77.6%)</t>
    <phoneticPr fontId="2"/>
  </si>
  <si>
    <t>2,589
(81.6%)</t>
    <phoneticPr fontId="2"/>
  </si>
  <si>
    <t>4,112
(90.9%)</t>
    <phoneticPr fontId="2"/>
  </si>
  <si>
    <t>4,367
(99.8%)</t>
    <phoneticPr fontId="2"/>
  </si>
  <si>
    <t>3,619
(88.5%)</t>
    <phoneticPr fontId="2"/>
  </si>
  <si>
    <t>3,298
(88.2%)</t>
    <phoneticPr fontId="2"/>
  </si>
  <si>
    <t>3,976
(99.9%)</t>
    <phoneticPr fontId="2"/>
  </si>
  <si>
    <t>4,403
(99.7%)</t>
    <phoneticPr fontId="2"/>
  </si>
  <si>
    <t>79,812
(75.3%)</t>
    <phoneticPr fontId="2"/>
  </si>
  <si>
    <t>444
(51.6%)</t>
    <phoneticPr fontId="2"/>
  </si>
  <si>
    <t>279
(25.3%)</t>
    <phoneticPr fontId="2"/>
  </si>
  <si>
    <t>2,477
(80.2%)</t>
    <phoneticPr fontId="2"/>
  </si>
  <si>
    <t>385
(34.9%)</t>
    <phoneticPr fontId="2"/>
  </si>
  <si>
    <t>77,975
(75.2%)</t>
    <phoneticPr fontId="2"/>
  </si>
  <si>
    <t>418
(58.5%)</t>
    <phoneticPr fontId="2"/>
  </si>
  <si>
    <t>231
(24.1%)</t>
    <phoneticPr fontId="2"/>
  </si>
  <si>
    <t>2,488
(81.5%)</t>
    <phoneticPr fontId="2"/>
  </si>
  <si>
    <t>303
(31.6%)</t>
    <phoneticPr fontId="2"/>
  </si>
  <si>
    <t>559
(18.3%)</t>
    <phoneticPr fontId="2"/>
  </si>
  <si>
    <t>75,734
(75.3%)</t>
    <phoneticPr fontId="2"/>
  </si>
  <si>
    <t>360
(60.2%)</t>
    <phoneticPr fontId="2"/>
  </si>
  <si>
    <t>139
(16.3%)</t>
    <phoneticPr fontId="2"/>
  </si>
  <si>
    <t>2,435
(84.7%)</t>
    <phoneticPr fontId="2"/>
  </si>
  <si>
    <t>342
(40.1%)</t>
    <phoneticPr fontId="2"/>
  </si>
  <si>
    <t>417
(14.5%)</t>
    <phoneticPr fontId="2"/>
  </si>
  <si>
    <t>74,014
(76.2%)</t>
    <phoneticPr fontId="2"/>
  </si>
  <si>
    <t>538
(17.9%)</t>
    <phoneticPr fontId="2"/>
  </si>
  <si>
    <t>4,610
(99.8%)</t>
    <phoneticPr fontId="2"/>
  </si>
  <si>
    <t>2,924
(85.2%)</t>
    <phoneticPr fontId="2"/>
  </si>
  <si>
    <t>474
(47.3%)</t>
    <phoneticPr fontId="2"/>
  </si>
  <si>
    <t>4
(0.1%)</t>
    <phoneticPr fontId="2"/>
  </si>
  <si>
    <t>540
(17.5%)</t>
    <phoneticPr fontId="2"/>
  </si>
  <si>
    <t>358
(62.9%)</t>
    <phoneticPr fontId="2"/>
  </si>
  <si>
    <t>119
(15.9%)</t>
    <phoneticPr fontId="2"/>
  </si>
  <si>
    <t>2,467
(82.2%)</t>
    <phoneticPr fontId="2"/>
  </si>
  <si>
    <t>281
(37.5%)</t>
    <phoneticPr fontId="2"/>
  </si>
  <si>
    <t xml:space="preserve">
88,441
(77.8%)</t>
    <phoneticPr fontId="2"/>
  </si>
  <si>
    <t>474
(32.7%)</t>
    <phoneticPr fontId="2"/>
  </si>
  <si>
    <t>R1</t>
    <phoneticPr fontId="2"/>
  </si>
  <si>
    <t>125
(18.6%)</t>
    <phoneticPr fontId="2"/>
  </si>
  <si>
    <t>第一種：731
（576）
第二種：33
（22）</t>
    <rPh sb="15" eb="18">
      <t>ダイニシュ</t>
    </rPh>
    <phoneticPr fontId="2"/>
  </si>
  <si>
    <t>317
(60.5%)</t>
    <phoneticPr fontId="2"/>
  </si>
  <si>
    <t>230
(34.2%)</t>
    <phoneticPr fontId="2"/>
  </si>
  <si>
    <t>508
(18.8%)</t>
    <phoneticPr fontId="2"/>
  </si>
  <si>
    <t>R2</t>
    <phoneticPr fontId="2"/>
  </si>
  <si>
    <t>64,768
(69.5%)</t>
    <phoneticPr fontId="2"/>
  </si>
  <si>
    <t>71,828
(75.5%)</t>
    <phoneticPr fontId="2"/>
  </si>
  <si>
    <t>147
(24.0%)</t>
    <phoneticPr fontId="2"/>
  </si>
  <si>
    <t>166
(27.1%)</t>
    <phoneticPr fontId="2"/>
  </si>
  <si>
    <t>2,141
(79.1%)</t>
    <phoneticPr fontId="2"/>
  </si>
  <si>
    <t>298
(60.6%)</t>
    <phoneticPr fontId="2"/>
  </si>
  <si>
    <t>1,893
(79.1%)</t>
    <phoneticPr fontId="2"/>
  </si>
  <si>
    <t>465
(19.4%)</t>
    <phoneticPr fontId="2"/>
  </si>
  <si>
    <t>R3</t>
    <phoneticPr fontId="2"/>
  </si>
  <si>
    <t>第一種：752    
（593）
第二種：37
（23）</t>
    <rPh sb="19" eb="22">
      <t>ダイニシュ</t>
    </rPh>
    <phoneticPr fontId="2"/>
  </si>
  <si>
    <t>H14</t>
    <phoneticPr fontId="2"/>
  </si>
  <si>
    <t>H15</t>
    <phoneticPr fontId="2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</si>
  <si>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</si>
  <si>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</si>
  <si>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</si>
  <si>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</si>
  <si>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</si>
  <si>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</si>
  <si>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</si>
  <si>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</si>
  <si>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</si>
  <si>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</si>
  <si>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</si>
  <si>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</si>
  <si>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</si>
  <si>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</si>
  <si>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</si>
  <si>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R4</t>
    <phoneticPr fontId="2"/>
  </si>
  <si>
    <t>R5</t>
    <phoneticPr fontId="2"/>
  </si>
  <si>
    <t>猫の苦情処理件数</t>
    <rPh sb="0" eb="1">
      <t>ネコ</t>
    </rPh>
    <rPh sb="2" eb="8">
      <t>クジョウショリケンスウ</t>
    </rPh>
    <phoneticPr fontId="2"/>
  </si>
  <si>
    <t>飼育管理</t>
    <rPh sb="0" eb="4">
      <t>シイクカンリ</t>
    </rPh>
    <phoneticPr fontId="2"/>
  </si>
  <si>
    <t>周辺環境</t>
    <rPh sb="0" eb="4">
      <t>シュウヘンカンキョウ</t>
    </rPh>
    <phoneticPr fontId="2"/>
  </si>
  <si>
    <t>290
(9.2%)</t>
    <phoneticPr fontId="2"/>
  </si>
  <si>
    <t>123
(2.7%)</t>
    <phoneticPr fontId="2"/>
  </si>
  <si>
    <t>7
(0.2%)</t>
    <phoneticPr fontId="2"/>
  </si>
  <si>
    <t>365
(12.7%)</t>
    <phoneticPr fontId="2"/>
  </si>
  <si>
    <t>103
(2.5%)</t>
    <phoneticPr fontId="2"/>
  </si>
  <si>
    <t>8
(0.2%)</t>
    <phoneticPr fontId="2"/>
  </si>
  <si>
    <t>340
(12.6%)</t>
    <phoneticPr fontId="2"/>
  </si>
  <si>
    <t>102
(2.7%)</t>
    <phoneticPr fontId="2"/>
  </si>
  <si>
    <t>375
(16.0%)</t>
    <phoneticPr fontId="2"/>
  </si>
  <si>
    <t>134
(3.9%)</t>
    <phoneticPr fontId="2"/>
  </si>
  <si>
    <t>12
(0.3%)</t>
    <phoneticPr fontId="2"/>
  </si>
  <si>
    <t>88,782
(75.5%)</t>
    <phoneticPr fontId="2"/>
  </si>
  <si>
    <t>405
(18.2%)</t>
    <phoneticPr fontId="2"/>
  </si>
  <si>
    <t>4,014
(99.6%)</t>
    <phoneticPr fontId="2"/>
  </si>
  <si>
    <t>179
(5.6%)</t>
    <phoneticPr fontId="2"/>
  </si>
  <si>
    <t>17
(0.4%)</t>
    <phoneticPr fontId="2"/>
  </si>
  <si>
    <t>549
(401）</t>
    <phoneticPr fontId="2"/>
  </si>
  <si>
    <t>93,365
(78.4%)</t>
    <phoneticPr fontId="2"/>
  </si>
  <si>
    <t>360
(17.6%)</t>
    <phoneticPr fontId="2"/>
  </si>
  <si>
    <t>2,292
(79.6%)</t>
    <phoneticPr fontId="2"/>
  </si>
  <si>
    <t>3,650
(98.2%)</t>
    <phoneticPr fontId="2"/>
  </si>
  <si>
    <t>226
(7.9%)</t>
    <phoneticPr fontId="2"/>
  </si>
  <si>
    <t>67
(1.8%)</t>
    <phoneticPr fontId="2"/>
  </si>
  <si>
    <t>91,552
(76.9%)</t>
    <phoneticPr fontId="2"/>
  </si>
  <si>
    <t>409
(25.8%)</t>
    <phoneticPr fontId="2"/>
  </si>
  <si>
    <t>1,780
(72.2%)</t>
    <phoneticPr fontId="2"/>
  </si>
  <si>
    <t>3,839
(97.6%)</t>
    <phoneticPr fontId="2"/>
  </si>
  <si>
    <t>277
(11.2%)</t>
    <phoneticPr fontId="2"/>
  </si>
  <si>
    <t>96
(2.4%)</t>
    <phoneticPr fontId="2"/>
  </si>
  <si>
    <t>92,898
(78.7%)</t>
    <phoneticPr fontId="2"/>
  </si>
  <si>
    <t>382
(28.5%)</t>
    <phoneticPr fontId="2"/>
  </si>
  <si>
    <t>1,499
(68.1%)</t>
    <phoneticPr fontId="2"/>
  </si>
  <si>
    <t>3,328
(94.6%)</t>
    <phoneticPr fontId="2"/>
  </si>
  <si>
    <t>321
(14.6%)</t>
    <phoneticPr fontId="2"/>
  </si>
  <si>
    <t>190
(5.4%)</t>
    <phoneticPr fontId="2"/>
  </si>
  <si>
    <t>92,465
(79.2%)</t>
    <phoneticPr fontId="2"/>
  </si>
  <si>
    <t>499
(35.7%)</t>
    <phoneticPr fontId="2"/>
  </si>
  <si>
    <t>1,247
(59.0%)</t>
    <phoneticPr fontId="2"/>
  </si>
  <si>
    <t>3,708
(93.4%)</t>
    <phoneticPr fontId="2"/>
  </si>
  <si>
    <t>358
(16.9%)</t>
    <phoneticPr fontId="2"/>
  </si>
  <si>
    <t>230
(5.8%)</t>
    <phoneticPr fontId="2"/>
  </si>
  <si>
    <t>77,911
(68.2%)</t>
    <phoneticPr fontId="2"/>
  </si>
  <si>
    <t>519
(40.1%)</t>
    <phoneticPr fontId="2"/>
  </si>
  <si>
    <t>767
(39.8%)</t>
    <phoneticPr fontId="2"/>
  </si>
  <si>
    <t>2,703
(87.3%)</t>
    <phoneticPr fontId="2"/>
  </si>
  <si>
    <t>468
(24.3%)</t>
    <phoneticPr fontId="2"/>
  </si>
  <si>
    <t>331
(10.7%)</t>
    <phoneticPr fontId="2"/>
  </si>
  <si>
    <t>83,620
(74.1%)</t>
    <phoneticPr fontId="2"/>
  </si>
  <si>
    <t>534
(44.4%)</t>
    <phoneticPr fontId="2"/>
  </si>
  <si>
    <t>612
(34.5%)</t>
    <phoneticPr fontId="2"/>
  </si>
  <si>
    <t>3,123
(91.1%)</t>
    <phoneticPr fontId="2"/>
  </si>
  <si>
    <t>593
(33.4%)</t>
    <phoneticPr fontId="2"/>
  </si>
  <si>
    <t>272
(7.9%)</t>
    <phoneticPr fontId="2"/>
  </si>
  <si>
    <t>82,801
(74.5%)</t>
    <phoneticPr fontId="2"/>
  </si>
  <si>
    <t>3,063
(91.8%)</t>
    <phoneticPr fontId="2"/>
  </si>
  <si>
    <t>409
(28.2%)</t>
    <phoneticPr fontId="2"/>
  </si>
  <si>
    <t>211
(6.3%)</t>
    <phoneticPr fontId="2"/>
  </si>
  <si>
    <t>80,436
(74.1%)</t>
    <phoneticPr fontId="2"/>
  </si>
  <si>
    <t>452
(47.4%)</t>
    <phoneticPr fontId="2"/>
  </si>
  <si>
    <t>462
(33.7%)</t>
    <phoneticPr fontId="2"/>
  </si>
  <si>
    <t>2,592
(88.6%)</t>
    <phoneticPr fontId="2"/>
  </si>
  <si>
    <t>418
(30.5%)</t>
    <phoneticPr fontId="2"/>
  </si>
  <si>
    <t>299
(10.2%)</t>
    <phoneticPr fontId="2"/>
  </si>
  <si>
    <t>R6</t>
    <phoneticPr fontId="2"/>
  </si>
  <si>
    <t>福島県動物愛護管理業務実績（福島市、郡山市、いわき市を含む）</t>
    <rPh sb="0" eb="3">
      <t>フクシマケン</t>
    </rPh>
    <rPh sb="4" eb="8">
      <t>ド</t>
    </rPh>
    <rPh sb="8" eb="10">
      <t>カンリ</t>
    </rPh>
    <rPh sb="10" eb="12">
      <t>ギョウム</t>
    </rPh>
    <rPh sb="12" eb="14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</si>
</sst>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;[Red]#,##0"/>
    <numFmt numFmtId="178" formatCode="#,##0_);[Red]\(#,##0\)"/>
    <numFmt numFmtId="179" formatCode="&quot;(&quot;0.0%&quot;)&quot;"/>
    <numFmt numFmtId="180" formatCode="#,##0;[Red]\(#,##0\)"/>
    <numFmt numFmtId="181" formatCode="&quot;(&quot;0&quot;)&quot;"/>
    <numFmt numFmtId="182" formatCode="&quot;第一種：&quot;#,##0;[Red]\(#,##0\)"/>
    <numFmt numFmtId="183" formatCode="&quot;第二種：&quot;#,##0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18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3" fontId="5" fillId="0" borderId="1" xfId="0" applyNumberFormat="1" applyFont="1" applyBorder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38" fontId="5" fillId="0" borderId="6" xfId="1" applyFont="1" applyBorder="1" applyAlignment="1">
      <alignment horizontal="right" vertical="center" wrapText="1"/>
    </xf>
    <xf numFmtId="38" fontId="5" fillId="0" borderId="12" xfId="1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 wrapText="1"/>
    </xf>
    <xf numFmtId="177" fontId="5" fillId="0" borderId="1" xfId="1" applyNumberFormat="1" applyFont="1" applyBorder="1" applyAlignment="1">
      <alignment horizontal="right" vertical="center" wrapText="1"/>
    </xf>
    <xf numFmtId="177" fontId="5" fillId="0" borderId="12" xfId="1" applyNumberFormat="1" applyFont="1" applyBorder="1" applyAlignment="1">
      <alignment horizontal="right" vertical="center" wrapText="1"/>
    </xf>
    <xf numFmtId="177" fontId="5" fillId="0" borderId="12" xfId="1" applyNumberFormat="1" applyFont="1" applyBorder="1" applyAlignment="1">
      <alignment vertical="center" wrapText="1"/>
    </xf>
    <xf numFmtId="182" fontId="5" fillId="0" borderId="5" xfId="0" applyNumberFormat="1" applyFont="1" applyBorder="1" applyAlignment="1">
      <alignment horizontal="right" vertical="center"/>
    </xf>
    <xf numFmtId="181" fontId="5" fillId="0" borderId="11" xfId="0" applyNumberFormat="1" applyFont="1" applyBorder="1" applyAlignment="1">
      <alignment horizontal="right" vertical="center"/>
    </xf>
    <xf numFmtId="183" fontId="5" fillId="0" borderId="11" xfId="0" applyNumberFormat="1" applyFont="1" applyBorder="1" applyAlignment="1">
      <alignment horizontal="right" vertical="center"/>
    </xf>
    <xf numFmtId="181" fontId="5" fillId="0" borderId="7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180" fontId="5" fillId="0" borderId="8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180" fontId="5" fillId="0" borderId="10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center" vertical="top"/>
    </xf>
    <xf numFmtId="179" fontId="5" fillId="0" borderId="1" xfId="0" applyNumberFormat="1" applyFont="1" applyBorder="1" applyAlignment="1">
      <alignment horizontal="center" vertical="top"/>
    </xf>
    <xf numFmtId="178" fontId="5" fillId="0" borderId="1" xfId="0" applyNumberFormat="1" applyFont="1" applyBorder="1" applyAlignment="1">
      <alignment horizontal="center"/>
    </xf>
    <xf numFmtId="178" fontId="5" fillId="0" borderId="8" xfId="0" applyNumberFormat="1" applyFont="1" applyBorder="1" applyAlignment="1">
      <alignment horizontal="center"/>
    </xf>
    <xf numFmtId="180" fontId="5" fillId="0" borderId="1" xfId="0" applyNumberFormat="1" applyFont="1" applyBorder="1" applyAlignment="1">
      <alignment horizontal="center"/>
    </xf>
    <xf numFmtId="180" fontId="5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80" fontId="5" fillId="0" borderId="8" xfId="0" applyNumberFormat="1" applyFont="1" applyBorder="1">
      <alignment vertical="center"/>
    </xf>
    <xf numFmtId="180" fontId="5" fillId="0" borderId="9" xfId="0" applyNumberFormat="1" applyFont="1" applyBorder="1">
      <alignment vertical="center"/>
    </xf>
    <xf numFmtId="180" fontId="5" fillId="0" borderId="10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9"/>
  <sheetViews>
    <sheetView tabSelected="1" view="pageBreakPreview" zoomScale="70" zoomScaleNormal="85" zoomScaleSheetLayoutView="70" workbookViewId="0">
      <pane xSplit="29" ySplit="4" topLeftCell="AD5" activePane="bottomRight" state="frozen"/>
      <selection pane="topRight" activeCell="Y1" sqref="Y1"/>
      <selection pane="bottomLeft" activeCell="A6" sqref="A6"/>
      <selection pane="bottomRight" activeCell="I44" sqref="I44"/>
    </sheetView>
  </sheetViews>
  <sheetFormatPr defaultRowHeight="13.2" x14ac:dyDescent="0.2"/>
  <cols>
    <col min="1" max="1" width="6.33203125" customWidth="1"/>
    <col min="2" max="5" width="9.33203125" bestFit="1" customWidth="1"/>
    <col min="6" max="7" width="7.109375" bestFit="1" customWidth="1"/>
    <col min="8" max="8" width="8.5546875" style="2" customWidth="1"/>
    <col min="9" max="9" width="9.21875" style="2" bestFit="1" customWidth="1"/>
    <col min="10" max="11" width="6" hidden="1" customWidth="1"/>
    <col min="12" max="13" width="9.21875" bestFit="1" customWidth="1"/>
    <col min="14" max="15" width="5.21875" hidden="1" customWidth="1"/>
    <col min="16" max="16" width="6.88671875" customWidth="1"/>
    <col min="17" max="17" width="7.77734375" customWidth="1"/>
    <col min="18" max="18" width="10.44140625" customWidth="1"/>
    <col min="19" max="20" width="9.33203125" bestFit="1" customWidth="1"/>
    <col min="21" max="21" width="13.21875" bestFit="1" customWidth="1"/>
    <col min="22" max="22" width="9.109375" bestFit="1" customWidth="1"/>
    <col min="23" max="27" width="9" customWidth="1"/>
    <col min="28" max="28" width="20.21875" customWidth="1"/>
    <col min="29" max="29" width="10.21875" customWidth="1"/>
  </cols>
  <sheetData>
    <row r="1" spans="1:29" ht="20.25" customHeight="1" x14ac:dyDescent="0.2">
      <c r="A1" s="50" t="s">
        <v>182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ht="45" customHeight="1" x14ac:dyDescent="0.2">
      <c r="A2" s="53" t="s">
        <v>0</v>
      </c>
      <c r="B2" s="66" t="s">
        <v>4</v>
      </c>
      <c r="C2" s="67"/>
      <c r="D2" s="67"/>
      <c r="E2" s="68"/>
      <c r="F2" s="56" t="s">
        <v>2</v>
      </c>
      <c r="G2" s="58"/>
      <c r="H2" s="62" t="s">
        <v>37</v>
      </c>
      <c r="I2" s="63"/>
      <c r="J2" s="46" t="s">
        <v>17</v>
      </c>
      <c r="K2" s="46"/>
      <c r="L2" s="66" t="s">
        <v>38</v>
      </c>
      <c r="M2" s="58"/>
      <c r="N2" s="46" t="s">
        <v>18</v>
      </c>
      <c r="O2" s="46"/>
      <c r="P2" s="56" t="s">
        <v>14</v>
      </c>
      <c r="Q2" s="58"/>
      <c r="R2" s="56" t="s">
        <v>29</v>
      </c>
      <c r="S2" s="57"/>
      <c r="T2" s="57"/>
      <c r="U2" s="57"/>
      <c r="V2" s="58"/>
      <c r="W2" s="4" t="s">
        <v>115</v>
      </c>
      <c r="X2" s="4"/>
      <c r="Y2" s="4"/>
      <c r="Z2" s="4"/>
      <c r="AA2" s="4"/>
      <c r="AB2" s="56" t="s">
        <v>3</v>
      </c>
      <c r="AC2" s="58"/>
    </row>
    <row r="3" spans="1:29" ht="45" customHeight="1" x14ac:dyDescent="0.2">
      <c r="A3" s="54"/>
      <c r="B3" s="69" t="s">
        <v>34</v>
      </c>
      <c r="C3" s="69" t="s">
        <v>35</v>
      </c>
      <c r="D3" s="46" t="s">
        <v>1</v>
      </c>
      <c r="E3" s="69" t="s">
        <v>36</v>
      </c>
      <c r="F3" s="59"/>
      <c r="G3" s="61"/>
      <c r="H3" s="64"/>
      <c r="I3" s="65"/>
      <c r="J3" s="3"/>
      <c r="K3" s="3"/>
      <c r="L3" s="59"/>
      <c r="M3" s="61"/>
      <c r="N3" s="3"/>
      <c r="O3" s="3"/>
      <c r="P3" s="59"/>
      <c r="Q3" s="61"/>
      <c r="R3" s="59"/>
      <c r="S3" s="60"/>
      <c r="T3" s="60"/>
      <c r="U3" s="60"/>
      <c r="V3" s="60"/>
      <c r="W3" s="70" t="s">
        <v>6</v>
      </c>
      <c r="X3" s="70" t="s">
        <v>116</v>
      </c>
      <c r="Y3" s="70" t="s">
        <v>117</v>
      </c>
      <c r="Z3" s="70" t="s">
        <v>9</v>
      </c>
      <c r="AA3" s="70" t="s">
        <v>10</v>
      </c>
      <c r="AB3" s="59"/>
      <c r="AC3" s="61"/>
    </row>
    <row r="4" spans="1:29" ht="45" customHeight="1" x14ac:dyDescent="0.2">
      <c r="A4" s="55"/>
      <c r="B4" s="69"/>
      <c r="C4" s="69"/>
      <c r="D4" s="46"/>
      <c r="E4" s="46"/>
      <c r="F4" s="3" t="s">
        <v>4</v>
      </c>
      <c r="G4" s="3" t="s">
        <v>25</v>
      </c>
      <c r="H4" s="6" t="s">
        <v>4</v>
      </c>
      <c r="I4" s="6" t="s">
        <v>25</v>
      </c>
      <c r="J4" s="3" t="s">
        <v>4</v>
      </c>
      <c r="K4" s="3" t="s">
        <v>5</v>
      </c>
      <c r="L4" s="3" t="s">
        <v>4</v>
      </c>
      <c r="M4" s="3" t="s">
        <v>25</v>
      </c>
      <c r="N4" s="3" t="s">
        <v>4</v>
      </c>
      <c r="O4" s="3" t="s">
        <v>5</v>
      </c>
      <c r="P4" s="3" t="s">
        <v>4</v>
      </c>
      <c r="Q4" s="3" t="s">
        <v>25</v>
      </c>
      <c r="R4" s="7" t="s">
        <v>6</v>
      </c>
      <c r="S4" s="7" t="s">
        <v>7</v>
      </c>
      <c r="T4" s="7" t="s">
        <v>8</v>
      </c>
      <c r="U4" s="7" t="s">
        <v>9</v>
      </c>
      <c r="V4" s="8" t="s">
        <v>10</v>
      </c>
      <c r="W4" s="71"/>
      <c r="X4" s="71"/>
      <c r="Y4" s="71"/>
      <c r="Z4" s="71"/>
      <c r="AA4" s="71"/>
      <c r="AB4" s="9" t="s">
        <v>32</v>
      </c>
      <c r="AC4" s="10" t="s">
        <v>11</v>
      </c>
    </row>
    <row r="5" spans="1:29" ht="67.5" customHeight="1" x14ac:dyDescent="0.2">
      <c r="A5" s="3" t="s">
        <v>96</v>
      </c>
      <c r="B5" s="11">
        <v>113701</v>
      </c>
      <c r="C5" s="12" t="s">
        <v>77</v>
      </c>
      <c r="D5" s="11">
        <v>3142</v>
      </c>
      <c r="E5" s="5" t="s">
        <v>118</v>
      </c>
      <c r="F5" s="11">
        <v>1383</v>
      </c>
      <c r="G5" s="11">
        <v>4374</v>
      </c>
      <c r="H5" s="13" t="s">
        <v>43</v>
      </c>
      <c r="I5" s="13" t="s">
        <v>44</v>
      </c>
      <c r="J5" s="14" t="e">
        <f>H5/(F5+D5)</f>
        <v>#VALUE!</v>
      </c>
      <c r="K5" s="15" t="e">
        <f>I5/G5</f>
        <v>#VALUE!</v>
      </c>
      <c r="L5" s="5" t="s">
        <v>119</v>
      </c>
      <c r="M5" s="5" t="s">
        <v>120</v>
      </c>
      <c r="N5" s="16" t="e">
        <f>L5/(F5+D5)</f>
        <v>#VALUE!</v>
      </c>
      <c r="O5" s="17" t="e">
        <f>M5/G5</f>
        <v>#VALUE!</v>
      </c>
      <c r="P5" s="18">
        <v>128</v>
      </c>
      <c r="Q5" s="18">
        <v>2</v>
      </c>
      <c r="R5" s="19">
        <v>3158</v>
      </c>
      <c r="S5" s="20">
        <v>172</v>
      </c>
      <c r="T5" s="20">
        <v>274</v>
      </c>
      <c r="U5" s="20">
        <v>460</v>
      </c>
      <c r="V5" s="21">
        <v>4064</v>
      </c>
      <c r="W5" s="22"/>
      <c r="X5" s="23"/>
      <c r="Y5" s="23"/>
      <c r="Z5" s="23"/>
      <c r="AA5" s="23"/>
      <c r="AB5" s="24" t="s">
        <v>22</v>
      </c>
      <c r="AC5" s="18">
        <v>79</v>
      </c>
    </row>
    <row r="6" spans="1:29" ht="67.5" customHeight="1" x14ac:dyDescent="0.2">
      <c r="A6" s="3" t="s">
        <v>97</v>
      </c>
      <c r="B6" s="11">
        <v>114905</v>
      </c>
      <c r="C6" s="12" t="s">
        <v>39</v>
      </c>
      <c r="D6" s="11">
        <v>2867</v>
      </c>
      <c r="E6" s="5" t="s">
        <v>121</v>
      </c>
      <c r="F6" s="11">
        <v>1220</v>
      </c>
      <c r="G6" s="11">
        <v>4618</v>
      </c>
      <c r="H6" s="13" t="s">
        <v>45</v>
      </c>
      <c r="I6" s="13" t="s">
        <v>68</v>
      </c>
      <c r="J6" s="14" t="e">
        <f t="shared" ref="J6:J15" si="0">H6/(F6+D6)</f>
        <v>#VALUE!</v>
      </c>
      <c r="K6" s="15" t="e">
        <f t="shared" ref="K6:K15" si="1">I6/G6</f>
        <v>#VALUE!</v>
      </c>
      <c r="L6" s="5" t="s">
        <v>122</v>
      </c>
      <c r="M6" s="5" t="s">
        <v>123</v>
      </c>
      <c r="N6" s="16" t="e">
        <f t="shared" ref="N6:N15" si="2">L6/(F6+D6)</f>
        <v>#VALUE!</v>
      </c>
      <c r="O6" s="17" t="e">
        <f t="shared" ref="O6:O15" si="3">M6/G6</f>
        <v>#VALUE!</v>
      </c>
      <c r="P6" s="18">
        <v>17</v>
      </c>
      <c r="Q6" s="18">
        <v>4</v>
      </c>
      <c r="R6" s="19">
        <v>2997</v>
      </c>
      <c r="S6" s="20">
        <v>210</v>
      </c>
      <c r="T6" s="20">
        <v>315</v>
      </c>
      <c r="U6" s="20">
        <v>423</v>
      </c>
      <c r="V6" s="21">
        <v>3945</v>
      </c>
      <c r="W6" s="23"/>
      <c r="X6" s="23"/>
      <c r="Y6" s="23"/>
      <c r="Z6" s="23"/>
      <c r="AA6" s="23"/>
      <c r="AB6" s="24" t="s">
        <v>16</v>
      </c>
      <c r="AC6" s="18">
        <v>98</v>
      </c>
    </row>
    <row r="7" spans="1:29" ht="67.5" customHeight="1" x14ac:dyDescent="0.2">
      <c r="A7" s="3" t="s">
        <v>98</v>
      </c>
      <c r="B7" s="11">
        <v>115525</v>
      </c>
      <c r="C7" s="12" t="s">
        <v>40</v>
      </c>
      <c r="D7" s="11">
        <v>2691</v>
      </c>
      <c r="E7" s="5" t="s">
        <v>124</v>
      </c>
      <c r="F7" s="11">
        <v>1049</v>
      </c>
      <c r="G7" s="11">
        <v>3980</v>
      </c>
      <c r="H7" s="13" t="s">
        <v>46</v>
      </c>
      <c r="I7" s="13" t="s">
        <v>47</v>
      </c>
      <c r="J7" s="14" t="e">
        <f t="shared" si="0"/>
        <v>#VALUE!</v>
      </c>
      <c r="K7" s="15" t="e">
        <f t="shared" si="1"/>
        <v>#VALUE!</v>
      </c>
      <c r="L7" s="5" t="s">
        <v>125</v>
      </c>
      <c r="M7" s="5" t="s">
        <v>71</v>
      </c>
      <c r="N7" s="16" t="e">
        <f t="shared" si="2"/>
        <v>#VALUE!</v>
      </c>
      <c r="O7" s="17" t="e">
        <f t="shared" si="3"/>
        <v>#VALUE!</v>
      </c>
      <c r="P7" s="18">
        <v>139</v>
      </c>
      <c r="Q7" s="18">
        <v>3</v>
      </c>
      <c r="R7" s="19">
        <v>3095</v>
      </c>
      <c r="S7" s="20">
        <v>190</v>
      </c>
      <c r="T7" s="20">
        <v>295</v>
      </c>
      <c r="U7" s="20">
        <v>426</v>
      </c>
      <c r="V7" s="21">
        <v>4006</v>
      </c>
      <c r="W7" s="23"/>
      <c r="X7" s="23"/>
      <c r="Y7" s="23"/>
      <c r="Z7" s="23"/>
      <c r="AA7" s="23"/>
      <c r="AB7" s="24" t="s">
        <v>12</v>
      </c>
      <c r="AC7" s="18">
        <v>84</v>
      </c>
    </row>
    <row r="8" spans="1:29" ht="67.5" customHeight="1" x14ac:dyDescent="0.2">
      <c r="A8" s="3" t="s">
        <v>99</v>
      </c>
      <c r="B8" s="11">
        <v>117074</v>
      </c>
      <c r="C8" s="12" t="s">
        <v>41</v>
      </c>
      <c r="D8" s="11">
        <v>2346</v>
      </c>
      <c r="E8" s="5" t="s">
        <v>126</v>
      </c>
      <c r="F8" s="11">
        <v>1087</v>
      </c>
      <c r="G8" s="11">
        <v>4415</v>
      </c>
      <c r="H8" s="13" t="s">
        <v>69</v>
      </c>
      <c r="I8" s="13" t="s">
        <v>48</v>
      </c>
      <c r="J8" s="14" t="e">
        <f t="shared" si="0"/>
        <v>#VALUE!</v>
      </c>
      <c r="K8" s="15" t="e">
        <f t="shared" si="1"/>
        <v>#VALUE!</v>
      </c>
      <c r="L8" s="5" t="s">
        <v>127</v>
      </c>
      <c r="M8" s="5" t="s">
        <v>128</v>
      </c>
      <c r="N8" s="16" t="e">
        <f t="shared" si="2"/>
        <v>#VALUE!</v>
      </c>
      <c r="O8" s="17" t="e">
        <f t="shared" si="3"/>
        <v>#VALUE!</v>
      </c>
      <c r="P8" s="18">
        <v>14</v>
      </c>
      <c r="Q8" s="18">
        <v>10</v>
      </c>
      <c r="R8" s="19">
        <v>2845</v>
      </c>
      <c r="S8" s="20">
        <v>170</v>
      </c>
      <c r="T8" s="20">
        <v>293</v>
      </c>
      <c r="U8" s="20">
        <v>444</v>
      </c>
      <c r="V8" s="21">
        <v>3752</v>
      </c>
      <c r="W8" s="23"/>
      <c r="X8" s="23"/>
      <c r="Y8" s="23"/>
      <c r="Z8" s="23"/>
      <c r="AA8" s="23"/>
      <c r="AB8" s="24" t="s">
        <v>13</v>
      </c>
      <c r="AC8" s="18">
        <v>233</v>
      </c>
    </row>
    <row r="9" spans="1:29" ht="67.5" customHeight="1" x14ac:dyDescent="0.2">
      <c r="A9" s="3" t="s">
        <v>100</v>
      </c>
      <c r="B9" s="11">
        <v>117649</v>
      </c>
      <c r="C9" s="12" t="s">
        <v>129</v>
      </c>
      <c r="D9" s="11">
        <v>2229</v>
      </c>
      <c r="E9" s="5" t="s">
        <v>130</v>
      </c>
      <c r="F9" s="18">
        <v>944</v>
      </c>
      <c r="G9" s="11">
        <v>4031</v>
      </c>
      <c r="H9" s="13" t="s">
        <v>42</v>
      </c>
      <c r="I9" s="13" t="s">
        <v>131</v>
      </c>
      <c r="J9" s="14" t="e">
        <f t="shared" si="0"/>
        <v>#VALUE!</v>
      </c>
      <c r="K9" s="15" t="e">
        <f t="shared" si="1"/>
        <v>#VALUE!</v>
      </c>
      <c r="L9" s="5" t="s">
        <v>132</v>
      </c>
      <c r="M9" s="5" t="s">
        <v>133</v>
      </c>
      <c r="N9" s="16" t="e">
        <f t="shared" si="2"/>
        <v>#VALUE!</v>
      </c>
      <c r="O9" s="17" t="e">
        <f t="shared" si="3"/>
        <v>#VALUE!</v>
      </c>
      <c r="P9" s="18">
        <v>16</v>
      </c>
      <c r="Q9" s="18">
        <v>2</v>
      </c>
      <c r="R9" s="19">
        <v>2744</v>
      </c>
      <c r="S9" s="20">
        <v>142</v>
      </c>
      <c r="T9" s="20">
        <v>295</v>
      </c>
      <c r="U9" s="20">
        <v>340</v>
      </c>
      <c r="V9" s="21">
        <v>3521</v>
      </c>
      <c r="W9" s="23"/>
      <c r="X9" s="23"/>
      <c r="Y9" s="23"/>
      <c r="Z9" s="23"/>
      <c r="AA9" s="23"/>
      <c r="AB9" s="24" t="s">
        <v>134</v>
      </c>
      <c r="AC9" s="18">
        <v>249</v>
      </c>
    </row>
    <row r="10" spans="1:29" ht="67.5" customHeight="1" x14ac:dyDescent="0.2">
      <c r="A10" s="3" t="s">
        <v>101</v>
      </c>
      <c r="B10" s="11">
        <v>119025</v>
      </c>
      <c r="C10" s="12" t="s">
        <v>135</v>
      </c>
      <c r="D10" s="11">
        <v>2049</v>
      </c>
      <c r="E10" s="5" t="s">
        <v>136</v>
      </c>
      <c r="F10" s="11">
        <v>829</v>
      </c>
      <c r="G10" s="11">
        <v>3717</v>
      </c>
      <c r="H10" s="13" t="s">
        <v>137</v>
      </c>
      <c r="I10" s="13" t="s">
        <v>138</v>
      </c>
      <c r="J10" s="14" t="e">
        <f t="shared" si="0"/>
        <v>#VALUE!</v>
      </c>
      <c r="K10" s="15" t="e">
        <f t="shared" si="1"/>
        <v>#VALUE!</v>
      </c>
      <c r="L10" s="5" t="s">
        <v>139</v>
      </c>
      <c r="M10" s="5" t="s">
        <v>140</v>
      </c>
      <c r="N10" s="16" t="e">
        <f t="shared" si="2"/>
        <v>#VALUE!</v>
      </c>
      <c r="O10" s="17" t="e">
        <f t="shared" si="3"/>
        <v>#VALUE!</v>
      </c>
      <c r="P10" s="18">
        <v>29</v>
      </c>
      <c r="Q10" s="18">
        <v>3</v>
      </c>
      <c r="R10" s="19">
        <v>2587</v>
      </c>
      <c r="S10" s="20">
        <v>130</v>
      </c>
      <c r="T10" s="20">
        <v>248</v>
      </c>
      <c r="U10" s="20">
        <v>207</v>
      </c>
      <c r="V10" s="21">
        <v>3172</v>
      </c>
      <c r="W10" s="23"/>
      <c r="X10" s="23"/>
      <c r="Y10" s="23"/>
      <c r="Z10" s="23"/>
      <c r="AA10" s="23"/>
      <c r="AB10" s="24" t="s">
        <v>15</v>
      </c>
      <c r="AC10" s="18">
        <v>81</v>
      </c>
    </row>
    <row r="11" spans="1:29" ht="67.5" customHeight="1" x14ac:dyDescent="0.2">
      <c r="A11" s="3" t="s">
        <v>102</v>
      </c>
      <c r="B11" s="11">
        <v>119008</v>
      </c>
      <c r="C11" s="12" t="s">
        <v>141</v>
      </c>
      <c r="D11" s="11">
        <v>1586</v>
      </c>
      <c r="E11" s="5" t="s">
        <v>142</v>
      </c>
      <c r="F11" s="11">
        <v>880</v>
      </c>
      <c r="G11" s="11">
        <v>3935</v>
      </c>
      <c r="H11" s="13" t="s">
        <v>143</v>
      </c>
      <c r="I11" s="13" t="s">
        <v>144</v>
      </c>
      <c r="J11" s="14" t="e">
        <f t="shared" si="0"/>
        <v>#VALUE!</v>
      </c>
      <c r="K11" s="15" t="e">
        <f t="shared" si="1"/>
        <v>#VALUE!</v>
      </c>
      <c r="L11" s="5" t="s">
        <v>145</v>
      </c>
      <c r="M11" s="5" t="s">
        <v>146</v>
      </c>
      <c r="N11" s="16" t="e">
        <f t="shared" si="2"/>
        <v>#VALUE!</v>
      </c>
      <c r="O11" s="17" t="e">
        <f t="shared" si="3"/>
        <v>#VALUE!</v>
      </c>
      <c r="P11" s="18">
        <v>11</v>
      </c>
      <c r="Q11" s="18">
        <v>8</v>
      </c>
      <c r="R11" s="19">
        <v>2368</v>
      </c>
      <c r="S11" s="20">
        <v>123</v>
      </c>
      <c r="T11" s="20">
        <v>267</v>
      </c>
      <c r="U11" s="20">
        <v>226</v>
      </c>
      <c r="V11" s="21">
        <v>2987</v>
      </c>
      <c r="W11" s="23"/>
      <c r="X11" s="23"/>
      <c r="Y11" s="23"/>
      <c r="Z11" s="23"/>
      <c r="AA11" s="23"/>
      <c r="AB11" s="24" t="s">
        <v>19</v>
      </c>
      <c r="AC11" s="18">
        <v>94</v>
      </c>
    </row>
    <row r="12" spans="1:29" ht="67.5" customHeight="1" x14ac:dyDescent="0.2">
      <c r="A12" s="3" t="s">
        <v>103</v>
      </c>
      <c r="B12" s="11">
        <v>118072</v>
      </c>
      <c r="C12" s="12" t="s">
        <v>147</v>
      </c>
      <c r="D12" s="11">
        <v>1342</v>
      </c>
      <c r="E12" s="5" t="s">
        <v>148</v>
      </c>
      <c r="F12" s="11">
        <v>860</v>
      </c>
      <c r="G12" s="11">
        <v>3518</v>
      </c>
      <c r="H12" s="13" t="s">
        <v>149</v>
      </c>
      <c r="I12" s="13" t="s">
        <v>150</v>
      </c>
      <c r="J12" s="14" t="e">
        <f t="shared" si="0"/>
        <v>#VALUE!</v>
      </c>
      <c r="K12" s="15" t="e">
        <f t="shared" si="1"/>
        <v>#VALUE!</v>
      </c>
      <c r="L12" s="5" t="s">
        <v>151</v>
      </c>
      <c r="M12" s="5" t="s">
        <v>152</v>
      </c>
      <c r="N12" s="16" t="e">
        <f t="shared" si="2"/>
        <v>#VALUE!</v>
      </c>
      <c r="O12" s="17" t="e">
        <f t="shared" si="3"/>
        <v>#VALUE!</v>
      </c>
      <c r="P12" s="18">
        <v>31</v>
      </c>
      <c r="Q12" s="18">
        <v>0</v>
      </c>
      <c r="R12" s="19">
        <v>2166</v>
      </c>
      <c r="S12" s="20">
        <v>89</v>
      </c>
      <c r="T12" s="20">
        <v>251</v>
      </c>
      <c r="U12" s="20">
        <v>167</v>
      </c>
      <c r="V12" s="21">
        <v>2673</v>
      </c>
      <c r="W12" s="23"/>
      <c r="X12" s="23"/>
      <c r="Y12" s="23"/>
      <c r="Z12" s="23"/>
      <c r="AA12" s="23"/>
      <c r="AB12" s="24" t="s">
        <v>21</v>
      </c>
      <c r="AC12" s="18">
        <v>99</v>
      </c>
    </row>
    <row r="13" spans="1:29" ht="67.5" customHeight="1" x14ac:dyDescent="0.2">
      <c r="A13" s="3" t="s">
        <v>104</v>
      </c>
      <c r="B13" s="11">
        <v>116780</v>
      </c>
      <c r="C13" s="12" t="s">
        <v>153</v>
      </c>
      <c r="D13" s="11">
        <v>1398</v>
      </c>
      <c r="E13" s="5" t="s">
        <v>154</v>
      </c>
      <c r="F13" s="11">
        <v>716</v>
      </c>
      <c r="G13" s="11">
        <v>3968</v>
      </c>
      <c r="H13" s="13" t="s">
        <v>155</v>
      </c>
      <c r="I13" s="13" t="s">
        <v>156</v>
      </c>
      <c r="J13" s="14" t="e">
        <f t="shared" si="0"/>
        <v>#VALUE!</v>
      </c>
      <c r="K13" s="15" t="e">
        <f t="shared" si="1"/>
        <v>#VALUE!</v>
      </c>
      <c r="L13" s="5" t="s">
        <v>157</v>
      </c>
      <c r="M13" s="5" t="s">
        <v>158</v>
      </c>
      <c r="N13" s="16" t="e">
        <f t="shared" si="2"/>
        <v>#VALUE!</v>
      </c>
      <c r="O13" s="17" t="e">
        <f t="shared" si="3"/>
        <v>#VALUE!</v>
      </c>
      <c r="P13" s="18">
        <v>15</v>
      </c>
      <c r="Q13" s="18">
        <v>3</v>
      </c>
      <c r="R13" s="19">
        <v>2273</v>
      </c>
      <c r="S13" s="20">
        <v>95</v>
      </c>
      <c r="T13" s="20">
        <v>266</v>
      </c>
      <c r="U13" s="20">
        <v>106</v>
      </c>
      <c r="V13" s="21">
        <v>2740</v>
      </c>
      <c r="W13" s="23"/>
      <c r="X13" s="23"/>
      <c r="Y13" s="23"/>
      <c r="Z13" s="23"/>
      <c r="AA13" s="23"/>
      <c r="AB13" s="24" t="s">
        <v>20</v>
      </c>
      <c r="AC13" s="18">
        <v>99</v>
      </c>
    </row>
    <row r="14" spans="1:29" ht="67.5" customHeight="1" x14ac:dyDescent="0.2">
      <c r="A14" s="3" t="s">
        <v>105</v>
      </c>
      <c r="B14" s="11">
        <v>114306</v>
      </c>
      <c r="C14" s="12" t="s">
        <v>159</v>
      </c>
      <c r="D14" s="11">
        <v>1295</v>
      </c>
      <c r="E14" s="5" t="s">
        <v>160</v>
      </c>
      <c r="F14" s="18">
        <v>630</v>
      </c>
      <c r="G14" s="11">
        <v>3095</v>
      </c>
      <c r="H14" s="13" t="s">
        <v>161</v>
      </c>
      <c r="I14" s="13" t="s">
        <v>162</v>
      </c>
      <c r="J14" s="14" t="e">
        <f t="shared" si="0"/>
        <v>#VALUE!</v>
      </c>
      <c r="K14" s="15" t="e">
        <f t="shared" si="1"/>
        <v>#VALUE!</v>
      </c>
      <c r="L14" s="5" t="s">
        <v>163</v>
      </c>
      <c r="M14" s="5" t="s">
        <v>164</v>
      </c>
      <c r="N14" s="16" t="e">
        <f t="shared" si="2"/>
        <v>#VALUE!</v>
      </c>
      <c r="O14" s="17" t="e">
        <f t="shared" si="3"/>
        <v>#VALUE!</v>
      </c>
      <c r="P14" s="18">
        <v>28</v>
      </c>
      <c r="Q14" s="18">
        <v>6</v>
      </c>
      <c r="R14" s="19">
        <v>2020</v>
      </c>
      <c r="S14" s="20">
        <v>66</v>
      </c>
      <c r="T14" s="20">
        <v>221</v>
      </c>
      <c r="U14" s="20">
        <v>91</v>
      </c>
      <c r="V14" s="21">
        <v>2398</v>
      </c>
      <c r="W14" s="23"/>
      <c r="X14" s="23"/>
      <c r="Y14" s="23"/>
      <c r="Z14" s="23"/>
      <c r="AA14" s="23"/>
      <c r="AB14" s="24" t="s">
        <v>23</v>
      </c>
      <c r="AC14" s="18">
        <v>86</v>
      </c>
    </row>
    <row r="15" spans="1:29" ht="67.5" customHeight="1" x14ac:dyDescent="0.2">
      <c r="A15" s="3" t="s">
        <v>106</v>
      </c>
      <c r="B15" s="11">
        <v>112903</v>
      </c>
      <c r="C15" s="12" t="s">
        <v>165</v>
      </c>
      <c r="D15" s="11">
        <v>1202</v>
      </c>
      <c r="E15" s="5" t="s">
        <v>166</v>
      </c>
      <c r="F15" s="18">
        <v>573</v>
      </c>
      <c r="G15" s="11">
        <v>3428</v>
      </c>
      <c r="H15" s="13" t="s">
        <v>167</v>
      </c>
      <c r="I15" s="13" t="s">
        <v>168</v>
      </c>
      <c r="J15" s="14" t="e">
        <f t="shared" si="0"/>
        <v>#VALUE!</v>
      </c>
      <c r="K15" s="15" t="e">
        <f t="shared" si="1"/>
        <v>#VALUE!</v>
      </c>
      <c r="L15" s="5" t="s">
        <v>169</v>
      </c>
      <c r="M15" s="5" t="s">
        <v>170</v>
      </c>
      <c r="N15" s="16" t="e">
        <f t="shared" si="2"/>
        <v>#VALUE!</v>
      </c>
      <c r="O15" s="17" t="e">
        <f t="shared" si="3"/>
        <v>#VALUE!</v>
      </c>
      <c r="P15" s="18">
        <v>23</v>
      </c>
      <c r="Q15" s="18">
        <v>7</v>
      </c>
      <c r="R15" s="19">
        <v>1755</v>
      </c>
      <c r="S15" s="20">
        <v>62</v>
      </c>
      <c r="T15" s="20">
        <v>233</v>
      </c>
      <c r="U15" s="20">
        <v>74</v>
      </c>
      <c r="V15" s="21">
        <v>2124</v>
      </c>
      <c r="W15" s="23"/>
      <c r="X15" s="23"/>
      <c r="Y15" s="23"/>
      <c r="Z15" s="23"/>
      <c r="AA15" s="23"/>
      <c r="AB15" s="24" t="s">
        <v>24</v>
      </c>
      <c r="AC15" s="18">
        <v>84</v>
      </c>
    </row>
    <row r="16" spans="1:29" ht="67.5" customHeight="1" x14ac:dyDescent="0.2">
      <c r="A16" s="3" t="s">
        <v>107</v>
      </c>
      <c r="B16" s="11">
        <v>111151</v>
      </c>
      <c r="C16" s="12" t="s">
        <v>171</v>
      </c>
      <c r="D16" s="11">
        <v>1003</v>
      </c>
      <c r="E16" s="5" t="s">
        <v>70</v>
      </c>
      <c r="F16" s="18">
        <v>445</v>
      </c>
      <c r="G16" s="11">
        <v>3335</v>
      </c>
      <c r="H16" s="13" t="s">
        <v>78</v>
      </c>
      <c r="I16" s="13" t="s">
        <v>172</v>
      </c>
      <c r="J16" s="14" t="e">
        <f t="shared" ref="J16:J18" si="4">H16/(F16+D16)</f>
        <v>#VALUE!</v>
      </c>
      <c r="K16" s="15" t="e">
        <f t="shared" ref="K16:K18" si="5">I16/G16</f>
        <v>#VALUE!</v>
      </c>
      <c r="L16" s="5" t="s">
        <v>173</v>
      </c>
      <c r="M16" s="5" t="s">
        <v>174</v>
      </c>
      <c r="N16" s="16" t="e">
        <f t="shared" ref="N16" si="6">L16/(F16+D16)</f>
        <v>#VALUE!</v>
      </c>
      <c r="O16" s="17" t="e">
        <f t="shared" ref="O16" si="7">M16/G16</f>
        <v>#VALUE!</v>
      </c>
      <c r="P16" s="18">
        <v>1</v>
      </c>
      <c r="Q16" s="18">
        <v>3</v>
      </c>
      <c r="R16" s="19">
        <v>2011</v>
      </c>
      <c r="S16" s="20">
        <v>44</v>
      </c>
      <c r="T16" s="20">
        <v>198</v>
      </c>
      <c r="U16" s="20">
        <v>60</v>
      </c>
      <c r="V16" s="21">
        <v>2313</v>
      </c>
      <c r="W16" s="23"/>
      <c r="X16" s="23"/>
      <c r="Y16" s="23"/>
      <c r="Z16" s="23"/>
      <c r="AA16" s="23"/>
      <c r="AB16" s="24" t="s">
        <v>26</v>
      </c>
      <c r="AC16" s="18">
        <v>86</v>
      </c>
    </row>
    <row r="17" spans="1:29" ht="67.5" customHeight="1" x14ac:dyDescent="0.2">
      <c r="A17" s="3" t="s">
        <v>108</v>
      </c>
      <c r="B17" s="11">
        <v>108547</v>
      </c>
      <c r="C17" s="12" t="s">
        <v>175</v>
      </c>
      <c r="D17" s="11">
        <v>953</v>
      </c>
      <c r="E17" s="5" t="s">
        <v>176</v>
      </c>
      <c r="F17" s="18">
        <v>418</v>
      </c>
      <c r="G17" s="11">
        <v>2925</v>
      </c>
      <c r="H17" s="13" t="s">
        <v>177</v>
      </c>
      <c r="I17" s="13" t="s">
        <v>178</v>
      </c>
      <c r="J17" s="14" t="e">
        <f t="shared" si="4"/>
        <v>#VALUE!</v>
      </c>
      <c r="K17" s="15" t="e">
        <f t="shared" si="5"/>
        <v>#VALUE!</v>
      </c>
      <c r="L17" s="5" t="s">
        <v>179</v>
      </c>
      <c r="M17" s="5" t="s">
        <v>180</v>
      </c>
      <c r="N17" s="16" t="e">
        <f t="shared" ref="N17:N18" si="8">L17/(F17+D17)</f>
        <v>#VALUE!</v>
      </c>
      <c r="O17" s="17" t="e">
        <f t="shared" ref="O17:O18" si="9">M17/G17</f>
        <v>#VALUE!</v>
      </c>
      <c r="P17" s="18">
        <v>20</v>
      </c>
      <c r="Q17" s="18">
        <v>2</v>
      </c>
      <c r="R17" s="19">
        <v>1651</v>
      </c>
      <c r="S17" s="20">
        <v>57</v>
      </c>
      <c r="T17" s="20">
        <v>159</v>
      </c>
      <c r="U17" s="20">
        <v>85</v>
      </c>
      <c r="V17" s="21">
        <v>1952</v>
      </c>
      <c r="W17" s="23"/>
      <c r="X17" s="23"/>
      <c r="Y17" s="23"/>
      <c r="Z17" s="23"/>
      <c r="AA17" s="23"/>
      <c r="AB17" s="24" t="s">
        <v>27</v>
      </c>
      <c r="AC17" s="18">
        <v>85</v>
      </c>
    </row>
    <row r="18" spans="1:29" s="1" customFormat="1" ht="67.5" customHeight="1" x14ac:dyDescent="0.2">
      <c r="A18" s="3" t="s">
        <v>109</v>
      </c>
      <c r="B18" s="25">
        <v>106027</v>
      </c>
      <c r="C18" s="26" t="s">
        <v>49</v>
      </c>
      <c r="D18" s="25">
        <v>860</v>
      </c>
      <c r="E18" s="26" t="s">
        <v>50</v>
      </c>
      <c r="F18" s="25">
        <v>244</v>
      </c>
      <c r="G18" s="25">
        <v>3087</v>
      </c>
      <c r="H18" s="13" t="s">
        <v>51</v>
      </c>
      <c r="I18" s="13" t="s">
        <v>52</v>
      </c>
      <c r="J18" s="27" t="e">
        <f t="shared" si="4"/>
        <v>#VALUE!</v>
      </c>
      <c r="K18" s="27" t="e">
        <f t="shared" si="5"/>
        <v>#VALUE!</v>
      </c>
      <c r="L18" s="26" t="s">
        <v>53</v>
      </c>
      <c r="M18" s="26" t="s">
        <v>72</v>
      </c>
      <c r="N18" s="25" t="e">
        <f t="shared" si="8"/>
        <v>#VALUE!</v>
      </c>
      <c r="O18" s="25" t="e">
        <f t="shared" si="9"/>
        <v>#VALUE!</v>
      </c>
      <c r="P18" s="25">
        <v>4</v>
      </c>
      <c r="Q18" s="25">
        <v>25</v>
      </c>
      <c r="R18" s="28">
        <v>1471</v>
      </c>
      <c r="S18" s="28">
        <v>46</v>
      </c>
      <c r="T18" s="28">
        <v>321</v>
      </c>
      <c r="U18" s="28">
        <v>76</v>
      </c>
      <c r="V18" s="29">
        <v>1914</v>
      </c>
      <c r="W18" s="30"/>
      <c r="X18" s="30"/>
      <c r="Y18" s="30"/>
      <c r="Z18" s="30"/>
      <c r="AA18" s="30"/>
      <c r="AB18" s="24" t="s">
        <v>28</v>
      </c>
      <c r="AC18" s="25">
        <v>82</v>
      </c>
    </row>
    <row r="19" spans="1:29" ht="67.5" customHeight="1" x14ac:dyDescent="0.2">
      <c r="A19" s="3" t="s">
        <v>110</v>
      </c>
      <c r="B19" s="25">
        <v>103672</v>
      </c>
      <c r="C19" s="26" t="s">
        <v>54</v>
      </c>
      <c r="D19" s="25">
        <v>714</v>
      </c>
      <c r="E19" s="26" t="s">
        <v>55</v>
      </c>
      <c r="F19" s="25">
        <v>244</v>
      </c>
      <c r="G19" s="25">
        <v>3054</v>
      </c>
      <c r="H19" s="13" t="s">
        <v>56</v>
      </c>
      <c r="I19" s="13" t="s">
        <v>57</v>
      </c>
      <c r="J19" s="27" t="e">
        <f t="shared" ref="J19:J21" si="10">H19/(F19+D19)</f>
        <v>#VALUE!</v>
      </c>
      <c r="K19" s="27" t="e">
        <f t="shared" ref="K19:K21" si="11">I19/G19</f>
        <v>#VALUE!</v>
      </c>
      <c r="L19" s="26" t="s">
        <v>58</v>
      </c>
      <c r="M19" s="26" t="s">
        <v>59</v>
      </c>
      <c r="N19" s="25" t="e">
        <f t="shared" ref="N19:N21" si="12">L19/(F19+D19)</f>
        <v>#VALUE!</v>
      </c>
      <c r="O19" s="25" t="e">
        <f t="shared" ref="O19:O21" si="13">M19/G19</f>
        <v>#VALUE!</v>
      </c>
      <c r="P19" s="25">
        <v>23</v>
      </c>
      <c r="Q19" s="25">
        <v>26</v>
      </c>
      <c r="R19" s="28">
        <v>1054</v>
      </c>
      <c r="S19" s="28">
        <v>27</v>
      </c>
      <c r="T19" s="28">
        <v>142</v>
      </c>
      <c r="U19" s="28">
        <v>40</v>
      </c>
      <c r="V19" s="29">
        <v>1263</v>
      </c>
      <c r="W19" s="30"/>
      <c r="X19" s="30"/>
      <c r="Y19" s="30"/>
      <c r="Z19" s="30"/>
      <c r="AA19" s="30"/>
      <c r="AB19" s="24" t="s">
        <v>30</v>
      </c>
      <c r="AC19" s="25">
        <v>80</v>
      </c>
    </row>
    <row r="20" spans="1:29" ht="67.5" customHeight="1" x14ac:dyDescent="0.2">
      <c r="A20" s="3" t="s">
        <v>111</v>
      </c>
      <c r="B20" s="25">
        <v>100626</v>
      </c>
      <c r="C20" s="26" t="s">
        <v>60</v>
      </c>
      <c r="D20" s="25">
        <v>598</v>
      </c>
      <c r="E20" s="26" t="s">
        <v>61</v>
      </c>
      <c r="F20" s="25">
        <v>255</v>
      </c>
      <c r="G20" s="25">
        <v>2874</v>
      </c>
      <c r="H20" s="13" t="s">
        <v>62</v>
      </c>
      <c r="I20" s="13" t="s">
        <v>63</v>
      </c>
      <c r="J20" s="27" t="e">
        <f t="shared" si="10"/>
        <v>#VALUE!</v>
      </c>
      <c r="K20" s="27" t="e">
        <f t="shared" si="11"/>
        <v>#VALUE!</v>
      </c>
      <c r="L20" s="26" t="s">
        <v>64</v>
      </c>
      <c r="M20" s="26" t="s">
        <v>65</v>
      </c>
      <c r="N20" s="25" t="e">
        <f t="shared" si="12"/>
        <v>#VALUE!</v>
      </c>
      <c r="O20" s="25" t="e">
        <f t="shared" si="13"/>
        <v>#VALUE!</v>
      </c>
      <c r="P20" s="25">
        <v>1</v>
      </c>
      <c r="Q20" s="25">
        <v>29</v>
      </c>
      <c r="R20" s="28">
        <v>999</v>
      </c>
      <c r="S20" s="28">
        <v>16</v>
      </c>
      <c r="T20" s="28">
        <v>127</v>
      </c>
      <c r="U20" s="28">
        <v>83</v>
      </c>
      <c r="V20" s="29">
        <v>1225</v>
      </c>
      <c r="W20" s="31">
        <v>1089</v>
      </c>
      <c r="X20" s="31">
        <v>17</v>
      </c>
      <c r="Y20" s="31">
        <v>185</v>
      </c>
      <c r="Z20" s="31">
        <v>136</v>
      </c>
      <c r="AA20" s="31">
        <v>1427</v>
      </c>
      <c r="AB20" s="24" t="s">
        <v>31</v>
      </c>
      <c r="AC20" s="25">
        <v>75</v>
      </c>
    </row>
    <row r="21" spans="1:29" ht="67.5" customHeight="1" x14ac:dyDescent="0.2">
      <c r="A21" s="3" t="s">
        <v>112</v>
      </c>
      <c r="B21" s="25">
        <v>97163</v>
      </c>
      <c r="C21" s="26" t="s">
        <v>66</v>
      </c>
      <c r="D21" s="25">
        <v>569</v>
      </c>
      <c r="E21" s="26" t="s">
        <v>73</v>
      </c>
      <c r="F21" s="25">
        <v>181</v>
      </c>
      <c r="G21" s="25">
        <v>3003</v>
      </c>
      <c r="H21" s="13" t="s">
        <v>74</v>
      </c>
      <c r="I21" s="13" t="s">
        <v>75</v>
      </c>
      <c r="J21" s="27" t="e">
        <f t="shared" si="10"/>
        <v>#VALUE!</v>
      </c>
      <c r="K21" s="27" t="e">
        <f t="shared" si="11"/>
        <v>#VALUE!</v>
      </c>
      <c r="L21" s="26" t="s">
        <v>76</v>
      </c>
      <c r="M21" s="26" t="s">
        <v>67</v>
      </c>
      <c r="N21" s="25" t="e">
        <f t="shared" si="12"/>
        <v>#VALUE!</v>
      </c>
      <c r="O21" s="25" t="e">
        <f t="shared" si="13"/>
        <v>#VALUE!</v>
      </c>
      <c r="P21" s="25">
        <v>0</v>
      </c>
      <c r="Q21" s="25">
        <v>26</v>
      </c>
      <c r="R21" s="28">
        <v>964</v>
      </c>
      <c r="S21" s="28">
        <v>24</v>
      </c>
      <c r="T21" s="28">
        <v>158</v>
      </c>
      <c r="U21" s="28">
        <v>77</v>
      </c>
      <c r="V21" s="29">
        <v>1223</v>
      </c>
      <c r="W21" s="31">
        <v>1010</v>
      </c>
      <c r="X21" s="31">
        <v>26</v>
      </c>
      <c r="Y21" s="31">
        <v>208</v>
      </c>
      <c r="Z21" s="31">
        <v>129</v>
      </c>
      <c r="AA21" s="31">
        <v>1373</v>
      </c>
      <c r="AB21" s="24" t="s">
        <v>33</v>
      </c>
      <c r="AC21" s="25">
        <v>68</v>
      </c>
    </row>
    <row r="22" spans="1:29" ht="67.5" customHeight="1" x14ac:dyDescent="0.2">
      <c r="A22" s="27" t="s">
        <v>79</v>
      </c>
      <c r="B22" s="25">
        <v>95136</v>
      </c>
      <c r="C22" s="26" t="s">
        <v>87</v>
      </c>
      <c r="D22" s="25">
        <v>524</v>
      </c>
      <c r="E22" s="26" t="s">
        <v>82</v>
      </c>
      <c r="F22" s="25">
        <v>149</v>
      </c>
      <c r="G22" s="25">
        <v>2707</v>
      </c>
      <c r="H22" s="13" t="s">
        <v>80</v>
      </c>
      <c r="I22" s="13" t="s">
        <v>90</v>
      </c>
      <c r="J22" s="27" t="e">
        <f t="shared" ref="J22" si="14">H22/(F22+D22)</f>
        <v>#VALUE!</v>
      </c>
      <c r="K22" s="27" t="e">
        <f t="shared" ref="K22" si="15">I22/G22</f>
        <v>#VALUE!</v>
      </c>
      <c r="L22" s="26" t="s">
        <v>83</v>
      </c>
      <c r="M22" s="26" t="s">
        <v>84</v>
      </c>
      <c r="N22" s="25" t="e">
        <f t="shared" ref="N22" si="16">L22/(F22+D22)</f>
        <v>#VALUE!</v>
      </c>
      <c r="O22" s="25" t="e">
        <f t="shared" ref="O22" si="17">M22/G22</f>
        <v>#VALUE!</v>
      </c>
      <c r="P22" s="25">
        <v>1</v>
      </c>
      <c r="Q22" s="25">
        <v>6</v>
      </c>
      <c r="R22" s="28">
        <v>836</v>
      </c>
      <c r="S22" s="28">
        <v>21</v>
      </c>
      <c r="T22" s="28">
        <v>104</v>
      </c>
      <c r="U22" s="28">
        <v>70</v>
      </c>
      <c r="V22" s="29">
        <v>1031</v>
      </c>
      <c r="W22" s="31">
        <v>829</v>
      </c>
      <c r="X22" s="31">
        <v>45</v>
      </c>
      <c r="Y22" s="31">
        <v>225</v>
      </c>
      <c r="Z22" s="31">
        <v>79</v>
      </c>
      <c r="AA22" s="31">
        <v>1178</v>
      </c>
      <c r="AB22" s="24" t="s">
        <v>81</v>
      </c>
      <c r="AC22" s="25">
        <v>70</v>
      </c>
    </row>
    <row r="23" spans="1:29" ht="67.5" customHeight="1" x14ac:dyDescent="0.2">
      <c r="A23" s="27" t="s">
        <v>85</v>
      </c>
      <c r="B23" s="25">
        <v>93224</v>
      </c>
      <c r="C23" s="26" t="s">
        <v>86</v>
      </c>
      <c r="D23" s="25">
        <v>492</v>
      </c>
      <c r="E23" s="26" t="s">
        <v>91</v>
      </c>
      <c r="F23" s="25">
        <v>121</v>
      </c>
      <c r="G23" s="25">
        <v>2393</v>
      </c>
      <c r="H23" s="13" t="s">
        <v>88</v>
      </c>
      <c r="I23" s="13" t="s">
        <v>92</v>
      </c>
      <c r="J23" s="27" t="e">
        <f t="shared" ref="J23" si="18">H23/(F23+D23)</f>
        <v>#VALUE!</v>
      </c>
      <c r="K23" s="27" t="e">
        <f t="shared" ref="K23" si="19">I23/G23</f>
        <v>#VALUE!</v>
      </c>
      <c r="L23" s="26" t="s">
        <v>89</v>
      </c>
      <c r="M23" s="26" t="s">
        <v>93</v>
      </c>
      <c r="N23" s="25" t="e">
        <f t="shared" ref="N23" si="20">L23/(F23+D23)</f>
        <v>#VALUE!</v>
      </c>
      <c r="O23" s="25" t="e">
        <f t="shared" ref="O23" si="21">M23/G23</f>
        <v>#VALUE!</v>
      </c>
      <c r="P23" s="25">
        <v>1</v>
      </c>
      <c r="Q23" s="25">
        <v>12</v>
      </c>
      <c r="R23" s="28">
        <v>713</v>
      </c>
      <c r="S23" s="28">
        <v>19</v>
      </c>
      <c r="T23" s="28">
        <v>112</v>
      </c>
      <c r="U23" s="28">
        <v>51</v>
      </c>
      <c r="V23" s="29">
        <v>895</v>
      </c>
      <c r="W23" s="31">
        <v>689</v>
      </c>
      <c r="X23" s="31">
        <v>46</v>
      </c>
      <c r="Y23" s="31">
        <v>309</v>
      </c>
      <c r="Z23" s="31">
        <v>136</v>
      </c>
      <c r="AA23" s="31">
        <v>1180</v>
      </c>
      <c r="AB23" s="24" t="s">
        <v>95</v>
      </c>
      <c r="AC23" s="25">
        <v>71</v>
      </c>
    </row>
    <row r="24" spans="1:29" ht="16.95" customHeight="1" x14ac:dyDescent="0.2">
      <c r="A24" s="46" t="s">
        <v>94</v>
      </c>
      <c r="B24" s="36">
        <v>91724</v>
      </c>
      <c r="C24" s="44">
        <v>68183</v>
      </c>
      <c r="D24" s="36">
        <v>382</v>
      </c>
      <c r="E24" s="44">
        <v>248</v>
      </c>
      <c r="F24" s="36">
        <v>162</v>
      </c>
      <c r="G24" s="36">
        <v>1438</v>
      </c>
      <c r="H24" s="44">
        <v>122</v>
      </c>
      <c r="I24" s="44">
        <v>1035</v>
      </c>
      <c r="J24" s="42"/>
      <c r="K24" s="42"/>
      <c r="L24" s="44">
        <v>178</v>
      </c>
      <c r="M24" s="44">
        <v>385</v>
      </c>
      <c r="N24" s="18"/>
      <c r="O24" s="18"/>
      <c r="P24" s="36">
        <v>0</v>
      </c>
      <c r="Q24" s="36">
        <v>7</v>
      </c>
      <c r="R24" s="36">
        <v>698</v>
      </c>
      <c r="S24" s="36">
        <v>15</v>
      </c>
      <c r="T24" s="36">
        <v>87</v>
      </c>
      <c r="U24" s="36">
        <v>78</v>
      </c>
      <c r="V24" s="36">
        <f>SUM(R24:U27)</f>
        <v>878</v>
      </c>
      <c r="W24" s="47">
        <v>543</v>
      </c>
      <c r="X24" s="47">
        <v>67</v>
      </c>
      <c r="Y24" s="47">
        <v>262</v>
      </c>
      <c r="Z24" s="47">
        <v>163</v>
      </c>
      <c r="AA24" s="47">
        <v>1035</v>
      </c>
      <c r="AB24" s="32">
        <v>740</v>
      </c>
      <c r="AC24" s="36">
        <v>64</v>
      </c>
    </row>
    <row r="25" spans="1:29" ht="16.95" customHeight="1" x14ac:dyDescent="0.2">
      <c r="A25" s="46"/>
      <c r="B25" s="36"/>
      <c r="C25" s="45"/>
      <c r="D25" s="36"/>
      <c r="E25" s="45"/>
      <c r="F25" s="36"/>
      <c r="G25" s="36"/>
      <c r="H25" s="45"/>
      <c r="I25" s="45"/>
      <c r="J25" s="43"/>
      <c r="K25" s="43"/>
      <c r="L25" s="45"/>
      <c r="M25" s="45"/>
      <c r="N25" s="18"/>
      <c r="O25" s="18"/>
      <c r="P25" s="36"/>
      <c r="Q25" s="36"/>
      <c r="R25" s="36"/>
      <c r="S25" s="36"/>
      <c r="T25" s="36"/>
      <c r="U25" s="36"/>
      <c r="V25" s="36"/>
      <c r="W25" s="48"/>
      <c r="X25" s="48"/>
      <c r="Y25" s="48"/>
      <c r="Z25" s="48"/>
      <c r="AA25" s="48"/>
      <c r="AB25" s="33">
        <v>594</v>
      </c>
      <c r="AC25" s="36"/>
    </row>
    <row r="26" spans="1:29" ht="16.95" customHeight="1" x14ac:dyDescent="0.2">
      <c r="A26" s="46"/>
      <c r="B26" s="36"/>
      <c r="C26" s="40">
        <f>C24/B24</f>
        <v>0.74334961405957001</v>
      </c>
      <c r="D26" s="36"/>
      <c r="E26" s="40">
        <f>E24/D24</f>
        <v>0.64921465968586389</v>
      </c>
      <c r="F26" s="36"/>
      <c r="G26" s="36"/>
      <c r="H26" s="40">
        <f>H24/(D24+F24)</f>
        <v>0.22426470588235295</v>
      </c>
      <c r="I26" s="40">
        <f>I24/G24</f>
        <v>0.71974965229485399</v>
      </c>
      <c r="J26" s="40"/>
      <c r="K26" s="40"/>
      <c r="L26" s="40">
        <f>L24/(D24+F24)</f>
        <v>0.32720588235294118</v>
      </c>
      <c r="M26" s="40">
        <f>M24/G24</f>
        <v>0.26773296244784422</v>
      </c>
      <c r="N26" s="18"/>
      <c r="O26" s="18"/>
      <c r="P26" s="36"/>
      <c r="Q26" s="36"/>
      <c r="R26" s="36"/>
      <c r="S26" s="36"/>
      <c r="T26" s="36"/>
      <c r="U26" s="36"/>
      <c r="V26" s="36"/>
      <c r="W26" s="48"/>
      <c r="X26" s="48"/>
      <c r="Y26" s="48"/>
      <c r="Z26" s="48"/>
      <c r="AA26" s="48"/>
      <c r="AB26" s="34">
        <v>40</v>
      </c>
      <c r="AC26" s="36"/>
    </row>
    <row r="27" spans="1:29" ht="16.95" customHeight="1" x14ac:dyDescent="0.2">
      <c r="A27" s="46"/>
      <c r="B27" s="36"/>
      <c r="C27" s="41"/>
      <c r="D27" s="36"/>
      <c r="E27" s="41"/>
      <c r="F27" s="36"/>
      <c r="G27" s="36"/>
      <c r="H27" s="41"/>
      <c r="I27" s="41"/>
      <c r="J27" s="41"/>
      <c r="K27" s="41"/>
      <c r="L27" s="41"/>
      <c r="M27" s="41"/>
      <c r="N27" s="18"/>
      <c r="O27" s="18"/>
      <c r="P27" s="36"/>
      <c r="Q27" s="36"/>
      <c r="R27" s="36"/>
      <c r="S27" s="36"/>
      <c r="T27" s="36"/>
      <c r="U27" s="36"/>
      <c r="V27" s="36"/>
      <c r="W27" s="49"/>
      <c r="X27" s="49"/>
      <c r="Y27" s="49"/>
      <c r="Z27" s="49"/>
      <c r="AA27" s="49"/>
      <c r="AB27" s="35">
        <v>27</v>
      </c>
      <c r="AC27" s="36"/>
    </row>
    <row r="28" spans="1:29" ht="16.95" customHeight="1" x14ac:dyDescent="0.2">
      <c r="A28" s="46" t="s">
        <v>113</v>
      </c>
      <c r="B28" s="36">
        <v>89861</v>
      </c>
      <c r="C28" s="44">
        <v>66551</v>
      </c>
      <c r="D28" s="36">
        <v>340</v>
      </c>
      <c r="E28" s="44">
        <v>240</v>
      </c>
      <c r="F28" s="36">
        <v>102</v>
      </c>
      <c r="G28" s="36">
        <v>1635</v>
      </c>
      <c r="H28" s="44">
        <v>71</v>
      </c>
      <c r="I28" s="44">
        <v>1158</v>
      </c>
      <c r="J28" s="42"/>
      <c r="K28" s="42"/>
      <c r="L28" s="44">
        <v>129</v>
      </c>
      <c r="M28" s="44">
        <v>449</v>
      </c>
      <c r="N28" s="18"/>
      <c r="O28" s="18"/>
      <c r="P28" s="36">
        <v>1</v>
      </c>
      <c r="Q28" s="36">
        <v>5</v>
      </c>
      <c r="R28" s="36">
        <v>579</v>
      </c>
      <c r="S28" s="36">
        <v>21</v>
      </c>
      <c r="T28" s="36">
        <v>124</v>
      </c>
      <c r="U28" s="36">
        <v>51</v>
      </c>
      <c r="V28" s="36">
        <f>SUM(R28:U31)</f>
        <v>775</v>
      </c>
      <c r="W28" s="47">
        <v>554</v>
      </c>
      <c r="X28" s="47">
        <v>88</v>
      </c>
      <c r="Y28" s="47">
        <v>301</v>
      </c>
      <c r="Z28" s="47">
        <v>113</v>
      </c>
      <c r="AA28" s="47">
        <v>1056</v>
      </c>
      <c r="AB28" s="32">
        <v>748</v>
      </c>
      <c r="AC28" s="36">
        <v>54</v>
      </c>
    </row>
    <row r="29" spans="1:29" ht="16.95" customHeight="1" x14ac:dyDescent="0.2">
      <c r="A29" s="46"/>
      <c r="B29" s="36"/>
      <c r="C29" s="45"/>
      <c r="D29" s="36"/>
      <c r="E29" s="45"/>
      <c r="F29" s="36"/>
      <c r="G29" s="36"/>
      <c r="H29" s="45"/>
      <c r="I29" s="45"/>
      <c r="J29" s="43"/>
      <c r="K29" s="43"/>
      <c r="L29" s="45"/>
      <c r="M29" s="45"/>
      <c r="N29" s="18"/>
      <c r="O29" s="18"/>
      <c r="P29" s="36"/>
      <c r="Q29" s="36"/>
      <c r="R29" s="36"/>
      <c r="S29" s="36"/>
      <c r="T29" s="36"/>
      <c r="U29" s="36"/>
      <c r="V29" s="36"/>
      <c r="W29" s="48"/>
      <c r="X29" s="48"/>
      <c r="Y29" s="48"/>
      <c r="Z29" s="48"/>
      <c r="AA29" s="48"/>
      <c r="AB29" s="33">
        <v>587</v>
      </c>
      <c r="AC29" s="36"/>
    </row>
    <row r="30" spans="1:29" ht="16.95" customHeight="1" x14ac:dyDescent="0.2">
      <c r="A30" s="46"/>
      <c r="B30" s="36"/>
      <c r="C30" s="40">
        <f>C28/B28</f>
        <v>0.74059937013832478</v>
      </c>
      <c r="D30" s="36"/>
      <c r="E30" s="40">
        <f>E28/D28</f>
        <v>0.70588235294117652</v>
      </c>
      <c r="F30" s="36"/>
      <c r="G30" s="36"/>
      <c r="H30" s="40">
        <f>H28/(D28+F28)</f>
        <v>0.16063348416289594</v>
      </c>
      <c r="I30" s="40">
        <f>I28/G28</f>
        <v>0.70825688073394499</v>
      </c>
      <c r="J30" s="40"/>
      <c r="K30" s="40"/>
      <c r="L30" s="40">
        <f>L28/(D28+F28)</f>
        <v>0.29185520361990952</v>
      </c>
      <c r="M30" s="40">
        <f>M28/G28</f>
        <v>0.27461773700305808</v>
      </c>
      <c r="N30" s="18"/>
      <c r="O30" s="18"/>
      <c r="P30" s="36"/>
      <c r="Q30" s="36"/>
      <c r="R30" s="36"/>
      <c r="S30" s="36"/>
      <c r="T30" s="36"/>
      <c r="U30" s="36"/>
      <c r="V30" s="36"/>
      <c r="W30" s="48"/>
      <c r="X30" s="48"/>
      <c r="Y30" s="48"/>
      <c r="Z30" s="48"/>
      <c r="AA30" s="48"/>
      <c r="AB30" s="34">
        <v>41</v>
      </c>
      <c r="AC30" s="36"/>
    </row>
    <row r="31" spans="1:29" ht="16.95" customHeight="1" x14ac:dyDescent="0.2">
      <c r="A31" s="46"/>
      <c r="B31" s="36"/>
      <c r="C31" s="41"/>
      <c r="D31" s="36"/>
      <c r="E31" s="41"/>
      <c r="F31" s="36"/>
      <c r="G31" s="36"/>
      <c r="H31" s="41"/>
      <c r="I31" s="41"/>
      <c r="J31" s="41"/>
      <c r="K31" s="41"/>
      <c r="L31" s="41"/>
      <c r="M31" s="41"/>
      <c r="N31" s="18"/>
      <c r="O31" s="18"/>
      <c r="P31" s="36"/>
      <c r="Q31" s="36"/>
      <c r="R31" s="36"/>
      <c r="S31" s="36"/>
      <c r="T31" s="36"/>
      <c r="U31" s="36"/>
      <c r="V31" s="36"/>
      <c r="W31" s="49"/>
      <c r="X31" s="49"/>
      <c r="Y31" s="49"/>
      <c r="Z31" s="49"/>
      <c r="AA31" s="49"/>
      <c r="AB31" s="35">
        <v>23</v>
      </c>
      <c r="AC31" s="36"/>
    </row>
    <row r="32" spans="1:29" ht="16.95" customHeight="1" x14ac:dyDescent="0.2">
      <c r="A32" s="46" t="s">
        <v>114</v>
      </c>
      <c r="B32" s="36">
        <v>89510</v>
      </c>
      <c r="C32" s="44">
        <v>65457</v>
      </c>
      <c r="D32" s="36">
        <v>286</v>
      </c>
      <c r="E32" s="44">
        <v>200</v>
      </c>
      <c r="F32" s="36">
        <v>84</v>
      </c>
      <c r="G32" s="36">
        <v>1455</v>
      </c>
      <c r="H32" s="44">
        <v>60</v>
      </c>
      <c r="I32" s="44">
        <v>930</v>
      </c>
      <c r="J32" s="42"/>
      <c r="K32" s="42"/>
      <c r="L32" s="44">
        <v>114</v>
      </c>
      <c r="M32" s="44">
        <v>515</v>
      </c>
      <c r="N32" s="18"/>
      <c r="O32" s="18"/>
      <c r="P32" s="36">
        <v>0</v>
      </c>
      <c r="Q32" s="36">
        <v>3</v>
      </c>
      <c r="R32" s="36">
        <v>452</v>
      </c>
      <c r="S32" s="36">
        <v>12</v>
      </c>
      <c r="T32" s="36">
        <v>99</v>
      </c>
      <c r="U32" s="36">
        <v>52</v>
      </c>
      <c r="V32" s="36">
        <f>SUM(R32:U35)</f>
        <v>615</v>
      </c>
      <c r="W32" s="37">
        <v>326</v>
      </c>
      <c r="X32" s="37">
        <v>31</v>
      </c>
      <c r="Y32" s="37">
        <v>259</v>
      </c>
      <c r="Z32" s="37">
        <v>103</v>
      </c>
      <c r="AA32" s="37">
        <f>SUM(W32:Z35)</f>
        <v>719</v>
      </c>
      <c r="AB32" s="32">
        <v>764</v>
      </c>
      <c r="AC32" s="36">
        <v>49</v>
      </c>
    </row>
    <row r="33" spans="1:29" ht="16.95" customHeight="1" x14ac:dyDescent="0.2">
      <c r="A33" s="46"/>
      <c r="B33" s="36"/>
      <c r="C33" s="45"/>
      <c r="D33" s="36"/>
      <c r="E33" s="45"/>
      <c r="F33" s="36"/>
      <c r="G33" s="36"/>
      <c r="H33" s="45"/>
      <c r="I33" s="45"/>
      <c r="J33" s="43"/>
      <c r="K33" s="43"/>
      <c r="L33" s="45"/>
      <c r="M33" s="45"/>
      <c r="N33" s="18"/>
      <c r="O33" s="18"/>
      <c r="P33" s="36"/>
      <c r="Q33" s="36"/>
      <c r="R33" s="36"/>
      <c r="S33" s="36"/>
      <c r="T33" s="36"/>
      <c r="U33" s="36"/>
      <c r="V33" s="36"/>
      <c r="W33" s="38"/>
      <c r="X33" s="38"/>
      <c r="Y33" s="38"/>
      <c r="Z33" s="38"/>
      <c r="AA33" s="38"/>
      <c r="AB33" s="33">
        <v>603</v>
      </c>
      <c r="AC33" s="36"/>
    </row>
    <row r="34" spans="1:29" ht="16.95" customHeight="1" x14ac:dyDescent="0.2">
      <c r="A34" s="46"/>
      <c r="B34" s="36"/>
      <c r="C34" s="40">
        <f>C32/B32</f>
        <v>0.7312814210702715</v>
      </c>
      <c r="D34" s="36"/>
      <c r="E34" s="40">
        <f>E32/D32</f>
        <v>0.69930069930069927</v>
      </c>
      <c r="F34" s="36"/>
      <c r="G34" s="36"/>
      <c r="H34" s="40">
        <f>H32/(D32+F32)</f>
        <v>0.16216216216216217</v>
      </c>
      <c r="I34" s="40">
        <f>I32/G32</f>
        <v>0.63917525773195871</v>
      </c>
      <c r="J34" s="40"/>
      <c r="K34" s="40"/>
      <c r="L34" s="40">
        <f>L32/(D32+F32)</f>
        <v>0.30810810810810813</v>
      </c>
      <c r="M34" s="40">
        <f>M32/G32</f>
        <v>0.35395189003436428</v>
      </c>
      <c r="N34" s="18"/>
      <c r="O34" s="18"/>
      <c r="P34" s="36"/>
      <c r="Q34" s="36"/>
      <c r="R34" s="36"/>
      <c r="S34" s="36"/>
      <c r="T34" s="36"/>
      <c r="U34" s="36"/>
      <c r="V34" s="36"/>
      <c r="W34" s="38"/>
      <c r="X34" s="38"/>
      <c r="Y34" s="38"/>
      <c r="Z34" s="38"/>
      <c r="AA34" s="38"/>
      <c r="AB34" s="34">
        <v>44</v>
      </c>
      <c r="AC34" s="36"/>
    </row>
    <row r="35" spans="1:29" ht="16.95" customHeight="1" x14ac:dyDescent="0.2">
      <c r="A35" s="46"/>
      <c r="B35" s="36"/>
      <c r="C35" s="41"/>
      <c r="D35" s="36"/>
      <c r="E35" s="41"/>
      <c r="F35" s="36"/>
      <c r="G35" s="36"/>
      <c r="H35" s="41"/>
      <c r="I35" s="41"/>
      <c r="J35" s="41"/>
      <c r="K35" s="41"/>
      <c r="L35" s="41"/>
      <c r="M35" s="41"/>
      <c r="N35" s="18"/>
      <c r="O35" s="18"/>
      <c r="P35" s="36"/>
      <c r="Q35" s="36"/>
      <c r="R35" s="36"/>
      <c r="S35" s="36"/>
      <c r="T35" s="36"/>
      <c r="U35" s="36"/>
      <c r="V35" s="36"/>
      <c r="W35" s="39"/>
      <c r="X35" s="39"/>
      <c r="Y35" s="39"/>
      <c r="Z35" s="39"/>
      <c r="AA35" s="39"/>
      <c r="AB35" s="35">
        <v>28</v>
      </c>
      <c r="AC35" s="36"/>
    </row>
    <row r="36" spans="1:29" ht="18" x14ac:dyDescent="0.2">
      <c r="A36" s="46" t="s">
        <v>181</v>
      </c>
      <c r="B36" s="36">
        <v>86061</v>
      </c>
      <c r="C36" s="44">
        <v>65374</v>
      </c>
      <c r="D36" s="36">
        <v>274</v>
      </c>
      <c r="E36" s="44">
        <v>210</v>
      </c>
      <c r="F36" s="36">
        <v>66</v>
      </c>
      <c r="G36" s="36">
        <v>1143</v>
      </c>
      <c r="H36" s="44">
        <v>36</v>
      </c>
      <c r="I36" s="44">
        <v>379</v>
      </c>
      <c r="J36" s="42"/>
      <c r="K36" s="42"/>
      <c r="L36" s="44">
        <v>82</v>
      </c>
      <c r="M36" s="44">
        <v>710</v>
      </c>
      <c r="N36" s="18"/>
      <c r="O36" s="18"/>
      <c r="P36" s="36">
        <v>0</v>
      </c>
      <c r="Q36" s="36">
        <v>0</v>
      </c>
      <c r="R36" s="36">
        <v>459</v>
      </c>
      <c r="S36" s="36">
        <v>8</v>
      </c>
      <c r="T36" s="36">
        <v>78</v>
      </c>
      <c r="U36" s="36">
        <v>54</v>
      </c>
      <c r="V36" s="36">
        <f>SUM(R36:U39)</f>
        <v>599</v>
      </c>
      <c r="W36" s="37">
        <v>448</v>
      </c>
      <c r="X36" s="37">
        <v>27</v>
      </c>
      <c r="Y36" s="37">
        <v>274</v>
      </c>
      <c r="Z36" s="37">
        <v>47</v>
      </c>
      <c r="AA36" s="37">
        <f>SUM(W36:Z39)</f>
        <v>796</v>
      </c>
      <c r="AB36" s="32">
        <v>759</v>
      </c>
      <c r="AC36" s="36">
        <v>43</v>
      </c>
    </row>
    <row r="37" spans="1:29" ht="18" x14ac:dyDescent="0.2">
      <c r="A37" s="46"/>
      <c r="B37" s="36"/>
      <c r="C37" s="45"/>
      <c r="D37" s="36"/>
      <c r="E37" s="45"/>
      <c r="F37" s="36"/>
      <c r="G37" s="36"/>
      <c r="H37" s="45"/>
      <c r="I37" s="45"/>
      <c r="J37" s="43"/>
      <c r="K37" s="43"/>
      <c r="L37" s="45"/>
      <c r="M37" s="45"/>
      <c r="N37" s="18"/>
      <c r="O37" s="18"/>
      <c r="P37" s="36"/>
      <c r="Q37" s="36"/>
      <c r="R37" s="36"/>
      <c r="S37" s="36"/>
      <c r="T37" s="36"/>
      <c r="U37" s="36"/>
      <c r="V37" s="36"/>
      <c r="W37" s="38"/>
      <c r="X37" s="38"/>
      <c r="Y37" s="38"/>
      <c r="Z37" s="38"/>
      <c r="AA37" s="38"/>
      <c r="AB37" s="33">
        <v>582</v>
      </c>
      <c r="AC37" s="36"/>
    </row>
    <row r="38" spans="1:29" ht="18" x14ac:dyDescent="0.2">
      <c r="A38" s="46"/>
      <c r="B38" s="36"/>
      <c r="C38" s="40">
        <f>C36/B36</f>
        <v>0.75962398763667627</v>
      </c>
      <c r="D38" s="36"/>
      <c r="E38" s="40">
        <f>E36/D36</f>
        <v>0.76642335766423353</v>
      </c>
      <c r="F38" s="36"/>
      <c r="G38" s="36"/>
      <c r="H38" s="40">
        <f>H36/(D36+F36)</f>
        <v>0.10588235294117647</v>
      </c>
      <c r="I38" s="40">
        <f>I36/G36</f>
        <v>0.33158355205599299</v>
      </c>
      <c r="J38" s="40"/>
      <c r="K38" s="40"/>
      <c r="L38" s="40">
        <f>L36/(D36+F36)</f>
        <v>0.2411764705882353</v>
      </c>
      <c r="M38" s="40">
        <f>M36/G36</f>
        <v>0.621172353455818</v>
      </c>
      <c r="N38" s="18"/>
      <c r="O38" s="18"/>
      <c r="P38" s="36"/>
      <c r="Q38" s="36"/>
      <c r="R38" s="36"/>
      <c r="S38" s="36"/>
      <c r="T38" s="36"/>
      <c r="U38" s="36"/>
      <c r="V38" s="36"/>
      <c r="W38" s="38"/>
      <c r="X38" s="38"/>
      <c r="Y38" s="38"/>
      <c r="Z38" s="38"/>
      <c r="AA38" s="38"/>
      <c r="AB38" s="34">
        <v>33</v>
      </c>
      <c r="AC38" s="36"/>
    </row>
    <row r="39" spans="1:29" ht="18" x14ac:dyDescent="0.2">
      <c r="A39" s="46"/>
      <c r="B39" s="36"/>
      <c r="C39" s="41"/>
      <c r="D39" s="36"/>
      <c r="E39" s="41"/>
      <c r="F39" s="36"/>
      <c r="G39" s="36"/>
      <c r="H39" s="41"/>
      <c r="I39" s="41"/>
      <c r="J39" s="41"/>
      <c r="K39" s="41"/>
      <c r="L39" s="41"/>
      <c r="M39" s="41"/>
      <c r="N39" s="18"/>
      <c r="O39" s="18"/>
      <c r="P39" s="36"/>
      <c r="Q39" s="36"/>
      <c r="R39" s="36"/>
      <c r="S39" s="36"/>
      <c r="T39" s="36"/>
      <c r="U39" s="36"/>
      <c r="V39" s="36"/>
      <c r="W39" s="39"/>
      <c r="X39" s="39"/>
      <c r="Y39" s="39"/>
      <c r="Z39" s="39"/>
      <c r="AA39" s="39"/>
      <c r="AB39" s="35">
        <v>28</v>
      </c>
      <c r="AC39" s="36"/>
    </row>
  </sheetData>
  <mergeCells count="157">
    <mergeCell ref="AC32:AC35"/>
    <mergeCell ref="C34:C35"/>
    <mergeCell ref="E34:E35"/>
    <mergeCell ref="H34:H35"/>
    <mergeCell ref="I34:I35"/>
    <mergeCell ref="J34:J35"/>
    <mergeCell ref="K34:K35"/>
    <mergeCell ref="L34:L35"/>
    <mergeCell ref="M34:M35"/>
    <mergeCell ref="R32:R35"/>
    <mergeCell ref="S32:S35"/>
    <mergeCell ref="T32:T35"/>
    <mergeCell ref="U32:U35"/>
    <mergeCell ref="V32:V35"/>
    <mergeCell ref="K32:K33"/>
    <mergeCell ref="L32:L33"/>
    <mergeCell ref="M32:M33"/>
    <mergeCell ref="P32:P35"/>
    <mergeCell ref="Q32:Q35"/>
    <mergeCell ref="F32:F35"/>
    <mergeCell ref="G32:G35"/>
    <mergeCell ref="H32:H33"/>
    <mergeCell ref="I32:I33"/>
    <mergeCell ref="J32:J33"/>
    <mergeCell ref="A32:A35"/>
    <mergeCell ref="B32:B35"/>
    <mergeCell ref="C32:C33"/>
    <mergeCell ref="D32:D35"/>
    <mergeCell ref="E32:E33"/>
    <mergeCell ref="AC28:AC31"/>
    <mergeCell ref="C30:C31"/>
    <mergeCell ref="E30:E31"/>
    <mergeCell ref="H30:H31"/>
    <mergeCell ref="I30:I31"/>
    <mergeCell ref="J30:J31"/>
    <mergeCell ref="K30:K31"/>
    <mergeCell ref="L30:L31"/>
    <mergeCell ref="M30:M31"/>
    <mergeCell ref="R28:R31"/>
    <mergeCell ref="S28:S31"/>
    <mergeCell ref="T28:T31"/>
    <mergeCell ref="U28:U31"/>
    <mergeCell ref="V28:V31"/>
    <mergeCell ref="K28:K29"/>
    <mergeCell ref="L28:L29"/>
    <mergeCell ref="M28:M29"/>
    <mergeCell ref="P28:P31"/>
    <mergeCell ref="Q28:Q31"/>
    <mergeCell ref="F28:F31"/>
    <mergeCell ref="G28:G31"/>
    <mergeCell ref="H28:H29"/>
    <mergeCell ref="I28:I29"/>
    <mergeCell ref="J28:J29"/>
    <mergeCell ref="A28:A31"/>
    <mergeCell ref="B28:B31"/>
    <mergeCell ref="C28:C29"/>
    <mergeCell ref="D28:D31"/>
    <mergeCell ref="E28:E29"/>
    <mergeCell ref="U24:U27"/>
    <mergeCell ref="V24:V27"/>
    <mergeCell ref="AC24:AC27"/>
    <mergeCell ref="M26:M27"/>
    <mergeCell ref="P24:P27"/>
    <mergeCell ref="Q24:Q27"/>
    <mergeCell ref="R24:R27"/>
    <mergeCell ref="S24:S27"/>
    <mergeCell ref="I26:I27"/>
    <mergeCell ref="J26:J27"/>
    <mergeCell ref="K26:K27"/>
    <mergeCell ref="L26:L27"/>
    <mergeCell ref="T24:T27"/>
    <mergeCell ref="I24:I25"/>
    <mergeCell ref="J24:J25"/>
    <mergeCell ref="K24:K25"/>
    <mergeCell ref="L24:L25"/>
    <mergeCell ref="M24:M25"/>
    <mergeCell ref="W24:W27"/>
    <mergeCell ref="X24:X27"/>
    <mergeCell ref="Y24:Y27"/>
    <mergeCell ref="Z24:Z27"/>
    <mergeCell ref="AA24:AA27"/>
    <mergeCell ref="H24:H25"/>
    <mergeCell ref="H26:H27"/>
    <mergeCell ref="A24:A27"/>
    <mergeCell ref="B24:B27"/>
    <mergeCell ref="C24:C25"/>
    <mergeCell ref="C26:C27"/>
    <mergeCell ref="D24:D27"/>
    <mergeCell ref="E3:E4"/>
    <mergeCell ref="E24:E25"/>
    <mergeCell ref="E26:E27"/>
    <mergeCell ref="F24:F27"/>
    <mergeCell ref="G24:G27"/>
    <mergeCell ref="A1:T1"/>
    <mergeCell ref="U1:AC1"/>
    <mergeCell ref="A2:A4"/>
    <mergeCell ref="R2:V3"/>
    <mergeCell ref="AB2:AC3"/>
    <mergeCell ref="F2:G3"/>
    <mergeCell ref="H2:I3"/>
    <mergeCell ref="L2:M3"/>
    <mergeCell ref="P2:Q3"/>
    <mergeCell ref="J2:K2"/>
    <mergeCell ref="N2:O2"/>
    <mergeCell ref="B2:E2"/>
    <mergeCell ref="B3:B4"/>
    <mergeCell ref="C3:C4"/>
    <mergeCell ref="D3:D4"/>
    <mergeCell ref="W3:W4"/>
    <mergeCell ref="X3:X4"/>
    <mergeCell ref="Y3:Y4"/>
    <mergeCell ref="Z3:Z4"/>
    <mergeCell ref="AA3:AA4"/>
    <mergeCell ref="W28:W31"/>
    <mergeCell ref="X28:X31"/>
    <mergeCell ref="Y28:Y31"/>
    <mergeCell ref="Z28:Z31"/>
    <mergeCell ref="AA28:AA31"/>
    <mergeCell ref="W32:W35"/>
    <mergeCell ref="X32:X35"/>
    <mergeCell ref="Y32:Y35"/>
    <mergeCell ref="Z32:Z35"/>
    <mergeCell ref="AA32:AA35"/>
    <mergeCell ref="T36:T39"/>
    <mergeCell ref="A36:A39"/>
    <mergeCell ref="B36:B39"/>
    <mergeCell ref="C36:C37"/>
    <mergeCell ref="D36:D39"/>
    <mergeCell ref="E36:E37"/>
    <mergeCell ref="F36:F39"/>
    <mergeCell ref="G36:G39"/>
    <mergeCell ref="H36:H37"/>
    <mergeCell ref="I36:I37"/>
    <mergeCell ref="U36:U39"/>
    <mergeCell ref="V36:V39"/>
    <mergeCell ref="W36:W39"/>
    <mergeCell ref="X36:X39"/>
    <mergeCell ref="Y36:Y39"/>
    <mergeCell ref="Z36:Z39"/>
    <mergeCell ref="AA36:AA39"/>
    <mergeCell ref="AC36:AC39"/>
    <mergeCell ref="C38:C39"/>
    <mergeCell ref="E38:E39"/>
    <mergeCell ref="H38:H39"/>
    <mergeCell ref="I38:I39"/>
    <mergeCell ref="J38:J39"/>
    <mergeCell ref="K38:K39"/>
    <mergeCell ref="L38:L39"/>
    <mergeCell ref="M38:M39"/>
    <mergeCell ref="J36:J37"/>
    <mergeCell ref="K36:K37"/>
    <mergeCell ref="L36:L37"/>
    <mergeCell ref="M36:M37"/>
    <mergeCell ref="P36:P39"/>
    <mergeCell ref="Q36:Q39"/>
    <mergeCell ref="R36:R39"/>
    <mergeCell ref="S36:S39"/>
  </mergeCells>
  <phoneticPr fontId="2"/>
  <pageMargins left="0.7" right="0.7" top="0.75" bottom="0.75" header="0.3" footer="0.3"/>
  <pageSetup paperSize="9" scale="57" fitToHeight="0" orientation="landscape" r:id="rId1"/>
  <headerFooter alignWithMargins="0"/>
  <rowBreaks count="2" manualBreakCount="2">
    <brk id="15" max="28" man="1"/>
    <brk id="35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動物愛護管理業務実績</vt:lpstr>
      <vt:lpstr>動物愛護管理業務実績!Print_Area</vt:lpstr>
      <vt:lpstr>動物愛護管理業務実績!Print_Titles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動物愛護管理業務実績</dc:title>
  <dc:creator/>
  <cp:lastModifiedBy>正力 拓也</cp:lastModifiedBy>
  <cp:lastPrinted>2025-05-21T02:51:22Z</cp:lastPrinted>
  <dcterms:created xsi:type="dcterms:W3CDTF">2007-11-07T08:09:44Z</dcterms:created>
  <dcterms:modified xsi:type="dcterms:W3CDTF">2025-05-21T23:45:02Z</dcterms:modified>
</cp:coreProperties>
</file>