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5.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6.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7.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8.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drawings/drawing9.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drawings/drawing10.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drawings/drawing1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drawings/drawing1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drawings/drawing13.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25.xml" ContentType="application/vnd.openxmlformats-officedocument.spreadsheetml.comments+xml"/>
  <Override PartName="/xl/comments26.xml" ContentType="application/vnd.openxmlformats-officedocument.spreadsheetml.comments+xml"/>
  <Override PartName="/xl/drawings/drawing23.xml" ContentType="application/vnd.openxmlformats-officedocument.drawing+xml"/>
  <Override PartName="/xl/comments27.xml" ContentType="application/vnd.openxmlformats-officedocument.spreadsheetml.comments+xml"/>
  <Override PartName="/xl/comments28.xml" ContentType="application/vnd.openxmlformats-officedocument.spreadsheetml.comments+xml"/>
  <Override PartName="/xl/drawings/drawing24.xml" ContentType="application/vnd.openxmlformats-officedocument.drawing+xml"/>
  <Override PartName="/xl/comments29.xml" ContentType="application/vnd.openxmlformats-officedocument.spreadsheetml.comments+xml"/>
  <Override PartName="/xl/comments30.xml" ContentType="application/vnd.openxmlformats-officedocument.spreadsheetml.comments+xml"/>
  <Override PartName="/xl/drawings/drawing25.xml" ContentType="application/vnd.openxmlformats-officedocument.drawing+xml"/>
  <Override PartName="/xl/comments31.xml" ContentType="application/vnd.openxmlformats-officedocument.spreadsheetml.comments+xml"/>
  <Override PartName="/xl/comments32.xml" ContentType="application/vnd.openxmlformats-officedocument.spreadsheetml.comments+xml"/>
  <Override PartName="/xl/drawings/drawing26.xml" ContentType="application/vnd.openxmlformats-officedocument.drawing+xml"/>
  <Override PartName="/xl/comments33.xml" ContentType="application/vnd.openxmlformats-officedocument.spreadsheetml.comments+xml"/>
  <Override PartName="/xl/comments34.xml" ContentType="application/vnd.openxmlformats-officedocument.spreadsheetml.comments+xml"/>
  <Override PartName="/xl/drawings/drawing27.xml" ContentType="application/vnd.openxmlformats-officedocument.drawing+xml"/>
  <Override PartName="/xl/comments35.xml" ContentType="application/vnd.openxmlformats-officedocument.spreadsheetml.comments+xml"/>
  <Override PartName="/xl/comments36.xml" ContentType="application/vnd.openxmlformats-officedocument.spreadsheetml.comments+xml"/>
  <Override PartName="/xl/drawings/drawing28.xml" ContentType="application/vnd.openxmlformats-officedocument.drawing+xml"/>
  <Override PartName="/xl/comments37.xml" ContentType="application/vnd.openxmlformats-officedocument.spreadsheetml.comments+xml"/>
  <Override PartName="/xl/comments38.xml" ContentType="application/vnd.openxmlformats-officedocument.spreadsheetml.comments+xml"/>
  <Override PartName="/xl/drawings/drawing29.xml" ContentType="application/vnd.openxmlformats-officedocument.drawing+xml"/>
  <Override PartName="/xl/comments39.xml" ContentType="application/vnd.openxmlformats-officedocument.spreadsheetml.comments+xml"/>
  <Override PartName="/xl/comments40.xml" ContentType="application/vnd.openxmlformats-officedocument.spreadsheetml.comments+xml"/>
  <Override PartName="/xl/drawings/drawing30.xml" ContentType="application/vnd.openxmlformats-officedocument.drawing+xml"/>
  <Override PartName="/xl/comments41.xml" ContentType="application/vnd.openxmlformats-officedocument.spreadsheetml.comments+xml"/>
  <Override PartName="/xl/comments42.xml" ContentType="application/vnd.openxmlformats-officedocument.spreadsheetml.comments+xml"/>
  <Override PartName="/xl/drawings/drawing31.xml" ContentType="application/vnd.openxmlformats-officedocument.drawing+xml"/>
  <Override PartName="/xl/comments43.xml" ContentType="application/vnd.openxmlformats-officedocument.spreadsheetml.comments+xml"/>
  <Override PartName="/xl/drawings/drawing32.xml" ContentType="application/vnd.openxmlformats-officedocument.drawing+xml"/>
  <Override PartName="/xl/comments44.xml" ContentType="application/vnd.openxmlformats-officedocument.spreadsheetml.comments+xml"/>
  <Override PartName="/xl/drawings/drawing33.xml" ContentType="application/vnd.openxmlformats-officedocument.drawing+xml"/>
  <Override PartName="/xl/comments45.xml" ContentType="application/vnd.openxmlformats-officedocument.spreadsheetml.comments+xml"/>
  <Override PartName="/xl/drawings/drawing34.xml" ContentType="application/vnd.openxmlformats-officedocument.drawing+xml"/>
  <Override PartName="/xl/comments46.xml" ContentType="application/vnd.openxmlformats-officedocument.spreadsheetml.comments+xml"/>
  <Override PartName="/xl/comments47.xml" ContentType="application/vnd.openxmlformats-officedocument.spreadsheetml.comments+xml"/>
  <Override PartName="/xl/drawings/drawing35.xml" ContentType="application/vnd.openxmlformats-officedocument.drawing+xml"/>
  <Override PartName="/xl/comments48.xml" ContentType="application/vnd.openxmlformats-officedocument.spreadsheetml.comments+xml"/>
  <Override PartName="/xl/comments49.xml" ContentType="application/vnd.openxmlformats-officedocument.spreadsheetml.comments+xml"/>
  <Override PartName="/xl/drawings/drawing36.xml" ContentType="application/vnd.openxmlformats-officedocument.drawing+xml"/>
  <Override PartName="/xl/comments50.xml" ContentType="application/vnd.openxmlformats-officedocument.spreadsheetml.comments+xml"/>
  <Override PartName="/xl/drawings/drawing37.xml" ContentType="application/vnd.openxmlformats-officedocument.drawing+xml"/>
  <Override PartName="/xl/comments51.xml" ContentType="application/vnd.openxmlformats-officedocument.spreadsheetml.comments+xml"/>
  <Override PartName="/xl/drawings/drawing38.xml" ContentType="application/vnd.openxmlformats-officedocument.drawing+xml"/>
  <Override PartName="/xl/comments52.xml" ContentType="application/vnd.openxmlformats-officedocument.spreadsheetml.comments+xml"/>
  <Override PartName="/xl/comments53.xml" ContentType="application/vnd.openxmlformats-officedocument.spreadsheetml.comments+xml"/>
  <Override PartName="/xl/drawings/drawing39.xml" ContentType="application/vnd.openxmlformats-officedocument.drawing+xml"/>
  <Override PartName="/xl/comments54.xml" ContentType="application/vnd.openxmlformats-officedocument.spreadsheetml.comments+xml"/>
  <Override PartName="/xl/comments55.xml" ContentType="application/vnd.openxmlformats-officedocument.spreadsheetml.comments+xml"/>
  <Override PartName="/xl/drawings/drawing40.xml" ContentType="application/vnd.openxmlformats-officedocument.drawing+xml"/>
  <Override PartName="/xl/comments56.xml" ContentType="application/vnd.openxmlformats-officedocument.spreadsheetml.comments+xml"/>
  <Override PartName="/xl/comments57.xml" ContentType="application/vnd.openxmlformats-officedocument.spreadsheetml.comments+xml"/>
  <Override PartName="/xl/drawings/drawing41.xml" ContentType="application/vnd.openxmlformats-officedocument.drawing+xml"/>
  <Override PartName="/xl/comments58.xml" ContentType="application/vnd.openxmlformats-officedocument.spreadsheetml.comments+xml"/>
  <Override PartName="/xl/comments59.xml" ContentType="application/vnd.openxmlformats-officedocument.spreadsheetml.comments+xml"/>
  <Override PartName="/xl/drawings/drawing42.xml" ContentType="application/vnd.openxmlformats-officedocument.drawing+xml"/>
  <Override PartName="/xl/comments60.xml" ContentType="application/vnd.openxmlformats-officedocument.spreadsheetml.comments+xml"/>
  <Override PartName="/xl/comments61.xml" ContentType="application/vnd.openxmlformats-officedocument.spreadsheetml.comments+xml"/>
  <Override PartName="/xl/drawings/drawing43.xml" ContentType="application/vnd.openxmlformats-officedocument.drawing+xml"/>
  <Override PartName="/xl/comments62.xml" ContentType="application/vnd.openxmlformats-officedocument.spreadsheetml.comments+xml"/>
  <Override PartName="/xl/comments63.xml" ContentType="application/vnd.openxmlformats-officedocument.spreadsheetml.comments+xml"/>
  <Override PartName="/xl/drawings/drawing44.xml" ContentType="application/vnd.openxmlformats-officedocument.drawing+xml"/>
  <Override PartName="/xl/drawings/drawing45.xml" ContentType="application/vnd.openxmlformats-officedocument.drawing+xml"/>
  <Override PartName="/xl/comments64.xml" ContentType="application/vnd.openxmlformats-officedocument.spreadsheetml.comments+xml"/>
  <Override PartName="/xl/comments65.xml" ContentType="application/vnd.openxmlformats-officedocument.spreadsheetml.comments+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omments66.xml" ContentType="application/vnd.openxmlformats-officedocument.spreadsheetml.comments+xml"/>
  <Override PartName="/xl/comments67.xml" ContentType="application/vnd.openxmlformats-officedocument.spreadsheetml.comments+xml"/>
  <Override PartName="/xl/drawings/drawing52.xml" ContentType="application/vnd.openxmlformats-officedocument.drawing+xml"/>
  <Override PartName="/xl/drawings/drawing53.xml" ContentType="application/vnd.openxmlformats-officedocument.drawing+xml"/>
  <Override PartName="/xl/comments68.xml" ContentType="application/vnd.openxmlformats-officedocument.spreadsheetml.comments+xml"/>
  <Override PartName="/xl/drawings/drawing54.xml" ContentType="application/vnd.openxmlformats-officedocument.drawing+xml"/>
  <Override PartName="/xl/comments69.xml" ContentType="application/vnd.openxmlformats-officedocument.spreadsheetml.comments+xml"/>
  <Override PartName="/xl/comments70.xml" ContentType="application/vnd.openxmlformats-officedocument.spreadsheetml.comments+xml"/>
  <Override PartName="/xl/comments71.xml" ContentType="application/vnd.openxmlformats-officedocument.spreadsheetml.comments+xml"/>
  <Override PartName="/xl/comments72.xml" ContentType="application/vnd.openxmlformats-officedocument.spreadsheetml.comments+xml"/>
  <Override PartName="/xl/comments73.xml" ContentType="application/vnd.openxmlformats-officedocument.spreadsheetml.comments+xml"/>
  <Override PartName="/xl/comments74.xml" ContentType="application/vnd.openxmlformats-officedocument.spreadsheetml.comments+xml"/>
  <Override PartName="/xl/comments75.xml" ContentType="application/vnd.openxmlformats-officedocument.spreadsheetml.comments+xml"/>
  <Override PartName="/xl/drawings/drawing5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G0113521N\share\02shigaku\(★)私立学校担当（H31／R1～）\★　学校法人等が提出する様式を定める要綱\R6改正\HP掲載\"/>
    </mc:Choice>
  </mc:AlternateContent>
  <xr:revisionPtr revIDLastSave="0" documentId="8_{7043FF62-3C16-45F3-A29D-FA678B66C328}" xr6:coauthVersionLast="47" xr6:coauthVersionMax="47" xr10:uidLastSave="{00000000-0000-0000-0000-000000000000}"/>
  <bookViews>
    <workbookView xWindow="11424" yWindow="0" windowWidth="11712" windowHeight="13776" tabRatio="891" firstSheet="152" activeTab="154" xr2:uid="{00000000-000D-0000-FFFF-FFFF00000000}"/>
  </bookViews>
  <sheets>
    <sheet name="表紙" sheetId="225" r:id="rId1"/>
    <sheet name="新別表" sheetId="241" state="hidden" r:id="rId2"/>
    <sheet name="新別表 (高)" sheetId="251" r:id="rId3"/>
    <sheet name="新別表 (小中)" sheetId="253" r:id="rId4"/>
    <sheet name="新別表 (幼)" sheetId="254" r:id="rId5"/>
    <sheet name="Sheet2 (2)" sheetId="265" r:id="rId6"/>
    <sheet name="新別表 (専各)" sheetId="252" r:id="rId7"/>
    <sheet name="001" sheetId="9" r:id="rId8"/>
    <sheet name="001説明" sheetId="10" r:id="rId9"/>
    <sheet name="001チェックリスト" sheetId="11" r:id="rId10"/>
    <sheet name="Sheet8" sheetId="256" state="hidden" r:id="rId11"/>
    <sheet name="Sheet1" sheetId="290" r:id="rId12"/>
    <sheet name="001申請【記載例】" sheetId="14" r:id="rId13"/>
    <sheet name="001申請" sheetId="15" r:id="rId14"/>
    <sheet name="002" sheetId="16" r:id="rId15"/>
    <sheet name="002説明" sheetId="17" r:id="rId16"/>
    <sheet name="002チェックリスト" sheetId="18" r:id="rId17"/>
    <sheet name="002申請【記載例】" sheetId="19" r:id="rId18"/>
    <sheet name="002申請" sheetId="20" r:id="rId19"/>
    <sheet name="003" sheetId="21" r:id="rId20"/>
    <sheet name="003説明" sheetId="22" r:id="rId21"/>
    <sheet name="003チェックリスト" sheetId="23" r:id="rId22"/>
    <sheet name="003届【記載例】" sheetId="24" r:id="rId23"/>
    <sheet name="003届" sheetId="25" r:id="rId24"/>
    <sheet name="004" sheetId="26" r:id="rId25"/>
    <sheet name="004説明" sheetId="27" r:id="rId26"/>
    <sheet name="004チェックリスト" sheetId="28" r:id="rId27"/>
    <sheet name="004届出【記載例】" sheetId="29" r:id="rId28"/>
    <sheet name="004届出" sheetId="30" r:id="rId29"/>
    <sheet name="005" sheetId="31" r:id="rId30"/>
    <sheet name="005説明" sheetId="32" r:id="rId31"/>
    <sheet name="005チェックリスト" sheetId="33" r:id="rId32"/>
    <sheet name="005申請書【記載例】" sheetId="34" r:id="rId33"/>
    <sheet name="005申請書" sheetId="35" r:id="rId34"/>
    <sheet name="006" sheetId="40" r:id="rId35"/>
    <sheet name="006説明事項" sheetId="36" r:id="rId36"/>
    <sheet name="006チェックリスト" sheetId="37" r:id="rId37"/>
    <sheet name="006申請書【記載例】" sheetId="38" r:id="rId38"/>
    <sheet name="006申請書" sheetId="39" r:id="rId39"/>
    <sheet name="007" sheetId="41" r:id="rId40"/>
    <sheet name="007説明" sheetId="42" r:id="rId41"/>
    <sheet name="007チェックリスト" sheetId="43" r:id="rId42"/>
    <sheet name="007申請【記載例】" sheetId="44" r:id="rId43"/>
    <sheet name="007申請" sheetId="45" r:id="rId44"/>
    <sheet name="008" sheetId="46" r:id="rId45"/>
    <sheet name="008説明" sheetId="47" r:id="rId46"/>
    <sheet name="008チェックリスト" sheetId="48" r:id="rId47"/>
    <sheet name="008届出【記載例】" sheetId="49" r:id="rId48"/>
    <sheet name="008届出" sheetId="50" r:id="rId49"/>
    <sheet name="009" sheetId="51" r:id="rId50"/>
    <sheet name="009説明" sheetId="52" r:id="rId51"/>
    <sheet name="009チェックリスト" sheetId="53" r:id="rId52"/>
    <sheet name="009届【記載例】" sheetId="54" r:id="rId53"/>
    <sheet name="009届出" sheetId="55" r:id="rId54"/>
    <sheet name="010" sheetId="56" r:id="rId55"/>
    <sheet name="010説明" sheetId="57" r:id="rId56"/>
    <sheet name="010チェックリスト" sheetId="58" r:id="rId57"/>
    <sheet name="010届【記載例】" sheetId="59" r:id="rId58"/>
    <sheet name="010届出" sheetId="60" r:id="rId59"/>
    <sheet name="011" sheetId="61" r:id="rId60"/>
    <sheet name="011説明" sheetId="62" r:id="rId61"/>
    <sheet name="011チェックリスト" sheetId="63" r:id="rId62"/>
    <sheet name="011届【記載例】" sheetId="64" r:id="rId63"/>
    <sheet name="011届出" sheetId="65" r:id="rId64"/>
    <sheet name="012" sheetId="66" r:id="rId65"/>
    <sheet name="012説明" sheetId="67" r:id="rId66"/>
    <sheet name="012チェックリスト" sheetId="68" r:id="rId67"/>
    <sheet name="012届【記載例】" sheetId="69" r:id="rId68"/>
    <sheet name="012届出" sheetId="70" r:id="rId69"/>
    <sheet name="013説明" sheetId="71" r:id="rId70"/>
    <sheet name="013チェックリスト" sheetId="72" r:id="rId71"/>
    <sheet name="013記載例" sheetId="73" r:id="rId72"/>
    <sheet name="013申請書" sheetId="74" r:id="rId73"/>
    <sheet name="014説明" sheetId="75" r:id="rId74"/>
    <sheet name="014チェックリスト" sheetId="76" r:id="rId75"/>
    <sheet name="014記載例" sheetId="77" r:id="rId76"/>
    <sheet name="014申請書" sheetId="78" r:id="rId77"/>
    <sheet name="015" sheetId="79" r:id="rId78"/>
    <sheet name="015説明" sheetId="80" r:id="rId79"/>
    <sheet name="015チェックリスト" sheetId="81" r:id="rId80"/>
    <sheet name="Sheet2" sheetId="226" r:id="rId81"/>
    <sheet name="015計画【記載例】" sheetId="82" r:id="rId82"/>
    <sheet name="015設置計画" sheetId="83" r:id="rId83"/>
    <sheet name="016" sheetId="84" r:id="rId84"/>
    <sheet name="016説明" sheetId="85" r:id="rId85"/>
    <sheet name="016チェックリスト" sheetId="86" r:id="rId86"/>
    <sheet name="016申請【記載例】" sheetId="87" r:id="rId87"/>
    <sheet name="016申請" sheetId="88" r:id="rId88"/>
    <sheet name="017" sheetId="89" r:id="rId89"/>
    <sheet name="017説明" sheetId="90" r:id="rId90"/>
    <sheet name="017チェックリスト" sheetId="91" r:id="rId91"/>
    <sheet name="Sheet12" sheetId="257" state="hidden" r:id="rId92"/>
    <sheet name="017申請【記載例】" sheetId="92" r:id="rId93"/>
    <sheet name="017申請" sheetId="93" r:id="rId94"/>
    <sheet name="018" sheetId="94" r:id="rId95"/>
    <sheet name="018説明" sheetId="95" r:id="rId96"/>
    <sheet name="018チェックリスト" sheetId="96" r:id="rId97"/>
    <sheet name="Sheet3" sheetId="227" r:id="rId98"/>
    <sheet name="018申請【記載例】" sheetId="97" r:id="rId99"/>
    <sheet name="018申請" sheetId="98" r:id="rId100"/>
    <sheet name="019" sheetId="99" r:id="rId101"/>
    <sheet name="019説明" sheetId="100" r:id="rId102"/>
    <sheet name="019チェックリスト" sheetId="101" r:id="rId103"/>
    <sheet name="019届【記載例】" sheetId="102" r:id="rId104"/>
    <sheet name="019届" sheetId="103" r:id="rId105"/>
    <sheet name="020" sheetId="104" r:id="rId106"/>
    <sheet name="020説明" sheetId="105" r:id="rId107"/>
    <sheet name="020チェックリスト" sheetId="106" r:id="rId108"/>
    <sheet name="Sheet4" sheetId="228" state="hidden" r:id="rId109"/>
    <sheet name="020申請書【記載例】" sheetId="107" r:id="rId110"/>
    <sheet name="020申請書" sheetId="108" r:id="rId111"/>
    <sheet name="021" sheetId="109" r:id="rId112"/>
    <sheet name="021説明" sheetId="110" r:id="rId113"/>
    <sheet name="021チェックリスト" sheetId="111" r:id="rId114"/>
    <sheet name="Sheet5" sheetId="229" r:id="rId115"/>
    <sheet name="021申請書【記載例】" sheetId="112" r:id="rId116"/>
    <sheet name="021申請書" sheetId="113" r:id="rId117"/>
    <sheet name="022説明" sheetId="114" r:id="rId118"/>
    <sheet name="022チェックリスト" sheetId="115" r:id="rId119"/>
    <sheet name="022計画【記載例】" sheetId="116" r:id="rId120"/>
    <sheet name="022計画" sheetId="117" r:id="rId121"/>
    <sheet name="023 " sheetId="266" r:id="rId122"/>
    <sheet name="023説明" sheetId="283" r:id="rId123"/>
    <sheet name="023チェックリスト" sheetId="120" r:id="rId124"/>
    <sheet name="Sheet7" sheetId="231" r:id="rId125"/>
    <sheet name="023申請【記載例】" sheetId="121" r:id="rId126"/>
    <sheet name="023申請" sheetId="122" r:id="rId127"/>
    <sheet name="024" sheetId="123" r:id="rId128"/>
    <sheet name="024説明" sheetId="124" r:id="rId129"/>
    <sheet name="024チェックリスト" sheetId="125" r:id="rId130"/>
    <sheet name="024申請【記載例】" sheetId="126" r:id="rId131"/>
    <sheet name="024申請【記載例２】" sheetId="127" r:id="rId132"/>
    <sheet name="024申請" sheetId="128" r:id="rId133"/>
    <sheet name="025" sheetId="129" r:id="rId134"/>
    <sheet name="025説明" sheetId="130" r:id="rId135"/>
    <sheet name="025チェックリスト" sheetId="131" r:id="rId136"/>
    <sheet name="Sheet9" sheetId="233" r:id="rId137"/>
    <sheet name="025申請書【記載例】" sheetId="132" r:id="rId138"/>
    <sheet name="025申請書" sheetId="133" r:id="rId139"/>
    <sheet name="026" sheetId="134" r:id="rId140"/>
    <sheet name="026説明" sheetId="135" r:id="rId141"/>
    <sheet name="026チェックリスト" sheetId="136" r:id="rId142"/>
    <sheet name="026届【記載例】" sheetId="137" r:id="rId143"/>
    <sheet name="026届" sheetId="138" r:id="rId144"/>
    <sheet name="027" sheetId="139" r:id="rId145"/>
    <sheet name="027説明事項" sheetId="140" r:id="rId146"/>
    <sheet name="027チェックリスト" sheetId="141" r:id="rId147"/>
    <sheet name="Sheet10" sheetId="234" r:id="rId148"/>
    <sheet name="027届出【記載例】" sheetId="142" r:id="rId149"/>
    <sheet name="027届出" sheetId="143" r:id="rId150"/>
    <sheet name="028 " sheetId="275" r:id="rId151"/>
    <sheet name="028説明 " sheetId="284" r:id="rId152"/>
    <sheet name="028チェックリスト" sheetId="146" r:id="rId153"/>
    <sheet name="028届出【記載例】" sheetId="147" r:id="rId154"/>
    <sheet name="028届出" sheetId="148" r:id="rId155"/>
    <sheet name="029" sheetId="149" r:id="rId156"/>
    <sheet name="029説明" sheetId="150" r:id="rId157"/>
    <sheet name="029チェックリスト" sheetId="151" r:id="rId158"/>
    <sheet name="029証明願【記載例】" sheetId="152" r:id="rId159"/>
    <sheet name="029証明願" sheetId="153" r:id="rId160"/>
    <sheet name="030 " sheetId="277" r:id="rId161"/>
    <sheet name="030説明 " sheetId="285" r:id="rId162"/>
    <sheet name="030チェックリスト" sheetId="156" r:id="rId163"/>
    <sheet name="030申請【記載例】" sheetId="157" r:id="rId164"/>
    <sheet name="030申請" sheetId="158" r:id="rId165"/>
    <sheet name="031 " sheetId="279" r:id="rId166"/>
    <sheet name="031説明 " sheetId="286" r:id="rId167"/>
    <sheet name="031チェックリスト" sheetId="161" r:id="rId168"/>
    <sheet name="031申請【記載例】" sheetId="162" r:id="rId169"/>
    <sheet name="031申請" sheetId="163" r:id="rId170"/>
    <sheet name="032" sheetId="280" r:id="rId171"/>
    <sheet name="032説明 " sheetId="287" r:id="rId172"/>
    <sheet name="032チェックリスト" sheetId="166" r:id="rId173"/>
    <sheet name="032申請【記載例】" sheetId="167" r:id="rId174"/>
    <sheet name="032申請" sheetId="168" r:id="rId175"/>
    <sheet name="033" sheetId="281" r:id="rId176"/>
    <sheet name="033説明 " sheetId="288" r:id="rId177"/>
    <sheet name="033チェックリスト" sheetId="171" r:id="rId178"/>
    <sheet name="033届【記載例】" sheetId="172" r:id="rId179"/>
    <sheet name="033届" sheetId="173" r:id="rId180"/>
    <sheet name="034様式" sheetId="174" r:id="rId181"/>
    <sheet name="Sheet11" sheetId="235" r:id="rId182"/>
    <sheet name="035" sheetId="282" r:id="rId183"/>
    <sheet name="035説明事項 " sheetId="289" r:id="rId184"/>
    <sheet name="035チェックリスト" sheetId="177" r:id="rId185"/>
    <sheet name="035申請【記載例】" sheetId="178" r:id="rId186"/>
    <sheet name="035申請" sheetId="179" r:id="rId187"/>
    <sheet name="036様式" sheetId="181" r:id="rId188"/>
    <sheet name="037様式" sheetId="182" r:id="rId189"/>
    <sheet name="038様式" sheetId="183" r:id="rId190"/>
    <sheet name="Sheet13" sheetId="237" r:id="rId191"/>
    <sheet name="039記載例" sheetId="236" r:id="rId192"/>
    <sheet name="039様式" sheetId="184" r:id="rId193"/>
    <sheet name="040" sheetId="259" r:id="rId194"/>
    <sheet name="040説明" sheetId="260" r:id="rId195"/>
    <sheet name="040チェックリスト" sheetId="261" r:id="rId196"/>
    <sheet name="040申請書【記載例】" sheetId="263" r:id="rId197"/>
    <sheet name="040申請書" sheetId="264" r:id="rId198"/>
    <sheet name="101計画１" sheetId="185" r:id="rId199"/>
    <sheet name="101計画２" sheetId="186" r:id="rId200"/>
    <sheet name="102明細書" sheetId="187" r:id="rId201"/>
    <sheet name="103学級編成表(高)" sheetId="188" r:id="rId202"/>
    <sheet name="103学級編成表（小・中）" sheetId="189" r:id="rId203"/>
    <sheet name="103学級編成表（幼）" sheetId="190" r:id="rId204"/>
    <sheet name="103学級編成表（専）" sheetId="191" r:id="rId205"/>
    <sheet name="103学級編成表（各）" sheetId="192" r:id="rId206"/>
    <sheet name="104教職員編成表" sheetId="193" r:id="rId207"/>
    <sheet name="104教職員編成表 (専)" sheetId="194" r:id="rId208"/>
    <sheet name="105資金計画書" sheetId="195" r:id="rId209"/>
    <sheet name="107地域別入学予定者数調" sheetId="197" r:id="rId210"/>
    <sheet name="108教職員名簿" sheetId="198" r:id="rId211"/>
    <sheet name="108教職員名簿 (専各)" sheetId="199" r:id="rId212"/>
    <sheet name="111申請書" sheetId="202" r:id="rId213"/>
    <sheet name="Sheet14" sheetId="238" r:id="rId214"/>
    <sheet name="112施設変更計画書" sheetId="203" r:id="rId215"/>
    <sheet name="113在籍者数(高)" sheetId="204" r:id="rId216"/>
    <sheet name="113在籍者数(幼)" sheetId="205" r:id="rId217"/>
    <sheet name="113在籍者数(専各)" sheetId="206" r:id="rId218"/>
    <sheet name="114収容園児数調" sheetId="208" r:id="rId219"/>
    <sheet name="115在職証明書" sheetId="209" r:id="rId220"/>
    <sheet name="116申請書" sheetId="210" r:id="rId221"/>
    <sheet name="117様式" sheetId="211" r:id="rId222"/>
    <sheet name="118様式" sheetId="212" r:id="rId223"/>
    <sheet name="119【設立用】就任承諾" sheetId="213" r:id="rId224"/>
    <sheet name="119【変更】就任承諾" sheetId="214" r:id="rId225"/>
    <sheet name="※削除※120【設立】宣誓書" sheetId="215" r:id="rId226"/>
    <sheet name="※削除※120【設立】兼務宣誓書" sheetId="216" r:id="rId227"/>
    <sheet name="※削除※120宣誓書" sheetId="217" r:id="rId228"/>
    <sheet name="※削除※120兼務宣誓書" sheetId="255" r:id="rId229"/>
    <sheet name="121【設立】【理事】誓約書" sheetId="218" r:id="rId230"/>
    <sheet name="121【設立】【監事】誓約書" sheetId="291" r:id="rId231"/>
    <sheet name="121【設立】【評議員】誓約書" sheetId="292" r:id="rId232"/>
    <sheet name="121【設立】【会計監査人】誓約書" sheetId="293" r:id="rId233"/>
    <sheet name="121【変更】【理事】誓約書" sheetId="300" r:id="rId234"/>
    <sheet name="121【変更】【監事】誓約書" sheetId="301" r:id="rId235"/>
    <sheet name="121【変更】【評議員】誓約書" sheetId="302" r:id="rId236"/>
    <sheet name="121【変更】【会計監査人】誓約書" sheetId="303" r:id="rId237"/>
    <sheet name="Sheet16" sheetId="240" r:id="rId238"/>
    <sheet name="123寄附申込書" sheetId="221" r:id="rId239"/>
    <sheet name="124清算書" sheetId="222" r:id="rId240"/>
    <sheet name="125役員等新旧対照表" sheetId="223" r:id="rId241"/>
    <sheet name="126貸借対照" sheetId="224" r:id="rId242"/>
    <sheet name="127通信教育連携協力施設" sheetId="299" r:id="rId243"/>
    <sheet name="128（通信）必要性と目的" sheetId="298" r:id="rId244"/>
    <sheet name="Sheet20" sheetId="207" r:id="rId245"/>
  </sheets>
  <externalReferences>
    <externalReference r:id="rId246"/>
  </externalReferences>
  <definedNames>
    <definedName name="_xlnm._FilterDatabase" localSheetId="1" hidden="1">新別表!$A$2:$L$80</definedName>
    <definedName name="_xlnm._FilterDatabase" localSheetId="2" hidden="1">'新別表 (高)'!$A$2:$J$42</definedName>
    <definedName name="_xlnm._FilterDatabase" localSheetId="3" hidden="1">'新別表 (小中)'!$A$2:$J$42</definedName>
    <definedName name="_xlnm._FilterDatabase" localSheetId="6" hidden="1">'新別表 (専各)'!$A$2:$J$42</definedName>
    <definedName name="_xlnm._FilterDatabase" localSheetId="4" hidden="1">'新別表 (幼)'!$A$2:$I$42</definedName>
    <definedName name="_xlnm.Print_Area" localSheetId="226">※削除※120【設立】兼務宣誓書!$A$1:$F$17</definedName>
    <definedName name="_xlnm.Print_Area" localSheetId="225">※削除※120【設立】宣誓書!$A$1:$F$26</definedName>
    <definedName name="_xlnm.Print_Area" localSheetId="228">※削除※120兼務宣誓書!$A$1:$F$17</definedName>
    <definedName name="_xlnm.Print_Area" localSheetId="227">※削除※120宣誓書!$A$1:$F$26</definedName>
    <definedName name="_xlnm.Print_Area" localSheetId="9">'001チェックリスト'!$A$1:$X$37</definedName>
    <definedName name="_xlnm.Print_Area" localSheetId="13">'001申請'!$A$1:$J$15</definedName>
    <definedName name="_xlnm.Print_Area" localSheetId="12">'001申請【記載例】'!$A$1:$J$15</definedName>
    <definedName name="_xlnm.Print_Area" localSheetId="8">'001説明'!$A$1:$X$49</definedName>
    <definedName name="_xlnm.Print_Area" localSheetId="16">'002チェックリスト'!$A$1:$Y$45</definedName>
    <definedName name="_xlnm.Print_Area" localSheetId="18">'002申請'!$A$1:$J$15</definedName>
    <definedName name="_xlnm.Print_Area" localSheetId="17">'002申請【記載例】'!$A$1:$J$15</definedName>
    <definedName name="_xlnm.Print_Area" localSheetId="15">'002説明'!$A$1:$X$63</definedName>
    <definedName name="_xlnm.Print_Area" localSheetId="21">'003チェックリスト'!$A$1:$X$18</definedName>
    <definedName name="_xlnm.Print_Area" localSheetId="20">'003説明'!$A$1:$X$23</definedName>
    <definedName name="_xlnm.Print_Area" localSheetId="23">'003届'!$A$1:$J$15</definedName>
    <definedName name="_xlnm.Print_Area" localSheetId="22">'003届【記載例】'!$A$1:$J$16</definedName>
    <definedName name="_xlnm.Print_Area" localSheetId="26">'004チェックリスト'!$A$1:$X$16</definedName>
    <definedName name="_xlnm.Print_Area" localSheetId="25">'004説明'!$A$1:$X$18</definedName>
    <definedName name="_xlnm.Print_Area" localSheetId="28">'004届出'!$A$1:$J$21</definedName>
    <definedName name="_xlnm.Print_Area" localSheetId="27">'004届出【記載例】'!$A$1:$J$22</definedName>
    <definedName name="_xlnm.Print_Area" localSheetId="31">'005チェックリスト'!$A$1:$X$36</definedName>
    <definedName name="_xlnm.Print_Area" localSheetId="33">'005申請書'!$A$1:$J$37</definedName>
    <definedName name="_xlnm.Print_Area" localSheetId="32">'005申請書【記載例】'!$A$1:$J$36</definedName>
    <definedName name="_xlnm.Print_Area" localSheetId="30">'005説明'!$A$1:$X$48</definedName>
    <definedName name="_xlnm.Print_Area" localSheetId="36">'006チェックリスト'!$A$1:$X$36</definedName>
    <definedName name="_xlnm.Print_Area" localSheetId="38">'006申請書'!$A$1:$J$15</definedName>
    <definedName name="_xlnm.Print_Area" localSheetId="37">'006申請書【記載例】'!$A$1:$J$15</definedName>
    <definedName name="_xlnm.Print_Area" localSheetId="35">'006説明事項'!$A$1:$X$38</definedName>
    <definedName name="_xlnm.Print_Area" localSheetId="41">'007チェックリスト'!$A$1:$X$20</definedName>
    <definedName name="_xlnm.Print_Area" localSheetId="43">'007申請'!$A$1:$J$18</definedName>
    <definedName name="_xlnm.Print_Area" localSheetId="42">'007申請【記載例】'!$A$1:$J$18</definedName>
    <definedName name="_xlnm.Print_Area" localSheetId="40">'007説明'!$A$1:$X$31</definedName>
    <definedName name="_xlnm.Print_Area" localSheetId="46">'008チェックリスト'!$A$1:$X$21</definedName>
    <definedName name="_xlnm.Print_Area" localSheetId="45">'008説明'!$A$1:$X$22</definedName>
    <definedName name="_xlnm.Print_Area" localSheetId="48">'008届出'!$A$1:$J$20</definedName>
    <definedName name="_xlnm.Print_Area" localSheetId="47">'008届出【記載例】'!$A$1:$J$19</definedName>
    <definedName name="_xlnm.Print_Area" localSheetId="51">'009チェックリスト'!$A$1:$X$17</definedName>
    <definedName name="_xlnm.Print_Area" localSheetId="50">'009説明'!$A$1:$X$15</definedName>
    <definedName name="_xlnm.Print_Area" localSheetId="52">'009届【記載例】'!$A$1:$J$19</definedName>
    <definedName name="_xlnm.Print_Area" localSheetId="53">'009届出'!$A$1:$J$20</definedName>
    <definedName name="_xlnm.Print_Area" localSheetId="56">'010チェックリスト'!$A$1:$X$17</definedName>
    <definedName name="_xlnm.Print_Area" localSheetId="55">'010説明'!$A$1:$X$13</definedName>
    <definedName name="_xlnm.Print_Area" localSheetId="57">'010届【記載例】'!$A$1:$J$19</definedName>
    <definedName name="_xlnm.Print_Area" localSheetId="58">'010届出'!$A$1:$J$20</definedName>
    <definedName name="_xlnm.Print_Area" localSheetId="61">'011チェックリスト'!$A$1:$X$16</definedName>
    <definedName name="_xlnm.Print_Area" localSheetId="60">'011説明'!$A$1:$X$30</definedName>
    <definedName name="_xlnm.Print_Area" localSheetId="62">'011届【記載例】'!$A$1:$J$18</definedName>
    <definedName name="_xlnm.Print_Area" localSheetId="63">'011届出'!$A$1:$J$20</definedName>
    <definedName name="_xlnm.Print_Area" localSheetId="66">'012チェックリスト'!$A$1:$X$22</definedName>
    <definedName name="_xlnm.Print_Area" localSheetId="65">'012説明'!$A$1:$X$23</definedName>
    <definedName name="_xlnm.Print_Area" localSheetId="67">'012届【記載例】'!$A$1:$J$14</definedName>
    <definedName name="_xlnm.Print_Area" localSheetId="68">'012届出'!$A$1:$J$14</definedName>
    <definedName name="_xlnm.Print_Area" localSheetId="71">'013記載例'!$A$1:$L$33</definedName>
    <definedName name="_xlnm.Print_Area" localSheetId="79">'015チェックリスト'!$A$1:$X$40</definedName>
    <definedName name="_xlnm.Print_Area" localSheetId="81">'015計画【記載例】'!$A$1:$J$26</definedName>
    <definedName name="_xlnm.Print_Area" localSheetId="82">'015設置計画'!$A$1:$J$26</definedName>
    <definedName name="_xlnm.Print_Area" localSheetId="78">'015説明'!$A$1:$X$57</definedName>
    <definedName name="_xlnm.Print_Area" localSheetId="85">'016チェックリスト'!$A$1:$X$41</definedName>
    <definedName name="_xlnm.Print_Area" localSheetId="87">'016申請'!$A$1:$J$27</definedName>
    <definedName name="_xlnm.Print_Area" localSheetId="86">'016申請【記載例】'!$A$1:$J$27</definedName>
    <definedName name="_xlnm.Print_Area" localSheetId="84">'016説明'!$A$1:$X$55</definedName>
    <definedName name="_xlnm.Print_Area" localSheetId="90">'017チェックリスト'!$A$1:$X$37</definedName>
    <definedName name="_xlnm.Print_Area" localSheetId="93">'017申請'!$A$1:$J$27</definedName>
    <definedName name="_xlnm.Print_Area" localSheetId="92">'017申請【記載例】'!$A$1:$J$27</definedName>
    <definedName name="_xlnm.Print_Area" localSheetId="89">'017説明'!$A$1:$X$48</definedName>
    <definedName name="_xlnm.Print_Area" localSheetId="96">'018チェックリスト'!$A$1:$X$35</definedName>
    <definedName name="_xlnm.Print_Area" localSheetId="99">'018申請'!$A$1:$J$27</definedName>
    <definedName name="_xlnm.Print_Area" localSheetId="98">'018申請【記載例】'!$A$1:$J$27</definedName>
    <definedName name="_xlnm.Print_Area" localSheetId="95">'018説明'!$A$1:$X$40</definedName>
    <definedName name="_xlnm.Print_Area" localSheetId="102">'019チェックリスト'!$A$1:$X$36</definedName>
    <definedName name="_xlnm.Print_Area" localSheetId="101">'019説明'!$A$1:$X$38</definedName>
    <definedName name="_xlnm.Print_Area" localSheetId="104">'019届'!$A$1:$J$27</definedName>
    <definedName name="_xlnm.Print_Area" localSheetId="103">'019届【記載例】'!$A$1:$J$27</definedName>
    <definedName name="_xlnm.Print_Area" localSheetId="107">'020チェックリスト'!$A$1:$X$34</definedName>
    <definedName name="_xlnm.Print_Area" localSheetId="110">'020申請書'!$A$1:$J$24</definedName>
    <definedName name="_xlnm.Print_Area" localSheetId="109">'020申請書【記載例】'!$A$1:$J$24</definedName>
    <definedName name="_xlnm.Print_Area" localSheetId="106">'020説明'!$A$1:$X$42</definedName>
    <definedName name="_xlnm.Print_Area" localSheetId="113">'021チェックリスト'!$A$1:$X$32</definedName>
    <definedName name="_xlnm.Print_Area" localSheetId="116">'021申請書'!$A$1:$J$30</definedName>
    <definedName name="_xlnm.Print_Area" localSheetId="115">'021申請書【記載例】'!$A$1:$J$30</definedName>
    <definedName name="_xlnm.Print_Area" localSheetId="112">'021説明'!$A$1:$X$39</definedName>
    <definedName name="_xlnm.Print_Area" localSheetId="118">'022チェックリスト'!$A$1:$X$32</definedName>
    <definedName name="_xlnm.Print_Area" localSheetId="120">'022計画'!$A$1:$J$25</definedName>
    <definedName name="_xlnm.Print_Area" localSheetId="119">'022計画【記載例】'!$A$1:$J$25</definedName>
    <definedName name="_xlnm.Print_Area" localSheetId="117">'022説明'!$A$1:$X$37</definedName>
    <definedName name="_xlnm.Print_Area" localSheetId="123">'023チェックリスト'!$A$1:$X$33</definedName>
    <definedName name="_xlnm.Print_Area" localSheetId="126">'023申請'!$A$1:$J$26</definedName>
    <definedName name="_xlnm.Print_Area" localSheetId="125">'023申請【記載例】'!$A$1:$J$26</definedName>
    <definedName name="_xlnm.Print_Area" localSheetId="122">'023説明'!$A$1:$X$44</definedName>
    <definedName name="_xlnm.Print_Area" localSheetId="129">'024チェックリスト'!$A$1:$X$34</definedName>
    <definedName name="_xlnm.Print_Area" localSheetId="132">'024申請'!$A$1:$J$22</definedName>
    <definedName name="_xlnm.Print_Area" localSheetId="130">'024申請【記載例】'!$A$1:$J$24</definedName>
    <definedName name="_xlnm.Print_Area" localSheetId="131">'024申請【記載例２】'!$A$1:$J$22</definedName>
    <definedName name="_xlnm.Print_Area" localSheetId="128">'024説明'!$A$1:$X$44</definedName>
    <definedName name="_xlnm.Print_Area" localSheetId="135">'025チェックリスト'!$A$1:$X$34</definedName>
    <definedName name="_xlnm.Print_Area" localSheetId="138">'025申請書'!$A$1:$J$23</definedName>
    <definedName name="_xlnm.Print_Area" localSheetId="137">'025申請書【記載例】'!$A$1:$J$23</definedName>
    <definedName name="_xlnm.Print_Area" localSheetId="134">'025説明'!$A$1:$X$37</definedName>
    <definedName name="_xlnm.Print_Area" localSheetId="141">'026チェックリスト'!$A$1:$X$34</definedName>
    <definedName name="_xlnm.Print_Area" localSheetId="140">'026説明'!$A$1:$X$36</definedName>
    <definedName name="_xlnm.Print_Area" localSheetId="143">'026届'!$A$1:$I$25</definedName>
    <definedName name="_xlnm.Print_Area" localSheetId="142">'026届【記載例】'!$A$1:$I$23</definedName>
    <definedName name="_xlnm.Print_Area" localSheetId="146">'027チェックリスト'!$A$1:$X$25</definedName>
    <definedName name="_xlnm.Print_Area" localSheetId="145">'027説明事項'!$A$1:$X$43</definedName>
    <definedName name="_xlnm.Print_Area" localSheetId="149">'027届出'!$A$1:$J$28</definedName>
    <definedName name="_xlnm.Print_Area" localSheetId="148">'027届出【記載例】'!$A$1:$J$29</definedName>
    <definedName name="_xlnm.Print_Area" localSheetId="152">'028チェックリスト'!$A$1:$X$16</definedName>
    <definedName name="_xlnm.Print_Area" localSheetId="151">'028説明 '!$A$1:$X$20</definedName>
    <definedName name="_xlnm.Print_Area" localSheetId="154">'028届出'!$A$1:$J$21</definedName>
    <definedName name="_xlnm.Print_Area" localSheetId="153">'028届出【記載例】'!$A$1:$J$22</definedName>
    <definedName name="_xlnm.Print_Area" localSheetId="157">'029チェックリスト'!$A$1:$X$18</definedName>
    <definedName name="_xlnm.Print_Area" localSheetId="159">'029証明願'!$A$1:$J$32</definedName>
    <definedName name="_xlnm.Print_Area" localSheetId="158">'029証明願【記載例】'!$A$1:$J$27</definedName>
    <definedName name="_xlnm.Print_Area" localSheetId="156">'029説明'!$A$1:$X$25</definedName>
    <definedName name="_xlnm.Print_Area" localSheetId="162">'030チェックリスト'!$A$1:$X$17</definedName>
    <definedName name="_xlnm.Print_Area" localSheetId="164">'030申請'!$A$1:$J$25</definedName>
    <definedName name="_xlnm.Print_Area" localSheetId="163">'030申請【記載例】'!$A$1:$J$25</definedName>
    <definedName name="_xlnm.Print_Area" localSheetId="161">'030説明 '!$A$1:$X$35</definedName>
    <definedName name="_xlnm.Print_Area" localSheetId="167">'031チェックリスト'!$A$1:$X$19</definedName>
    <definedName name="_xlnm.Print_Area" localSheetId="169">'031申請'!$A$1:$J$23</definedName>
    <definedName name="_xlnm.Print_Area" localSheetId="168">'031申請【記載例】'!$A$1:$J$24</definedName>
    <definedName name="_xlnm.Print_Area" localSheetId="166">'031説明 '!$A$1:$X$26</definedName>
    <definedName name="_xlnm.Print_Area" localSheetId="172">'032チェックリスト'!$A$1:$X$19</definedName>
    <definedName name="_xlnm.Print_Area" localSheetId="174">'032申請'!$A$1:$J$23</definedName>
    <definedName name="_xlnm.Print_Area" localSheetId="173">'032申請【記載例】'!$A$1:$J$23</definedName>
    <definedName name="_xlnm.Print_Area" localSheetId="171">'032説明 '!$A$1:$X$21</definedName>
    <definedName name="_xlnm.Print_Area" localSheetId="177">'033チェックリスト'!$A$1:$X$19</definedName>
    <definedName name="_xlnm.Print_Area" localSheetId="176">'033説明 '!$A$1:$X$19</definedName>
    <definedName name="_xlnm.Print_Area" localSheetId="179">'033届'!$A$1:$J$23</definedName>
    <definedName name="_xlnm.Print_Area" localSheetId="178">'033届【記載例】'!$A$1:$J$24</definedName>
    <definedName name="_xlnm.Print_Area" localSheetId="184">'035チェックリスト'!$A$1:$X$18</definedName>
    <definedName name="_xlnm.Print_Area" localSheetId="186">'035申請'!$A$1:$J$23</definedName>
    <definedName name="_xlnm.Print_Area" localSheetId="185">'035申請【記載例】'!$A$1:$J$23</definedName>
    <definedName name="_xlnm.Print_Area" localSheetId="183">'035説明事項 '!$A$1:$X$22</definedName>
    <definedName name="_xlnm.Print_Area" localSheetId="189">'038様式'!$A$1:$I$39</definedName>
    <definedName name="_xlnm.Print_Area" localSheetId="191">'039記載例'!$A$1:$H$33</definedName>
    <definedName name="_xlnm.Print_Area" localSheetId="192">'039様式'!$A$1:$H$33</definedName>
    <definedName name="_xlnm.Print_Area" localSheetId="195">'040チェックリスト'!$A$1:$X$40</definedName>
    <definedName name="_xlnm.Print_Area" localSheetId="197">'040申請書'!$A$1:$J$23</definedName>
    <definedName name="_xlnm.Print_Area" localSheetId="196">'040申請書【記載例】'!$A$1:$J$23</definedName>
    <definedName name="_xlnm.Print_Area" localSheetId="194">'040説明'!$A$1:$X$42</definedName>
    <definedName name="_xlnm.Print_Area" localSheetId="198">'101計画１'!$A$1:$J$26</definedName>
    <definedName name="_xlnm.Print_Area" localSheetId="199">'101計画２'!$A$1:$L$28</definedName>
    <definedName name="_xlnm.Print_Area" localSheetId="200">'102明細書'!$A$1:$H$19</definedName>
    <definedName name="_xlnm.Print_Area" localSheetId="201">'103学級編成表(高)'!$A$1:$F$17</definedName>
    <definedName name="_xlnm.Print_Area" localSheetId="206">'104教職員編成表'!$A$1:$W$21</definedName>
    <definedName name="_xlnm.Print_Area" localSheetId="207">'104教職員編成表 (専)'!$A$1:$W$24</definedName>
    <definedName name="_xlnm.Print_Area" localSheetId="208">'105資金計画書'!$A$1:$M$22</definedName>
    <definedName name="_xlnm.Print_Area" localSheetId="210">'108教職員名簿'!$A$1:$Z$17</definedName>
    <definedName name="_xlnm.Print_Area" localSheetId="211">'108教職員名簿 (専各)'!$A$1:$Z$16</definedName>
    <definedName name="_xlnm.Print_Area" localSheetId="215">'113在籍者数(高)'!$A$1:$L$24</definedName>
    <definedName name="_xlnm.Print_Area" localSheetId="217">'113在籍者数(専各)'!$A$1:$F$10</definedName>
    <definedName name="_xlnm.Print_Area" localSheetId="216">'113在籍者数(幼)'!$A$1:$K$10</definedName>
    <definedName name="_xlnm.Print_Area" localSheetId="218">'114収容園児数調'!$A$1:$M$30</definedName>
    <definedName name="_xlnm.Print_Area" localSheetId="219">'115在職証明書'!$A$1:$I$29</definedName>
    <definedName name="_xlnm.Print_Area" localSheetId="220">'116申請書'!$A$1:$H$34</definedName>
    <definedName name="_xlnm.Print_Area" localSheetId="223">'119【設立用】就任承諾'!$A$1:$H$19</definedName>
    <definedName name="_xlnm.Print_Area" localSheetId="224">'119【変更】就任承諾'!$A$1:$H$21</definedName>
    <definedName name="_xlnm.Print_Area" localSheetId="232">'121【設立】【会計監査人】誓約書'!$A$1:$G$14</definedName>
    <definedName name="_xlnm.Print_Area" localSheetId="230">'121【設立】【監事】誓約書'!$A$1:$G$23</definedName>
    <definedName name="_xlnm.Print_Area" localSheetId="231">'121【設立】【評議員】誓約書'!$A$1:$G$32</definedName>
    <definedName name="_xlnm.Print_Area" localSheetId="229">'121【設立】【理事】誓約書'!$A$1:$G$27</definedName>
    <definedName name="_xlnm.Print_Area" localSheetId="236">'121【変更】【会計監査人】誓約書'!$A$1:$G$14</definedName>
    <definedName name="_xlnm.Print_Area" localSheetId="234">'121【変更】【監事】誓約書'!$A$1:$G$23</definedName>
    <definedName name="_xlnm.Print_Area" localSheetId="235">'121【変更】【評議員】誓約書'!$A$1:$G$32</definedName>
    <definedName name="_xlnm.Print_Area" localSheetId="233">'121【変更】【理事】誓約書'!$A$1:$G$27</definedName>
    <definedName name="_xlnm.Print_Area" localSheetId="238">'123寄附申込書'!$A$1:$O$47</definedName>
    <definedName name="_xlnm.Print_Area" localSheetId="240">'125役員等新旧対照表'!$A$1:$I$35</definedName>
    <definedName name="_xlnm.Print_Area" localSheetId="242">'127通信教育連携協力施設'!$A$1:$I$30</definedName>
    <definedName name="_xlnm.Print_Area" localSheetId="1">新別表!$A$1:$L$80</definedName>
    <definedName name="_xlnm.Print_Area" localSheetId="2">'新別表 (高)'!$A$1:$E$42</definedName>
    <definedName name="_xlnm.Print_Area" localSheetId="3">'新別表 (小中)'!$A$1:$E$41</definedName>
    <definedName name="_xlnm.Print_Area" localSheetId="6">'新別表 (専各)'!$A$1:$E$41</definedName>
    <definedName name="_xlnm.Print_Area" localSheetId="4">'新別表 (幼)'!$A$1:$J$41</definedName>
    <definedName name="_xlnm.Print_Area" localSheetId="0">表紙!$A$1:$H$39</definedName>
    <definedName name="_xlnm.Print_Titles" localSheetId="243">'128（通信）必要性と目的'!$1:$1</definedName>
    <definedName name="_xlnm.Print_Titles" localSheetId="1">新別表!$2:$2</definedName>
    <definedName name="_xlnm.Print_Titles" localSheetId="2">'新別表 (高)'!$2:$2</definedName>
    <definedName name="_xlnm.Print_Titles" localSheetId="3">'新別表 (小中)'!$2:$2</definedName>
    <definedName name="_xlnm.Print_Titles" localSheetId="6">'新別表 (専各)'!$2:$2</definedName>
    <definedName name="_xlnm.Print_Titles" localSheetId="4">'新別表 (幼)'!$2:$2</definedName>
    <definedName name="Z_0CEC6A5D_6204_439C_AFDA_847F624534BC_.wvu.PrintArea" localSheetId="242" hidden="1">'127通信教育連携協力施設'!$A$1:$J$30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4" i="128" l="1"/>
  <c r="L14" i="127"/>
  <c r="L15" i="126"/>
  <c r="L15" i="179"/>
  <c r="L14" i="179"/>
  <c r="L14" i="178"/>
  <c r="L13" i="178"/>
  <c r="L14" i="157"/>
  <c r="M14" i="148"/>
  <c r="M15" i="147"/>
  <c r="L15" i="14"/>
  <c r="L15" i="157"/>
  <c r="L15" i="122"/>
  <c r="L15" i="121"/>
  <c r="L21" i="113"/>
  <c r="L19" i="35"/>
  <c r="L19" i="34"/>
  <c r="L15" i="25"/>
  <c r="L16" i="24"/>
  <c r="L17" i="137"/>
  <c r="L15" i="163"/>
  <c r="L14" i="163"/>
  <c r="L15" i="162"/>
  <c r="L14" i="162"/>
  <c r="L14" i="158"/>
  <c r="L16" i="158"/>
  <c r="L15" i="158"/>
  <c r="L16" i="157"/>
  <c r="M13" i="148"/>
  <c r="M14" i="147"/>
  <c r="L14" i="142"/>
  <c r="L14" i="122"/>
  <c r="L14" i="121"/>
  <c r="L19" i="113"/>
  <c r="E15" i="66"/>
  <c r="J10" i="67" s="1"/>
  <c r="A13" i="69" l="1"/>
  <c r="A13" i="70"/>
  <c r="A14" i="173"/>
  <c r="A14" i="172"/>
  <c r="A14" i="168"/>
  <c r="A13" i="167"/>
  <c r="A13" i="60" l="1"/>
  <c r="A13" i="59"/>
  <c r="A13" i="55"/>
  <c r="A13" i="54"/>
  <c r="E19" i="134"/>
  <c r="E17" i="134" s="1"/>
  <c r="E15" i="134"/>
  <c r="P12" i="135" s="1"/>
  <c r="E12" i="282"/>
  <c r="E14" i="282" s="1"/>
  <c r="E10" i="282"/>
  <c r="E8" i="282"/>
  <c r="E6" i="282" s="1"/>
  <c r="E3" i="282"/>
  <c r="E1" i="282"/>
  <c r="E19" i="281"/>
  <c r="E17" i="281"/>
  <c r="E15" i="281"/>
  <c r="E13" i="281"/>
  <c r="E11" i="281"/>
  <c r="E9" i="281" s="1"/>
  <c r="E7" i="281"/>
  <c r="E5" i="281"/>
  <c r="E3" i="281" s="1"/>
  <c r="E1" i="281"/>
  <c r="E12" i="280"/>
  <c r="E14" i="280" s="1"/>
  <c r="E8" i="280"/>
  <c r="E6" i="280" s="1"/>
  <c r="E3" i="280"/>
  <c r="E1" i="280"/>
  <c r="E10" i="280" s="1"/>
  <c r="E11" i="279"/>
  <c r="E13" i="279" s="1"/>
  <c r="E7" i="279"/>
  <c r="E5" i="279" s="1"/>
  <c r="E3" i="279"/>
  <c r="E1" i="279"/>
  <c r="E9" i="279" s="1"/>
  <c r="E11" i="277"/>
  <c r="E13" i="277" s="1"/>
  <c r="E7" i="277"/>
  <c r="E5" i="277" s="1"/>
  <c r="E3" i="277"/>
  <c r="E1" i="277"/>
  <c r="E9" i="277" s="1"/>
  <c r="E13" i="275"/>
  <c r="E11" i="275"/>
  <c r="E9" i="275"/>
  <c r="E7" i="275"/>
  <c r="E5" i="275" s="1"/>
  <c r="E3" i="275"/>
  <c r="E1" i="275"/>
  <c r="E21" i="266"/>
  <c r="E19" i="266"/>
  <c r="E17" i="266"/>
  <c r="E14" i="266"/>
  <c r="E12" i="266"/>
  <c r="E10" i="266" s="1"/>
  <c r="E8" i="266"/>
  <c r="E6" i="266"/>
  <c r="E3" i="266"/>
  <c r="E1" i="266"/>
  <c r="A14" i="264" l="1"/>
  <c r="A14" i="263"/>
  <c r="E3" i="259"/>
  <c r="E1" i="259" s="1"/>
  <c r="M9" i="260" s="1"/>
  <c r="E20" i="259"/>
  <c r="E18" i="259" s="1"/>
  <c r="E16" i="259"/>
  <c r="M10" i="260" s="1"/>
  <c r="E14" i="259"/>
  <c r="E12" i="259"/>
  <c r="E10" i="259" s="1"/>
  <c r="E8" i="259"/>
  <c r="E6" i="259"/>
  <c r="L15" i="128" l="1"/>
  <c r="L13" i="128"/>
  <c r="L15" i="127"/>
  <c r="L13" i="127"/>
  <c r="L16" i="126"/>
  <c r="L14" i="126"/>
  <c r="L21" i="112"/>
  <c r="L20" i="112"/>
  <c r="L19" i="112"/>
  <c r="L20" i="113"/>
  <c r="K15" i="39"/>
  <c r="K14" i="39"/>
  <c r="K15" i="38"/>
  <c r="K14" i="38"/>
  <c r="L18" i="35"/>
  <c r="L18" i="34"/>
  <c r="L14" i="25"/>
  <c r="L15" i="24"/>
  <c r="L14" i="20"/>
  <c r="L15" i="20"/>
  <c r="L14" i="19"/>
  <c r="L15" i="19"/>
  <c r="D7" i="224" l="1"/>
  <c r="H13" i="224"/>
  <c r="D19" i="224"/>
  <c r="H22" i="224"/>
  <c r="H29" i="224"/>
  <c r="H37" i="224"/>
  <c r="D39" i="224"/>
  <c r="H23" i="224" l="1"/>
  <c r="H40" i="224" s="1"/>
  <c r="D30" i="224"/>
  <c r="D40" i="224" s="1"/>
  <c r="L11" i="203" l="1"/>
  <c r="N11" i="203"/>
  <c r="P11" i="203"/>
  <c r="L16" i="203"/>
  <c r="N16" i="203"/>
  <c r="P16" i="203"/>
  <c r="L21" i="203"/>
  <c r="N21" i="203"/>
  <c r="P21" i="203"/>
  <c r="P22" i="203" l="1"/>
  <c r="N22" i="203"/>
  <c r="I14" i="186"/>
  <c r="I18" i="186"/>
  <c r="I21" i="186"/>
  <c r="H9" i="185"/>
  <c r="H14" i="185"/>
  <c r="H19" i="185"/>
  <c r="H20" i="185" l="1"/>
  <c r="I22" i="186"/>
  <c r="A13" i="153" l="1"/>
  <c r="C16" i="153"/>
  <c r="D17" i="153"/>
  <c r="D18" i="153"/>
  <c r="D19" i="153"/>
  <c r="D20" i="153"/>
  <c r="C22" i="153"/>
  <c r="D23" i="153"/>
  <c r="D24" i="153"/>
  <c r="D25" i="153"/>
  <c r="D26" i="153"/>
  <c r="C28" i="153"/>
  <c r="D29" i="153"/>
  <c r="D30" i="153"/>
  <c r="D31" i="153"/>
  <c r="D32" i="153"/>
  <c r="C34" i="153"/>
  <c r="D35" i="153"/>
  <c r="D36" i="153"/>
  <c r="D37" i="153"/>
  <c r="D38" i="153"/>
  <c r="C40" i="153"/>
  <c r="D41" i="153"/>
  <c r="D42" i="153"/>
  <c r="D43" i="153"/>
  <c r="D44" i="153"/>
  <c r="C46" i="153"/>
  <c r="D47" i="153"/>
  <c r="D48" i="153"/>
  <c r="D49" i="153"/>
  <c r="D50" i="153"/>
  <c r="C52" i="153"/>
  <c r="D53" i="153"/>
  <c r="D54" i="153"/>
  <c r="D55" i="153"/>
  <c r="D56" i="153"/>
  <c r="C58" i="153"/>
  <c r="D59" i="153"/>
  <c r="D60" i="153"/>
  <c r="D61" i="153"/>
  <c r="D62" i="153"/>
  <c r="C64" i="153"/>
  <c r="D65" i="153"/>
  <c r="D66" i="153"/>
  <c r="D67" i="153"/>
  <c r="D68" i="153"/>
  <c r="C70" i="153"/>
  <c r="D71" i="153"/>
  <c r="D72" i="153"/>
  <c r="D73" i="153"/>
  <c r="D74" i="153"/>
  <c r="C76" i="153"/>
  <c r="D77" i="153"/>
  <c r="D78" i="153"/>
  <c r="D79" i="153"/>
  <c r="D80" i="153"/>
  <c r="A14" i="152"/>
  <c r="C17" i="152"/>
  <c r="D18" i="152"/>
  <c r="D19" i="152"/>
  <c r="D20" i="152"/>
  <c r="D21" i="152"/>
  <c r="C23" i="152"/>
  <c r="D24" i="152"/>
  <c r="D25" i="152"/>
  <c r="D26" i="152"/>
  <c r="D27" i="152"/>
  <c r="C29" i="152"/>
  <c r="D30" i="152"/>
  <c r="D31" i="152"/>
  <c r="D32" i="152"/>
  <c r="D33" i="152"/>
  <c r="C35" i="152"/>
  <c r="D36" i="152"/>
  <c r="D37" i="152"/>
  <c r="D38" i="152"/>
  <c r="D39" i="152"/>
  <c r="C41" i="152"/>
  <c r="D42" i="152"/>
  <c r="D43" i="152"/>
  <c r="D44" i="152"/>
  <c r="D45" i="152"/>
  <c r="C47" i="152"/>
  <c r="D48" i="152"/>
  <c r="D49" i="152"/>
  <c r="D50" i="152"/>
  <c r="D51" i="152"/>
  <c r="C53" i="152"/>
  <c r="D54" i="152"/>
  <c r="D55" i="152"/>
  <c r="D56" i="152"/>
  <c r="D57" i="152"/>
  <c r="C59" i="152"/>
  <c r="D60" i="152"/>
  <c r="D61" i="152"/>
  <c r="D62" i="152"/>
  <c r="D63" i="152"/>
  <c r="C65" i="152"/>
  <c r="D66" i="152"/>
  <c r="D67" i="152"/>
  <c r="D68" i="152"/>
  <c r="D69" i="152"/>
  <c r="C71" i="152"/>
  <c r="D72" i="152"/>
  <c r="D73" i="152"/>
  <c r="D74" i="152"/>
  <c r="D75" i="152"/>
  <c r="E5" i="149"/>
  <c r="E3" i="149" s="1"/>
  <c r="E1" i="149" s="1"/>
  <c r="E12" i="150" s="1"/>
  <c r="E9" i="149"/>
  <c r="E13" i="149"/>
  <c r="E11" i="149" s="1"/>
  <c r="E15" i="149"/>
  <c r="E17" i="149"/>
  <c r="E21" i="149"/>
  <c r="E19" i="149" s="1"/>
  <c r="L13" i="143" l="1"/>
  <c r="L14" i="143"/>
  <c r="L15" i="143"/>
  <c r="L15" i="142"/>
  <c r="L16" i="142"/>
  <c r="E3" i="139"/>
  <c r="E1" i="139" s="1"/>
  <c r="M18" i="140" s="1"/>
  <c r="E5" i="139"/>
  <c r="E9" i="139"/>
  <c r="E7" i="139" s="1"/>
  <c r="E13" i="139"/>
  <c r="E11" i="139" s="1"/>
  <c r="M20" i="140" s="1"/>
  <c r="E15" i="139"/>
  <c r="E17" i="139"/>
  <c r="E21" i="139"/>
  <c r="E19" i="139" s="1"/>
  <c r="M19" i="140" l="1"/>
  <c r="L15" i="138"/>
  <c r="L16" i="138"/>
  <c r="L17" i="138"/>
  <c r="L18" i="138"/>
  <c r="L15" i="137"/>
  <c r="L16" i="137"/>
  <c r="L18" i="137"/>
  <c r="E1" i="134"/>
  <c r="P9" i="135" s="1"/>
  <c r="E3" i="134"/>
  <c r="E7" i="134"/>
  <c r="E5" i="134" s="1"/>
  <c r="P10" i="135" s="1"/>
  <c r="E11" i="134"/>
  <c r="E9" i="134" s="1"/>
  <c r="P11" i="135" s="1"/>
  <c r="E13" i="134"/>
  <c r="A14" i="133" l="1"/>
  <c r="A14" i="132"/>
  <c r="E1" i="129"/>
  <c r="M9" i="130" s="1"/>
  <c r="E3" i="129"/>
  <c r="R9" i="130" s="1"/>
  <c r="E5" i="129"/>
  <c r="V9" i="130" s="1"/>
  <c r="E7" i="129"/>
  <c r="E11" i="129"/>
  <c r="E9" i="129" s="1"/>
  <c r="E13" i="129"/>
  <c r="E15" i="129"/>
  <c r="E19" i="129"/>
  <c r="E17" i="129" s="1"/>
  <c r="E1" i="123" l="1"/>
  <c r="M15" i="124" s="1"/>
  <c r="E4" i="123"/>
  <c r="E6" i="123"/>
  <c r="M16" i="124" s="1"/>
  <c r="E8" i="123"/>
  <c r="E10" i="123"/>
  <c r="M17" i="124" s="1"/>
  <c r="E14" i="123"/>
  <c r="E16" i="123"/>
  <c r="E18" i="123"/>
  <c r="E20" i="123"/>
  <c r="E1" i="109" l="1"/>
  <c r="P10" i="110" s="1"/>
  <c r="E3" i="109"/>
  <c r="T10" i="110" s="1"/>
  <c r="E5" i="109"/>
  <c r="E7" i="109"/>
  <c r="E11" i="109"/>
  <c r="E9" i="109" s="1"/>
  <c r="E13" i="109"/>
  <c r="E15" i="109"/>
  <c r="P13" i="110" s="1"/>
  <c r="E17" i="109"/>
  <c r="E19" i="109"/>
  <c r="P12" i="110" l="1"/>
  <c r="P11" i="110"/>
  <c r="A14" i="108"/>
  <c r="A14" i="107"/>
  <c r="E1" i="104"/>
  <c r="M14" i="105" s="1"/>
  <c r="E3" i="104"/>
  <c r="R14" i="105" s="1"/>
  <c r="E5" i="104"/>
  <c r="E7" i="104"/>
  <c r="E11" i="104"/>
  <c r="E9" i="104" s="1"/>
  <c r="E13" i="104"/>
  <c r="E15" i="104"/>
  <c r="E19" i="104"/>
  <c r="E17" i="104" s="1"/>
  <c r="M15" i="105" s="1"/>
  <c r="L14" i="103" l="1"/>
  <c r="L15" i="103"/>
  <c r="L14" i="102"/>
  <c r="L15" i="102"/>
  <c r="E1" i="99"/>
  <c r="E5" i="99"/>
  <c r="E3" i="99" s="1"/>
  <c r="M9" i="100" s="1"/>
  <c r="E7" i="99"/>
  <c r="T9" i="100" s="1"/>
  <c r="E11" i="99"/>
  <c r="E9" i="99" s="1"/>
  <c r="E13" i="99"/>
  <c r="E15" i="99"/>
  <c r="E17" i="99"/>
  <c r="E19" i="99"/>
  <c r="A14" i="98" l="1"/>
  <c r="A14" i="97"/>
  <c r="E1" i="94"/>
  <c r="M10" i="95" s="1"/>
  <c r="E3" i="94"/>
  <c r="Q10" i="95" s="1"/>
  <c r="E7" i="94"/>
  <c r="E11" i="94"/>
  <c r="E9" i="94" s="1"/>
  <c r="E13" i="94"/>
  <c r="E15" i="94"/>
  <c r="M11" i="95" s="1"/>
  <c r="E17" i="94"/>
  <c r="E19" i="94"/>
  <c r="L14" i="93" l="1"/>
  <c r="L15" i="93"/>
  <c r="L14" i="92"/>
  <c r="L15" i="92"/>
  <c r="E1" i="89"/>
  <c r="M12" i="90" s="1"/>
  <c r="E3" i="89"/>
  <c r="Q12" i="90" s="1"/>
  <c r="E5" i="89"/>
  <c r="M13" i="90" s="1"/>
  <c r="E7" i="89"/>
  <c r="Q13" i="90" s="1"/>
  <c r="E11" i="89"/>
  <c r="E9" i="89" s="1"/>
  <c r="E13" i="89"/>
  <c r="E15" i="89"/>
  <c r="M14" i="90" s="1"/>
  <c r="E19" i="89"/>
  <c r="E17" i="89" s="1"/>
  <c r="M15" i="90" s="1"/>
  <c r="L14" i="88" l="1"/>
  <c r="L15" i="88"/>
  <c r="L16" i="88"/>
  <c r="L14" i="87"/>
  <c r="L15" i="87"/>
  <c r="L16" i="87"/>
  <c r="E1" i="84"/>
  <c r="N13" i="85" s="1"/>
  <c r="E3" i="84"/>
  <c r="S13" i="85" s="1"/>
  <c r="E5" i="84"/>
  <c r="N14" i="85" s="1"/>
  <c r="E7" i="84"/>
  <c r="S14" i="85" s="1"/>
  <c r="E11" i="84"/>
  <c r="E9" i="84" s="1"/>
  <c r="N15" i="85" s="1"/>
  <c r="E13" i="84"/>
  <c r="T15" i="85" s="1"/>
  <c r="E15" i="84"/>
  <c r="N16" i="85" s="1"/>
  <c r="E17" i="84"/>
  <c r="E19" i="84"/>
  <c r="E1" i="79" l="1"/>
  <c r="E3" i="79"/>
  <c r="E5" i="79"/>
  <c r="E7" i="79"/>
  <c r="E9" i="79"/>
  <c r="E11" i="79"/>
  <c r="E13" i="79"/>
  <c r="E1" i="66" l="1"/>
  <c r="E3" i="66"/>
  <c r="E10" i="67" s="1"/>
  <c r="E5" i="66"/>
  <c r="E7" i="66"/>
  <c r="E9" i="66"/>
  <c r="E11" i="66"/>
  <c r="E13" i="66"/>
  <c r="A14" i="65" l="1"/>
  <c r="A13" i="64"/>
  <c r="E1" i="61"/>
  <c r="E25" i="62" s="1"/>
  <c r="E3" i="61"/>
  <c r="E26" i="62" s="1"/>
  <c r="E5" i="61"/>
  <c r="E7" i="61"/>
  <c r="E9" i="61"/>
  <c r="E11" i="61"/>
  <c r="E13" i="61"/>
  <c r="E1" i="56" l="1"/>
  <c r="E8" i="57" s="1"/>
  <c r="E3" i="56"/>
  <c r="E5" i="56"/>
  <c r="E7" i="56"/>
  <c r="E9" i="56"/>
  <c r="E11" i="56"/>
  <c r="E13" i="56"/>
  <c r="E1" i="51" l="1"/>
  <c r="E10" i="52" s="1"/>
  <c r="E3" i="51"/>
  <c r="E5" i="51"/>
  <c r="E7" i="51"/>
  <c r="E9" i="51"/>
  <c r="E11" i="51"/>
  <c r="E13" i="51"/>
  <c r="A14" i="50" l="1"/>
  <c r="A14" i="49"/>
  <c r="E1" i="46"/>
  <c r="E9" i="47" s="1"/>
  <c r="E3" i="46"/>
  <c r="E5" i="46"/>
  <c r="E7" i="46"/>
  <c r="E9" i="46"/>
  <c r="E11" i="46"/>
  <c r="E13" i="46"/>
  <c r="N13" i="45" l="1"/>
  <c r="N14" i="45"/>
  <c r="N14" i="44"/>
  <c r="N15" i="44"/>
  <c r="E1" i="41"/>
  <c r="M14" i="42" s="1"/>
  <c r="E3" i="41"/>
  <c r="R14" i="42" s="1"/>
  <c r="E5" i="41"/>
  <c r="E7" i="41"/>
  <c r="E9" i="41"/>
  <c r="M16" i="42" s="1"/>
  <c r="E11" i="41"/>
  <c r="E13" i="41"/>
  <c r="M17" i="42" l="1"/>
  <c r="M15" i="42"/>
  <c r="E1" i="40"/>
  <c r="E9" i="36" s="1"/>
  <c r="E3" i="40"/>
  <c r="J9" i="36" s="1"/>
  <c r="E5" i="40"/>
  <c r="E7" i="40"/>
  <c r="E10" i="36" l="1"/>
  <c r="E3" i="31"/>
  <c r="E1" i="31" s="1"/>
  <c r="E7" i="31"/>
  <c r="J15" i="32" l="1"/>
  <c r="E5" i="31"/>
  <c r="J16" i="32" s="1"/>
  <c r="L13" i="30"/>
  <c r="L14" i="30"/>
  <c r="L13" i="29"/>
  <c r="L14" i="29"/>
  <c r="E1" i="26"/>
  <c r="J11" i="27" s="1"/>
  <c r="E3" i="26"/>
  <c r="E5" i="26"/>
  <c r="E7" i="26"/>
  <c r="J12" i="27" l="1"/>
  <c r="E1" i="21"/>
  <c r="J13" i="22" s="1"/>
  <c r="E3" i="21"/>
  <c r="N13" i="22" s="1"/>
  <c r="E5" i="21"/>
  <c r="E7" i="21"/>
  <c r="J14" i="22" l="1"/>
  <c r="E1" i="16"/>
  <c r="E3" i="16"/>
  <c r="E7" i="16"/>
  <c r="E8" i="16"/>
  <c r="J14" i="17" l="1"/>
  <c r="E5" i="16"/>
  <c r="J15" i="17" s="1"/>
  <c r="L14" i="15"/>
  <c r="L15" i="15"/>
  <c r="L14" i="14"/>
  <c r="E1" i="9"/>
  <c r="E3" i="9"/>
  <c r="N12" i="10" s="1"/>
  <c r="E7" i="9"/>
  <c r="J14" i="10" s="1"/>
  <c r="J12" i="10" l="1"/>
  <c r="E5" i="9"/>
  <c r="J13"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4" authorId="0" shapeId="0" xr:uid="{00000000-0006-0000-0B00-000001000000}">
      <text>
        <r>
          <rPr>
            <sz val="9"/>
            <color indexed="81"/>
            <rFont val="ＭＳ 明朝"/>
            <family val="1"/>
            <charset val="128"/>
          </rPr>
          <t>提出日を記入
入力例　2024/4/1</t>
        </r>
      </text>
    </comment>
    <comment ref="A14" authorId="0" shapeId="0" xr:uid="{00000000-0006-0000-0B00-000002000000}">
      <text>
        <r>
          <rPr>
            <sz val="9"/>
            <color indexed="81"/>
            <rFont val="ＭＳ 明朝"/>
            <family val="1"/>
            <charset val="128"/>
          </rPr>
          <t>リストから選択してください。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4" authorId="0" shapeId="0" xr:uid="{00000000-0006-0000-2000-000001000000}">
      <text>
        <r>
          <rPr>
            <sz val="9"/>
            <color indexed="81"/>
            <rFont val="ＭＳ 明朝"/>
            <family val="1"/>
            <charset val="128"/>
          </rPr>
          <t>提出日を記入
入力例　2024/4/1</t>
        </r>
      </text>
    </comment>
    <comment ref="A18" authorId="0" shapeId="0" xr:uid="{00000000-0006-0000-2000-000002000000}">
      <text>
        <r>
          <rPr>
            <sz val="9"/>
            <color indexed="81"/>
            <rFont val="ＭＳ 明朝"/>
            <family val="1"/>
            <charset val="128"/>
          </rPr>
          <t xml:space="preserve">リストから選択してください。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2400-000001000000}">
      <text>
        <r>
          <rPr>
            <sz val="9"/>
            <color indexed="81"/>
            <rFont val="ＭＳ 明朝"/>
            <family val="1"/>
            <charset val="128"/>
          </rPr>
          <t>提出日を記入
入力例　2024/4/1</t>
        </r>
      </text>
    </comment>
    <comment ref="A14" authorId="0" shapeId="0" xr:uid="{00000000-0006-0000-2400-000002000000}">
      <text>
        <r>
          <rPr>
            <sz val="9"/>
            <color indexed="81"/>
            <rFont val="ＭＳ 明朝"/>
            <family val="1"/>
            <charset val="128"/>
          </rPr>
          <t xml:space="preserve">リストから選択してください。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2500-000001000000}">
      <text>
        <r>
          <rPr>
            <sz val="9"/>
            <color indexed="81"/>
            <rFont val="ＭＳ 明朝"/>
            <family val="1"/>
            <charset val="128"/>
          </rPr>
          <t>提出日を記入
入力例　2025/4/1</t>
        </r>
      </text>
    </comment>
    <comment ref="A14" authorId="0" shapeId="0" xr:uid="{00000000-0006-0000-2500-000002000000}">
      <text>
        <r>
          <rPr>
            <sz val="9"/>
            <color indexed="81"/>
            <rFont val="ＭＳ 明朝"/>
            <family val="1"/>
            <charset val="128"/>
          </rPr>
          <t>リストから選択してください。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2900-000001000000}">
      <text>
        <r>
          <rPr>
            <sz val="9"/>
            <color indexed="81"/>
            <rFont val="ＭＳ 明朝"/>
            <family val="1"/>
            <charset val="128"/>
          </rPr>
          <t>提出日を記入
入力例　2025/4/1</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2A00-000001000000}">
      <text>
        <r>
          <rPr>
            <sz val="9"/>
            <color indexed="81"/>
            <rFont val="ＭＳ 明朝"/>
            <family val="1"/>
            <charset val="128"/>
          </rPr>
          <t>提出日を記入
入力例　2025/4/1</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2E00-000001000000}">
      <text>
        <r>
          <rPr>
            <sz val="9"/>
            <color indexed="81"/>
            <rFont val="ＭＳ 明朝"/>
            <family val="1"/>
            <charset val="128"/>
          </rPr>
          <t>提出日を記入
入力例　2025/4/1</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2F00-000001000000}">
      <text>
        <r>
          <rPr>
            <sz val="9"/>
            <color indexed="81"/>
            <rFont val="ＭＳ 明朝"/>
            <family val="1"/>
            <charset val="128"/>
          </rPr>
          <t>提出日を記入
入力例　2025/4/1</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3300-000001000000}">
      <text>
        <r>
          <rPr>
            <sz val="9"/>
            <color indexed="81"/>
            <rFont val="ＭＳ 明朝"/>
            <family val="1"/>
            <charset val="128"/>
          </rPr>
          <t>提出日を記入
入力例　2025/4/1</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3400-000001000000}">
      <text>
        <r>
          <rPr>
            <sz val="9"/>
            <color indexed="81"/>
            <rFont val="ＭＳ 明朝"/>
            <family val="1"/>
            <charset val="128"/>
          </rPr>
          <t>提出日を記入
入力例　2025/4/1</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3800-000001000000}">
      <text>
        <r>
          <rPr>
            <sz val="9"/>
            <color indexed="81"/>
            <rFont val="ＭＳ 明朝"/>
            <family val="1"/>
            <charset val="128"/>
          </rPr>
          <t>提出日を記入
入力例　2025/4/1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0C00-000001000000}">
      <text>
        <r>
          <rPr>
            <sz val="9"/>
            <color indexed="81"/>
            <rFont val="ＭＳ 明朝"/>
            <family val="1"/>
            <charset val="128"/>
          </rPr>
          <t>提出日を記入
入力例　2024/4/1</t>
        </r>
      </text>
    </comment>
    <comment ref="A14" authorId="0" shapeId="0" xr:uid="{00000000-0006-0000-0C00-000002000000}">
      <text>
        <r>
          <rPr>
            <sz val="9"/>
            <color indexed="81"/>
            <rFont val="ＭＳ 明朝"/>
            <family val="1"/>
            <charset val="128"/>
          </rPr>
          <t>リストから選択してください。</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3900-000001000000}">
      <text>
        <r>
          <rPr>
            <sz val="9"/>
            <color indexed="81"/>
            <rFont val="ＭＳ 明朝"/>
            <family val="1"/>
            <charset val="128"/>
          </rPr>
          <t>提出日を記入
入力例　2025/4/1</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3D00-000001000000}">
      <text>
        <r>
          <rPr>
            <sz val="9"/>
            <color indexed="81"/>
            <rFont val="ＭＳ 明朝"/>
            <family val="1"/>
            <charset val="128"/>
          </rPr>
          <t>提出日を記入
入力例　2025/4/1</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3E00-000001000000}">
      <text>
        <r>
          <rPr>
            <sz val="9"/>
            <color indexed="81"/>
            <rFont val="ＭＳ 明朝"/>
            <family val="1"/>
            <charset val="128"/>
          </rPr>
          <t>提出日を記入
入力例　2025/4/1</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4200-000001000000}">
      <text>
        <r>
          <rPr>
            <sz val="9"/>
            <color indexed="81"/>
            <rFont val="ＭＳ 明朝"/>
            <family val="1"/>
            <charset val="128"/>
          </rPr>
          <t>提出日を記入
入力例　2025/4/1</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4300-000001000000}">
      <text>
        <r>
          <rPr>
            <sz val="9"/>
            <color indexed="81"/>
            <rFont val="ＭＳ 明朝"/>
            <family val="1"/>
            <charset val="128"/>
          </rPr>
          <t>提出日を記入
入力例　2025/4/1</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5000-000001000000}">
      <text>
        <r>
          <rPr>
            <sz val="9"/>
            <color indexed="81"/>
            <rFont val="ＭＳ 明朝"/>
            <family val="1"/>
            <charset val="128"/>
          </rPr>
          <t>提出日を記入
入力例　2024/4/1</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4" authorId="0" shapeId="0" xr:uid="{00000000-0006-0000-5100-000001000000}">
      <text>
        <r>
          <rPr>
            <sz val="9"/>
            <color indexed="81"/>
            <rFont val="ＭＳ 明朝"/>
            <family val="1"/>
            <charset val="128"/>
          </rPr>
          <t>提出日を記入
入力例　2024/4/1</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5500-000001000000}">
      <text>
        <r>
          <rPr>
            <sz val="9"/>
            <color indexed="81"/>
            <rFont val="ＭＳ 明朝"/>
            <family val="1"/>
            <charset val="128"/>
          </rPr>
          <t>提出日を記入
入力例　2024/4/1</t>
        </r>
      </text>
    </comment>
    <comment ref="A14" authorId="0" shapeId="0" xr:uid="{00000000-0006-0000-5500-000002000000}">
      <text>
        <r>
          <rPr>
            <sz val="9"/>
            <color indexed="81"/>
            <rFont val="ＭＳ 明朝"/>
            <family val="1"/>
            <charset val="128"/>
          </rPr>
          <t>リストから選択してください。</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5600-000001000000}">
      <text>
        <r>
          <rPr>
            <sz val="9"/>
            <color indexed="81"/>
            <rFont val="ＭＳ 明朝"/>
            <family val="1"/>
            <charset val="128"/>
          </rPr>
          <t>提出日を記入
入力例　2024/4/1</t>
        </r>
      </text>
    </comment>
    <comment ref="A14" authorId="0" shapeId="0" xr:uid="{00000000-0006-0000-5600-000002000000}">
      <text>
        <r>
          <rPr>
            <sz val="9"/>
            <color indexed="81"/>
            <rFont val="ＭＳ 明朝"/>
            <family val="1"/>
            <charset val="128"/>
          </rPr>
          <t>リストから選択してください。</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5B00-000001000000}">
      <text>
        <r>
          <rPr>
            <sz val="9"/>
            <color indexed="81"/>
            <rFont val="ＭＳ 明朝"/>
            <family val="1"/>
            <charset val="128"/>
          </rPr>
          <t>提出日を記入
入力例　2025/4/1</t>
        </r>
      </text>
    </comment>
    <comment ref="A14" authorId="0" shapeId="0" xr:uid="{00000000-0006-0000-5B00-000002000000}">
      <text>
        <r>
          <rPr>
            <sz val="9"/>
            <color indexed="81"/>
            <rFont val="ＭＳ 明朝"/>
            <family val="1"/>
            <charset val="128"/>
          </rPr>
          <t>リストから選択してください。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1000-000001000000}">
      <text>
        <r>
          <rPr>
            <sz val="9"/>
            <color indexed="81"/>
            <rFont val="ＭＳ 明朝"/>
            <family val="1"/>
            <charset val="128"/>
          </rPr>
          <t>提出日を記入
入力例　2024/4/1</t>
        </r>
      </text>
    </comment>
    <comment ref="A14" authorId="0" shapeId="0" xr:uid="{00000000-0006-0000-1000-000002000000}">
      <text>
        <r>
          <rPr>
            <sz val="9"/>
            <color indexed="81"/>
            <rFont val="ＭＳ 明朝"/>
            <family val="1"/>
            <charset val="128"/>
          </rPr>
          <t>リストから選択してください。</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5C00-000001000000}">
      <text>
        <r>
          <rPr>
            <sz val="9"/>
            <color indexed="81"/>
            <rFont val="ＭＳ 明朝"/>
            <family val="1"/>
            <charset val="128"/>
          </rPr>
          <t>提出日を記入
入力例　2025/4/1</t>
        </r>
      </text>
    </comment>
    <comment ref="A14" authorId="0" shapeId="0" xr:uid="{00000000-0006-0000-5C00-000002000000}">
      <text>
        <r>
          <rPr>
            <sz val="9"/>
            <color indexed="81"/>
            <rFont val="ＭＳ 明朝"/>
            <family val="1"/>
            <charset val="128"/>
          </rPr>
          <t>リストから選択してください。</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6100-000001000000}">
      <text>
        <r>
          <rPr>
            <sz val="9"/>
            <color indexed="81"/>
            <rFont val="ＭＳ 明朝"/>
            <family val="1"/>
            <charset val="128"/>
          </rPr>
          <t>提出日を記入
入力例　2025/4/1</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6200-000001000000}">
      <text>
        <r>
          <rPr>
            <sz val="9"/>
            <color indexed="81"/>
            <rFont val="ＭＳ 明朝"/>
            <family val="1"/>
            <charset val="128"/>
          </rPr>
          <t>提出日を記入
入力例　2025/4/1</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6600-000001000000}">
      <text>
        <r>
          <rPr>
            <sz val="9"/>
            <color indexed="81"/>
            <rFont val="ＭＳ 明朝"/>
            <family val="1"/>
            <charset val="128"/>
          </rPr>
          <t>提出日を記入
入力例　2025/4/1</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6700-000001000000}">
      <text>
        <r>
          <rPr>
            <sz val="9"/>
            <color indexed="81"/>
            <rFont val="ＭＳ 明朝"/>
            <family val="1"/>
            <charset val="128"/>
          </rPr>
          <t>提出日を記入
入力例　2024/4/1</t>
        </r>
      </text>
    </comment>
    <comment ref="A14" authorId="0" shapeId="0" xr:uid="{00000000-0006-0000-6700-000002000000}">
      <text>
        <r>
          <rPr>
            <sz val="9"/>
            <color indexed="81"/>
            <rFont val="ＭＳ 明朝"/>
            <family val="1"/>
            <charset val="128"/>
          </rPr>
          <t>リストから選択してください。</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6C00-000001000000}">
      <text>
        <r>
          <rPr>
            <sz val="9"/>
            <color indexed="81"/>
            <rFont val="ＭＳ 明朝"/>
            <family val="1"/>
            <charset val="128"/>
          </rPr>
          <t>提出日を記入
入力例　2025/4/1</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6D00-000001000000}">
      <text>
        <r>
          <rPr>
            <sz val="9"/>
            <color indexed="81"/>
            <rFont val="ＭＳ 明朝"/>
            <family val="1"/>
            <charset val="128"/>
          </rPr>
          <t>提出日を記入
入力例　2025/4/1</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徳島県</author>
    <author>吉田 麻里子</author>
  </authors>
  <commentList>
    <comment ref="J3" authorId="0" shapeId="0" xr:uid="{00000000-0006-0000-7200-000001000000}">
      <text>
        <r>
          <rPr>
            <sz val="9"/>
            <color indexed="81"/>
            <rFont val="ＭＳ 明朝"/>
            <family val="1"/>
            <charset val="128"/>
          </rPr>
          <t>提出日を記入
入力例　2025/4/1</t>
        </r>
      </text>
    </comment>
    <comment ref="G9" authorId="1" shapeId="0" xr:uid="{00000000-0006-0000-7200-000002000000}">
      <text>
        <r>
          <rPr>
            <b/>
            <sz val="9"/>
            <color indexed="81"/>
            <rFont val="MS P ゴシック"/>
            <family val="3"/>
            <charset val="128"/>
          </rPr>
          <t>学校法人を設立する場合には、「（仮称）」を付けること。</t>
        </r>
      </text>
    </comment>
    <comment ref="G10" authorId="1" shapeId="0" xr:uid="{00000000-0006-0000-7200-000003000000}">
      <text>
        <r>
          <rPr>
            <b/>
            <sz val="9"/>
            <color indexed="81"/>
            <rFont val="MS P ゴシック"/>
            <family val="3"/>
            <charset val="128"/>
          </rPr>
          <t xml:space="preserve">学校法人を設立する場合には、代表者の職は「設立代表者」とすること。
</t>
        </r>
      </text>
    </comment>
    <comment ref="A19" authorId="0" shapeId="0" xr:uid="{00000000-0006-0000-7200-000004000000}">
      <text>
        <r>
          <rPr>
            <sz val="9"/>
            <color indexed="81"/>
            <rFont val="ＭＳ 明朝"/>
            <family val="1"/>
            <charset val="128"/>
          </rPr>
          <t xml:space="preserve">リストから選択してください。
</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徳島県</author>
    <author>吉田 麻里子</author>
  </authors>
  <commentList>
    <comment ref="J3" authorId="0" shapeId="0" xr:uid="{00000000-0006-0000-7300-000001000000}">
      <text>
        <r>
          <rPr>
            <sz val="9"/>
            <color indexed="81"/>
            <rFont val="ＭＳ 明朝"/>
            <family val="1"/>
            <charset val="128"/>
          </rPr>
          <t>提出日を記入
入力例　2025/4/1</t>
        </r>
      </text>
    </comment>
    <comment ref="G14" authorId="1" shapeId="0" xr:uid="{00000000-0006-0000-7300-000002000000}">
      <text>
        <r>
          <rPr>
            <b/>
            <sz val="9"/>
            <color indexed="81"/>
            <rFont val="MS P ゴシック"/>
            <family val="3"/>
            <charset val="128"/>
          </rPr>
          <t>学校法人を設立する場合には、「（仮称）」を付けること。</t>
        </r>
      </text>
    </comment>
    <comment ref="G15" authorId="1" shapeId="0" xr:uid="{00000000-0006-0000-7300-000003000000}">
      <text>
        <r>
          <rPr>
            <b/>
            <sz val="9"/>
            <color indexed="81"/>
            <rFont val="MS P ゴシック"/>
            <family val="3"/>
            <charset val="128"/>
          </rPr>
          <t xml:space="preserve">学校法人を設立する場合には、代表者の職は「設立代表者」とすること。
</t>
        </r>
      </text>
    </comment>
    <comment ref="A19" authorId="0" shapeId="0" xr:uid="{00000000-0006-0000-7300-000004000000}">
      <text>
        <r>
          <rPr>
            <sz val="9"/>
            <color indexed="81"/>
            <rFont val="ＭＳ 明朝"/>
            <family val="1"/>
            <charset val="128"/>
          </rPr>
          <t xml:space="preserve">リストから選択してください。
</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4" authorId="0" shapeId="0" xr:uid="{00000000-0006-0000-7600-000001000000}">
      <text>
        <r>
          <rPr>
            <sz val="9"/>
            <color indexed="81"/>
            <rFont val="ＭＳ 明朝"/>
            <family val="1"/>
            <charset val="128"/>
          </rPr>
          <t>提出日を記入
入力例　2025/4/1</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1100-000001000000}">
      <text>
        <r>
          <rPr>
            <sz val="9"/>
            <color indexed="81"/>
            <rFont val="ＭＳ 明朝"/>
            <family val="1"/>
            <charset val="128"/>
          </rPr>
          <t>提出日を記入
入力例　2024/4/1</t>
        </r>
      </text>
    </comment>
    <comment ref="A14" authorId="0" shapeId="0" xr:uid="{00000000-0006-0000-1100-000002000000}">
      <text>
        <r>
          <rPr>
            <sz val="9"/>
            <color indexed="81"/>
            <rFont val="ＭＳ 明朝"/>
            <family val="1"/>
            <charset val="128"/>
          </rPr>
          <t>リストから選択してください。</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7700-000001000000}">
      <text>
        <r>
          <rPr>
            <sz val="9"/>
            <color indexed="81"/>
            <rFont val="ＭＳ 明朝"/>
            <family val="1"/>
            <charset val="128"/>
          </rPr>
          <t>提出日を記入
入力例　2025/4/1</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4" authorId="0" shapeId="0" xr:uid="{00000000-0006-0000-7C00-000001000000}">
      <text>
        <r>
          <rPr>
            <sz val="9"/>
            <color indexed="81"/>
            <rFont val="ＭＳ 明朝"/>
            <family val="1"/>
            <charset val="128"/>
          </rPr>
          <t>提出日を記入
入力例　2024/4/1</t>
        </r>
      </text>
    </comment>
    <comment ref="A14" authorId="0" shapeId="0" xr:uid="{00000000-0006-0000-7C00-000002000000}">
      <text>
        <r>
          <rPr>
            <sz val="9"/>
            <color indexed="81"/>
            <rFont val="ＭＳ 明朝"/>
            <family val="1"/>
            <charset val="128"/>
          </rPr>
          <t xml:space="preserve">リストから選択してください。
</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4" authorId="0" shapeId="0" xr:uid="{00000000-0006-0000-7D00-000001000000}">
      <text>
        <r>
          <rPr>
            <sz val="9"/>
            <color indexed="81"/>
            <rFont val="ＭＳ 明朝"/>
            <family val="1"/>
            <charset val="128"/>
          </rPr>
          <t>提出日を記入
入力例　2024/4/1</t>
        </r>
      </text>
    </comment>
    <comment ref="A14" authorId="0" shapeId="0" xr:uid="{00000000-0006-0000-7D00-000002000000}">
      <text>
        <r>
          <rPr>
            <sz val="9"/>
            <color indexed="81"/>
            <rFont val="ＭＳ 明朝"/>
            <family val="1"/>
            <charset val="128"/>
          </rPr>
          <t xml:space="preserve">リストから選択してください。
</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8100-000001000000}">
      <text>
        <r>
          <rPr>
            <sz val="9"/>
            <color indexed="81"/>
            <rFont val="ＭＳ 明朝"/>
            <family val="1"/>
            <charset val="128"/>
          </rPr>
          <t>提出日を記入
入力例　2024/4/1</t>
        </r>
      </text>
    </comment>
    <comment ref="A14" authorId="0" shapeId="0" xr:uid="{00000000-0006-0000-8100-000002000000}">
      <text>
        <r>
          <rPr>
            <sz val="9"/>
            <color indexed="81"/>
            <rFont val="ＭＳ 明朝"/>
            <family val="1"/>
            <charset val="128"/>
          </rPr>
          <t xml:space="preserve">リストから選択してください。
</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8200-000001000000}">
      <text>
        <r>
          <rPr>
            <sz val="9"/>
            <color indexed="81"/>
            <rFont val="ＭＳ 明朝"/>
            <family val="1"/>
            <charset val="128"/>
          </rPr>
          <t>提出日を記入
入力例　2024/4/1</t>
        </r>
      </text>
    </comment>
    <comment ref="A13" authorId="0" shapeId="0" xr:uid="{00000000-0006-0000-8200-000002000000}">
      <text>
        <r>
          <rPr>
            <sz val="9"/>
            <color indexed="81"/>
            <rFont val="ＭＳ 明朝"/>
            <family val="1"/>
            <charset val="128"/>
          </rPr>
          <t xml:space="preserve">リストから選択してください。
</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8300-000001000000}">
      <text>
        <r>
          <rPr>
            <sz val="9"/>
            <color indexed="81"/>
            <rFont val="ＭＳ 明朝"/>
            <family val="1"/>
            <charset val="128"/>
          </rPr>
          <t>提出日を記入
入力例　2024/4/1</t>
        </r>
      </text>
    </comment>
    <comment ref="A13" authorId="0" shapeId="0" xr:uid="{00000000-0006-0000-8300-000002000000}">
      <text>
        <r>
          <rPr>
            <sz val="9"/>
            <color indexed="81"/>
            <rFont val="ＭＳ 明朝"/>
            <family val="1"/>
            <charset val="128"/>
          </rPr>
          <t xml:space="preserve">リストから選択してください。
</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8800-000001000000}">
      <text>
        <r>
          <rPr>
            <sz val="9"/>
            <color indexed="81"/>
            <rFont val="ＭＳ 明朝"/>
            <family val="1"/>
            <charset val="128"/>
          </rPr>
          <t>提出日を記入
入力例　2024/4/1</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8900-000001000000}">
      <text>
        <r>
          <rPr>
            <sz val="9"/>
            <color indexed="81"/>
            <rFont val="ＭＳ 明朝"/>
            <family val="1"/>
            <charset val="128"/>
          </rPr>
          <t>提出日を記入
入力例　2024/4/1</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I4" authorId="0" shapeId="0" xr:uid="{00000000-0006-0000-8D00-000001000000}">
      <text>
        <r>
          <rPr>
            <sz val="9"/>
            <color indexed="81"/>
            <rFont val="ＭＳ 明朝"/>
            <family val="1"/>
            <charset val="128"/>
          </rPr>
          <t>提出日を記入
入力例　2024/4/1</t>
        </r>
      </text>
    </comment>
    <comment ref="A15" authorId="0" shapeId="0" xr:uid="{00000000-0006-0000-8D00-000002000000}">
      <text>
        <r>
          <rPr>
            <sz val="9"/>
            <color indexed="81"/>
            <rFont val="ＭＳ 明朝"/>
            <family val="1"/>
            <charset val="128"/>
          </rPr>
          <t>学校の種類に合わせて、リストから選択する。</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I3" authorId="0" shapeId="0" xr:uid="{00000000-0006-0000-8E00-000001000000}">
      <text>
        <r>
          <rPr>
            <sz val="9"/>
            <color indexed="81"/>
            <rFont val="ＭＳ 明朝"/>
            <family val="1"/>
            <charset val="128"/>
          </rPr>
          <t>提出日を記入
入力例　2024/4/1</t>
        </r>
      </text>
    </comment>
    <comment ref="A15" authorId="0" shapeId="0" xr:uid="{00000000-0006-0000-8E00-000002000000}">
      <text>
        <r>
          <rPr>
            <sz val="9"/>
            <color indexed="81"/>
            <rFont val="ＭＳ 明朝"/>
            <family val="1"/>
            <charset val="128"/>
          </rPr>
          <t>学校の種類に合わせて、リストから選択する。</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1500-000001000000}">
      <text>
        <r>
          <rPr>
            <sz val="9"/>
            <color indexed="81"/>
            <rFont val="ＭＳ 明朝"/>
            <family val="1"/>
            <charset val="128"/>
          </rPr>
          <t>提出日を記入
入力例　2024/4/1</t>
        </r>
      </text>
    </comment>
    <comment ref="A15" authorId="0" shapeId="0" xr:uid="{00000000-0006-0000-1500-000002000000}">
      <text>
        <r>
          <rPr>
            <sz val="9"/>
            <color indexed="81"/>
            <rFont val="ＭＳ 明朝"/>
            <family val="1"/>
            <charset val="128"/>
          </rPr>
          <t>リストから選択してください。</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9300-000001000000}">
      <text>
        <r>
          <rPr>
            <sz val="9"/>
            <color indexed="81"/>
            <rFont val="ＭＳ 明朝"/>
            <family val="1"/>
            <charset val="128"/>
          </rPr>
          <t>提出日を記入
入力例　2024/4/1</t>
        </r>
      </text>
    </comment>
    <comment ref="A14" authorId="0" shapeId="0" xr:uid="{00000000-0006-0000-9300-000002000000}">
      <text>
        <r>
          <rPr>
            <sz val="9"/>
            <color indexed="81"/>
            <rFont val="ＭＳ 明朝"/>
            <family val="1"/>
            <charset val="128"/>
          </rPr>
          <t xml:space="preserve">リストから選択してください。
</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9400-000001000000}">
      <text>
        <r>
          <rPr>
            <sz val="9"/>
            <color indexed="81"/>
            <rFont val="ＭＳ 明朝"/>
            <family val="1"/>
            <charset val="128"/>
          </rPr>
          <t>提出日を記入
入力例　2024/4/1</t>
        </r>
      </text>
    </comment>
    <comment ref="A13" authorId="0" shapeId="0" xr:uid="{00000000-0006-0000-9400-000002000000}">
      <text>
        <r>
          <rPr>
            <sz val="9"/>
            <color indexed="81"/>
            <rFont val="ＭＳ 明朝"/>
            <family val="1"/>
            <charset val="128"/>
          </rPr>
          <t xml:space="preserve">リストから選択してください。
</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9800-000001000000}">
      <text>
        <r>
          <rPr>
            <sz val="9"/>
            <color indexed="81"/>
            <rFont val="ＭＳ 明朝"/>
            <family val="1"/>
            <charset val="128"/>
          </rPr>
          <t>提出日を記入
入力例　2024/4/1</t>
        </r>
      </text>
    </comment>
    <comment ref="A14" authorId="0" shapeId="0" xr:uid="{00000000-0006-0000-9800-000002000000}">
      <text>
        <r>
          <rPr>
            <sz val="9"/>
            <color indexed="81"/>
            <rFont val="ＭＳ 明朝"/>
            <family val="1"/>
            <charset val="128"/>
          </rPr>
          <t xml:space="preserve">リストから選択してください。
</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9900-000001000000}">
      <text>
        <r>
          <rPr>
            <sz val="9"/>
            <color indexed="81"/>
            <rFont val="ＭＳ 明朝"/>
            <family val="1"/>
            <charset val="128"/>
          </rPr>
          <t>提出日を記入
入力例　2024/4/1</t>
        </r>
      </text>
    </comment>
    <comment ref="A13" authorId="0" shapeId="0" xr:uid="{00000000-0006-0000-9900-000002000000}">
      <text>
        <r>
          <rPr>
            <sz val="9"/>
            <color indexed="81"/>
            <rFont val="ＭＳ 明朝"/>
            <family val="1"/>
            <charset val="128"/>
          </rPr>
          <t xml:space="preserve">リストから選択してください。
</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9D00-000001000000}">
      <text>
        <r>
          <rPr>
            <sz val="9"/>
            <color indexed="81"/>
            <rFont val="ＭＳ 明朝"/>
            <family val="1"/>
            <charset val="128"/>
          </rPr>
          <t>提出日を記入
入力例　2024/4/1</t>
        </r>
      </text>
    </comment>
    <comment ref="G17" authorId="0" shapeId="0" xr:uid="{00000000-0006-0000-9D00-000002000000}">
      <text>
        <r>
          <rPr>
            <sz val="9"/>
            <color indexed="81"/>
            <rFont val="ＭＳ 明朝"/>
            <family val="1"/>
            <charset val="128"/>
          </rPr>
          <t>「土地」又は「建物」のいずれかを入力してください。
※「（　）」は自動表示されるので、入力不要です。</t>
        </r>
      </text>
    </comment>
    <comment ref="G18" authorId="0" shapeId="0" xr:uid="{00000000-0006-0000-9D00-000003000000}">
      <text>
        <r>
          <rPr>
            <sz val="9"/>
            <color indexed="81"/>
            <rFont val="ＭＳ 明朝"/>
            <family val="1"/>
            <charset val="128"/>
          </rPr>
          <t>所在地、地番、地目、面積すべて、登記簿謄本どおりに記載してください。</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9E00-000001000000}">
      <text>
        <r>
          <rPr>
            <sz val="9"/>
            <color indexed="81"/>
            <rFont val="ＭＳ 明朝"/>
            <family val="1"/>
            <charset val="128"/>
          </rPr>
          <t>提出日を記入
入力例　2024/4/1</t>
        </r>
      </text>
    </comment>
    <comment ref="G16" authorId="0" shapeId="0" xr:uid="{00000000-0006-0000-9E00-000002000000}">
      <text>
        <r>
          <rPr>
            <sz val="9"/>
            <color indexed="81"/>
            <rFont val="ＭＳ 明朝"/>
            <family val="1"/>
            <charset val="128"/>
          </rPr>
          <t>「土地」又は「建物」のいずれかを入力してください。
※「（　）」は自動表示されるので、入力不要です。</t>
        </r>
      </text>
    </comment>
    <comment ref="G17" authorId="0" shapeId="0" xr:uid="{00000000-0006-0000-9E00-000003000000}">
      <text>
        <r>
          <rPr>
            <sz val="9"/>
            <color indexed="81"/>
            <rFont val="ＭＳ 明朝"/>
            <family val="1"/>
            <charset val="128"/>
          </rPr>
          <t>所在地、地番、地目、面積すべて、登記簿謄本どおりに記載してください。</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A200-000001000000}">
      <text>
        <r>
          <rPr>
            <sz val="9"/>
            <color indexed="81"/>
            <rFont val="ＭＳ 明朝"/>
            <family val="1"/>
            <charset val="128"/>
          </rPr>
          <t>提出日を記入
入力例　2024/4/1</t>
        </r>
      </text>
    </comment>
    <comment ref="A14" authorId="0" shapeId="0" xr:uid="{00000000-0006-0000-A200-000002000000}">
      <text>
        <r>
          <rPr>
            <sz val="9"/>
            <color indexed="81"/>
            <rFont val="ＭＳ 明朝"/>
            <family val="1"/>
            <charset val="128"/>
          </rPr>
          <t>リストから選択してください。</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A300-000001000000}">
      <text>
        <r>
          <rPr>
            <sz val="9"/>
            <color indexed="81"/>
            <rFont val="ＭＳ 明朝"/>
            <family val="1"/>
            <charset val="128"/>
          </rPr>
          <t>提出日を記入
入力例　2024/4/1</t>
        </r>
      </text>
    </comment>
    <comment ref="A14" authorId="0" shapeId="0" xr:uid="{00000000-0006-0000-A300-000002000000}">
      <text>
        <r>
          <rPr>
            <sz val="9"/>
            <color indexed="81"/>
            <rFont val="ＭＳ 明朝"/>
            <family val="1"/>
            <charset val="128"/>
          </rPr>
          <t>リストから選択してください。</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A700-000001000000}">
      <text>
        <r>
          <rPr>
            <sz val="9"/>
            <color indexed="81"/>
            <rFont val="ＭＳ 明朝"/>
            <family val="1"/>
            <charset val="128"/>
          </rPr>
          <t>提出日を記入
入力例　2024/4/1</t>
        </r>
      </text>
    </comment>
    <comment ref="A14" authorId="0" shapeId="0" xr:uid="{00000000-0006-0000-A700-000002000000}">
      <text>
        <r>
          <rPr>
            <sz val="9"/>
            <color indexed="81"/>
            <rFont val="ＭＳ 明朝"/>
            <family val="1"/>
            <charset val="128"/>
          </rPr>
          <t>リストから選択してください。</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A800-000001000000}">
      <text>
        <r>
          <rPr>
            <sz val="9"/>
            <color indexed="81"/>
            <rFont val="ＭＳ 明朝"/>
            <family val="1"/>
            <charset val="128"/>
          </rPr>
          <t>提出日を記入
入力例　2024/4/1</t>
        </r>
      </text>
    </comment>
    <comment ref="A14" authorId="0" shapeId="0" xr:uid="{00000000-0006-0000-A800-000002000000}">
      <text>
        <r>
          <rPr>
            <sz val="9"/>
            <color indexed="81"/>
            <rFont val="ＭＳ 明朝"/>
            <family val="1"/>
            <charset val="128"/>
          </rPr>
          <t>リストから選択してください。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1600-000001000000}">
      <text>
        <r>
          <rPr>
            <sz val="9"/>
            <color indexed="81"/>
            <rFont val="ＭＳ 明朝"/>
            <family val="1"/>
            <charset val="128"/>
          </rPr>
          <t>提出日を記入
入力例　2024/4/1</t>
        </r>
      </text>
    </comment>
    <comment ref="A14" authorId="0" shapeId="0" xr:uid="{00000000-0006-0000-1600-000002000000}">
      <text>
        <r>
          <rPr>
            <sz val="9"/>
            <color indexed="81"/>
            <rFont val="ＭＳ 明朝"/>
            <family val="1"/>
            <charset val="128"/>
          </rPr>
          <t>リストから選択してください。</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AC00-000001000000}">
      <text>
        <r>
          <rPr>
            <sz val="9"/>
            <color indexed="81"/>
            <rFont val="ＭＳ 明朝"/>
            <family val="1"/>
            <charset val="128"/>
          </rPr>
          <t>提出日を記入
入力例　2024/4/1</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AD00-000001000000}">
      <text>
        <r>
          <rPr>
            <sz val="9"/>
            <color indexed="81"/>
            <rFont val="ＭＳ 明朝"/>
            <family val="1"/>
            <charset val="128"/>
          </rPr>
          <t>提出日を記入
入力例　2024/4/1</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B100-000001000000}">
      <text>
        <r>
          <rPr>
            <sz val="9"/>
            <color indexed="81"/>
            <rFont val="ＭＳ 明朝"/>
            <family val="1"/>
            <charset val="128"/>
          </rPr>
          <t>提出日を記入
入力例　2024/4/1</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B200-000001000000}">
      <text>
        <r>
          <rPr>
            <sz val="9"/>
            <color indexed="81"/>
            <rFont val="ＭＳ 明朝"/>
            <family val="1"/>
            <charset val="128"/>
          </rPr>
          <t>提出日を記入
入力例　2024/4/1</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B800-000001000000}">
      <text>
        <r>
          <rPr>
            <sz val="9"/>
            <color indexed="81"/>
            <rFont val="ＭＳ 明朝"/>
            <family val="1"/>
            <charset val="128"/>
          </rPr>
          <t>提出日を記入
入力例　2025/4/1</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B900-000001000000}">
      <text>
        <r>
          <rPr>
            <sz val="9"/>
            <color indexed="81"/>
            <rFont val="ＭＳ 明朝"/>
            <family val="1"/>
            <charset val="128"/>
          </rPr>
          <t>提出日を記入
入力例　2025/4/1</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C300-000001000000}">
      <text>
        <r>
          <rPr>
            <sz val="9"/>
            <color indexed="81"/>
            <rFont val="ＭＳ 明朝"/>
            <family val="1"/>
            <charset val="128"/>
          </rPr>
          <t>提出日を記入
入力例　2024/4/1</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C400-000001000000}">
      <text>
        <r>
          <rPr>
            <sz val="9"/>
            <color indexed="81"/>
            <rFont val="ＭＳ 明朝"/>
            <family val="1"/>
            <charset val="128"/>
          </rPr>
          <t>提出日を記入
入力例　2024/4/1</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A25" authorId="0" shapeId="0" xr:uid="{00000000-0006-0000-DD00-000001000000}">
      <text>
        <r>
          <rPr>
            <sz val="9"/>
            <color indexed="81"/>
            <rFont val="ＭＳ 明朝"/>
            <family val="1"/>
            <charset val="128"/>
          </rPr>
          <t>提出日を記入
入力例　2024/4/1</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G5" authorId="0" shapeId="0" xr:uid="{00000000-0006-0000-E100-000001000000}">
      <text>
        <r>
          <rPr>
            <sz val="9"/>
            <color indexed="81"/>
            <rFont val="ＭＳ 明朝"/>
            <family val="1"/>
            <charset val="128"/>
          </rPr>
          <t>入力例
2024/4/1
※日付は就任日以前
　（同日可）</t>
        </r>
      </text>
    </comment>
    <comment ref="D17" authorId="0" shapeId="0" xr:uid="{00000000-0006-0000-E100-000002000000}">
      <text>
        <r>
          <rPr>
            <sz val="9"/>
            <color indexed="81"/>
            <rFont val="ＭＳ 明朝"/>
            <family val="1"/>
            <charset val="128"/>
          </rPr>
          <t>リストから選択してください。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3" authorId="0" shapeId="0" xr:uid="{00000000-0006-0000-1A00-000001000000}">
      <text>
        <r>
          <rPr>
            <sz val="9"/>
            <color indexed="81"/>
            <rFont val="ＭＳ 明朝"/>
            <family val="1"/>
            <charset val="128"/>
          </rPr>
          <t>提出日を記入
入力例　2024/4/1</t>
        </r>
      </text>
    </comment>
    <comment ref="A13" authorId="0" shapeId="0" xr:uid="{00000000-0006-0000-1A00-000002000000}">
      <text>
        <r>
          <rPr>
            <sz val="9"/>
            <color indexed="81"/>
            <rFont val="ＭＳ 明朝"/>
            <family val="1"/>
            <charset val="128"/>
          </rPr>
          <t>リストから選択してください。</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G5" authorId="0" shapeId="0" xr:uid="{00000000-0006-0000-E200-000001000000}">
      <text>
        <r>
          <rPr>
            <sz val="9"/>
            <color indexed="81"/>
            <rFont val="ＭＳ 明朝"/>
            <family val="1"/>
            <charset val="128"/>
          </rPr>
          <t>入力例
2024/4/1
※日付は就任日以前
　（同日可）</t>
        </r>
      </text>
    </comment>
    <comment ref="D17" authorId="0" shapeId="0" xr:uid="{00000000-0006-0000-E200-000002000000}">
      <text>
        <r>
          <rPr>
            <sz val="9"/>
            <color indexed="81"/>
            <rFont val="ＭＳ 明朝"/>
            <family val="1"/>
            <charset val="128"/>
          </rPr>
          <t>リストから選択してください。</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C3" authorId="0" shapeId="0" xr:uid="{00000000-0006-0000-E300-000001000000}">
      <text>
        <r>
          <rPr>
            <sz val="9"/>
            <color indexed="81"/>
            <rFont val="ＭＳ 明朝"/>
            <family val="1"/>
            <charset val="128"/>
          </rPr>
          <t>入力例
2024/4/1
※日付は就任日以後
　（同日可）</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C3" authorId="0" shapeId="0" xr:uid="{00000000-0006-0000-E400-000001000000}">
      <text>
        <r>
          <rPr>
            <sz val="9"/>
            <color indexed="81"/>
            <rFont val="ＭＳ 明朝"/>
            <family val="1"/>
            <charset val="128"/>
          </rPr>
          <t>入力例
2024/4/1
※日付は就任日以後
　（同日可）</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C3" authorId="0" shapeId="0" xr:uid="{00000000-0006-0000-E500-000001000000}">
      <text>
        <r>
          <rPr>
            <sz val="9"/>
            <color indexed="81"/>
            <rFont val="ＭＳ 明朝"/>
            <family val="1"/>
            <charset val="128"/>
          </rPr>
          <t>入力例
2024/4/1
※日付は就任日以後
　（同日可）</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C3" authorId="0" shapeId="0" xr:uid="{00000000-0006-0000-E600-000001000000}">
      <text>
        <r>
          <rPr>
            <sz val="9"/>
            <color indexed="81"/>
            <rFont val="ＭＳ 明朝"/>
            <family val="1"/>
            <charset val="128"/>
          </rPr>
          <t>入力例
2024/4/1
※日付は就任日以後
　（同日可）</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D3" authorId="0" shapeId="0" xr:uid="{00000000-0006-0000-EE00-000001000000}">
      <text>
        <r>
          <rPr>
            <sz val="9"/>
            <color indexed="81"/>
            <rFont val="ＭＳ 明朝"/>
            <family val="1"/>
            <charset val="128"/>
          </rPr>
          <t>①書式を設定している。
　入力例　「H20.4.1」</t>
        </r>
      </text>
    </comment>
    <comment ref="D6" authorId="0" shapeId="0" xr:uid="{00000000-0006-0000-EE00-000002000000}">
      <text>
        <r>
          <rPr>
            <sz val="9"/>
            <color indexed="81"/>
            <rFont val="ＭＳ 明朝"/>
            <family val="1"/>
            <charset val="128"/>
          </rPr>
          <t>入力しないこと</t>
        </r>
      </text>
    </comment>
    <comment ref="H6" authorId="0" shapeId="0" xr:uid="{00000000-0006-0000-EE00-000003000000}">
      <text>
        <r>
          <rPr>
            <sz val="9"/>
            <color indexed="81"/>
            <rFont val="ＭＳ 明朝"/>
            <family val="1"/>
            <charset val="128"/>
          </rPr>
          <t>入力しないこと</t>
        </r>
      </text>
    </comment>
    <comment ref="D7" authorId="0" shapeId="0" xr:uid="{00000000-0006-0000-EE00-000004000000}">
      <text>
        <r>
          <rPr>
            <sz val="9"/>
            <color indexed="81"/>
            <rFont val="ＭＳ 明朝"/>
            <family val="1"/>
            <charset val="128"/>
          </rPr>
          <t>数式有り
入力しないこと</t>
        </r>
      </text>
    </comment>
    <comment ref="H13" authorId="0" shapeId="0" xr:uid="{00000000-0006-0000-EE00-000005000000}">
      <text>
        <r>
          <rPr>
            <sz val="9"/>
            <color indexed="81"/>
            <rFont val="ＭＳ 明朝"/>
            <family val="1"/>
            <charset val="128"/>
          </rPr>
          <t>数式有り
入力しないこと</t>
        </r>
      </text>
    </comment>
    <comment ref="H14" authorId="0" shapeId="0" xr:uid="{00000000-0006-0000-EE00-000006000000}">
      <text>
        <r>
          <rPr>
            <sz val="9"/>
            <color indexed="81"/>
            <rFont val="ＭＳ 明朝"/>
            <family val="1"/>
            <charset val="128"/>
          </rPr>
          <t>入力しないこと</t>
        </r>
      </text>
    </comment>
    <comment ref="D19" authorId="0" shapeId="0" xr:uid="{00000000-0006-0000-EE00-000007000000}">
      <text>
        <r>
          <rPr>
            <sz val="9"/>
            <color indexed="81"/>
            <rFont val="ＭＳ 明朝"/>
            <family val="1"/>
            <charset val="128"/>
          </rPr>
          <t>数式有り
入力しないこと</t>
        </r>
      </text>
    </comment>
    <comment ref="H22" authorId="0" shapeId="0" xr:uid="{00000000-0006-0000-EE00-000008000000}">
      <text>
        <r>
          <rPr>
            <sz val="9"/>
            <color indexed="81"/>
            <rFont val="ＭＳ 明朝"/>
            <family val="1"/>
            <charset val="128"/>
          </rPr>
          <t>数式有り
入力しないこと</t>
        </r>
      </text>
    </comment>
    <comment ref="H23" authorId="0" shapeId="0" xr:uid="{00000000-0006-0000-EE00-000009000000}">
      <text>
        <r>
          <rPr>
            <sz val="9"/>
            <color indexed="81"/>
            <rFont val="ＭＳ 明朝"/>
            <family val="1"/>
            <charset val="128"/>
          </rPr>
          <t>数式有り
入力しないこと</t>
        </r>
      </text>
    </comment>
    <comment ref="H24" authorId="0" shapeId="0" xr:uid="{00000000-0006-0000-EE00-00000A000000}">
      <text>
        <r>
          <rPr>
            <sz val="9"/>
            <color indexed="81"/>
            <rFont val="ＭＳ 明朝"/>
            <family val="1"/>
            <charset val="128"/>
          </rPr>
          <t>入力しないこと</t>
        </r>
      </text>
    </comment>
    <comment ref="H29" authorId="0" shapeId="0" xr:uid="{00000000-0006-0000-EE00-00000B000000}">
      <text>
        <r>
          <rPr>
            <sz val="9"/>
            <color indexed="81"/>
            <rFont val="ＭＳ 明朝"/>
            <family val="1"/>
            <charset val="128"/>
          </rPr>
          <t>数式有り
入力しないこと</t>
        </r>
      </text>
    </comment>
    <comment ref="D30" authorId="0" shapeId="0" xr:uid="{00000000-0006-0000-EE00-00000C000000}">
      <text>
        <r>
          <rPr>
            <sz val="9"/>
            <color indexed="81"/>
            <rFont val="ＭＳ 明朝"/>
            <family val="1"/>
            <charset val="128"/>
          </rPr>
          <t>数式有り
入力しないこと</t>
        </r>
      </text>
    </comment>
    <comment ref="D31" authorId="0" shapeId="0" xr:uid="{00000000-0006-0000-EE00-00000D000000}">
      <text>
        <r>
          <rPr>
            <sz val="9"/>
            <color indexed="81"/>
            <rFont val="ＭＳ 明朝"/>
            <family val="1"/>
            <charset val="128"/>
          </rPr>
          <t>入力しないこと</t>
        </r>
      </text>
    </comment>
    <comment ref="H37" authorId="0" shapeId="0" xr:uid="{00000000-0006-0000-EE00-00000E000000}">
      <text>
        <r>
          <rPr>
            <sz val="9"/>
            <color indexed="81"/>
            <rFont val="ＭＳ 明朝"/>
            <family val="1"/>
            <charset val="128"/>
          </rPr>
          <t>数式有り
入力しないこと</t>
        </r>
      </text>
    </comment>
    <comment ref="D39" authorId="0" shapeId="0" xr:uid="{00000000-0006-0000-EE00-00000F000000}">
      <text>
        <r>
          <rPr>
            <sz val="9"/>
            <color indexed="81"/>
            <rFont val="ＭＳ 明朝"/>
            <family val="1"/>
            <charset val="128"/>
          </rPr>
          <t>数式有り
入力しないこと</t>
        </r>
      </text>
    </comment>
    <comment ref="D40" authorId="0" shapeId="0" xr:uid="{00000000-0006-0000-EE00-000010000000}">
      <text>
        <r>
          <rPr>
            <sz val="9"/>
            <color indexed="81"/>
            <rFont val="ＭＳ 明朝"/>
            <family val="1"/>
            <charset val="128"/>
          </rPr>
          <t>数式有り
入力しないこと</t>
        </r>
      </text>
    </comment>
    <comment ref="H40" authorId="0" shapeId="0" xr:uid="{00000000-0006-0000-EE00-000011000000}">
      <text>
        <r>
          <rPr>
            <sz val="9"/>
            <color indexed="81"/>
            <rFont val="ＭＳ 明朝"/>
            <family val="1"/>
            <charset val="128"/>
          </rPr>
          <t>数式有り
入力しないこと</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4" authorId="0" shapeId="0" xr:uid="{00000000-0006-0000-1B00-000001000000}">
      <text>
        <r>
          <rPr>
            <sz val="9"/>
            <color indexed="81"/>
            <rFont val="ＭＳ 明朝"/>
            <family val="1"/>
            <charset val="128"/>
          </rPr>
          <t>提出日を記入
入力例　2024/4/1</t>
        </r>
      </text>
    </comment>
    <comment ref="A13" authorId="0" shapeId="0" xr:uid="{00000000-0006-0000-1B00-000002000000}">
      <text>
        <r>
          <rPr>
            <sz val="9"/>
            <color indexed="81"/>
            <rFont val="ＭＳ 明朝"/>
            <family val="1"/>
            <charset val="128"/>
          </rPr>
          <t>リストから選択してください。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徳島県</author>
  </authors>
  <commentList>
    <comment ref="J4" authorId="0" shapeId="0" xr:uid="{00000000-0006-0000-1F00-000001000000}">
      <text>
        <r>
          <rPr>
            <sz val="9"/>
            <color indexed="81"/>
            <rFont val="ＭＳ 明朝"/>
            <family val="1"/>
            <charset val="128"/>
          </rPr>
          <t>提出日を記入
入力例　2024/4/1</t>
        </r>
      </text>
    </comment>
    <comment ref="A18" authorId="0" shapeId="0" xr:uid="{00000000-0006-0000-1F00-000002000000}">
      <text>
        <r>
          <rPr>
            <sz val="9"/>
            <color indexed="81"/>
            <rFont val="ＭＳ 明朝"/>
            <family val="1"/>
            <charset val="128"/>
          </rPr>
          <t xml:space="preserve">リストから選択してください。
</t>
        </r>
      </text>
    </comment>
  </commentList>
</comments>
</file>

<file path=xl/sharedStrings.xml><?xml version="1.0" encoding="utf-8"?>
<sst xmlns="http://schemas.openxmlformats.org/spreadsheetml/2006/main" count="9279" uniqueCount="1718">
  <si>
    <t>学校法人</t>
    <rPh sb="0" eb="2">
      <t>ガッコウ</t>
    </rPh>
    <rPh sb="2" eb="4">
      <t>ホウジン</t>
    </rPh>
    <phoneticPr fontId="4"/>
  </si>
  <si>
    <t>私</t>
    <rPh sb="0" eb="1">
      <t>ワタクシ</t>
    </rPh>
    <phoneticPr fontId="4"/>
  </si>
  <si>
    <t>条</t>
    <rPh sb="0" eb="1">
      <t>ジョウ</t>
    </rPh>
    <phoneticPr fontId="4"/>
  </si>
  <si>
    <t>項</t>
    <rPh sb="0" eb="1">
      <t>コウ</t>
    </rPh>
    <phoneticPr fontId="4"/>
  </si>
  <si>
    <t>私則</t>
    <rPh sb="0" eb="1">
      <t>ワタクシ</t>
    </rPh>
    <rPh sb="1" eb="2">
      <t>ソク</t>
    </rPh>
    <phoneticPr fontId="4"/>
  </si>
  <si>
    <t>準学校</t>
    <rPh sb="0" eb="1">
      <t>ジュン</t>
    </rPh>
    <rPh sb="1" eb="3">
      <t>ガッコウ</t>
    </rPh>
    <phoneticPr fontId="4"/>
  </si>
  <si>
    <t>項において準用する同法</t>
    <rPh sb="0" eb="1">
      <t>コウ</t>
    </rPh>
    <rPh sb="5" eb="7">
      <t>ジュンヨウ</t>
    </rPh>
    <rPh sb="9" eb="11">
      <t>ドウホウ</t>
    </rPh>
    <phoneticPr fontId="4"/>
  </si>
  <si>
    <t>審議会</t>
    <rPh sb="0" eb="3">
      <t>シンギカイ</t>
    </rPh>
    <phoneticPr fontId="4"/>
  </si>
  <si>
    <t>【学校法人寄附行為認可申請書】</t>
    <rPh sb="1" eb="3">
      <t>ガッコウ</t>
    </rPh>
    <rPh sb="3" eb="5">
      <t>ホウジン</t>
    </rPh>
    <rPh sb="5" eb="7">
      <t>キフ</t>
    </rPh>
    <rPh sb="7" eb="9">
      <t>コウイ</t>
    </rPh>
    <rPh sb="9" eb="11">
      <t>ニンカ</t>
    </rPh>
    <rPh sb="11" eb="14">
      <t>シンセイショ</t>
    </rPh>
    <phoneticPr fontId="4"/>
  </si>
  <si>
    <t>(1)</t>
    <phoneticPr fontId="4"/>
  </si>
  <si>
    <t>説明</t>
    <rPh sb="0" eb="2">
      <t>セツメイ</t>
    </rPh>
    <phoneticPr fontId="4"/>
  </si>
  <si>
    <t>・</t>
    <phoneticPr fontId="4"/>
  </si>
  <si>
    <t>新たに学校を運営するための学校法人を設立する又は既に設置されている学校を運営するために学校法人を設立するには、私立学校審議会に諮問し、県知事の認可が必要です。</t>
    <rPh sb="0" eb="1">
      <t>アラ</t>
    </rPh>
    <rPh sb="3" eb="5">
      <t>ガッコウ</t>
    </rPh>
    <rPh sb="6" eb="8">
      <t>ウンエイ</t>
    </rPh>
    <rPh sb="13" eb="17">
      <t>ガッコウホウジン</t>
    </rPh>
    <rPh sb="18" eb="20">
      <t>セツリツ</t>
    </rPh>
    <rPh sb="22" eb="23">
      <t>マタ</t>
    </rPh>
    <rPh sb="24" eb="25">
      <t>スデ</t>
    </rPh>
    <rPh sb="26" eb="28">
      <t>セッチ</t>
    </rPh>
    <rPh sb="33" eb="35">
      <t>ガッコウ</t>
    </rPh>
    <rPh sb="36" eb="38">
      <t>ウンエイ</t>
    </rPh>
    <rPh sb="43" eb="47">
      <t>ガッコウホウジン</t>
    </rPh>
    <rPh sb="48" eb="50">
      <t>セツリツ</t>
    </rPh>
    <rPh sb="55" eb="57">
      <t>シリツ</t>
    </rPh>
    <rPh sb="57" eb="59">
      <t>ガッコウ</t>
    </rPh>
    <rPh sb="59" eb="62">
      <t>シンギカイ</t>
    </rPh>
    <rPh sb="63" eb="65">
      <t>シモン</t>
    </rPh>
    <rPh sb="67" eb="68">
      <t>ケン</t>
    </rPh>
    <rPh sb="68" eb="70">
      <t>チジ</t>
    </rPh>
    <rPh sb="71" eb="73">
      <t>ニンカ</t>
    </rPh>
    <rPh sb="74" eb="76">
      <t>ヒツヨウ</t>
    </rPh>
    <phoneticPr fontId="4"/>
  </si>
  <si>
    <t>なお、事前に当課（私学・法人課）まで御相談ください。</t>
    <rPh sb="3" eb="5">
      <t>ジゼン</t>
    </rPh>
    <rPh sb="6" eb="8">
      <t>トウカ</t>
    </rPh>
    <rPh sb="9" eb="11">
      <t>シガク</t>
    </rPh>
    <rPh sb="12" eb="15">
      <t>ホウジンカ</t>
    </rPh>
    <rPh sb="18" eb="19">
      <t>ゴ</t>
    </rPh>
    <rPh sb="19" eb="21">
      <t>ソウダン</t>
    </rPh>
    <phoneticPr fontId="4"/>
  </si>
  <si>
    <t>(2)</t>
    <phoneticPr fontId="4"/>
  </si>
  <si>
    <t>提出期限</t>
    <rPh sb="0" eb="2">
      <t>テイシュツ</t>
    </rPh>
    <rPh sb="2" eb="4">
      <t>キゲン</t>
    </rPh>
    <phoneticPr fontId="4"/>
  </si>
  <si>
    <t>(3)</t>
    <phoneticPr fontId="4"/>
  </si>
  <si>
    <t>根拠規定</t>
    <rPh sb="0" eb="2">
      <t>コンキョ</t>
    </rPh>
    <rPh sb="2" eb="4">
      <t>キテイ</t>
    </rPh>
    <phoneticPr fontId="4"/>
  </si>
  <si>
    <t>申請</t>
    <rPh sb="0" eb="2">
      <t>シンセイ</t>
    </rPh>
    <phoneticPr fontId="4"/>
  </si>
  <si>
    <t>学校法人</t>
    <rPh sb="0" eb="4">
      <t>ガッコウホウジン</t>
    </rPh>
    <phoneticPr fontId="4"/>
  </si>
  <si>
    <t>、</t>
    <phoneticPr fontId="4"/>
  </si>
  <si>
    <t>準学校法人</t>
    <rPh sb="0" eb="5">
      <t>ジュンガッコウホウジン</t>
    </rPh>
    <phoneticPr fontId="4"/>
  </si>
  <si>
    <t>私学審議会諮問</t>
    <rPh sb="0" eb="2">
      <t>シガク</t>
    </rPh>
    <rPh sb="2" eb="5">
      <t>シンギカイ</t>
    </rPh>
    <rPh sb="5" eb="7">
      <t>シモン</t>
    </rPh>
    <phoneticPr fontId="4"/>
  </si>
  <si>
    <t>(4)</t>
    <phoneticPr fontId="4"/>
  </si>
  <si>
    <t>提出部数</t>
    <rPh sb="0" eb="2">
      <t>テイシュツ</t>
    </rPh>
    <rPh sb="2" eb="4">
      <t>ブスウ</t>
    </rPh>
    <phoneticPr fontId="4"/>
  </si>
  <si>
    <t>認可申請書、寄附行為及び財産目録…２部</t>
    <rPh sb="0" eb="2">
      <t>ニンカ</t>
    </rPh>
    <rPh sb="2" eb="5">
      <t>シンセイショ</t>
    </rPh>
    <rPh sb="6" eb="8">
      <t>キフ</t>
    </rPh>
    <rPh sb="8" eb="10">
      <t>コウイ</t>
    </rPh>
    <rPh sb="10" eb="11">
      <t>オヨ</t>
    </rPh>
    <rPh sb="12" eb="14">
      <t>ザイサン</t>
    </rPh>
    <rPh sb="14" eb="16">
      <t>モクロク</t>
    </rPh>
    <rPh sb="18" eb="19">
      <t>ブ</t>
    </rPh>
    <phoneticPr fontId="4"/>
  </si>
  <si>
    <t>その他…１部</t>
    <rPh sb="2" eb="3">
      <t>ホカ</t>
    </rPh>
    <rPh sb="5" eb="6">
      <t>ブ</t>
    </rPh>
    <phoneticPr fontId="4"/>
  </si>
  <si>
    <t>(5)</t>
    <phoneticPr fontId="4"/>
  </si>
  <si>
    <t>提出書類</t>
    <rPh sb="0" eb="2">
      <t>テイシュツ</t>
    </rPh>
    <rPh sb="2" eb="4">
      <t>ショルイ</t>
    </rPh>
    <phoneticPr fontId="4"/>
  </si>
  <si>
    <t>※様式の指定がない場合は、任意様式で作成・提出してください。</t>
    <rPh sb="1" eb="3">
      <t>ヨウシキ</t>
    </rPh>
    <rPh sb="4" eb="6">
      <t>シテイ</t>
    </rPh>
    <rPh sb="9" eb="11">
      <t>バアイ</t>
    </rPh>
    <rPh sb="13" eb="15">
      <t>ニンイ</t>
    </rPh>
    <rPh sb="15" eb="17">
      <t>ヨウシキ</t>
    </rPh>
    <rPh sb="18" eb="20">
      <t>サクセイ</t>
    </rPh>
    <rPh sb="21" eb="23">
      <t>テイシュツ</t>
    </rPh>
    <phoneticPr fontId="4"/>
  </si>
  <si>
    <t>①</t>
    <phoneticPr fontId="4"/>
  </si>
  <si>
    <t>学校法人寄附行為認可申請書（様式第１号）</t>
    <rPh sb="0" eb="2">
      <t>ガッコウ</t>
    </rPh>
    <rPh sb="2" eb="4">
      <t>ホウジン</t>
    </rPh>
    <rPh sb="4" eb="6">
      <t>キフ</t>
    </rPh>
    <rPh sb="6" eb="8">
      <t>コウイ</t>
    </rPh>
    <rPh sb="8" eb="13">
      <t>ニンカシンセイショ</t>
    </rPh>
    <rPh sb="14" eb="16">
      <t>ヨウシキ</t>
    </rPh>
    <rPh sb="16" eb="17">
      <t>ダイ</t>
    </rPh>
    <rPh sb="18" eb="19">
      <t>ゴウ</t>
    </rPh>
    <phoneticPr fontId="4"/>
  </si>
  <si>
    <t>②</t>
    <phoneticPr fontId="4"/>
  </si>
  <si>
    <t>設置趣意書</t>
    <rPh sb="0" eb="2">
      <t>セッチ</t>
    </rPh>
    <rPh sb="2" eb="5">
      <t>シュイショ</t>
    </rPh>
    <phoneticPr fontId="4"/>
  </si>
  <si>
    <t>※設置者の教育理念、教育環境、設置計画に至った経緯、教育を受ける対象、募集地域など具体的に記載すること。</t>
    <rPh sb="1" eb="4">
      <t>セッチシャ</t>
    </rPh>
    <rPh sb="5" eb="7">
      <t>キョウイク</t>
    </rPh>
    <rPh sb="7" eb="9">
      <t>リネン</t>
    </rPh>
    <rPh sb="10" eb="12">
      <t>キョウイク</t>
    </rPh>
    <rPh sb="12" eb="14">
      <t>カンキョウ</t>
    </rPh>
    <rPh sb="15" eb="17">
      <t>セッチ</t>
    </rPh>
    <rPh sb="17" eb="19">
      <t>ケイカク</t>
    </rPh>
    <rPh sb="20" eb="21">
      <t>イタ</t>
    </rPh>
    <rPh sb="23" eb="25">
      <t>ケイイ</t>
    </rPh>
    <rPh sb="26" eb="28">
      <t>キョウイク</t>
    </rPh>
    <rPh sb="29" eb="30">
      <t>ウ</t>
    </rPh>
    <rPh sb="32" eb="34">
      <t>タイショウ</t>
    </rPh>
    <rPh sb="35" eb="37">
      <t>ボシュウ</t>
    </rPh>
    <rPh sb="37" eb="39">
      <t>チイキ</t>
    </rPh>
    <rPh sb="41" eb="44">
      <t>グタイテキ</t>
    </rPh>
    <rPh sb="45" eb="47">
      <t>キサイ</t>
    </rPh>
    <phoneticPr fontId="4"/>
  </si>
  <si>
    <t>③</t>
    <phoneticPr fontId="4"/>
  </si>
  <si>
    <t>学校法人寄附行為</t>
    <rPh sb="0" eb="2">
      <t>ガッコウ</t>
    </rPh>
    <rPh sb="2" eb="4">
      <t>ホウジン</t>
    </rPh>
    <rPh sb="4" eb="6">
      <t>キフ</t>
    </rPh>
    <rPh sb="6" eb="8">
      <t>コウイ</t>
    </rPh>
    <phoneticPr fontId="4"/>
  </si>
  <si>
    <t>④</t>
    <phoneticPr fontId="4"/>
  </si>
  <si>
    <t>財産目録（様式第109号）</t>
    <rPh sb="0" eb="2">
      <t>ザイサン</t>
    </rPh>
    <rPh sb="2" eb="4">
      <t>モクロク</t>
    </rPh>
    <rPh sb="5" eb="7">
      <t>ヨウシキ</t>
    </rPh>
    <rPh sb="7" eb="8">
      <t>ダイ</t>
    </rPh>
    <rPh sb="11" eb="12">
      <t>ゴウ</t>
    </rPh>
    <phoneticPr fontId="4"/>
  </si>
  <si>
    <t>⑤</t>
    <phoneticPr fontId="4"/>
  </si>
  <si>
    <t>寄附申込書（様式第123号）</t>
    <rPh sb="0" eb="5">
      <t>キフモウシコミショ</t>
    </rPh>
    <rPh sb="6" eb="8">
      <t>ヨウシキ</t>
    </rPh>
    <rPh sb="8" eb="9">
      <t>ダイ</t>
    </rPh>
    <rPh sb="12" eb="13">
      <t>ゴウ</t>
    </rPh>
    <phoneticPr fontId="4"/>
  </si>
  <si>
    <t>⑥</t>
    <phoneticPr fontId="4"/>
  </si>
  <si>
    <t>校地予定地及び校舎等予定建築物の権利関係を証する書類</t>
    <rPh sb="0" eb="2">
      <t>コウチ</t>
    </rPh>
    <rPh sb="2" eb="5">
      <t>ヨテイチ</t>
    </rPh>
    <rPh sb="5" eb="6">
      <t>オヨ</t>
    </rPh>
    <rPh sb="7" eb="9">
      <t>コウシャ</t>
    </rPh>
    <rPh sb="9" eb="10">
      <t>トウ</t>
    </rPh>
    <rPh sb="10" eb="12">
      <t>ヨテイ</t>
    </rPh>
    <rPh sb="12" eb="15">
      <t>ケンチクブツ</t>
    </rPh>
    <rPh sb="16" eb="18">
      <t>ケンリ</t>
    </rPh>
    <rPh sb="18" eb="20">
      <t>カンケイ</t>
    </rPh>
    <rPh sb="21" eb="22">
      <t>ショウ</t>
    </rPh>
    <rPh sb="24" eb="26">
      <t>ショルイ</t>
    </rPh>
    <phoneticPr fontId="4"/>
  </si>
  <si>
    <t>⑦</t>
    <phoneticPr fontId="4"/>
  </si>
  <si>
    <t>不動産その他の主たる財産については、その評価をする十分な資格を有する者の作成した価格評価書</t>
    <phoneticPr fontId="4"/>
  </si>
  <si>
    <t>⑧</t>
    <phoneticPr fontId="4"/>
  </si>
  <si>
    <t>⑨</t>
    <phoneticPr fontId="4"/>
  </si>
  <si>
    <t>設立決議録の写し</t>
    <rPh sb="0" eb="2">
      <t>セツリツ</t>
    </rPh>
    <rPh sb="2" eb="5">
      <t>ケツギロク</t>
    </rPh>
    <rPh sb="6" eb="7">
      <t>ウツ</t>
    </rPh>
    <phoneticPr fontId="4"/>
  </si>
  <si>
    <t>⑩</t>
    <phoneticPr fontId="4"/>
  </si>
  <si>
    <t>設立代表者の履歴書（任意様式）</t>
    <rPh sb="0" eb="2">
      <t>セツリツ</t>
    </rPh>
    <rPh sb="2" eb="5">
      <t>ダイヒョウシャ</t>
    </rPh>
    <rPh sb="6" eb="9">
      <t>リレキショ</t>
    </rPh>
    <rPh sb="10" eb="12">
      <t>ニンイ</t>
    </rPh>
    <rPh sb="12" eb="14">
      <t>ヨウシキ</t>
    </rPh>
    <phoneticPr fontId="4"/>
  </si>
  <si>
    <t>⑪</t>
    <phoneticPr fontId="4"/>
  </si>
  <si>
    <t>⑫</t>
    <phoneticPr fontId="4"/>
  </si>
  <si>
    <t>⑬</t>
    <phoneticPr fontId="4"/>
  </si>
  <si>
    <t>⑭</t>
    <phoneticPr fontId="4"/>
  </si>
  <si>
    <t>学校の位置図（２万５千分の１の地図による）</t>
    <rPh sb="0" eb="2">
      <t>ガッコウ</t>
    </rPh>
    <rPh sb="3" eb="6">
      <t>イチズ</t>
    </rPh>
    <rPh sb="8" eb="9">
      <t>マン</t>
    </rPh>
    <rPh sb="10" eb="12">
      <t>センブン</t>
    </rPh>
    <rPh sb="15" eb="17">
      <t>チズ</t>
    </rPh>
    <phoneticPr fontId="4"/>
  </si>
  <si>
    <t>⑮</t>
    <phoneticPr fontId="4"/>
  </si>
  <si>
    <t>学校の付近図（３千分の１程度の地図による）及び現場写真</t>
    <rPh sb="0" eb="2">
      <t>ガッコウ</t>
    </rPh>
    <rPh sb="3" eb="5">
      <t>フキン</t>
    </rPh>
    <rPh sb="5" eb="6">
      <t>ズ</t>
    </rPh>
    <rPh sb="8" eb="9">
      <t>セン</t>
    </rPh>
    <rPh sb="9" eb="10">
      <t>ブン</t>
    </rPh>
    <rPh sb="12" eb="14">
      <t>テイド</t>
    </rPh>
    <rPh sb="15" eb="17">
      <t>チズ</t>
    </rPh>
    <rPh sb="21" eb="22">
      <t>オヨ</t>
    </rPh>
    <rPh sb="23" eb="25">
      <t>ゲンバ</t>
    </rPh>
    <rPh sb="25" eb="27">
      <t>シャシン</t>
    </rPh>
    <phoneticPr fontId="4"/>
  </si>
  <si>
    <t>⑯</t>
    <phoneticPr fontId="4"/>
  </si>
  <si>
    <t>校地予定地と校舎等予定建築物配置図（有資格者の作成による）</t>
    <rPh sb="0" eb="2">
      <t>コウチ</t>
    </rPh>
    <rPh sb="2" eb="4">
      <t>ヨテイ</t>
    </rPh>
    <rPh sb="4" eb="5">
      <t>チ</t>
    </rPh>
    <rPh sb="6" eb="8">
      <t>コウシャ</t>
    </rPh>
    <rPh sb="8" eb="9">
      <t>トウ</t>
    </rPh>
    <rPh sb="9" eb="11">
      <t>ヨテイ</t>
    </rPh>
    <rPh sb="11" eb="14">
      <t>ケンチクブツ</t>
    </rPh>
    <rPh sb="14" eb="17">
      <t>ハイチズ</t>
    </rPh>
    <rPh sb="18" eb="22">
      <t>ユウシカクシャ</t>
    </rPh>
    <rPh sb="23" eb="25">
      <t>サクセイ</t>
    </rPh>
    <phoneticPr fontId="4"/>
  </si>
  <si>
    <t>⑰</t>
    <phoneticPr fontId="4"/>
  </si>
  <si>
    <t>屋外運動場の実用面積が分かる求積図（有資格者の作成による）</t>
    <rPh sb="0" eb="2">
      <t>オクガイ</t>
    </rPh>
    <rPh sb="2" eb="5">
      <t>ウンドウジョウ</t>
    </rPh>
    <rPh sb="6" eb="8">
      <t>ジツヨウ</t>
    </rPh>
    <rPh sb="8" eb="10">
      <t>メンセキ</t>
    </rPh>
    <rPh sb="11" eb="12">
      <t>ワ</t>
    </rPh>
    <rPh sb="14" eb="17">
      <t>キュウセキズ</t>
    </rPh>
    <rPh sb="18" eb="22">
      <t>ユウシカクシャ</t>
    </rPh>
    <rPh sb="23" eb="25">
      <t>サクセイ</t>
    </rPh>
    <phoneticPr fontId="4"/>
  </si>
  <si>
    <t>※屋外運動場を必要としない場合には不要。</t>
    <rPh sb="1" eb="3">
      <t>オクガイ</t>
    </rPh>
    <rPh sb="3" eb="6">
      <t>ウンドウジョウ</t>
    </rPh>
    <rPh sb="7" eb="9">
      <t>ヒツヨウ</t>
    </rPh>
    <rPh sb="13" eb="15">
      <t>バアイ</t>
    </rPh>
    <rPh sb="17" eb="19">
      <t>フヨウ</t>
    </rPh>
    <phoneticPr fontId="4"/>
  </si>
  <si>
    <t>⑱</t>
    <phoneticPr fontId="4"/>
  </si>
  <si>
    <t>校舎等建築物の平面図（有資格者の作成による）</t>
    <rPh sb="0" eb="2">
      <t>コウシャ</t>
    </rPh>
    <rPh sb="2" eb="3">
      <t>トウ</t>
    </rPh>
    <rPh sb="3" eb="6">
      <t>ケンチクブツ</t>
    </rPh>
    <rPh sb="7" eb="10">
      <t>ヘイメンズ</t>
    </rPh>
    <rPh sb="11" eb="15">
      <t>ユウシカクシャ</t>
    </rPh>
    <rPh sb="16" eb="18">
      <t>サクセイ</t>
    </rPh>
    <phoneticPr fontId="4"/>
  </si>
  <si>
    <t>⑲</t>
    <phoneticPr fontId="4"/>
  </si>
  <si>
    <t>創設費及び財源調書（様式第110号）</t>
    <rPh sb="0" eb="2">
      <t>ソウセツ</t>
    </rPh>
    <rPh sb="2" eb="3">
      <t>ヒ</t>
    </rPh>
    <rPh sb="3" eb="4">
      <t>オヨ</t>
    </rPh>
    <rPh sb="5" eb="7">
      <t>ザイゲン</t>
    </rPh>
    <rPh sb="7" eb="9">
      <t>チョウショ</t>
    </rPh>
    <rPh sb="10" eb="12">
      <t>ヨウシキ</t>
    </rPh>
    <rPh sb="12" eb="13">
      <t>ダイ</t>
    </rPh>
    <rPh sb="16" eb="17">
      <t>ゴウ</t>
    </rPh>
    <phoneticPr fontId="4"/>
  </si>
  <si>
    <t>※自己資産の状況を証する書類を添付すること。</t>
    <rPh sb="1" eb="3">
      <t>ジコ</t>
    </rPh>
    <rPh sb="3" eb="5">
      <t>シサン</t>
    </rPh>
    <rPh sb="6" eb="8">
      <t>ジョウキョウ</t>
    </rPh>
    <rPh sb="9" eb="10">
      <t>ショウ</t>
    </rPh>
    <rPh sb="12" eb="14">
      <t>ショルイ</t>
    </rPh>
    <rPh sb="15" eb="17">
      <t>テンプ</t>
    </rPh>
    <phoneticPr fontId="4"/>
  </si>
  <si>
    <t>⑳</t>
    <phoneticPr fontId="4"/>
  </si>
  <si>
    <t>債務償還計画書（様式第106号）　※借入金がある場合に限る。</t>
    <rPh sb="0" eb="2">
      <t>サイム</t>
    </rPh>
    <rPh sb="2" eb="4">
      <t>ショウカン</t>
    </rPh>
    <rPh sb="4" eb="7">
      <t>ケイカクショ</t>
    </rPh>
    <rPh sb="8" eb="10">
      <t>ヨウシキ</t>
    </rPh>
    <rPh sb="10" eb="11">
      <t>ダイ</t>
    </rPh>
    <rPh sb="14" eb="15">
      <t>ゴウ</t>
    </rPh>
    <rPh sb="18" eb="21">
      <t>カリイレキン</t>
    </rPh>
    <rPh sb="24" eb="26">
      <t>バアイ</t>
    </rPh>
    <rPh sb="27" eb="28">
      <t>カギ</t>
    </rPh>
    <phoneticPr fontId="4"/>
  </si>
  <si>
    <t>㉑</t>
    <phoneticPr fontId="4"/>
  </si>
  <si>
    <t>既設の学校の場合には、申請年度の収支決算見込書及び過去２か年の収支決算書</t>
    <rPh sb="0" eb="2">
      <t>キセツ</t>
    </rPh>
    <rPh sb="3" eb="5">
      <t>ガッコウ</t>
    </rPh>
    <rPh sb="6" eb="8">
      <t>バアイ</t>
    </rPh>
    <rPh sb="11" eb="13">
      <t>シンセイ</t>
    </rPh>
    <rPh sb="13" eb="15">
      <t>ネンド</t>
    </rPh>
    <rPh sb="16" eb="18">
      <t>シュウシ</t>
    </rPh>
    <rPh sb="18" eb="20">
      <t>ケッサン</t>
    </rPh>
    <rPh sb="20" eb="22">
      <t>ミコミ</t>
    </rPh>
    <rPh sb="22" eb="23">
      <t>ショ</t>
    </rPh>
    <rPh sb="23" eb="24">
      <t>オヨ</t>
    </rPh>
    <rPh sb="25" eb="27">
      <t>カコ</t>
    </rPh>
    <rPh sb="29" eb="30">
      <t>ネン</t>
    </rPh>
    <rPh sb="31" eb="33">
      <t>シュウシ</t>
    </rPh>
    <rPh sb="33" eb="35">
      <t>ケッサン</t>
    </rPh>
    <rPh sb="35" eb="36">
      <t>ショ</t>
    </rPh>
    <phoneticPr fontId="4"/>
  </si>
  <si>
    <t>㉒</t>
    <phoneticPr fontId="4"/>
  </si>
  <si>
    <t>その他参考となる書類</t>
    <rPh sb="2" eb="3">
      <t>タ</t>
    </rPh>
    <rPh sb="3" eb="5">
      <t>サンコウ</t>
    </rPh>
    <rPh sb="8" eb="10">
      <t>ショルイ</t>
    </rPh>
    <phoneticPr fontId="4"/>
  </si>
  <si>
    <t>(6)</t>
    <phoneticPr fontId="4"/>
  </si>
  <si>
    <t>関連する手続</t>
    <rPh sb="0" eb="2">
      <t>カンレン</t>
    </rPh>
    <rPh sb="4" eb="6">
      <t>テツヅ</t>
    </rPh>
    <phoneticPr fontId="4"/>
  </si>
  <si>
    <t>学校設置認可申請書（様式第16号）</t>
    <rPh sb="0" eb="4">
      <t>ガッコウセッチ</t>
    </rPh>
    <rPh sb="4" eb="6">
      <t>ニンカ</t>
    </rPh>
    <rPh sb="6" eb="8">
      <t>シンセイ</t>
    </rPh>
    <rPh sb="8" eb="9">
      <t>ショ</t>
    </rPh>
    <rPh sb="10" eb="12">
      <t>ヨウシキ</t>
    </rPh>
    <rPh sb="12" eb="13">
      <t>ダイ</t>
    </rPh>
    <rPh sb="15" eb="16">
      <t>ゴウ</t>
    </rPh>
    <phoneticPr fontId="4"/>
  </si>
  <si>
    <t>設置者変更認可申請書（様式第21号）</t>
    <rPh sb="0" eb="3">
      <t>セッチシャ</t>
    </rPh>
    <rPh sb="3" eb="7">
      <t>ヘンコウニンカ</t>
    </rPh>
    <rPh sb="7" eb="10">
      <t>シンセイショ</t>
    </rPh>
    <rPh sb="11" eb="13">
      <t>ヨウシキ</t>
    </rPh>
    <rPh sb="13" eb="14">
      <t>ダイ</t>
    </rPh>
    <rPh sb="16" eb="17">
      <t>ゴウ</t>
    </rPh>
    <phoneticPr fontId="4"/>
  </si>
  <si>
    <t>【チェックリスト】</t>
    <phoneticPr fontId="4"/>
  </si>
  <si>
    <t>１</t>
    <phoneticPr fontId="4"/>
  </si>
  <si>
    <t>提出書類名</t>
    <rPh sb="0" eb="2">
      <t>テイシュツ</t>
    </rPh>
    <rPh sb="2" eb="4">
      <t>ショルイ</t>
    </rPh>
    <rPh sb="4" eb="5">
      <t>メイ</t>
    </rPh>
    <phoneticPr fontId="4"/>
  </si>
  <si>
    <t>学校法人寄附行為認可申請書</t>
    <rPh sb="0" eb="2">
      <t>ガッコウ</t>
    </rPh>
    <rPh sb="2" eb="4">
      <t>ホウジン</t>
    </rPh>
    <rPh sb="4" eb="6">
      <t>キフ</t>
    </rPh>
    <rPh sb="6" eb="8">
      <t>コウイ</t>
    </rPh>
    <rPh sb="8" eb="13">
      <t>ニンカシンセイショ</t>
    </rPh>
    <phoneticPr fontId="4"/>
  </si>
  <si>
    <t>２</t>
    <phoneticPr fontId="4"/>
  </si>
  <si>
    <t>提出者</t>
    <rPh sb="0" eb="2">
      <t>テイシュツ</t>
    </rPh>
    <rPh sb="2" eb="3">
      <t>シャ</t>
    </rPh>
    <phoneticPr fontId="4"/>
  </si>
  <si>
    <t>（仮称）学校法人名</t>
    <rPh sb="1" eb="3">
      <t>カショウ</t>
    </rPh>
    <rPh sb="4" eb="6">
      <t>ガッコウ</t>
    </rPh>
    <rPh sb="6" eb="8">
      <t>ホウジン</t>
    </rPh>
    <rPh sb="8" eb="9">
      <t>メイ</t>
    </rPh>
    <phoneticPr fontId="4"/>
  </si>
  <si>
    <t>学校法人住所</t>
    <rPh sb="0" eb="2">
      <t>ガッコウ</t>
    </rPh>
    <rPh sb="2" eb="4">
      <t>ホウジン</t>
    </rPh>
    <rPh sb="4" eb="6">
      <t>ジュウショ</t>
    </rPh>
    <phoneticPr fontId="4"/>
  </si>
  <si>
    <t>設立代表者氏名</t>
    <rPh sb="0" eb="2">
      <t>セツリツ</t>
    </rPh>
    <rPh sb="2" eb="5">
      <t>ダイヒョウシャ</t>
    </rPh>
    <rPh sb="5" eb="7">
      <t>シメイ</t>
    </rPh>
    <phoneticPr fontId="4"/>
  </si>
  <si>
    <t>事務担当者氏名</t>
    <rPh sb="0" eb="2">
      <t>ジム</t>
    </rPh>
    <rPh sb="2" eb="5">
      <t>タントウシャ</t>
    </rPh>
    <rPh sb="5" eb="7">
      <t>シメイ</t>
    </rPh>
    <phoneticPr fontId="4"/>
  </si>
  <si>
    <t>連絡先電話番号</t>
    <rPh sb="0" eb="3">
      <t>レンラクサキ</t>
    </rPh>
    <rPh sb="3" eb="5">
      <t>デンワ</t>
    </rPh>
    <rPh sb="5" eb="7">
      <t>バンゴウ</t>
    </rPh>
    <phoneticPr fontId="4"/>
  </si>
  <si>
    <t>３</t>
    <phoneticPr fontId="4"/>
  </si>
  <si>
    <t>※提出する書類に「☑」を入れて、書類を揃えて提出してください。</t>
    <rPh sb="1" eb="3">
      <t>テイシュツ</t>
    </rPh>
    <rPh sb="5" eb="7">
      <t>ショルイ</t>
    </rPh>
    <rPh sb="12" eb="13">
      <t>イ</t>
    </rPh>
    <rPh sb="16" eb="18">
      <t>ショルイ</t>
    </rPh>
    <rPh sb="19" eb="20">
      <t>ソロ</t>
    </rPh>
    <rPh sb="22" eb="24">
      <t>テイシュツ</t>
    </rPh>
    <phoneticPr fontId="4"/>
  </si>
  <si>
    <t>□</t>
  </si>
  <si>
    <t>既設の学校の場合には、過去２か年の収支決算書</t>
    <rPh sb="0" eb="2">
      <t>キセツ</t>
    </rPh>
    <rPh sb="3" eb="5">
      <t>ガッコウ</t>
    </rPh>
    <rPh sb="6" eb="8">
      <t>バアイ</t>
    </rPh>
    <rPh sb="11" eb="13">
      <t>カコ</t>
    </rPh>
    <rPh sb="15" eb="16">
      <t>ネン</t>
    </rPh>
    <rPh sb="17" eb="19">
      <t>シュウシ</t>
    </rPh>
    <rPh sb="19" eb="21">
      <t>ケッサン</t>
    </rPh>
    <rPh sb="21" eb="22">
      <t>ショ</t>
    </rPh>
    <phoneticPr fontId="4"/>
  </si>
  <si>
    <t>様式第　</t>
    <rPh sb="0" eb="2">
      <t>ヨウシキ</t>
    </rPh>
    <rPh sb="2" eb="3">
      <t>ダイ</t>
    </rPh>
    <phoneticPr fontId="4"/>
  </si>
  <si>
    <t>号</t>
    <rPh sb="0" eb="1">
      <t>ゴウ</t>
    </rPh>
    <phoneticPr fontId="4"/>
  </si>
  <si>
    <t>学校法人寄附行為認可申請書</t>
    <rPh sb="0" eb="4">
      <t>ガッコウホウジン</t>
    </rPh>
    <rPh sb="4" eb="6">
      <t>キフ</t>
    </rPh>
    <rPh sb="6" eb="8">
      <t>コウイ</t>
    </rPh>
    <rPh sb="8" eb="10">
      <t>ニンカ</t>
    </rPh>
    <rPh sb="10" eb="13">
      <t>シンセイショ</t>
    </rPh>
    <phoneticPr fontId="4"/>
  </si>
  <si>
    <t>福島県知事</t>
    <rPh sb="0" eb="2">
      <t>フクシマ</t>
    </rPh>
    <phoneticPr fontId="4"/>
  </si>
  <si>
    <t>申請者</t>
    <rPh sb="0" eb="3">
      <t>シンセイシャ</t>
    </rPh>
    <phoneticPr fontId="4"/>
  </si>
  <si>
    <t>（仮称）学校法人住所</t>
    <rPh sb="4" eb="6">
      <t>ガッコウ</t>
    </rPh>
    <rPh sb="6" eb="8">
      <t>ホウジン</t>
    </rPh>
    <rPh sb="8" eb="10">
      <t>ジュウショ</t>
    </rPh>
    <phoneticPr fontId="4"/>
  </si>
  <si>
    <t>福島市杉妻町２番１６号</t>
    <rPh sb="0" eb="3">
      <t>フクシマシ</t>
    </rPh>
    <rPh sb="3" eb="5">
      <t>スギツマ</t>
    </rPh>
    <rPh sb="5" eb="6">
      <t>マチ</t>
    </rPh>
    <rPh sb="7" eb="8">
      <t>バン</t>
    </rPh>
    <rPh sb="10" eb="11">
      <t>ゴウ</t>
    </rPh>
    <phoneticPr fontId="4"/>
  </si>
  <si>
    <t>（仮称）学校法人名</t>
    <rPh sb="4" eb="6">
      <t>ガッコウ</t>
    </rPh>
    <rPh sb="6" eb="8">
      <t>ホウジン</t>
    </rPh>
    <rPh sb="8" eb="9">
      <t>ナ</t>
    </rPh>
    <phoneticPr fontId="4"/>
  </si>
  <si>
    <t>きびたん学園</t>
    <rPh sb="4" eb="6">
      <t>ガクエン</t>
    </rPh>
    <phoneticPr fontId="4"/>
  </si>
  <si>
    <t>福島　次郎</t>
    <rPh sb="0" eb="2">
      <t>フクシマ</t>
    </rPh>
    <rPh sb="3" eb="5">
      <t>ジロウ</t>
    </rPh>
    <phoneticPr fontId="4"/>
  </si>
  <si>
    <t>条において準用する同法</t>
    <rPh sb="0" eb="1">
      <t>ジョウ</t>
    </rPh>
    <phoneticPr fontId="4"/>
  </si>
  <si>
    <t>私規</t>
    <rPh sb="0" eb="1">
      <t>ワタクシ</t>
    </rPh>
    <rPh sb="1" eb="2">
      <t>ノリ</t>
    </rPh>
    <phoneticPr fontId="4"/>
  </si>
  <si>
    <t>項、</t>
    <rPh sb="0" eb="1">
      <t>コウ</t>
    </rPh>
    <phoneticPr fontId="4"/>
  </si>
  <si>
    <t>課程廃止認可申請（様式第31号）</t>
    <rPh sb="9" eb="11">
      <t>ヨウシキ</t>
    </rPh>
    <rPh sb="11" eb="12">
      <t>ダイ</t>
    </rPh>
    <rPh sb="14" eb="15">
      <t>ゴウ</t>
    </rPh>
    <phoneticPr fontId="4"/>
  </si>
  <si>
    <t>学校廃止認可申請（様式第30号）</t>
    <rPh sb="0" eb="4">
      <t>ガッコウハイシ</t>
    </rPh>
    <rPh sb="4" eb="6">
      <t>ニンカ</t>
    </rPh>
    <rPh sb="6" eb="8">
      <t>シンセイ</t>
    </rPh>
    <rPh sb="9" eb="11">
      <t>ヨウシキ</t>
    </rPh>
    <rPh sb="11" eb="12">
      <t>ダイ</t>
    </rPh>
    <rPh sb="14" eb="15">
      <t>ゴウ</t>
    </rPh>
    <phoneticPr fontId="4"/>
  </si>
  <si>
    <t>名称変更届（様式第24号）</t>
    <rPh sb="0" eb="2">
      <t>メイショウ</t>
    </rPh>
    <rPh sb="2" eb="4">
      <t>ヘンコウ</t>
    </rPh>
    <rPh sb="4" eb="5">
      <t>トドケ</t>
    </rPh>
    <rPh sb="6" eb="8">
      <t>ヨウシキ</t>
    </rPh>
    <rPh sb="8" eb="9">
      <t>ダイ</t>
    </rPh>
    <rPh sb="11" eb="12">
      <t>ゴウ</t>
    </rPh>
    <phoneticPr fontId="4"/>
  </si>
  <si>
    <t>専攻科・別科設置届（様式第19号）</t>
    <rPh sb="0" eb="3">
      <t>センコウカ</t>
    </rPh>
    <rPh sb="4" eb="6">
      <t>ベツカ</t>
    </rPh>
    <rPh sb="6" eb="8">
      <t>セッチ</t>
    </rPh>
    <rPh sb="8" eb="9">
      <t>トドケ</t>
    </rPh>
    <rPh sb="10" eb="12">
      <t>ヨウシキ</t>
    </rPh>
    <rPh sb="12" eb="13">
      <t>ダイ</t>
    </rPh>
    <rPh sb="15" eb="16">
      <t>ゴウ</t>
    </rPh>
    <phoneticPr fontId="4"/>
  </si>
  <si>
    <t>学科設置認可申請（様式第18号）</t>
    <rPh sb="0" eb="2">
      <t>ガッカ</t>
    </rPh>
    <rPh sb="2" eb="4">
      <t>セッチ</t>
    </rPh>
    <rPh sb="4" eb="6">
      <t>ニンカ</t>
    </rPh>
    <rPh sb="6" eb="8">
      <t>シンセイ</t>
    </rPh>
    <rPh sb="9" eb="11">
      <t>ヨウシキ</t>
    </rPh>
    <rPh sb="11" eb="12">
      <t>ダイ</t>
    </rPh>
    <rPh sb="14" eb="15">
      <t>ゴウ</t>
    </rPh>
    <phoneticPr fontId="4"/>
  </si>
  <si>
    <t>課程設置認可申請書（様式第17号）</t>
    <rPh sb="0" eb="2">
      <t>カテイ</t>
    </rPh>
    <rPh sb="2" eb="4">
      <t>セッチ</t>
    </rPh>
    <rPh sb="4" eb="6">
      <t>ニンカ</t>
    </rPh>
    <rPh sb="6" eb="8">
      <t>シンセイ</t>
    </rPh>
    <rPh sb="8" eb="9">
      <t>ショ</t>
    </rPh>
    <rPh sb="10" eb="12">
      <t>ヨウシキ</t>
    </rPh>
    <rPh sb="12" eb="13">
      <t>ダイ</t>
    </rPh>
    <rPh sb="15" eb="16">
      <t>ゴウ</t>
    </rPh>
    <phoneticPr fontId="4"/>
  </si>
  <si>
    <t>申請年度の財産目録</t>
    <rPh sb="0" eb="2">
      <t>シンセイ</t>
    </rPh>
    <rPh sb="2" eb="4">
      <t>ネンド</t>
    </rPh>
    <rPh sb="5" eb="7">
      <t>ザイサン</t>
    </rPh>
    <rPh sb="7" eb="9">
      <t>モクロク</t>
    </rPh>
    <phoneticPr fontId="4"/>
  </si>
  <si>
    <t>廃止する学校又は課程、学科、収益事業に係る財産の処分に関する書類</t>
    <rPh sb="0" eb="2">
      <t>ハイシ</t>
    </rPh>
    <rPh sb="4" eb="6">
      <t>ガッコウ</t>
    </rPh>
    <rPh sb="6" eb="7">
      <t>マタ</t>
    </rPh>
    <rPh sb="8" eb="10">
      <t>カテイ</t>
    </rPh>
    <rPh sb="11" eb="13">
      <t>ガッカ</t>
    </rPh>
    <rPh sb="14" eb="16">
      <t>シュウエキ</t>
    </rPh>
    <rPh sb="16" eb="18">
      <t>ジギョウ</t>
    </rPh>
    <rPh sb="19" eb="20">
      <t>カカ</t>
    </rPh>
    <rPh sb="21" eb="23">
      <t>ザイサン</t>
    </rPh>
    <rPh sb="24" eb="26">
      <t>ショブン</t>
    </rPh>
    <rPh sb="27" eb="28">
      <t>カン</t>
    </rPh>
    <rPh sb="30" eb="32">
      <t>ショルイ</t>
    </rPh>
    <phoneticPr fontId="4"/>
  </si>
  <si>
    <t>従来行っていた収益事業を廃止する場合</t>
    <rPh sb="0" eb="2">
      <t>ジュウライ</t>
    </rPh>
    <rPh sb="2" eb="3">
      <t>オコナ</t>
    </rPh>
    <rPh sb="7" eb="9">
      <t>シュウエキ</t>
    </rPh>
    <rPh sb="9" eb="11">
      <t>ジギョウ</t>
    </rPh>
    <rPh sb="12" eb="14">
      <t>ハイシ</t>
    </rPh>
    <rPh sb="16" eb="18">
      <t>バアイ</t>
    </rPh>
    <phoneticPr fontId="4"/>
  </si>
  <si>
    <t>設置している学校の課程、学科を廃止する場合</t>
    <rPh sb="0" eb="2">
      <t>セッチ</t>
    </rPh>
    <rPh sb="6" eb="8">
      <t>ガッコウ</t>
    </rPh>
    <rPh sb="9" eb="11">
      <t>カテイ</t>
    </rPh>
    <rPh sb="12" eb="14">
      <t>ガッカ</t>
    </rPh>
    <rPh sb="15" eb="17">
      <t>ハイシ</t>
    </rPh>
    <rPh sb="19" eb="21">
      <t>バアイ</t>
    </rPh>
    <phoneticPr fontId="4"/>
  </si>
  <si>
    <t>従来設置していた学校を廃止する場合</t>
    <rPh sb="0" eb="2">
      <t>ジュウライ</t>
    </rPh>
    <rPh sb="2" eb="4">
      <t>セッチ</t>
    </rPh>
    <rPh sb="8" eb="10">
      <t>ガッコウ</t>
    </rPh>
    <rPh sb="11" eb="13">
      <t>ハイシ</t>
    </rPh>
    <rPh sb="15" eb="17">
      <t>バアイ</t>
    </rPh>
    <phoneticPr fontId="4"/>
  </si>
  <si>
    <t>次の場合</t>
    <rPh sb="0" eb="1">
      <t>ツギ</t>
    </rPh>
    <rPh sb="2" eb="4">
      <t>バアイ</t>
    </rPh>
    <phoneticPr fontId="4"/>
  </si>
  <si>
    <t>ウ</t>
    <phoneticPr fontId="4"/>
  </si>
  <si>
    <t>申請年度の財産目録（様式第109号）及び収支予算書</t>
    <rPh sb="0" eb="2">
      <t>シンセイ</t>
    </rPh>
    <rPh sb="2" eb="4">
      <t>ネンド</t>
    </rPh>
    <rPh sb="5" eb="7">
      <t>ザイサン</t>
    </rPh>
    <rPh sb="7" eb="9">
      <t>モクロク</t>
    </rPh>
    <rPh sb="10" eb="12">
      <t>ヨウシキ</t>
    </rPh>
    <rPh sb="12" eb="13">
      <t>ダイ</t>
    </rPh>
    <rPh sb="16" eb="17">
      <t>ゴウ</t>
    </rPh>
    <rPh sb="18" eb="19">
      <t>オヨ</t>
    </rPh>
    <rPh sb="20" eb="22">
      <t>シュウシ</t>
    </rPh>
    <rPh sb="22" eb="25">
      <t>ヨサンショ</t>
    </rPh>
    <phoneticPr fontId="4"/>
  </si>
  <si>
    <t>校地及び校舎等の権利関係を証する書類</t>
    <rPh sb="0" eb="2">
      <t>コウチ</t>
    </rPh>
    <rPh sb="2" eb="3">
      <t>オヨ</t>
    </rPh>
    <rPh sb="4" eb="6">
      <t>コウシャ</t>
    </rPh>
    <rPh sb="6" eb="7">
      <t>トウ</t>
    </rPh>
    <rPh sb="8" eb="10">
      <t>ケンリ</t>
    </rPh>
    <rPh sb="10" eb="12">
      <t>カンケイ</t>
    </rPh>
    <rPh sb="13" eb="14">
      <t>ショウ</t>
    </rPh>
    <rPh sb="16" eb="18">
      <t>ショルイ</t>
    </rPh>
    <phoneticPr fontId="4"/>
  </si>
  <si>
    <t>校舎等の平面図（有資格者の作成による）</t>
    <rPh sb="0" eb="2">
      <t>コウシャ</t>
    </rPh>
    <rPh sb="2" eb="3">
      <t>トウ</t>
    </rPh>
    <rPh sb="4" eb="7">
      <t>ヘイメンズ</t>
    </rPh>
    <rPh sb="8" eb="12">
      <t>ユウシカクシャ</t>
    </rPh>
    <rPh sb="13" eb="15">
      <t>サクセイ</t>
    </rPh>
    <phoneticPr fontId="4"/>
  </si>
  <si>
    <t>校地と校舎等の配置図（有資格者の作成による）</t>
    <rPh sb="0" eb="2">
      <t>コウチ</t>
    </rPh>
    <rPh sb="3" eb="5">
      <t>コウシャ</t>
    </rPh>
    <rPh sb="5" eb="6">
      <t>トウ</t>
    </rPh>
    <rPh sb="7" eb="10">
      <t>ハイチズ</t>
    </rPh>
    <rPh sb="11" eb="15">
      <t>ユウシカクシャ</t>
    </rPh>
    <rPh sb="16" eb="18">
      <t>サクセイ</t>
    </rPh>
    <phoneticPr fontId="4"/>
  </si>
  <si>
    <t>新たに収益事業を行う場合</t>
    <rPh sb="0" eb="1">
      <t>アラ</t>
    </rPh>
    <rPh sb="3" eb="5">
      <t>シュウエキ</t>
    </rPh>
    <rPh sb="5" eb="7">
      <t>ジギョウ</t>
    </rPh>
    <rPh sb="8" eb="9">
      <t>オコナ</t>
    </rPh>
    <rPh sb="10" eb="12">
      <t>バアイ</t>
    </rPh>
    <phoneticPr fontId="4"/>
  </si>
  <si>
    <t>設置している学校に新たに課程、学科（専修学校を除く。）を設置する場合</t>
    <rPh sb="0" eb="2">
      <t>セッチ</t>
    </rPh>
    <rPh sb="6" eb="8">
      <t>ガッコウ</t>
    </rPh>
    <rPh sb="9" eb="10">
      <t>アラ</t>
    </rPh>
    <rPh sb="12" eb="14">
      <t>カテイ</t>
    </rPh>
    <rPh sb="15" eb="17">
      <t>ガッカ</t>
    </rPh>
    <rPh sb="18" eb="20">
      <t>センシュウ</t>
    </rPh>
    <rPh sb="20" eb="22">
      <t>ガッコウ</t>
    </rPh>
    <rPh sb="23" eb="24">
      <t>ノゾ</t>
    </rPh>
    <rPh sb="28" eb="30">
      <t>セッチ</t>
    </rPh>
    <rPh sb="32" eb="34">
      <t>バアイ</t>
    </rPh>
    <phoneticPr fontId="4"/>
  </si>
  <si>
    <t>新たに学校を設置する場合</t>
    <rPh sb="0" eb="1">
      <t>アラ</t>
    </rPh>
    <rPh sb="3" eb="5">
      <t>ガッコウ</t>
    </rPh>
    <rPh sb="6" eb="8">
      <t>セッチ</t>
    </rPh>
    <rPh sb="10" eb="12">
      <t>バアイ</t>
    </rPh>
    <phoneticPr fontId="4"/>
  </si>
  <si>
    <t>イ</t>
    <phoneticPr fontId="4"/>
  </si>
  <si>
    <t>その他参考となる書類</t>
    <rPh sb="2" eb="5">
      <t>タサンコウ</t>
    </rPh>
    <rPh sb="8" eb="10">
      <t>ショルイ</t>
    </rPh>
    <phoneticPr fontId="4"/>
  </si>
  <si>
    <t>寄附行為変更認可申請に係る理事会及び評議員会の議事録の写し</t>
    <rPh sb="0" eb="4">
      <t>キフコウイ</t>
    </rPh>
    <rPh sb="4" eb="6">
      <t>ヘンコウ</t>
    </rPh>
    <rPh sb="6" eb="8">
      <t>ニンカ</t>
    </rPh>
    <rPh sb="8" eb="10">
      <t>シンセイ</t>
    </rPh>
    <rPh sb="11" eb="12">
      <t>カカ</t>
    </rPh>
    <rPh sb="13" eb="16">
      <t>リジカイ</t>
    </rPh>
    <rPh sb="16" eb="17">
      <t>オヨ</t>
    </rPh>
    <rPh sb="18" eb="22">
      <t>ヒョウギインカイ</t>
    </rPh>
    <rPh sb="23" eb="26">
      <t>ギジロク</t>
    </rPh>
    <rPh sb="27" eb="28">
      <t>ウツ</t>
    </rPh>
    <phoneticPr fontId="4"/>
  </si>
  <si>
    <t>変更前の学校法人寄附行為</t>
    <rPh sb="0" eb="2">
      <t>ヘンコウ</t>
    </rPh>
    <rPh sb="2" eb="3">
      <t>マエ</t>
    </rPh>
    <rPh sb="4" eb="6">
      <t>ガッコウ</t>
    </rPh>
    <phoneticPr fontId="4"/>
  </si>
  <si>
    <t>変更後の学校法人寄附行為</t>
    <rPh sb="0" eb="2">
      <t>ヘンコウ</t>
    </rPh>
    <rPh sb="2" eb="3">
      <t>ゴ</t>
    </rPh>
    <rPh sb="4" eb="6">
      <t>ガッコウ</t>
    </rPh>
    <phoneticPr fontId="4"/>
  </si>
  <si>
    <t>変更する条文の新旧対照表（様式第111号）</t>
    <rPh sb="0" eb="2">
      <t>ヘンコウ</t>
    </rPh>
    <rPh sb="4" eb="6">
      <t>ジョウブン</t>
    </rPh>
    <rPh sb="7" eb="9">
      <t>シンキュウ</t>
    </rPh>
    <rPh sb="9" eb="12">
      <t>タイショウヒョウ</t>
    </rPh>
    <rPh sb="13" eb="15">
      <t>ヨウシキ</t>
    </rPh>
    <rPh sb="15" eb="16">
      <t>ダイ</t>
    </rPh>
    <rPh sb="19" eb="20">
      <t>ゴウ</t>
    </rPh>
    <phoneticPr fontId="4"/>
  </si>
  <si>
    <t>変更理由書</t>
    <rPh sb="0" eb="5">
      <t>ヘンコウリユウショ</t>
    </rPh>
    <phoneticPr fontId="4"/>
  </si>
  <si>
    <t>学校法人寄附行為変更認可申請書（様式第２号）</t>
    <rPh sb="8" eb="10">
      <t>ヘンコウ</t>
    </rPh>
    <rPh sb="10" eb="15">
      <t>ニンカシンセイショ</t>
    </rPh>
    <rPh sb="16" eb="18">
      <t>ヨウシキ</t>
    </rPh>
    <rPh sb="18" eb="19">
      <t>ダイ</t>
    </rPh>
    <rPh sb="20" eb="21">
      <t>ゴウ</t>
    </rPh>
    <phoneticPr fontId="4"/>
  </si>
  <si>
    <t>共通</t>
    <rPh sb="0" eb="2">
      <t>キョウツウ</t>
    </rPh>
    <phoneticPr fontId="4"/>
  </si>
  <si>
    <t>ア</t>
    <phoneticPr fontId="4"/>
  </si>
  <si>
    <t>それ以外…１部</t>
    <rPh sb="2" eb="4">
      <t>イガイ</t>
    </rPh>
    <rPh sb="6" eb="7">
      <t>ブ</t>
    </rPh>
    <phoneticPr fontId="4"/>
  </si>
  <si>
    <t>認可申請書、変更理由書、変更後寄附行為、新旧対照表…２部</t>
    <rPh sb="0" eb="2">
      <t>ニンカ</t>
    </rPh>
    <rPh sb="2" eb="5">
      <t>シンセイショ</t>
    </rPh>
    <rPh sb="6" eb="8">
      <t>ヘンコウ</t>
    </rPh>
    <rPh sb="8" eb="11">
      <t>リユウショ</t>
    </rPh>
    <rPh sb="12" eb="15">
      <t>ヘンコウゴ</t>
    </rPh>
    <rPh sb="15" eb="17">
      <t>キフ</t>
    </rPh>
    <rPh sb="17" eb="19">
      <t>コウイ</t>
    </rPh>
    <rPh sb="20" eb="22">
      <t>シンキュウ</t>
    </rPh>
    <rPh sb="22" eb="25">
      <t>タイショウヒョウ</t>
    </rPh>
    <rPh sb="27" eb="28">
      <t>ブ</t>
    </rPh>
    <phoneticPr fontId="4"/>
  </si>
  <si>
    <t>認可希望日の３か月前</t>
    <rPh sb="0" eb="2">
      <t>ニンカ</t>
    </rPh>
    <rPh sb="2" eb="5">
      <t>キボウビ</t>
    </rPh>
    <rPh sb="8" eb="9">
      <t>ゲツ</t>
    </rPh>
    <rPh sb="9" eb="10">
      <t>マエ</t>
    </rPh>
    <phoneticPr fontId="4"/>
  </si>
  <si>
    <t>なお、認可に当たっては、書類審査に時間がかかることから、事前に当課（私学・法人課）まで御相談ください。</t>
    <rPh sb="3" eb="5">
      <t>ニンカ</t>
    </rPh>
    <rPh sb="6" eb="7">
      <t>ア</t>
    </rPh>
    <rPh sb="12" eb="14">
      <t>ショルイ</t>
    </rPh>
    <rPh sb="14" eb="16">
      <t>シンサ</t>
    </rPh>
    <rPh sb="17" eb="19">
      <t>ジカン</t>
    </rPh>
    <rPh sb="28" eb="30">
      <t>ジゼン</t>
    </rPh>
    <rPh sb="31" eb="33">
      <t>トウカ</t>
    </rPh>
    <rPh sb="34" eb="36">
      <t>シガク</t>
    </rPh>
    <rPh sb="37" eb="40">
      <t>ホウジンカ</t>
    </rPh>
    <rPh sb="43" eb="44">
      <t>ゴ</t>
    </rPh>
    <rPh sb="44" eb="46">
      <t>ソウダン</t>
    </rPh>
    <phoneticPr fontId="4"/>
  </si>
  <si>
    <t>学校法人寄附行為を変更するには、次の届出事項を除いて、県知事の認可が必要です。
　※届出事項…学校名の変更、事務所所在地、公告方法の変更</t>
    <rPh sb="0" eb="4">
      <t>ガッコウホウジン</t>
    </rPh>
    <rPh sb="4" eb="8">
      <t>キフコウイ</t>
    </rPh>
    <rPh sb="9" eb="11">
      <t>ヘンコウ</t>
    </rPh>
    <rPh sb="16" eb="17">
      <t>ツギ</t>
    </rPh>
    <rPh sb="18" eb="20">
      <t>トドケデ</t>
    </rPh>
    <rPh sb="20" eb="22">
      <t>ジコウ</t>
    </rPh>
    <rPh sb="23" eb="24">
      <t>ノゾ</t>
    </rPh>
    <rPh sb="27" eb="30">
      <t>ケンチジ</t>
    </rPh>
    <rPh sb="31" eb="33">
      <t>ニンカ</t>
    </rPh>
    <rPh sb="34" eb="36">
      <t>ヒツヨウ</t>
    </rPh>
    <rPh sb="42" eb="44">
      <t>トドケデ</t>
    </rPh>
    <rPh sb="44" eb="46">
      <t>ジコウ</t>
    </rPh>
    <rPh sb="47" eb="50">
      <t>ガッコウメイ</t>
    </rPh>
    <rPh sb="51" eb="53">
      <t>ヘンコウ</t>
    </rPh>
    <rPh sb="54" eb="57">
      <t>ジムショ</t>
    </rPh>
    <rPh sb="57" eb="60">
      <t>ショザイチ</t>
    </rPh>
    <rPh sb="61" eb="65">
      <t>コウコクホウホウ</t>
    </rPh>
    <rPh sb="66" eb="68">
      <t>ヘンコウ</t>
    </rPh>
    <phoneticPr fontId="4"/>
  </si>
  <si>
    <t>【学校法人寄附行為変更認可申請書】</t>
    <rPh sb="9" eb="11">
      <t>ヘンコウ</t>
    </rPh>
    <rPh sb="11" eb="13">
      <t>ニンカ</t>
    </rPh>
    <rPh sb="13" eb="16">
      <t>シンセイショ</t>
    </rPh>
    <phoneticPr fontId="4"/>
  </si>
  <si>
    <t>理事長氏名</t>
    <rPh sb="0" eb="3">
      <t>リジチョウ</t>
    </rPh>
    <rPh sb="3" eb="5">
      <t>シメイ</t>
    </rPh>
    <phoneticPr fontId="4"/>
  </si>
  <si>
    <t>（準）学校法人住所</t>
    <rPh sb="1" eb="2">
      <t>ジュン</t>
    </rPh>
    <rPh sb="3" eb="5">
      <t>ガッコウ</t>
    </rPh>
    <rPh sb="5" eb="7">
      <t>ホウジン</t>
    </rPh>
    <rPh sb="7" eb="9">
      <t>ジュウショ</t>
    </rPh>
    <phoneticPr fontId="4"/>
  </si>
  <si>
    <t>（準）学校法人名</t>
    <rPh sb="1" eb="2">
      <t>ジュン</t>
    </rPh>
    <rPh sb="3" eb="5">
      <t>ガッコウ</t>
    </rPh>
    <rPh sb="5" eb="7">
      <t>ホウジン</t>
    </rPh>
    <rPh sb="7" eb="8">
      <t>メイ</t>
    </rPh>
    <phoneticPr fontId="4"/>
  </si>
  <si>
    <t>学校法人寄附行為変更認可申請書</t>
    <rPh sb="8" eb="10">
      <t>ヘンコウ</t>
    </rPh>
    <rPh sb="10" eb="15">
      <t>ニンカシンセイショ</t>
    </rPh>
    <phoneticPr fontId="4"/>
  </si>
  <si>
    <t>学校法人名</t>
    <rPh sb="0" eb="2">
      <t>ガッコウ</t>
    </rPh>
    <rPh sb="2" eb="4">
      <t>ホウジン</t>
    </rPh>
    <rPh sb="4" eb="5">
      <t>メイ</t>
    </rPh>
    <phoneticPr fontId="4"/>
  </si>
  <si>
    <t>学校法人寄附行為変更認可申請書</t>
    <rPh sb="0" eb="4">
      <t>ガッコウホウジン</t>
    </rPh>
    <rPh sb="4" eb="6">
      <t>キフ</t>
    </rPh>
    <rPh sb="6" eb="8">
      <t>コウイ</t>
    </rPh>
    <rPh sb="8" eb="10">
      <t>ヘンコウ</t>
    </rPh>
    <rPh sb="10" eb="12">
      <t>ニンカ</t>
    </rPh>
    <rPh sb="12" eb="15">
      <t>シンセイショ</t>
    </rPh>
    <phoneticPr fontId="4"/>
  </si>
  <si>
    <t>条の</t>
    <rPh sb="0" eb="1">
      <t>ジョウ</t>
    </rPh>
    <phoneticPr fontId="4"/>
  </si>
  <si>
    <t>学則・目的・名称・位置・経費の見積り及び維持の方法の変更届（様式第24号）</t>
    <rPh sb="0" eb="2">
      <t>ガクソク</t>
    </rPh>
    <rPh sb="3" eb="5">
      <t>モクテキ</t>
    </rPh>
    <rPh sb="6" eb="8">
      <t>メイショウ</t>
    </rPh>
    <rPh sb="9" eb="11">
      <t>イチ</t>
    </rPh>
    <rPh sb="11" eb="22">
      <t>テンケイヒノミツモリオヨビイジ</t>
    </rPh>
    <rPh sb="23" eb="25">
      <t>ホウホウ</t>
    </rPh>
    <rPh sb="26" eb="29">
      <t>ヘンコウトドケ</t>
    </rPh>
    <rPh sb="30" eb="32">
      <t>ヨウシキ</t>
    </rPh>
    <rPh sb="32" eb="33">
      <t>ダイ</t>
    </rPh>
    <rPh sb="35" eb="36">
      <t>ゴウ</t>
    </rPh>
    <phoneticPr fontId="4"/>
  </si>
  <si>
    <t>変更後学校法人寄附行為</t>
    <rPh sb="0" eb="2">
      <t>ヘンコウ</t>
    </rPh>
    <rPh sb="2" eb="3">
      <t>ゴ</t>
    </rPh>
    <rPh sb="3" eb="5">
      <t>ガッコウ</t>
    </rPh>
    <phoneticPr fontId="4"/>
  </si>
  <si>
    <t>学校法人寄附行為変更届（様式第３号）</t>
    <rPh sb="8" eb="10">
      <t>ヘンコウ</t>
    </rPh>
    <rPh sb="10" eb="11">
      <t>トドケ</t>
    </rPh>
    <rPh sb="12" eb="14">
      <t>ヨウシキ</t>
    </rPh>
    <rPh sb="14" eb="15">
      <t>ダイ</t>
    </rPh>
    <rPh sb="16" eb="17">
      <t>ゴウ</t>
    </rPh>
    <phoneticPr fontId="4"/>
  </si>
  <si>
    <t>随時</t>
    <rPh sb="0" eb="2">
      <t>ズイジ</t>
    </rPh>
    <phoneticPr fontId="4"/>
  </si>
  <si>
    <t>【学校法人寄附行為変更届】</t>
    <rPh sb="9" eb="11">
      <t>ヘンコウ</t>
    </rPh>
    <rPh sb="11" eb="12">
      <t>トドケ</t>
    </rPh>
    <phoneticPr fontId="4"/>
  </si>
  <si>
    <t>学校法人寄附行為変更届</t>
    <rPh sb="8" eb="10">
      <t>ヘンコウ</t>
    </rPh>
    <rPh sb="10" eb="11">
      <t>トドケ</t>
    </rPh>
    <phoneticPr fontId="4"/>
  </si>
  <si>
    <t>学校法人寄附行為変更届</t>
    <rPh sb="0" eb="4">
      <t>ガッコウホウジン</t>
    </rPh>
    <rPh sb="4" eb="6">
      <t>キフ</t>
    </rPh>
    <rPh sb="6" eb="8">
      <t>コウイ</t>
    </rPh>
    <rPh sb="8" eb="10">
      <t>ヘンコウ</t>
    </rPh>
    <rPh sb="10" eb="11">
      <t>トドケ</t>
    </rPh>
    <phoneticPr fontId="4"/>
  </si>
  <si>
    <t>設立者との関係が分かる書類</t>
    <rPh sb="0" eb="3">
      <t>セツリツシャ</t>
    </rPh>
    <rPh sb="5" eb="7">
      <t>カンケイ</t>
    </rPh>
    <rPh sb="8" eb="9">
      <t>ワ</t>
    </rPh>
    <rPh sb="11" eb="13">
      <t>ショルイ</t>
    </rPh>
    <phoneticPr fontId="4"/>
  </si>
  <si>
    <t>除籍謄本など設立者の死亡を確認できる書類</t>
    <rPh sb="0" eb="4">
      <t>ジョセキトウホン</t>
    </rPh>
    <rPh sb="6" eb="9">
      <t>セツリツシャ</t>
    </rPh>
    <rPh sb="10" eb="12">
      <t>シボウ</t>
    </rPh>
    <rPh sb="13" eb="15">
      <t>カクニン</t>
    </rPh>
    <rPh sb="18" eb="20">
      <t>ショルイ</t>
    </rPh>
    <phoneticPr fontId="4"/>
  </si>
  <si>
    <t>補充しようとする事項を記載した書類</t>
    <rPh sb="0" eb="2">
      <t>ホジュウ</t>
    </rPh>
    <rPh sb="8" eb="10">
      <t>ジコウ</t>
    </rPh>
    <rPh sb="11" eb="13">
      <t>キサイ</t>
    </rPh>
    <rPh sb="15" eb="17">
      <t>ショルイ</t>
    </rPh>
    <phoneticPr fontId="4"/>
  </si>
  <si>
    <t>学校法人寄附行為補充請求書（様式第４号）</t>
    <rPh sb="0" eb="4">
      <t>ガッコウホウジン</t>
    </rPh>
    <rPh sb="4" eb="8">
      <t>キフコウイ</t>
    </rPh>
    <rPh sb="8" eb="13">
      <t>ホジュウセイキュウショ</t>
    </rPh>
    <rPh sb="14" eb="16">
      <t>ヨウシキ</t>
    </rPh>
    <rPh sb="16" eb="17">
      <t>ダイ</t>
    </rPh>
    <rPh sb="18" eb="19">
      <t>ゴウ</t>
    </rPh>
    <phoneticPr fontId="4"/>
  </si>
  <si>
    <t>準学校法人</t>
    <rPh sb="0" eb="1">
      <t>ジュン</t>
    </rPh>
    <rPh sb="1" eb="5">
      <t>ガッコウホウジン</t>
    </rPh>
    <phoneticPr fontId="4"/>
  </si>
  <si>
    <t>請求</t>
    <rPh sb="0" eb="2">
      <t>セイキュウ</t>
    </rPh>
    <phoneticPr fontId="4"/>
  </si>
  <si>
    <t>【学校法人寄附行為補充請求書】</t>
    <rPh sb="9" eb="14">
      <t>ホジュウセイキュウショ</t>
    </rPh>
    <phoneticPr fontId="4"/>
  </si>
  <si>
    <t>請求者の氏名</t>
    <rPh sb="0" eb="3">
      <t>セイキュウシャ</t>
    </rPh>
    <rPh sb="4" eb="6">
      <t>シメイ</t>
    </rPh>
    <phoneticPr fontId="4"/>
  </si>
  <si>
    <t>請求者の住所</t>
    <rPh sb="0" eb="3">
      <t>セイキュウシャ</t>
    </rPh>
    <rPh sb="4" eb="6">
      <t>ジュウショ</t>
    </rPh>
    <phoneticPr fontId="4"/>
  </si>
  <si>
    <t>学校法人寄附行為補充請求書</t>
    <rPh sb="0" eb="4">
      <t>ガッコウホウジン</t>
    </rPh>
    <rPh sb="4" eb="8">
      <t>キフコウイ</t>
    </rPh>
    <rPh sb="8" eb="13">
      <t>ホジュウセイキュウショ</t>
    </rPh>
    <phoneticPr fontId="4"/>
  </si>
  <si>
    <t>別紙チェックリストのとおり</t>
    <rPh sb="0" eb="2">
      <t>ベッシ</t>
    </rPh>
    <phoneticPr fontId="4"/>
  </si>
  <si>
    <t>関係書類</t>
    <rPh sb="0" eb="2">
      <t>カンケイ</t>
    </rPh>
    <rPh sb="2" eb="4">
      <t>ショルイ</t>
    </rPh>
    <phoneticPr fontId="4"/>
  </si>
  <si>
    <t>６</t>
    <phoneticPr fontId="4"/>
  </si>
  <si>
    <t>子</t>
    <rPh sb="0" eb="1">
      <t>コ</t>
    </rPh>
    <phoneticPr fontId="4"/>
  </si>
  <si>
    <t>設立予定者との関係</t>
    <rPh sb="0" eb="2">
      <t>セツリツ</t>
    </rPh>
    <rPh sb="2" eb="5">
      <t>ヨテイシャ</t>
    </rPh>
    <rPh sb="7" eb="9">
      <t>カンケイ</t>
    </rPh>
    <phoneticPr fontId="4"/>
  </si>
  <si>
    <t>５</t>
    <phoneticPr fontId="4"/>
  </si>
  <si>
    <t>死亡日</t>
    <rPh sb="0" eb="3">
      <t>シボウビ</t>
    </rPh>
    <phoneticPr fontId="4"/>
  </si>
  <si>
    <t>４</t>
    <phoneticPr fontId="4"/>
  </si>
  <si>
    <t>島福　太郎</t>
    <rPh sb="0" eb="2">
      <t>シマフク</t>
    </rPh>
    <rPh sb="3" eb="5">
      <t>タロウ</t>
    </rPh>
    <phoneticPr fontId="4"/>
  </si>
  <si>
    <t>設立予定者</t>
    <rPh sb="0" eb="2">
      <t>セツリツ</t>
    </rPh>
    <rPh sb="2" eb="4">
      <t>ヨテイ</t>
    </rPh>
    <rPh sb="4" eb="5">
      <t>シャ</t>
    </rPh>
    <phoneticPr fontId="4"/>
  </si>
  <si>
    <t>３</t>
  </si>
  <si>
    <t>法人名称（仮称）</t>
    <rPh sb="0" eb="4">
      <t>ホウジンメイショウ</t>
    </rPh>
    <rPh sb="5" eb="7">
      <t>カショウ</t>
    </rPh>
    <phoneticPr fontId="4"/>
  </si>
  <si>
    <t>幼稚園</t>
    <rPh sb="0" eb="3">
      <t>ヨウチエン</t>
    </rPh>
    <phoneticPr fontId="4"/>
  </si>
  <si>
    <t>学種　</t>
    <rPh sb="0" eb="1">
      <t>ガク</t>
    </rPh>
    <rPh sb="1" eb="2">
      <t>シュ</t>
    </rPh>
    <phoneticPr fontId="4"/>
  </si>
  <si>
    <t>記</t>
    <rPh sb="0" eb="1">
      <t>キ</t>
    </rPh>
    <phoneticPr fontId="4"/>
  </si>
  <si>
    <t>氏　名</t>
    <rPh sb="0" eb="1">
      <t>シ</t>
    </rPh>
    <rPh sb="2" eb="3">
      <t>ナ</t>
    </rPh>
    <phoneticPr fontId="4"/>
  </si>
  <si>
    <t>住　所</t>
    <rPh sb="0" eb="1">
      <t>ジュウ</t>
    </rPh>
    <rPh sb="2" eb="3">
      <t>ショ</t>
    </rPh>
    <phoneticPr fontId="4"/>
  </si>
  <si>
    <t>請求者</t>
    <rPh sb="0" eb="3">
      <t>セイキュウシャ</t>
    </rPh>
    <phoneticPr fontId="4"/>
  </si>
  <si>
    <t>学校法人寄附行為補充請求書</t>
    <rPh sb="0" eb="2">
      <t>ガッコウ</t>
    </rPh>
    <rPh sb="2" eb="4">
      <t>ホウジン</t>
    </rPh>
    <rPh sb="4" eb="6">
      <t>キフ</t>
    </rPh>
    <rPh sb="6" eb="8">
      <t>コウイ</t>
    </rPh>
    <rPh sb="8" eb="10">
      <t>ホジュウ</t>
    </rPh>
    <rPh sb="10" eb="13">
      <t>セイキュウショ</t>
    </rPh>
    <phoneticPr fontId="4"/>
  </si>
  <si>
    <t>住　所</t>
    <phoneticPr fontId="4"/>
  </si>
  <si>
    <t>寄附行為変更認可申請書（様式２号）</t>
    <rPh sb="0" eb="2">
      <t>キフ</t>
    </rPh>
    <rPh sb="2" eb="4">
      <t>コウイ</t>
    </rPh>
    <rPh sb="4" eb="6">
      <t>ヘンコウ</t>
    </rPh>
    <rPh sb="6" eb="8">
      <t>ニンカ</t>
    </rPh>
    <rPh sb="8" eb="11">
      <t>シンセイショ</t>
    </rPh>
    <rPh sb="12" eb="14">
      <t>ヨウシキ</t>
    </rPh>
    <rPh sb="15" eb="16">
      <t>ゴウ</t>
    </rPh>
    <phoneticPr fontId="4"/>
  </si>
  <si>
    <t>設置者変更認可申請書（様式21号）</t>
    <rPh sb="0" eb="3">
      <t>セッチシャ</t>
    </rPh>
    <rPh sb="3" eb="5">
      <t>ヘンコウ</t>
    </rPh>
    <rPh sb="5" eb="7">
      <t>ニンカ</t>
    </rPh>
    <rPh sb="7" eb="10">
      <t>シンセイショ</t>
    </rPh>
    <rPh sb="11" eb="13">
      <t>ヨウシキ</t>
    </rPh>
    <rPh sb="15" eb="16">
      <t>ゴウ</t>
    </rPh>
    <phoneticPr fontId="4"/>
  </si>
  <si>
    <t>関連する手続</t>
    <rPh sb="0" eb="2">
      <t>カンレン</t>
    </rPh>
    <rPh sb="4" eb="6">
      <t>テツヅキ</t>
    </rPh>
    <phoneticPr fontId="4"/>
  </si>
  <si>
    <t>設置する学校の学則</t>
    <rPh sb="0" eb="2">
      <t>セッチ</t>
    </rPh>
    <rPh sb="4" eb="6">
      <t>ガッコウ</t>
    </rPh>
    <rPh sb="7" eb="9">
      <t>ガクソク</t>
    </rPh>
    <phoneticPr fontId="4"/>
  </si>
  <si>
    <t>債務償還計画書（様式106号）　※合併前の借入金を含む。</t>
    <rPh sb="0" eb="2">
      <t>サイム</t>
    </rPh>
    <rPh sb="2" eb="4">
      <t>ショウカン</t>
    </rPh>
    <rPh sb="4" eb="7">
      <t>ケイカクショ</t>
    </rPh>
    <rPh sb="8" eb="10">
      <t>ヨウシキ</t>
    </rPh>
    <rPh sb="13" eb="14">
      <t>ゴウ</t>
    </rPh>
    <rPh sb="17" eb="20">
      <t>ガッペイマエ</t>
    </rPh>
    <rPh sb="21" eb="24">
      <t>カリイレキン</t>
    </rPh>
    <rPh sb="25" eb="26">
      <t>フク</t>
    </rPh>
    <phoneticPr fontId="4"/>
  </si>
  <si>
    <t>創設費及び財源調書（様式110号）</t>
    <rPh sb="0" eb="2">
      <t>ソウセツ</t>
    </rPh>
    <rPh sb="2" eb="3">
      <t>ヒ</t>
    </rPh>
    <rPh sb="3" eb="4">
      <t>オヨ</t>
    </rPh>
    <rPh sb="5" eb="7">
      <t>ザイゲン</t>
    </rPh>
    <rPh sb="7" eb="9">
      <t>チョウショ</t>
    </rPh>
    <rPh sb="10" eb="12">
      <t>ヨウシキ</t>
    </rPh>
    <rPh sb="15" eb="16">
      <t>ゴウ</t>
    </rPh>
    <phoneticPr fontId="4"/>
  </si>
  <si>
    <t>〈合併後の新設する学校法人等又は存続する学校法人等の次の書類〉</t>
    <rPh sb="1" eb="4">
      <t>ガッペイゴ</t>
    </rPh>
    <rPh sb="5" eb="7">
      <t>シンセツ</t>
    </rPh>
    <rPh sb="9" eb="13">
      <t>ガッコウホウジン</t>
    </rPh>
    <rPh sb="13" eb="14">
      <t>トウ</t>
    </rPh>
    <rPh sb="14" eb="15">
      <t>マタ</t>
    </rPh>
    <rPh sb="16" eb="18">
      <t>ソンゾク</t>
    </rPh>
    <rPh sb="20" eb="24">
      <t>ガッコウホウジン</t>
    </rPh>
    <rPh sb="24" eb="25">
      <t>トウ</t>
    </rPh>
    <rPh sb="26" eb="27">
      <t>ツギ</t>
    </rPh>
    <rPh sb="28" eb="30">
      <t>ショルイ</t>
    </rPh>
    <phoneticPr fontId="4"/>
  </si>
  <si>
    <t>貸借対照表（様式126号）</t>
    <rPh sb="0" eb="2">
      <t>タイシャク</t>
    </rPh>
    <rPh sb="2" eb="5">
      <t>タイショウヒョウ</t>
    </rPh>
    <rPh sb="6" eb="8">
      <t>ヨウシキ</t>
    </rPh>
    <rPh sb="11" eb="12">
      <t>ゴウ</t>
    </rPh>
    <phoneticPr fontId="4"/>
  </si>
  <si>
    <t xml:space="preserve">不動産その他の主たる財産については、その評価をする十分な資格を有する者の作成した価格評価書
</t>
    <phoneticPr fontId="4"/>
  </si>
  <si>
    <t>校地及び校舎等の権利関係を証する書類（全部事項証明書）</t>
    <rPh sb="0" eb="2">
      <t>コウチ</t>
    </rPh>
    <rPh sb="2" eb="3">
      <t>オヨ</t>
    </rPh>
    <rPh sb="4" eb="6">
      <t>コウシャ</t>
    </rPh>
    <rPh sb="6" eb="7">
      <t>トウ</t>
    </rPh>
    <rPh sb="8" eb="10">
      <t>ケンリ</t>
    </rPh>
    <rPh sb="10" eb="12">
      <t>カンケイ</t>
    </rPh>
    <rPh sb="13" eb="14">
      <t>ショウ</t>
    </rPh>
    <rPh sb="16" eb="18">
      <t>ショルイ</t>
    </rPh>
    <rPh sb="19" eb="21">
      <t>ゼンブ</t>
    </rPh>
    <rPh sb="21" eb="23">
      <t>ジコウ</t>
    </rPh>
    <rPh sb="23" eb="26">
      <t>ショウメイショ</t>
    </rPh>
    <phoneticPr fontId="4"/>
  </si>
  <si>
    <t>財産目録（様式109号）</t>
    <rPh sb="0" eb="2">
      <t>ザイサン</t>
    </rPh>
    <rPh sb="2" eb="4">
      <t>モクロク</t>
    </rPh>
    <rPh sb="5" eb="7">
      <t>ヨウシキ</t>
    </rPh>
    <rPh sb="10" eb="11">
      <t>ゴウ</t>
    </rPh>
    <phoneticPr fontId="4"/>
  </si>
  <si>
    <t>合併前の各学校法人の寄附行為</t>
    <rPh sb="0" eb="3">
      <t>ガッペイマエ</t>
    </rPh>
    <rPh sb="4" eb="7">
      <t>カクガッコウ</t>
    </rPh>
    <rPh sb="7" eb="9">
      <t>ホウジン</t>
    </rPh>
    <rPh sb="10" eb="12">
      <t>キフ</t>
    </rPh>
    <rPh sb="12" eb="14">
      <t>コウイ</t>
    </rPh>
    <phoneticPr fontId="4"/>
  </si>
  <si>
    <t>〈合併前の各学校法人等の次の書類〉</t>
    <rPh sb="1" eb="4">
      <t>ガッペイマエ</t>
    </rPh>
    <rPh sb="5" eb="6">
      <t>カク</t>
    </rPh>
    <rPh sb="6" eb="10">
      <t>ガッコウホウジン</t>
    </rPh>
    <rPh sb="10" eb="11">
      <t>トウ</t>
    </rPh>
    <rPh sb="12" eb="13">
      <t>ツギ</t>
    </rPh>
    <rPh sb="14" eb="16">
      <t>ショルイ</t>
    </rPh>
    <phoneticPr fontId="4"/>
  </si>
  <si>
    <t>新設する学校法人等又は存続学校法人等の寄附行為</t>
    <rPh sb="0" eb="2">
      <t>シンセツ</t>
    </rPh>
    <rPh sb="8" eb="9">
      <t>トウ</t>
    </rPh>
    <rPh sb="9" eb="10">
      <t>マタ</t>
    </rPh>
    <rPh sb="11" eb="13">
      <t>ソンゾク</t>
    </rPh>
    <rPh sb="13" eb="17">
      <t>ガッコウホウジン</t>
    </rPh>
    <rPh sb="17" eb="18">
      <t>トウ</t>
    </rPh>
    <phoneticPr fontId="4"/>
  </si>
  <si>
    <t>合併契約書の写し</t>
    <rPh sb="6" eb="7">
      <t>ウツ</t>
    </rPh>
    <phoneticPr fontId="4"/>
  </si>
  <si>
    <t xml:space="preserve">新設合併の場合、合併事務者であることを証する書類
</t>
    <rPh sb="5" eb="7">
      <t>バアイ</t>
    </rPh>
    <rPh sb="8" eb="10">
      <t>ガッペイ</t>
    </rPh>
    <rPh sb="10" eb="12">
      <t>ジム</t>
    </rPh>
    <rPh sb="12" eb="13">
      <t>シャ</t>
    </rPh>
    <rPh sb="19" eb="20">
      <t>ショウ</t>
    </rPh>
    <rPh sb="22" eb="24">
      <t>ショルイ</t>
    </rPh>
    <phoneticPr fontId="4"/>
  </si>
  <si>
    <t>※学校法人には、準学校法人も含む。以下、同じ。</t>
    <rPh sb="1" eb="3">
      <t>ガッコウ</t>
    </rPh>
    <rPh sb="3" eb="5">
      <t>ホウジン</t>
    </rPh>
    <rPh sb="8" eb="9">
      <t>ジュン</t>
    </rPh>
    <rPh sb="9" eb="11">
      <t>ガッコウ</t>
    </rPh>
    <rPh sb="11" eb="13">
      <t>ホウジン</t>
    </rPh>
    <rPh sb="14" eb="15">
      <t>フク</t>
    </rPh>
    <rPh sb="17" eb="19">
      <t>イカ</t>
    </rPh>
    <rPh sb="20" eb="21">
      <t>オナ</t>
    </rPh>
    <phoneticPr fontId="4"/>
  </si>
  <si>
    <t>合併に関する合併前の各学校法人の理事会・評議員会の議事録の写し</t>
    <rPh sb="0" eb="2">
      <t>ガッペイ</t>
    </rPh>
    <rPh sb="3" eb="4">
      <t>カン</t>
    </rPh>
    <rPh sb="6" eb="9">
      <t>ガッペイマエ</t>
    </rPh>
    <rPh sb="10" eb="11">
      <t>カク</t>
    </rPh>
    <rPh sb="11" eb="13">
      <t>ガッコウ</t>
    </rPh>
    <rPh sb="13" eb="15">
      <t>ホウジン</t>
    </rPh>
    <rPh sb="16" eb="19">
      <t>リジカイ</t>
    </rPh>
    <rPh sb="20" eb="24">
      <t>ヒョウギインカイ</t>
    </rPh>
    <rPh sb="25" eb="28">
      <t>ギジロク</t>
    </rPh>
    <rPh sb="29" eb="30">
      <t>ウツ</t>
    </rPh>
    <phoneticPr fontId="4"/>
  </si>
  <si>
    <t>合併理由書</t>
    <rPh sb="0" eb="2">
      <t>ガッペイ</t>
    </rPh>
    <rPh sb="2" eb="5">
      <t>リユウショ</t>
    </rPh>
    <phoneticPr fontId="4"/>
  </si>
  <si>
    <t>学校法人合併認可申請書（様式５号）</t>
    <rPh sb="0" eb="4">
      <t>ガッコウホウジン</t>
    </rPh>
    <rPh sb="4" eb="6">
      <t>ガッペイ</t>
    </rPh>
    <rPh sb="6" eb="8">
      <t>ニンカ</t>
    </rPh>
    <rPh sb="8" eb="11">
      <t>シンセイショ</t>
    </rPh>
    <rPh sb="12" eb="14">
      <t>ヨウシキ</t>
    </rPh>
    <rPh sb="15" eb="16">
      <t>ゴウ</t>
    </rPh>
    <phoneticPr fontId="4"/>
  </si>
  <si>
    <t>認可申請書、理由書、寄附行為、財産目録…２部</t>
    <rPh sb="0" eb="2">
      <t>ニンカ</t>
    </rPh>
    <rPh sb="2" eb="5">
      <t>シンセイショ</t>
    </rPh>
    <rPh sb="6" eb="9">
      <t>リユウショ</t>
    </rPh>
    <rPh sb="10" eb="12">
      <t>キフ</t>
    </rPh>
    <rPh sb="12" eb="14">
      <t>コウイ</t>
    </rPh>
    <rPh sb="15" eb="17">
      <t>ザイサン</t>
    </rPh>
    <rPh sb="17" eb="19">
      <t>モクロク</t>
    </rPh>
    <rPh sb="21" eb="22">
      <t>ブ</t>
    </rPh>
    <phoneticPr fontId="4"/>
  </si>
  <si>
    <t>認可希望日より３か月前</t>
    <rPh sb="0" eb="2">
      <t>ニンカ</t>
    </rPh>
    <rPh sb="2" eb="5">
      <t>キボウビ</t>
    </rPh>
    <rPh sb="9" eb="10">
      <t>ゲツ</t>
    </rPh>
    <rPh sb="10" eb="11">
      <t>マエ</t>
    </rPh>
    <phoneticPr fontId="4"/>
  </si>
  <si>
    <t xml:space="preserve">〇新設合併＝合併により新たな学校法人等を設立する場合
　合併前の学校法人等はすべて解散となる。
　設立に関する事務は、合併前の学校法人等が選任した者が共同で実施。
</t>
    <rPh sb="1" eb="3">
      <t>シンセツ</t>
    </rPh>
    <rPh sb="3" eb="5">
      <t>ガッペイ</t>
    </rPh>
    <rPh sb="28" eb="30">
      <t>ガッペイ</t>
    </rPh>
    <rPh sb="30" eb="31">
      <t>マエ</t>
    </rPh>
    <rPh sb="32" eb="36">
      <t>ガッコウホウジン</t>
    </rPh>
    <rPh sb="36" eb="37">
      <t>トウ</t>
    </rPh>
    <rPh sb="41" eb="43">
      <t>カイサン</t>
    </rPh>
    <rPh sb="49" eb="51">
      <t>セツリツ</t>
    </rPh>
    <rPh sb="52" eb="53">
      <t>カン</t>
    </rPh>
    <rPh sb="55" eb="57">
      <t>ジム</t>
    </rPh>
    <rPh sb="59" eb="62">
      <t>ガッペイマエ</t>
    </rPh>
    <rPh sb="63" eb="67">
      <t>ガッコウホウジン</t>
    </rPh>
    <rPh sb="67" eb="68">
      <t>トウ</t>
    </rPh>
    <rPh sb="69" eb="71">
      <t>センニン</t>
    </rPh>
    <rPh sb="73" eb="74">
      <t>モノ</t>
    </rPh>
    <rPh sb="75" eb="77">
      <t>キョウドウ</t>
    </rPh>
    <rPh sb="78" eb="80">
      <t>ジッシ</t>
    </rPh>
    <phoneticPr fontId="4"/>
  </si>
  <si>
    <t>２つ以上の学校法人が合併する時には、県知事の認可が必要となります。</t>
    <rPh sb="2" eb="4">
      <t>イジョウ</t>
    </rPh>
    <rPh sb="5" eb="9">
      <t>ガッコウホウジン</t>
    </rPh>
    <rPh sb="10" eb="12">
      <t>ガッペイ</t>
    </rPh>
    <rPh sb="14" eb="15">
      <t>トキ</t>
    </rPh>
    <rPh sb="18" eb="19">
      <t>ケン</t>
    </rPh>
    <rPh sb="19" eb="21">
      <t>チジ</t>
    </rPh>
    <rPh sb="22" eb="24">
      <t>ニンカ</t>
    </rPh>
    <rPh sb="25" eb="27">
      <t>ヒツヨウ</t>
    </rPh>
    <phoneticPr fontId="4"/>
  </si>
  <si>
    <t>【学校法人合併認可申請書】</t>
    <rPh sb="1" eb="3">
      <t>ガッコウ</t>
    </rPh>
    <rPh sb="3" eb="5">
      <t>ホウジン</t>
    </rPh>
    <rPh sb="5" eb="7">
      <t>ガッペイ</t>
    </rPh>
    <rPh sb="7" eb="9">
      <t>ニンカ</t>
    </rPh>
    <rPh sb="9" eb="12">
      <t>シンセイショ</t>
    </rPh>
    <phoneticPr fontId="4"/>
  </si>
  <si>
    <t>設置者が法人の場合、理事会及び評議員会の議事録の写し</t>
    <rPh sb="0" eb="3">
      <t>セッチシャ</t>
    </rPh>
    <rPh sb="4" eb="6">
      <t>ホウジン</t>
    </rPh>
    <rPh sb="7" eb="9">
      <t>バアイ</t>
    </rPh>
    <rPh sb="10" eb="13">
      <t>リジカイ</t>
    </rPh>
    <rPh sb="13" eb="14">
      <t>オヨ</t>
    </rPh>
    <rPh sb="15" eb="18">
      <t>ヒョウギイン</t>
    </rPh>
    <rPh sb="18" eb="19">
      <t>カイ</t>
    </rPh>
    <rPh sb="20" eb="23">
      <t>ギジロク</t>
    </rPh>
    <rPh sb="24" eb="25">
      <t>ウツ</t>
    </rPh>
    <phoneticPr fontId="4"/>
  </si>
  <si>
    <t>㉕</t>
    <phoneticPr fontId="4"/>
  </si>
  <si>
    <t>設置者の履歴書</t>
    <rPh sb="0" eb="3">
      <t>セッチシャ</t>
    </rPh>
    <rPh sb="4" eb="7">
      <t>リレキショ</t>
    </rPh>
    <phoneticPr fontId="4"/>
  </si>
  <si>
    <t>㉔</t>
    <phoneticPr fontId="4"/>
  </si>
  <si>
    <t>㉓</t>
    <phoneticPr fontId="4"/>
  </si>
  <si>
    <t>※申請代表者を記入のこと</t>
    <rPh sb="1" eb="3">
      <t>シンセイ</t>
    </rPh>
    <rPh sb="3" eb="6">
      <t>ダイヒョウシャ</t>
    </rPh>
    <rPh sb="7" eb="9">
      <t>キニュウ</t>
    </rPh>
    <phoneticPr fontId="4"/>
  </si>
  <si>
    <t>学校法人合併認可申請書</t>
    <rPh sb="0" eb="4">
      <t>ガッコウホウジン</t>
    </rPh>
    <rPh sb="4" eb="6">
      <t>ガッペイ</t>
    </rPh>
    <rPh sb="6" eb="8">
      <t>ニンカ</t>
    </rPh>
    <rPh sb="8" eb="11">
      <t>シンセイショ</t>
    </rPh>
    <phoneticPr fontId="4"/>
  </si>
  <si>
    <t>ー</t>
    <phoneticPr fontId="4"/>
  </si>
  <si>
    <t>代表者氏名</t>
    <rPh sb="0" eb="3">
      <t>ダイヒョウシャ</t>
    </rPh>
    <rPh sb="3" eb="5">
      <t>シメイ</t>
    </rPh>
    <phoneticPr fontId="4"/>
  </si>
  <si>
    <t>理事長</t>
    <rPh sb="0" eb="3">
      <t>リジチョウ</t>
    </rPh>
    <phoneticPr fontId="4"/>
  </si>
  <si>
    <t>代表者職</t>
    <rPh sb="0" eb="3">
      <t>ダイヒョウシャ</t>
    </rPh>
    <rPh sb="3" eb="4">
      <t>ショク</t>
    </rPh>
    <phoneticPr fontId="4"/>
  </si>
  <si>
    <t>学校法人名</t>
    <rPh sb="0" eb="5">
      <t>ガッコウホウジンメイ</t>
    </rPh>
    <phoneticPr fontId="4"/>
  </si>
  <si>
    <t>島　三郎</t>
    <rPh sb="0" eb="1">
      <t>シマ</t>
    </rPh>
    <rPh sb="2" eb="4">
      <t>サブロウ</t>
    </rPh>
    <phoneticPr fontId="4"/>
  </si>
  <si>
    <t>福島市杉妻町７番１５号</t>
    <rPh sb="0" eb="3">
      <t>フクシマシ</t>
    </rPh>
    <rPh sb="3" eb="5">
      <t>スギツマ</t>
    </rPh>
    <rPh sb="5" eb="6">
      <t>マチ</t>
    </rPh>
    <rPh sb="7" eb="8">
      <t>バン</t>
    </rPh>
    <rPh sb="10" eb="11">
      <t>ゴウ</t>
    </rPh>
    <phoneticPr fontId="4"/>
  </si>
  <si>
    <t>くしま学園</t>
    <rPh sb="3" eb="5">
      <t>ガクエン</t>
    </rPh>
    <phoneticPr fontId="4"/>
  </si>
  <si>
    <t>解散学校法人</t>
    <rPh sb="0" eb="2">
      <t>カイサン</t>
    </rPh>
    <rPh sb="2" eb="6">
      <t>ガッコウホウジン</t>
    </rPh>
    <phoneticPr fontId="4"/>
  </si>
  <si>
    <t>理事長予定者</t>
    <rPh sb="0" eb="3">
      <t>リジチョウ</t>
    </rPh>
    <rPh sb="3" eb="6">
      <t>ヨテイシャ</t>
    </rPh>
    <phoneticPr fontId="4"/>
  </si>
  <si>
    <t>存続学校法人</t>
    <rPh sb="0" eb="2">
      <t>ソンゾク</t>
    </rPh>
    <rPh sb="2" eb="6">
      <t>ガッコウホウジン</t>
    </rPh>
    <phoneticPr fontId="4"/>
  </si>
  <si>
    <t>きびい学園</t>
    <rPh sb="3" eb="5">
      <t>ガクエン</t>
    </rPh>
    <phoneticPr fontId="4"/>
  </si>
  <si>
    <t>新設学校法人</t>
    <rPh sb="0" eb="2">
      <t>シンセツ</t>
    </rPh>
    <rPh sb="2" eb="6">
      <t>ガッコウホウジン</t>
    </rPh>
    <phoneticPr fontId="4"/>
  </si>
  <si>
    <t>吸収</t>
    <rPh sb="0" eb="2">
      <t>キュウシュウ</t>
    </rPh>
    <phoneticPr fontId="4"/>
  </si>
  <si>
    <t>合併事務担当者</t>
    <rPh sb="0" eb="2">
      <t>ガッペイ</t>
    </rPh>
    <rPh sb="2" eb="7">
      <t>ジムタントウシャ</t>
    </rPh>
    <phoneticPr fontId="4"/>
  </si>
  <si>
    <t>新設</t>
    <rPh sb="0" eb="2">
      <t>シンセツ</t>
    </rPh>
    <phoneticPr fontId="4"/>
  </si>
  <si>
    <t>合併事務担当者の住所</t>
    <rPh sb="0" eb="2">
      <t>ガッペイ</t>
    </rPh>
    <rPh sb="2" eb="7">
      <t>ジムタントウシャ</t>
    </rPh>
    <rPh sb="8" eb="10">
      <t>ジュウショ</t>
    </rPh>
    <phoneticPr fontId="4"/>
  </si>
  <si>
    <t>学校廃止認可申請書（様式第30号）</t>
    <rPh sb="0" eb="2">
      <t>ガッコウ</t>
    </rPh>
    <rPh sb="2" eb="4">
      <t>ハイシ</t>
    </rPh>
    <rPh sb="4" eb="6">
      <t>ニンカ</t>
    </rPh>
    <rPh sb="6" eb="9">
      <t>シンセイショ</t>
    </rPh>
    <phoneticPr fontId="4"/>
  </si>
  <si>
    <t>設置者変更認可申請書（様式第21号）</t>
    <rPh sb="0" eb="3">
      <t>セッチシャ</t>
    </rPh>
    <rPh sb="3" eb="5">
      <t>ヘンコウ</t>
    </rPh>
    <rPh sb="5" eb="7">
      <t>ニンカ</t>
    </rPh>
    <rPh sb="7" eb="10">
      <t>シンセイショ</t>
    </rPh>
    <phoneticPr fontId="4"/>
  </si>
  <si>
    <t>学校設置認可申請書（様式第15号）</t>
    <rPh sb="2" eb="4">
      <t>セッチ</t>
    </rPh>
    <rPh sb="4" eb="6">
      <t>ニンカ</t>
    </rPh>
    <rPh sb="6" eb="9">
      <t>シンセイショ</t>
    </rPh>
    <phoneticPr fontId="4"/>
  </si>
  <si>
    <t>債務償還計画書（様式第106号）　※合併前の借入金を含む。</t>
    <rPh sb="0" eb="2">
      <t>サイム</t>
    </rPh>
    <rPh sb="2" eb="4">
      <t>ショウカン</t>
    </rPh>
    <rPh sb="4" eb="7">
      <t>ケイカクショ</t>
    </rPh>
    <rPh sb="18" eb="21">
      <t>ガッペイマエ</t>
    </rPh>
    <rPh sb="22" eb="25">
      <t>カリイレキン</t>
    </rPh>
    <rPh sb="26" eb="27">
      <t>フク</t>
    </rPh>
    <phoneticPr fontId="4"/>
  </si>
  <si>
    <t>創設費及び財源調書（様式第110号）</t>
    <rPh sb="0" eb="2">
      <t>ソウセツ</t>
    </rPh>
    <rPh sb="2" eb="3">
      <t>ヒ</t>
    </rPh>
    <rPh sb="3" eb="4">
      <t>オヨ</t>
    </rPh>
    <rPh sb="5" eb="7">
      <t>ザイゲン</t>
    </rPh>
    <rPh sb="7" eb="9">
      <t>チョウショ</t>
    </rPh>
    <phoneticPr fontId="4"/>
  </si>
  <si>
    <t>組織変更後２年間の事業計画（様式第122号）及び収支予算書</t>
    <rPh sb="0" eb="2">
      <t>ソシキ</t>
    </rPh>
    <rPh sb="2" eb="4">
      <t>ヘンコウ</t>
    </rPh>
    <rPh sb="4" eb="5">
      <t>ゴ</t>
    </rPh>
    <rPh sb="6" eb="8">
      <t>ネンカン</t>
    </rPh>
    <rPh sb="9" eb="11">
      <t>ジギョウ</t>
    </rPh>
    <rPh sb="11" eb="13">
      <t>ケイカク</t>
    </rPh>
    <rPh sb="14" eb="16">
      <t>ヨウシキ</t>
    </rPh>
    <rPh sb="16" eb="17">
      <t>ダイ</t>
    </rPh>
    <rPh sb="20" eb="21">
      <t>ゴウ</t>
    </rPh>
    <rPh sb="22" eb="23">
      <t>オヨ</t>
    </rPh>
    <rPh sb="24" eb="29">
      <t>シュウシヨサンショ</t>
    </rPh>
    <phoneticPr fontId="4"/>
  </si>
  <si>
    <t>学校法人組織変更認可申請についての議事録の写し</t>
    <rPh sb="21" eb="22">
      <t>ウツ</t>
    </rPh>
    <phoneticPr fontId="4"/>
  </si>
  <si>
    <t>変更後の寄附行為</t>
    <rPh sb="0" eb="3">
      <t>ヘンコウゴ</t>
    </rPh>
    <rPh sb="4" eb="8">
      <t>キフコウイ</t>
    </rPh>
    <phoneticPr fontId="4"/>
  </si>
  <si>
    <t>変更する条文の新旧対照表（様式第111号）</t>
    <rPh sb="0" eb="2">
      <t>ヘンコウ</t>
    </rPh>
    <rPh sb="4" eb="6">
      <t>ジョウブン</t>
    </rPh>
    <rPh sb="7" eb="12">
      <t>シンキュウタイショウヒョウ</t>
    </rPh>
    <rPh sb="13" eb="15">
      <t>ヨウシキ</t>
    </rPh>
    <rPh sb="15" eb="16">
      <t>ダイ</t>
    </rPh>
    <rPh sb="19" eb="20">
      <t>ゴウ</t>
    </rPh>
    <phoneticPr fontId="4"/>
  </si>
  <si>
    <t>変更理由書</t>
    <rPh sb="0" eb="2">
      <t>ヘンコウ</t>
    </rPh>
    <rPh sb="2" eb="5">
      <t>リユウショ</t>
    </rPh>
    <phoneticPr fontId="4"/>
  </si>
  <si>
    <t>学校法人組織変更認可申請書（様式第６号）</t>
    <rPh sb="0" eb="4">
      <t>ガッコウホウジン</t>
    </rPh>
    <rPh sb="4" eb="6">
      <t>ソシキ</t>
    </rPh>
    <rPh sb="6" eb="8">
      <t>ヘンコウ</t>
    </rPh>
    <rPh sb="8" eb="10">
      <t>ニンカ</t>
    </rPh>
    <rPh sb="10" eb="13">
      <t>シンセイショ</t>
    </rPh>
    <rPh sb="14" eb="16">
      <t>ヨウシキ</t>
    </rPh>
    <rPh sb="16" eb="17">
      <t>ダイ</t>
    </rPh>
    <rPh sb="18" eb="19">
      <t>ゴウ</t>
    </rPh>
    <phoneticPr fontId="4"/>
  </si>
  <si>
    <t>遅くとも、審議会開催予定より３か月前</t>
    <rPh sb="0" eb="1">
      <t>オソ</t>
    </rPh>
    <rPh sb="5" eb="8">
      <t>シンギカイ</t>
    </rPh>
    <rPh sb="8" eb="10">
      <t>カイサイ</t>
    </rPh>
    <rPh sb="10" eb="12">
      <t>ヨテイ</t>
    </rPh>
    <rPh sb="16" eb="17">
      <t>ゲツ</t>
    </rPh>
    <rPh sb="17" eb="18">
      <t>マエ</t>
    </rPh>
    <phoneticPr fontId="4"/>
  </si>
  <si>
    <t>学校法人を準学校法人に、又は準学校法人を学校法人に変更する場合、私立学校審議会に諮問し、県知事の認可が必要となります。</t>
    <rPh sb="0" eb="4">
      <t>ガッコウホウジン</t>
    </rPh>
    <rPh sb="5" eb="10">
      <t>ジュンガッコウホウジン</t>
    </rPh>
    <rPh sb="12" eb="13">
      <t>マタ</t>
    </rPh>
    <rPh sb="14" eb="19">
      <t>ジュンガッコウホウジン</t>
    </rPh>
    <rPh sb="20" eb="24">
      <t>ガッコウホウジン</t>
    </rPh>
    <rPh sb="25" eb="27">
      <t>ヘンコウ</t>
    </rPh>
    <rPh sb="29" eb="31">
      <t>バアイ</t>
    </rPh>
    <rPh sb="32" eb="34">
      <t>シリツ</t>
    </rPh>
    <rPh sb="34" eb="36">
      <t>ガッコウ</t>
    </rPh>
    <rPh sb="36" eb="39">
      <t>シンギカイ</t>
    </rPh>
    <rPh sb="40" eb="42">
      <t>シモン</t>
    </rPh>
    <rPh sb="44" eb="45">
      <t>ケン</t>
    </rPh>
    <rPh sb="45" eb="47">
      <t>チジ</t>
    </rPh>
    <rPh sb="48" eb="50">
      <t>ニンカ</t>
    </rPh>
    <rPh sb="51" eb="53">
      <t>ヒツヨウ</t>
    </rPh>
    <phoneticPr fontId="4"/>
  </si>
  <si>
    <t>【学校法人組織変更認可申請書】</t>
    <rPh sb="1" eb="3">
      <t>ガッコウ</t>
    </rPh>
    <rPh sb="3" eb="5">
      <t>ホウジン</t>
    </rPh>
    <rPh sb="5" eb="7">
      <t>ソシキ</t>
    </rPh>
    <rPh sb="7" eb="9">
      <t>ヘンコウ</t>
    </rPh>
    <rPh sb="9" eb="11">
      <t>ニンカ</t>
    </rPh>
    <rPh sb="11" eb="14">
      <t>シンセイショ</t>
    </rPh>
    <phoneticPr fontId="4"/>
  </si>
  <si>
    <t>学校法人組織変更認可申請書</t>
    <rPh sb="0" eb="2">
      <t>ガッコウ</t>
    </rPh>
    <rPh sb="2" eb="4">
      <t>ホウジン</t>
    </rPh>
    <rPh sb="4" eb="6">
      <t>ソシキ</t>
    </rPh>
    <rPh sb="6" eb="8">
      <t>ヘンコウ</t>
    </rPh>
    <rPh sb="8" eb="10">
      <t>ニンカ</t>
    </rPh>
    <rPh sb="10" eb="13">
      <t>シンセイショ</t>
    </rPh>
    <phoneticPr fontId="4"/>
  </si>
  <si>
    <t>準</t>
    <rPh sb="0" eb="1">
      <t>ジュン</t>
    </rPh>
    <phoneticPr fontId="4"/>
  </si>
  <si>
    <t>その他参考となる書類</t>
    <rPh sb="2" eb="3">
      <t>ホカ</t>
    </rPh>
    <rPh sb="3" eb="5">
      <t>サンコウ</t>
    </rPh>
    <rPh sb="8" eb="10">
      <t>ショルイ</t>
    </rPh>
    <phoneticPr fontId="4"/>
  </si>
  <si>
    <t>残余財産の処分に関する書類</t>
    <rPh sb="0" eb="4">
      <t>ザンヨザイサン</t>
    </rPh>
    <rPh sb="5" eb="7">
      <t>ショブン</t>
    </rPh>
    <rPh sb="8" eb="9">
      <t>カン</t>
    </rPh>
    <rPh sb="11" eb="13">
      <t>ショルイ</t>
    </rPh>
    <phoneticPr fontId="4"/>
  </si>
  <si>
    <t>解散時の財産目録（様式第109号）</t>
    <rPh sb="0" eb="3">
      <t>カイサンジ</t>
    </rPh>
    <rPh sb="4" eb="8">
      <t>ザイサンモクロク</t>
    </rPh>
    <rPh sb="9" eb="11">
      <t>ヨウシキ</t>
    </rPh>
    <rPh sb="11" eb="12">
      <t>ダイ</t>
    </rPh>
    <rPh sb="15" eb="16">
      <t>ゴウ</t>
    </rPh>
    <phoneticPr fontId="4"/>
  </si>
  <si>
    <t>寄附行為</t>
    <rPh sb="0" eb="2">
      <t>キフ</t>
    </rPh>
    <rPh sb="2" eb="4">
      <t>コウイ</t>
    </rPh>
    <phoneticPr fontId="4"/>
  </si>
  <si>
    <t>解散理由書</t>
    <rPh sb="0" eb="5">
      <t>カイサンリユウショ</t>
    </rPh>
    <phoneticPr fontId="4"/>
  </si>
  <si>
    <t>学校法人解散認可（認定）申請書（様式第７号）</t>
    <rPh sb="0" eb="4">
      <t>ガッコウホウジン</t>
    </rPh>
    <rPh sb="4" eb="6">
      <t>カイサン</t>
    </rPh>
    <rPh sb="6" eb="8">
      <t>ニンカ</t>
    </rPh>
    <rPh sb="9" eb="11">
      <t>ニンテイ</t>
    </rPh>
    <rPh sb="12" eb="15">
      <t>シンセイショ</t>
    </rPh>
    <rPh sb="16" eb="18">
      <t>ヨウシキ</t>
    </rPh>
    <rPh sb="18" eb="19">
      <t>ダイ</t>
    </rPh>
    <rPh sb="20" eb="21">
      <t>ゴウ</t>
    </rPh>
    <phoneticPr fontId="4"/>
  </si>
  <si>
    <t>遅くとも、審議会開催予定３か月前</t>
    <rPh sb="0" eb="1">
      <t>オソ</t>
    </rPh>
    <rPh sb="5" eb="8">
      <t>シンギカイ</t>
    </rPh>
    <rPh sb="8" eb="10">
      <t>カイサイ</t>
    </rPh>
    <rPh sb="10" eb="12">
      <t>ヨテイ</t>
    </rPh>
    <rPh sb="14" eb="15">
      <t>ゲツ</t>
    </rPh>
    <rPh sb="15" eb="16">
      <t>マエ</t>
    </rPh>
    <phoneticPr fontId="4"/>
  </si>
  <si>
    <t>なお、事前に当課（私学・法人課）までお知らせください。</t>
    <rPh sb="3" eb="5">
      <t>ジゼン</t>
    </rPh>
    <rPh sb="6" eb="8">
      <t>トウカ</t>
    </rPh>
    <rPh sb="9" eb="11">
      <t>シガク</t>
    </rPh>
    <rPh sb="12" eb="15">
      <t>ホウジンカ</t>
    </rPh>
    <rPh sb="19" eb="20">
      <t>シ</t>
    </rPh>
    <phoneticPr fontId="4"/>
  </si>
  <si>
    <t>関係書類</t>
    <rPh sb="0" eb="4">
      <t>カンケイショルイ</t>
    </rPh>
    <phoneticPr fontId="4"/>
  </si>
  <si>
    <t>清算人就職届（様式第９号）</t>
    <rPh sb="0" eb="3">
      <t>セイサンニン</t>
    </rPh>
    <rPh sb="3" eb="5">
      <t>シュウショク</t>
    </rPh>
    <rPh sb="5" eb="6">
      <t>トドケ</t>
    </rPh>
    <rPh sb="7" eb="9">
      <t>ヨウシキ</t>
    </rPh>
    <rPh sb="9" eb="10">
      <t>ダイ</t>
    </rPh>
    <rPh sb="11" eb="12">
      <t>ゴウ</t>
    </rPh>
    <phoneticPr fontId="4"/>
  </si>
  <si>
    <t>登記簿謄本</t>
    <rPh sb="0" eb="5">
      <t>トウキボトウホン</t>
    </rPh>
    <phoneticPr fontId="4"/>
  </si>
  <si>
    <t>※破産の場合を除く。</t>
    <rPh sb="1" eb="3">
      <t>ハサン</t>
    </rPh>
    <rPh sb="4" eb="6">
      <t>バアイ</t>
    </rPh>
    <rPh sb="7" eb="8">
      <t>ノゾ</t>
    </rPh>
    <phoneticPr fontId="4"/>
  </si>
  <si>
    <t>解散時の財産目録（様式第109号）</t>
    <rPh sb="0" eb="3">
      <t>カイサンジ</t>
    </rPh>
    <rPh sb="4" eb="6">
      <t>ザイサン</t>
    </rPh>
    <rPh sb="6" eb="8">
      <t>モクロク</t>
    </rPh>
    <rPh sb="9" eb="11">
      <t>ヨウシキ</t>
    </rPh>
    <rPh sb="11" eb="12">
      <t>ダイ</t>
    </rPh>
    <rPh sb="15" eb="16">
      <t>ゴウ</t>
    </rPh>
    <phoneticPr fontId="4"/>
  </si>
  <si>
    <t>解散時の寄附行為</t>
    <rPh sb="0" eb="3">
      <t>カイサンジ</t>
    </rPh>
    <rPh sb="4" eb="8">
      <t>キフコウイ</t>
    </rPh>
    <phoneticPr fontId="4"/>
  </si>
  <si>
    <t>理事会及び評議員会の議事録の写し</t>
    <rPh sb="0" eb="3">
      <t>リジカイ</t>
    </rPh>
    <rPh sb="3" eb="4">
      <t>オヨ</t>
    </rPh>
    <rPh sb="5" eb="9">
      <t>ヒョウギインカイ</t>
    </rPh>
    <rPh sb="10" eb="13">
      <t>ギジロク</t>
    </rPh>
    <rPh sb="14" eb="15">
      <t>ウツ</t>
    </rPh>
    <phoneticPr fontId="4"/>
  </si>
  <si>
    <t>学校法人解散届（様式第８号）</t>
    <rPh sb="4" eb="6">
      <t>カイサン</t>
    </rPh>
    <rPh sb="6" eb="7">
      <t>トドケ</t>
    </rPh>
    <rPh sb="8" eb="10">
      <t>ヨウシキ</t>
    </rPh>
    <rPh sb="10" eb="11">
      <t>ダイ</t>
    </rPh>
    <rPh sb="12" eb="13">
      <t>ゴウ</t>
    </rPh>
    <phoneticPr fontId="4"/>
  </si>
  <si>
    <t>届出</t>
    <rPh sb="0" eb="2">
      <t>トドケデ</t>
    </rPh>
    <phoneticPr fontId="4"/>
  </si>
  <si>
    <t>寄附行為で定めた解散事由の発生又は破産したことにより学校法人を解散する場合には、県へ届出が必要です。</t>
    <rPh sb="0" eb="4">
      <t>キフコウイ</t>
    </rPh>
    <rPh sb="5" eb="6">
      <t>サダ</t>
    </rPh>
    <rPh sb="8" eb="12">
      <t>カイサンジユウ</t>
    </rPh>
    <rPh sb="13" eb="15">
      <t>ハッセイ</t>
    </rPh>
    <rPh sb="15" eb="16">
      <t>マタ</t>
    </rPh>
    <rPh sb="17" eb="19">
      <t>ハサン</t>
    </rPh>
    <rPh sb="26" eb="30">
      <t>ガッコウホウジン</t>
    </rPh>
    <rPh sb="31" eb="33">
      <t>カイサン</t>
    </rPh>
    <rPh sb="35" eb="37">
      <t>バアイ</t>
    </rPh>
    <rPh sb="40" eb="41">
      <t>ケン</t>
    </rPh>
    <rPh sb="42" eb="44">
      <t>トドケデ</t>
    </rPh>
    <rPh sb="45" eb="47">
      <t>ヒツヨウ</t>
    </rPh>
    <phoneticPr fontId="4"/>
  </si>
  <si>
    <t>【学校法人解散届】</t>
    <rPh sb="1" eb="3">
      <t>ガッコウ</t>
    </rPh>
    <rPh sb="3" eb="5">
      <t>ホウジン</t>
    </rPh>
    <rPh sb="5" eb="7">
      <t>カイサン</t>
    </rPh>
    <rPh sb="7" eb="8">
      <t>トドケ</t>
    </rPh>
    <phoneticPr fontId="4"/>
  </si>
  <si>
    <t>※破産の場合に限る。</t>
    <rPh sb="1" eb="3">
      <t>ハサン</t>
    </rPh>
    <rPh sb="4" eb="6">
      <t>バアイ</t>
    </rPh>
    <rPh sb="7" eb="8">
      <t>カギ</t>
    </rPh>
    <phoneticPr fontId="4"/>
  </si>
  <si>
    <t>学校法人解散届</t>
    <rPh sb="4" eb="6">
      <t>カイサン</t>
    </rPh>
    <rPh sb="6" eb="7">
      <t>トドケ</t>
    </rPh>
    <phoneticPr fontId="4"/>
  </si>
  <si>
    <t>解散登記日</t>
    <rPh sb="0" eb="5">
      <t>カイサントウキビ</t>
    </rPh>
    <phoneticPr fontId="4"/>
  </si>
  <si>
    <t>届出者</t>
    <rPh sb="0" eb="3">
      <t>トドケデシャ</t>
    </rPh>
    <phoneticPr fontId="4"/>
  </si>
  <si>
    <t>学校法人解散届</t>
    <rPh sb="0" eb="4">
      <t>ガッコウホウジン</t>
    </rPh>
    <rPh sb="4" eb="6">
      <t>カイサン</t>
    </rPh>
    <rPh sb="6" eb="7">
      <t>トドケ</t>
    </rPh>
    <phoneticPr fontId="4"/>
  </si>
  <si>
    <t>清算人の履歴書及び誓約書（様式第121号）</t>
    <rPh sb="0" eb="2">
      <t>セイサン</t>
    </rPh>
    <rPh sb="2" eb="3">
      <t>ニン</t>
    </rPh>
    <rPh sb="4" eb="7">
      <t>リレキショ</t>
    </rPh>
    <rPh sb="7" eb="8">
      <t>オヨ</t>
    </rPh>
    <rPh sb="9" eb="12">
      <t>セイヤクショ</t>
    </rPh>
    <rPh sb="13" eb="15">
      <t>ヨウシキ</t>
    </rPh>
    <rPh sb="15" eb="16">
      <t>ダイ</t>
    </rPh>
    <rPh sb="19" eb="20">
      <t>ゴウ</t>
    </rPh>
    <phoneticPr fontId="4"/>
  </si>
  <si>
    <t>清算人就職届（様式第９号）</t>
    <rPh sb="0" eb="2">
      <t>セイサン</t>
    </rPh>
    <rPh sb="2" eb="3">
      <t>ヒト</t>
    </rPh>
    <rPh sb="3" eb="5">
      <t>シュウショク</t>
    </rPh>
    <rPh sb="5" eb="6">
      <t>トドケ</t>
    </rPh>
    <rPh sb="7" eb="9">
      <t>ヨウシキ</t>
    </rPh>
    <rPh sb="9" eb="10">
      <t>ダイ</t>
    </rPh>
    <rPh sb="11" eb="12">
      <t>ゴウ</t>
    </rPh>
    <phoneticPr fontId="4"/>
  </si>
  <si>
    <t>届出</t>
    <rPh sb="0" eb="1">
      <t>トドケ</t>
    </rPh>
    <rPh sb="1" eb="2">
      <t>デ</t>
    </rPh>
    <phoneticPr fontId="4"/>
  </si>
  <si>
    <t>清算人就職後、速やかに</t>
    <rPh sb="0" eb="2">
      <t>セイサン</t>
    </rPh>
    <rPh sb="2" eb="3">
      <t>ニン</t>
    </rPh>
    <rPh sb="3" eb="5">
      <t>シュウショク</t>
    </rPh>
    <rPh sb="5" eb="6">
      <t>ゴ</t>
    </rPh>
    <rPh sb="7" eb="8">
      <t>スミ</t>
    </rPh>
    <phoneticPr fontId="4"/>
  </si>
  <si>
    <t>清算人就職届</t>
    <rPh sb="0" eb="2">
      <t>セイサン</t>
    </rPh>
    <rPh sb="2" eb="3">
      <t>ヒト</t>
    </rPh>
    <rPh sb="3" eb="5">
      <t>シュウショク</t>
    </rPh>
    <rPh sb="5" eb="6">
      <t>トドケ</t>
    </rPh>
    <phoneticPr fontId="4"/>
  </si>
  <si>
    <t>就任日</t>
    <rPh sb="0" eb="3">
      <t>シュウニンビ</t>
    </rPh>
    <phoneticPr fontId="4"/>
  </si>
  <si>
    <t>清算人氏名</t>
    <rPh sb="0" eb="3">
      <t>セイサンニン</t>
    </rPh>
    <rPh sb="3" eb="5">
      <t>シメイ</t>
    </rPh>
    <phoneticPr fontId="4"/>
  </si>
  <si>
    <t>届出者</t>
    <rPh sb="0" eb="2">
      <t>トドケデ</t>
    </rPh>
    <rPh sb="2" eb="3">
      <t>シャ</t>
    </rPh>
    <phoneticPr fontId="4"/>
  </si>
  <si>
    <t>清算人就職届</t>
    <rPh sb="0" eb="2">
      <t>セイサン</t>
    </rPh>
    <rPh sb="2" eb="3">
      <t>ニン</t>
    </rPh>
    <rPh sb="3" eb="5">
      <t>シュウショク</t>
    </rPh>
    <rPh sb="5" eb="6">
      <t>トドケ</t>
    </rPh>
    <phoneticPr fontId="4"/>
  </si>
  <si>
    <t>残余財産の帰属者の受領書の写し</t>
    <rPh sb="0" eb="4">
      <t>ザンヨザイサン</t>
    </rPh>
    <rPh sb="5" eb="8">
      <t>キゾクシャ</t>
    </rPh>
    <rPh sb="9" eb="11">
      <t>ジュリョウ</t>
    </rPh>
    <rPh sb="11" eb="12">
      <t>ショ</t>
    </rPh>
    <rPh sb="13" eb="14">
      <t>ウツ</t>
    </rPh>
    <phoneticPr fontId="4"/>
  </si>
  <si>
    <t>清算結了届（様式第10号）</t>
    <rPh sb="0" eb="4">
      <t>セイサンケツリョウ</t>
    </rPh>
    <rPh sb="4" eb="5">
      <t>トドケ</t>
    </rPh>
    <rPh sb="6" eb="8">
      <t>ヨウシキ</t>
    </rPh>
    <rPh sb="8" eb="9">
      <t>ダイ</t>
    </rPh>
    <rPh sb="11" eb="12">
      <t>ゴウ</t>
    </rPh>
    <phoneticPr fontId="4"/>
  </si>
  <si>
    <t>清算結了後、速やかに</t>
    <rPh sb="0" eb="5">
      <t>セイサンケツリョウゴ</t>
    </rPh>
    <rPh sb="6" eb="7">
      <t>スミ</t>
    </rPh>
    <phoneticPr fontId="4"/>
  </si>
  <si>
    <t>学校法人の清算が完了したときは、県へ届出が必要です。</t>
    <rPh sb="0" eb="4">
      <t>ガッコウホウジン</t>
    </rPh>
    <rPh sb="5" eb="7">
      <t>セイサン</t>
    </rPh>
    <rPh sb="8" eb="10">
      <t>カンリョウ</t>
    </rPh>
    <rPh sb="16" eb="17">
      <t>ケン</t>
    </rPh>
    <rPh sb="18" eb="20">
      <t>トドケデ</t>
    </rPh>
    <rPh sb="21" eb="23">
      <t>ヒツヨウ</t>
    </rPh>
    <phoneticPr fontId="4"/>
  </si>
  <si>
    <t>【清算結了届】</t>
    <rPh sb="1" eb="3">
      <t>セイサン</t>
    </rPh>
    <rPh sb="3" eb="5">
      <t>ケツリョウ</t>
    </rPh>
    <rPh sb="5" eb="6">
      <t>トドケ</t>
    </rPh>
    <phoneticPr fontId="4"/>
  </si>
  <si>
    <t>清算結了届</t>
    <rPh sb="0" eb="4">
      <t>セイサンケツリョウ</t>
    </rPh>
    <rPh sb="4" eb="5">
      <t>トドケ</t>
    </rPh>
    <phoneticPr fontId="4"/>
  </si>
  <si>
    <t>清算結了届</t>
    <rPh sb="0" eb="5">
      <t>セイサンケツリョウトドケ</t>
    </rPh>
    <phoneticPr fontId="4"/>
  </si>
  <si>
    <t>私令</t>
    <rPh sb="0" eb="1">
      <t>ワタクシ</t>
    </rPh>
    <rPh sb="1" eb="2">
      <t>レイ</t>
    </rPh>
    <phoneticPr fontId="4"/>
  </si>
  <si>
    <t>登記</t>
    <rPh sb="0" eb="2">
      <t>トウキ</t>
    </rPh>
    <phoneticPr fontId="4"/>
  </si>
  <si>
    <t>校地・校舎等変更届（様式第27号）</t>
    <rPh sb="0" eb="2">
      <t>コウチ</t>
    </rPh>
    <rPh sb="3" eb="5">
      <t>コウシャ</t>
    </rPh>
    <rPh sb="5" eb="6">
      <t>トウ</t>
    </rPh>
    <rPh sb="6" eb="9">
      <t>ヘンコウトドケ</t>
    </rPh>
    <rPh sb="10" eb="12">
      <t>ヨウシキ</t>
    </rPh>
    <rPh sb="12" eb="13">
      <t>ダイ</t>
    </rPh>
    <rPh sb="15" eb="16">
      <t>ゴウ</t>
    </rPh>
    <phoneticPr fontId="4"/>
  </si>
  <si>
    <t>学校法人寄附行為変更認可申請書（様式第２号）</t>
    <rPh sb="0" eb="2">
      <t>ガッコウ</t>
    </rPh>
    <rPh sb="2" eb="4">
      <t>ホウジン</t>
    </rPh>
    <rPh sb="4" eb="6">
      <t>キフ</t>
    </rPh>
    <rPh sb="6" eb="8">
      <t>コウイ</t>
    </rPh>
    <rPh sb="8" eb="10">
      <t>ヘンコウ</t>
    </rPh>
    <rPh sb="10" eb="12">
      <t>ニンカ</t>
    </rPh>
    <rPh sb="12" eb="15">
      <t>シンセイショ</t>
    </rPh>
    <rPh sb="16" eb="18">
      <t>ヨウシキ</t>
    </rPh>
    <rPh sb="18" eb="19">
      <t>ダイ</t>
    </rPh>
    <rPh sb="20" eb="21">
      <t>ゴウ</t>
    </rPh>
    <phoneticPr fontId="4"/>
  </si>
  <si>
    <t>その他</t>
    <rPh sb="2" eb="3">
      <t>タ</t>
    </rPh>
    <phoneticPr fontId="4"/>
  </si>
  <si>
    <t>登記簿謄本</t>
    <rPh sb="0" eb="3">
      <t>トウキボ</t>
    </rPh>
    <rPh sb="3" eb="5">
      <t>トウホン</t>
    </rPh>
    <phoneticPr fontId="4"/>
  </si>
  <si>
    <t>登記済届（様式第11号）</t>
    <rPh sb="0" eb="3">
      <t>トウキズ</t>
    </rPh>
    <rPh sb="3" eb="4">
      <t>トドケ</t>
    </rPh>
    <rPh sb="5" eb="7">
      <t>ヨウシキ</t>
    </rPh>
    <rPh sb="7" eb="8">
      <t>ダイ</t>
    </rPh>
    <rPh sb="10" eb="11">
      <t>ゴウ</t>
    </rPh>
    <phoneticPr fontId="4"/>
  </si>
  <si>
    <t>組合等登記令</t>
    <rPh sb="0" eb="2">
      <t>クミアイ</t>
    </rPh>
    <rPh sb="2" eb="3">
      <t>トウ</t>
    </rPh>
    <rPh sb="3" eb="6">
      <t>トウキレイ</t>
    </rPh>
    <phoneticPr fontId="4"/>
  </si>
  <si>
    <t>登記事項を変更してから２週間以内</t>
    <rPh sb="0" eb="4">
      <t>トウキジコウ</t>
    </rPh>
    <rPh sb="5" eb="7">
      <t>ヘンコウ</t>
    </rPh>
    <rPh sb="12" eb="14">
      <t>シュウカン</t>
    </rPh>
    <rPh sb="14" eb="16">
      <t>イナイ</t>
    </rPh>
    <phoneticPr fontId="4"/>
  </si>
  <si>
    <t>：</t>
    <phoneticPr fontId="4"/>
  </si>
  <si>
    <t>毎会計年度終了後３月以内</t>
    <rPh sb="0" eb="1">
      <t>マイ</t>
    </rPh>
    <rPh sb="1" eb="3">
      <t>カイケイ</t>
    </rPh>
    <rPh sb="3" eb="5">
      <t>ネンド</t>
    </rPh>
    <rPh sb="5" eb="7">
      <t>シュウリョウ</t>
    </rPh>
    <rPh sb="7" eb="8">
      <t>ゴ</t>
    </rPh>
    <rPh sb="9" eb="10">
      <t>ガツ</t>
    </rPh>
    <rPh sb="10" eb="12">
      <t>イナイ</t>
    </rPh>
    <phoneticPr fontId="4"/>
  </si>
  <si>
    <t>資産総額</t>
    <rPh sb="0" eb="2">
      <t>シサン</t>
    </rPh>
    <rPh sb="2" eb="4">
      <t>ソウガク</t>
    </rPh>
    <phoneticPr fontId="4"/>
  </si>
  <si>
    <t>登記の時期</t>
    <rPh sb="0" eb="2">
      <t>トウキ</t>
    </rPh>
    <rPh sb="3" eb="5">
      <t>ジキ</t>
    </rPh>
    <phoneticPr fontId="4"/>
  </si>
  <si>
    <t>登記事項</t>
    <rPh sb="0" eb="4">
      <t>トウキジコウ</t>
    </rPh>
    <phoneticPr fontId="4"/>
  </si>
  <si>
    <t>※変更登記時期</t>
    <rPh sb="1" eb="5">
      <t>ヘンコウトウキ</t>
    </rPh>
    <rPh sb="5" eb="7">
      <t>ジキ</t>
    </rPh>
    <phoneticPr fontId="4"/>
  </si>
  <si>
    <t>清算結了</t>
    <rPh sb="0" eb="2">
      <t>セイサン</t>
    </rPh>
    <rPh sb="2" eb="4">
      <t>ケツリョウ</t>
    </rPh>
    <phoneticPr fontId="4"/>
  </si>
  <si>
    <t>合併による変更（解散、設立）</t>
    <rPh sb="0" eb="2">
      <t>ガッペイ</t>
    </rPh>
    <rPh sb="5" eb="7">
      <t>ヘンコウ</t>
    </rPh>
    <rPh sb="8" eb="10">
      <t>カイサン</t>
    </rPh>
    <rPh sb="11" eb="13">
      <t>セツリツ</t>
    </rPh>
    <phoneticPr fontId="4"/>
  </si>
  <si>
    <t>解散</t>
    <rPh sb="0" eb="2">
      <t>カイサン</t>
    </rPh>
    <phoneticPr fontId="4"/>
  </si>
  <si>
    <t>解散事由の変更</t>
    <rPh sb="0" eb="2">
      <t>カイサン</t>
    </rPh>
    <rPh sb="2" eb="4">
      <t>ジユウ</t>
    </rPh>
    <rPh sb="5" eb="7">
      <t>ヘンコウ</t>
    </rPh>
    <phoneticPr fontId="4"/>
  </si>
  <si>
    <t>設置する私立学校等の名称変更</t>
    <rPh sb="0" eb="2">
      <t>セッチ</t>
    </rPh>
    <rPh sb="4" eb="6">
      <t>シリツ</t>
    </rPh>
    <rPh sb="6" eb="8">
      <t>ガッコウ</t>
    </rPh>
    <rPh sb="8" eb="9">
      <t>トウ</t>
    </rPh>
    <rPh sb="10" eb="12">
      <t>メイショウ</t>
    </rPh>
    <rPh sb="12" eb="14">
      <t>ヘンコウ</t>
    </rPh>
    <phoneticPr fontId="4"/>
  </si>
  <si>
    <t>資産総額の変更</t>
    <rPh sb="0" eb="2">
      <t>シサン</t>
    </rPh>
    <rPh sb="2" eb="4">
      <t>ソウガク</t>
    </rPh>
    <rPh sb="5" eb="7">
      <t>ヘンコウ</t>
    </rPh>
    <phoneticPr fontId="4"/>
  </si>
  <si>
    <t>代表権の範囲又は制限を定めたときは、その定めの変更</t>
    <rPh sb="0" eb="3">
      <t>ダイヒョウケン</t>
    </rPh>
    <rPh sb="4" eb="6">
      <t>ハンイ</t>
    </rPh>
    <rPh sb="6" eb="7">
      <t>マタ</t>
    </rPh>
    <rPh sb="8" eb="10">
      <t>セイゲン</t>
    </rPh>
    <rPh sb="11" eb="12">
      <t>サダ</t>
    </rPh>
    <rPh sb="20" eb="21">
      <t>サダ</t>
    </rPh>
    <rPh sb="23" eb="25">
      <t>ヘンコウ</t>
    </rPh>
    <phoneticPr fontId="4"/>
  </si>
  <si>
    <t>代表者の氏名及び住所の変更</t>
    <rPh sb="0" eb="3">
      <t>ダイヒョウシャ</t>
    </rPh>
    <rPh sb="4" eb="6">
      <t>シメイ</t>
    </rPh>
    <rPh sb="6" eb="7">
      <t>オヨ</t>
    </rPh>
    <rPh sb="8" eb="10">
      <t>ジュウショ</t>
    </rPh>
    <rPh sb="11" eb="13">
      <t>ヘンコウ</t>
    </rPh>
    <phoneticPr fontId="4"/>
  </si>
  <si>
    <t>事務所の所在の変更</t>
    <rPh sb="0" eb="3">
      <t>ジムショ</t>
    </rPh>
    <rPh sb="4" eb="6">
      <t>ショザイ</t>
    </rPh>
    <rPh sb="7" eb="9">
      <t>ヘンコウ</t>
    </rPh>
    <phoneticPr fontId="4"/>
  </si>
  <si>
    <t>名称の変更</t>
    <rPh sb="0" eb="2">
      <t>メイショウ</t>
    </rPh>
    <rPh sb="3" eb="5">
      <t>ヘンコウ</t>
    </rPh>
    <phoneticPr fontId="4"/>
  </si>
  <si>
    <t>目的・業務の変更</t>
    <rPh sb="0" eb="2">
      <t>モクテキ</t>
    </rPh>
    <rPh sb="3" eb="5">
      <t>ギョウム</t>
    </rPh>
    <rPh sb="6" eb="8">
      <t>ヘンコウ</t>
    </rPh>
    <phoneticPr fontId="4"/>
  </si>
  <si>
    <t>設立</t>
    <rPh sb="0" eb="2">
      <t>セツリツ</t>
    </rPh>
    <phoneticPr fontId="4"/>
  </si>
  <si>
    <t>※登記事項</t>
    <rPh sb="1" eb="3">
      <t>トウキ</t>
    </rPh>
    <rPh sb="3" eb="5">
      <t>ジコウ</t>
    </rPh>
    <phoneticPr fontId="4"/>
  </si>
  <si>
    <t>登記事項を登記（変更を含む。）した場合には、県へ届出が必要です。</t>
    <rPh sb="0" eb="2">
      <t>トウキ</t>
    </rPh>
    <rPh sb="2" eb="4">
      <t>ジコウ</t>
    </rPh>
    <rPh sb="5" eb="7">
      <t>トウキ</t>
    </rPh>
    <rPh sb="8" eb="10">
      <t>ヘンコウ</t>
    </rPh>
    <rPh sb="11" eb="12">
      <t>フク</t>
    </rPh>
    <rPh sb="17" eb="19">
      <t>バアイ</t>
    </rPh>
    <rPh sb="22" eb="23">
      <t>ケン</t>
    </rPh>
    <rPh sb="24" eb="26">
      <t>トドケデ</t>
    </rPh>
    <rPh sb="27" eb="29">
      <t>ヒツヨウ</t>
    </rPh>
    <phoneticPr fontId="4"/>
  </si>
  <si>
    <t>【登記済届】</t>
    <rPh sb="1" eb="4">
      <t>トウキズ</t>
    </rPh>
    <rPh sb="4" eb="5">
      <t>トドケ</t>
    </rPh>
    <phoneticPr fontId="4"/>
  </si>
  <si>
    <t>登記済届</t>
    <rPh sb="0" eb="3">
      <t>トウキズ</t>
    </rPh>
    <rPh sb="3" eb="4">
      <t>トドケ</t>
    </rPh>
    <phoneticPr fontId="4"/>
  </si>
  <si>
    <t>名称変更</t>
    <rPh sb="0" eb="2">
      <t>メイショウ</t>
    </rPh>
    <rPh sb="2" eb="4">
      <t>ヘンコウ</t>
    </rPh>
    <phoneticPr fontId="4"/>
  </si>
  <si>
    <t>提出書類</t>
    <rPh sb="0" eb="4">
      <t>テイシュツショルイ</t>
    </rPh>
    <phoneticPr fontId="4"/>
  </si>
  <si>
    <t>目的変更</t>
    <rPh sb="0" eb="2">
      <t>モクテキ</t>
    </rPh>
    <rPh sb="2" eb="4">
      <t>ヘンコウ</t>
    </rPh>
    <phoneticPr fontId="4"/>
  </si>
  <si>
    <t>資産総額の変更</t>
    <rPh sb="0" eb="4">
      <t>シサンソウガク</t>
    </rPh>
    <rPh sb="5" eb="7">
      <t>ヘンコウ</t>
    </rPh>
    <phoneticPr fontId="4"/>
  </si>
  <si>
    <t>登記内容</t>
    <rPh sb="0" eb="4">
      <t>トウキナイヨウ</t>
    </rPh>
    <phoneticPr fontId="4"/>
  </si>
  <si>
    <t>従たる事務所の新設</t>
    <rPh sb="0" eb="1">
      <t>ジュウ</t>
    </rPh>
    <rPh sb="3" eb="6">
      <t>ジムショ</t>
    </rPh>
    <rPh sb="7" eb="9">
      <t>シンセツ</t>
    </rPh>
    <phoneticPr fontId="4"/>
  </si>
  <si>
    <t>登記年月日</t>
    <rPh sb="0" eb="5">
      <t>トウキネンガッピ</t>
    </rPh>
    <phoneticPr fontId="4"/>
  </si>
  <si>
    <t>事務所の移転</t>
    <rPh sb="0" eb="3">
      <t>ジムショ</t>
    </rPh>
    <rPh sb="4" eb="6">
      <t>イテン</t>
    </rPh>
    <phoneticPr fontId="4"/>
  </si>
  <si>
    <t>校長採用届（様式第26号）</t>
    <rPh sb="0" eb="5">
      <t>コウチョウサイヨウトドケ</t>
    </rPh>
    <rPh sb="6" eb="8">
      <t>ヨウシキ</t>
    </rPh>
    <rPh sb="8" eb="9">
      <t>ダイ</t>
    </rPh>
    <rPh sb="11" eb="12">
      <t>ゴウ</t>
    </rPh>
    <phoneticPr fontId="4"/>
  </si>
  <si>
    <t>代表権を有する理事を変更する場合には、登記簿謄本</t>
    <rPh sb="0" eb="3">
      <t>ダイヒョウケン</t>
    </rPh>
    <rPh sb="4" eb="5">
      <t>ユウ</t>
    </rPh>
    <rPh sb="7" eb="9">
      <t>リジ</t>
    </rPh>
    <rPh sb="10" eb="12">
      <t>ヘンコウ</t>
    </rPh>
    <rPh sb="14" eb="16">
      <t>バアイ</t>
    </rPh>
    <rPh sb="19" eb="24">
      <t>トウキボトウホン</t>
    </rPh>
    <phoneticPr fontId="4"/>
  </si>
  <si>
    <t>※変更＝就任、再任</t>
    <rPh sb="1" eb="3">
      <t>ヘンコウ</t>
    </rPh>
    <rPh sb="4" eb="6">
      <t>シュウニン</t>
    </rPh>
    <rPh sb="7" eb="9">
      <t>サイニン</t>
    </rPh>
    <phoneticPr fontId="4"/>
  </si>
  <si>
    <t>校舎等の建築工事は、事業計画書の承認通知を受けた後に着手してください。</t>
    <rPh sb="0" eb="2">
      <t>コウシャ</t>
    </rPh>
    <rPh sb="2" eb="3">
      <t>トウ</t>
    </rPh>
    <rPh sb="4" eb="6">
      <t>ケンチク</t>
    </rPh>
    <rPh sb="6" eb="8">
      <t>コウジ</t>
    </rPh>
    <rPh sb="10" eb="12">
      <t>ジギョウ</t>
    </rPh>
    <rPh sb="12" eb="15">
      <t>ケイカクショ</t>
    </rPh>
    <rPh sb="16" eb="18">
      <t>ショウニン</t>
    </rPh>
    <rPh sb="18" eb="20">
      <t>ツウチ</t>
    </rPh>
    <rPh sb="21" eb="22">
      <t>ウ</t>
    </rPh>
    <rPh sb="24" eb="25">
      <t>アト</t>
    </rPh>
    <rPh sb="26" eb="28">
      <t>チャクシュ</t>
    </rPh>
    <phoneticPr fontId="4"/>
  </si>
  <si>
    <t>注意事項</t>
    <rPh sb="0" eb="2">
      <t>チュウイ</t>
    </rPh>
    <rPh sb="2" eb="4">
      <t>ジコウ</t>
    </rPh>
    <phoneticPr fontId="4"/>
  </si>
  <si>
    <t>設置者が法人の場合、議決機関（諮問機関を含む。）の議事録の写し</t>
    <rPh sb="0" eb="3">
      <t>セッチシャ</t>
    </rPh>
    <rPh sb="4" eb="6">
      <t>ホウジン</t>
    </rPh>
    <rPh sb="7" eb="9">
      <t>バアイ</t>
    </rPh>
    <rPh sb="10" eb="12">
      <t>ギケツ</t>
    </rPh>
    <rPh sb="12" eb="14">
      <t>キカン</t>
    </rPh>
    <rPh sb="15" eb="17">
      <t>シモン</t>
    </rPh>
    <rPh sb="17" eb="19">
      <t>キカン</t>
    </rPh>
    <rPh sb="20" eb="21">
      <t>フク</t>
    </rPh>
    <rPh sb="25" eb="28">
      <t>ギジロク</t>
    </rPh>
    <rPh sb="29" eb="30">
      <t>ウツ</t>
    </rPh>
    <phoneticPr fontId="4"/>
  </si>
  <si>
    <t>※法人の場合には、代表者の履歴書</t>
    <rPh sb="1" eb="3">
      <t>ホウジン</t>
    </rPh>
    <rPh sb="4" eb="6">
      <t>バアイ</t>
    </rPh>
    <rPh sb="9" eb="12">
      <t>ダイヒョウシャ</t>
    </rPh>
    <rPh sb="13" eb="16">
      <t>リレキショ</t>
    </rPh>
    <phoneticPr fontId="4"/>
  </si>
  <si>
    <t>地域別入学（園）予定者数調（様式第107号）</t>
    <rPh sb="0" eb="3">
      <t>チイキベツ</t>
    </rPh>
    <rPh sb="3" eb="5">
      <t>ニュウガク</t>
    </rPh>
    <rPh sb="6" eb="7">
      <t>エン</t>
    </rPh>
    <rPh sb="8" eb="11">
      <t>ヨテイシャ</t>
    </rPh>
    <rPh sb="11" eb="12">
      <t>スウ</t>
    </rPh>
    <rPh sb="12" eb="13">
      <t>シラ</t>
    </rPh>
    <rPh sb="14" eb="16">
      <t>ヨウシキ</t>
    </rPh>
    <rPh sb="16" eb="17">
      <t>ダイ</t>
    </rPh>
    <rPh sb="20" eb="21">
      <t>ゴウ</t>
    </rPh>
    <phoneticPr fontId="4"/>
  </si>
  <si>
    <t>開設年度を含む２か年度分の収支予算書</t>
    <rPh sb="0" eb="2">
      <t>カイセツ</t>
    </rPh>
    <rPh sb="2" eb="4">
      <t>ネンド</t>
    </rPh>
    <rPh sb="5" eb="6">
      <t>フク</t>
    </rPh>
    <rPh sb="9" eb="11">
      <t>ネンド</t>
    </rPh>
    <rPh sb="11" eb="12">
      <t>ブン</t>
    </rPh>
    <rPh sb="13" eb="15">
      <t>シュウシ</t>
    </rPh>
    <rPh sb="15" eb="18">
      <t>ヨサンショ</t>
    </rPh>
    <phoneticPr fontId="4"/>
  </si>
  <si>
    <t>※寄附金は寄付者の資産の状況を証する書類及び寄附申込書の写しを添付すること。</t>
    <rPh sb="1" eb="4">
      <t>キフキン</t>
    </rPh>
    <rPh sb="5" eb="8">
      <t>キフシャ</t>
    </rPh>
    <rPh sb="9" eb="11">
      <t>シサン</t>
    </rPh>
    <rPh sb="12" eb="14">
      <t>ジョウキョウ</t>
    </rPh>
    <rPh sb="15" eb="16">
      <t>ショウ</t>
    </rPh>
    <rPh sb="18" eb="20">
      <t>ショルイ</t>
    </rPh>
    <rPh sb="20" eb="21">
      <t>オヨ</t>
    </rPh>
    <rPh sb="22" eb="24">
      <t>キフ</t>
    </rPh>
    <rPh sb="24" eb="27">
      <t>モウシコミショ</t>
    </rPh>
    <rPh sb="28" eb="29">
      <t>ウツ</t>
    </rPh>
    <rPh sb="31" eb="33">
      <t>テンプ</t>
    </rPh>
    <phoneticPr fontId="4"/>
  </si>
  <si>
    <t>資金計画書（様式第105号）</t>
    <rPh sb="0" eb="2">
      <t>シキン</t>
    </rPh>
    <rPh sb="2" eb="5">
      <t>ケイカクショ</t>
    </rPh>
    <rPh sb="6" eb="8">
      <t>ヨウシキ</t>
    </rPh>
    <rPh sb="8" eb="9">
      <t>ダイ</t>
    </rPh>
    <rPh sb="12" eb="13">
      <t>ゴウ</t>
    </rPh>
    <phoneticPr fontId="4"/>
  </si>
  <si>
    <t>教職員編成表（様式第104号）</t>
    <rPh sb="0" eb="3">
      <t>キョウショクイン</t>
    </rPh>
    <rPh sb="3" eb="6">
      <t>ヘンセイヒョウ</t>
    </rPh>
    <rPh sb="7" eb="9">
      <t>ヨウシキ</t>
    </rPh>
    <rPh sb="9" eb="10">
      <t>ダイ</t>
    </rPh>
    <rPh sb="13" eb="14">
      <t>ゴウ</t>
    </rPh>
    <phoneticPr fontId="4"/>
  </si>
  <si>
    <t>学級編成表（様式第103号）</t>
    <rPh sb="0" eb="2">
      <t>ガッキュウ</t>
    </rPh>
    <rPh sb="2" eb="5">
      <t>ヘンセイヒョウ</t>
    </rPh>
    <rPh sb="6" eb="8">
      <t>ヨウシキ</t>
    </rPh>
    <rPh sb="8" eb="9">
      <t>ダイ</t>
    </rPh>
    <rPh sb="12" eb="13">
      <t>ゴウ</t>
    </rPh>
    <phoneticPr fontId="4"/>
  </si>
  <si>
    <t>※原則として設置者の登記簿謄本とする。</t>
    <rPh sb="1" eb="3">
      <t>ゲンソク</t>
    </rPh>
    <rPh sb="6" eb="9">
      <t>セッチシャ</t>
    </rPh>
    <rPh sb="10" eb="13">
      <t>トウキボ</t>
    </rPh>
    <rPh sb="13" eb="15">
      <t>トウホン</t>
    </rPh>
    <phoneticPr fontId="4"/>
  </si>
  <si>
    <t>施設計画書（様式第101号）</t>
    <rPh sb="0" eb="2">
      <t>シセツ</t>
    </rPh>
    <rPh sb="2" eb="5">
      <t>ケイカクショ</t>
    </rPh>
    <rPh sb="6" eb="8">
      <t>ヨウシキ</t>
    </rPh>
    <rPh sb="8" eb="9">
      <t>ダイ</t>
    </rPh>
    <rPh sb="12" eb="13">
      <t>ゴウ</t>
    </rPh>
    <phoneticPr fontId="4"/>
  </si>
  <si>
    <t>学（園）則</t>
    <rPh sb="0" eb="1">
      <t>ガク</t>
    </rPh>
    <rPh sb="2" eb="3">
      <t>エン</t>
    </rPh>
    <rPh sb="4" eb="5">
      <t>ソク</t>
    </rPh>
    <phoneticPr fontId="4"/>
  </si>
  <si>
    <t>学校設置計画書（様式第15号）</t>
    <rPh sb="0" eb="2">
      <t>ガッコウ</t>
    </rPh>
    <rPh sb="2" eb="4">
      <t>セッチ</t>
    </rPh>
    <rPh sb="4" eb="7">
      <t>ケイカクショ</t>
    </rPh>
    <rPh sb="8" eb="10">
      <t>ヨウシキ</t>
    </rPh>
    <rPh sb="10" eb="11">
      <t>ダイ</t>
    </rPh>
    <rPh sb="13" eb="14">
      <t>ゴウ</t>
    </rPh>
    <phoneticPr fontId="4"/>
  </si>
  <si>
    <t>福島県私立学校等の設置認可等に関する事務取扱要綱第２条</t>
    <rPh sb="0" eb="3">
      <t>フクシマケン</t>
    </rPh>
    <rPh sb="3" eb="5">
      <t>シリツ</t>
    </rPh>
    <rPh sb="5" eb="7">
      <t>ガッコウ</t>
    </rPh>
    <rPh sb="7" eb="8">
      <t>トウ</t>
    </rPh>
    <rPh sb="9" eb="11">
      <t>セッチ</t>
    </rPh>
    <rPh sb="11" eb="13">
      <t>ニンカ</t>
    </rPh>
    <rPh sb="13" eb="14">
      <t>トウ</t>
    </rPh>
    <rPh sb="15" eb="16">
      <t>カン</t>
    </rPh>
    <rPh sb="18" eb="20">
      <t>ジム</t>
    </rPh>
    <rPh sb="20" eb="22">
      <t>トリアツカイ</t>
    </rPh>
    <rPh sb="22" eb="24">
      <t>ヨウコウ</t>
    </rPh>
    <rPh sb="24" eb="25">
      <t>ダイ</t>
    </rPh>
    <rPh sb="26" eb="27">
      <t>ジョウ</t>
    </rPh>
    <phoneticPr fontId="4"/>
  </si>
  <si>
    <t>開校</t>
    <rPh sb="0" eb="2">
      <t>カイコウ</t>
    </rPh>
    <phoneticPr fontId="4"/>
  </si>
  <si>
    <t>認可又は不認可</t>
    <rPh sb="0" eb="2">
      <t>ニンカ</t>
    </rPh>
    <rPh sb="2" eb="3">
      <t>マタ</t>
    </rPh>
    <rPh sb="4" eb="5">
      <t>フ</t>
    </rPh>
    <rPh sb="5" eb="7">
      <t>ニンカ</t>
    </rPh>
    <phoneticPr fontId="4"/>
  </si>
  <si>
    <t>認可申請</t>
    <rPh sb="0" eb="2">
      <t>ニンカ</t>
    </rPh>
    <rPh sb="2" eb="4">
      <t>シンセイ</t>
    </rPh>
    <phoneticPr fontId="4"/>
  </si>
  <si>
    <t>適否の通知</t>
    <rPh sb="0" eb="2">
      <t>テキヒ</t>
    </rPh>
    <rPh sb="3" eb="5">
      <t>ツウチ</t>
    </rPh>
    <phoneticPr fontId="4"/>
  </si>
  <si>
    <t>計画書提出</t>
    <rPh sb="0" eb="3">
      <t>ケイカクショ</t>
    </rPh>
    <rPh sb="3" eb="5">
      <t>テイシュツ</t>
    </rPh>
    <phoneticPr fontId="4"/>
  </si>
  <si>
    <t>4/1</t>
    <phoneticPr fontId="4"/>
  </si>
  <si>
    <t>12/31</t>
    <phoneticPr fontId="4"/>
  </si>
  <si>
    <t>10/31</t>
    <phoneticPr fontId="4"/>
  </si>
  <si>
    <t>6/30</t>
    <phoneticPr fontId="4"/>
  </si>
  <si>
    <t>1/31</t>
    <phoneticPr fontId="4"/>
  </si>
  <si>
    <t>開設年度の前々年度の１月末日まで</t>
    <rPh sb="0" eb="2">
      <t>カイセツ</t>
    </rPh>
    <rPh sb="2" eb="4">
      <t>ネンド</t>
    </rPh>
    <rPh sb="5" eb="7">
      <t>ゼンゼン</t>
    </rPh>
    <rPh sb="7" eb="9">
      <t>ネンド</t>
    </rPh>
    <rPh sb="11" eb="12">
      <t>ガツ</t>
    </rPh>
    <rPh sb="12" eb="14">
      <t>マツジツ</t>
    </rPh>
    <phoneticPr fontId="4"/>
  </si>
  <si>
    <t>幼稚園、専修学校及び各種学校：</t>
    <rPh sb="0" eb="3">
      <t>ヨウチエン</t>
    </rPh>
    <rPh sb="4" eb="6">
      <t>センシュウ</t>
    </rPh>
    <rPh sb="6" eb="8">
      <t>ガッコウ</t>
    </rPh>
    <rPh sb="8" eb="9">
      <t>オヨ</t>
    </rPh>
    <rPh sb="10" eb="12">
      <t>カクシュ</t>
    </rPh>
    <rPh sb="12" eb="14">
      <t>ガッコウ</t>
    </rPh>
    <phoneticPr fontId="4"/>
  </si>
  <si>
    <t>8/31</t>
    <phoneticPr fontId="4"/>
  </si>
  <si>
    <t>9/30</t>
    <phoneticPr fontId="4"/>
  </si>
  <si>
    <t>4/30</t>
    <phoneticPr fontId="4"/>
  </si>
  <si>
    <t>小学校、中学校及び高等学校：</t>
    <rPh sb="0" eb="3">
      <t>ショウガッコウ</t>
    </rPh>
    <rPh sb="4" eb="5">
      <t>チュウ</t>
    </rPh>
    <rPh sb="5" eb="7">
      <t>ガッコウ</t>
    </rPh>
    <rPh sb="7" eb="8">
      <t>オヨ</t>
    </rPh>
    <rPh sb="9" eb="11">
      <t>コウトウ</t>
    </rPh>
    <rPh sb="11" eb="13">
      <t>ガッコウ</t>
    </rPh>
    <phoneticPr fontId="4"/>
  </si>
  <si>
    <t>本県では、私立学校（専修学校・各種学校含む）を設置する場合、まず事業計画の承認を受け、その承認後に学校の設置認可を受ける必要があります。
その承認及び認可に当たっては、学校が安定的・継続的に運営できるか確認した上で行いますので、園児・児童生徒が安定的に確保できるか、経常経費を賄える運営収入が見込めるか、十分検討の上、まずは当課（私学・法人課）に御相談ください。
なお、事業計画の承認及び設置認可はいずれの段階でも私立学校審議会へ諮問することとなっていますので、事業計画書の提出から設置認可まで通常２年ほどかかります。</t>
    <rPh sb="5" eb="7">
      <t>シリツ</t>
    </rPh>
    <rPh sb="7" eb="9">
      <t>ガッコウ</t>
    </rPh>
    <rPh sb="10" eb="12">
      <t>センシュウ</t>
    </rPh>
    <rPh sb="12" eb="14">
      <t>ガッコウ</t>
    </rPh>
    <rPh sb="15" eb="17">
      <t>カクシュ</t>
    </rPh>
    <rPh sb="17" eb="19">
      <t>ガッコウ</t>
    </rPh>
    <rPh sb="19" eb="20">
      <t>フク</t>
    </rPh>
    <rPh sb="23" eb="25">
      <t>セッチ</t>
    </rPh>
    <rPh sb="27" eb="29">
      <t>バアイ</t>
    </rPh>
    <rPh sb="32" eb="34">
      <t>ジギョウ</t>
    </rPh>
    <rPh sb="34" eb="36">
      <t>ケイカク</t>
    </rPh>
    <rPh sb="37" eb="39">
      <t>ショウニン</t>
    </rPh>
    <rPh sb="40" eb="41">
      <t>ウ</t>
    </rPh>
    <rPh sb="45" eb="47">
      <t>ショウニン</t>
    </rPh>
    <rPh sb="47" eb="48">
      <t>ゴ</t>
    </rPh>
    <rPh sb="49" eb="51">
      <t>ガッコウ</t>
    </rPh>
    <rPh sb="52" eb="54">
      <t>セッチ</t>
    </rPh>
    <rPh sb="54" eb="56">
      <t>ニンカ</t>
    </rPh>
    <rPh sb="57" eb="58">
      <t>ウ</t>
    </rPh>
    <rPh sb="60" eb="62">
      <t>ヒツヨウ</t>
    </rPh>
    <rPh sb="71" eb="73">
      <t>ショウニン</t>
    </rPh>
    <rPh sb="73" eb="74">
      <t>オヨ</t>
    </rPh>
    <rPh sb="75" eb="77">
      <t>ニンカ</t>
    </rPh>
    <rPh sb="78" eb="79">
      <t>ア</t>
    </rPh>
    <rPh sb="84" eb="86">
      <t>ガッコウ</t>
    </rPh>
    <rPh sb="87" eb="90">
      <t>アンテイテキ</t>
    </rPh>
    <rPh sb="91" eb="94">
      <t>ケイゾクテキ</t>
    </rPh>
    <rPh sb="95" eb="97">
      <t>ウンエイ</t>
    </rPh>
    <rPh sb="101" eb="103">
      <t>カクニン</t>
    </rPh>
    <rPh sb="105" eb="106">
      <t>ウエ</t>
    </rPh>
    <rPh sb="107" eb="108">
      <t>オコナ</t>
    </rPh>
    <rPh sb="114" eb="116">
      <t>エンジ</t>
    </rPh>
    <rPh sb="117" eb="119">
      <t>ジドウ</t>
    </rPh>
    <rPh sb="119" eb="121">
      <t>セイト</t>
    </rPh>
    <rPh sb="122" eb="124">
      <t>アンテイ</t>
    </rPh>
    <rPh sb="124" eb="125">
      <t>テキ</t>
    </rPh>
    <rPh sb="126" eb="128">
      <t>カクホ</t>
    </rPh>
    <rPh sb="133" eb="135">
      <t>ケイジョウ</t>
    </rPh>
    <rPh sb="135" eb="137">
      <t>ケイヒ</t>
    </rPh>
    <rPh sb="138" eb="139">
      <t>マカナ</t>
    </rPh>
    <rPh sb="141" eb="143">
      <t>ウンエイ</t>
    </rPh>
    <rPh sb="143" eb="145">
      <t>シュウニュウ</t>
    </rPh>
    <rPh sb="146" eb="148">
      <t>ミコ</t>
    </rPh>
    <rPh sb="152" eb="154">
      <t>ジュウブン</t>
    </rPh>
    <rPh sb="154" eb="156">
      <t>ケントウ</t>
    </rPh>
    <rPh sb="157" eb="158">
      <t>ウエ</t>
    </rPh>
    <rPh sb="162" eb="164">
      <t>トウカ</t>
    </rPh>
    <rPh sb="165" eb="167">
      <t>シガク</t>
    </rPh>
    <rPh sb="168" eb="171">
      <t>ホウジンカ</t>
    </rPh>
    <rPh sb="173" eb="176">
      <t>ゴソウダン</t>
    </rPh>
    <rPh sb="185" eb="187">
      <t>ジギョウ</t>
    </rPh>
    <rPh sb="187" eb="189">
      <t>ケイカク</t>
    </rPh>
    <rPh sb="190" eb="192">
      <t>ショウニン</t>
    </rPh>
    <rPh sb="192" eb="193">
      <t>オヨ</t>
    </rPh>
    <rPh sb="194" eb="196">
      <t>セッチ</t>
    </rPh>
    <rPh sb="196" eb="198">
      <t>ニンカ</t>
    </rPh>
    <rPh sb="203" eb="205">
      <t>ダンカイ</t>
    </rPh>
    <rPh sb="207" eb="209">
      <t>シリツ</t>
    </rPh>
    <rPh sb="209" eb="211">
      <t>ガッコウ</t>
    </rPh>
    <rPh sb="211" eb="214">
      <t>シンギカイ</t>
    </rPh>
    <rPh sb="215" eb="217">
      <t>シモン</t>
    </rPh>
    <rPh sb="231" eb="233">
      <t>ジギョウ</t>
    </rPh>
    <rPh sb="233" eb="235">
      <t>ケイカク</t>
    </rPh>
    <rPh sb="235" eb="236">
      <t>ショ</t>
    </rPh>
    <rPh sb="237" eb="239">
      <t>テイシュツ</t>
    </rPh>
    <rPh sb="241" eb="243">
      <t>セッチ</t>
    </rPh>
    <rPh sb="243" eb="245">
      <t>ニンカ</t>
    </rPh>
    <rPh sb="247" eb="249">
      <t>ツウジョウ</t>
    </rPh>
    <rPh sb="250" eb="251">
      <t>ネン</t>
    </rPh>
    <phoneticPr fontId="4"/>
  </si>
  <si>
    <t>【（学校設置１）学校設置計画書】</t>
    <rPh sb="2" eb="4">
      <t>ガッコウ</t>
    </rPh>
    <rPh sb="4" eb="6">
      <t>セッチ</t>
    </rPh>
    <rPh sb="8" eb="10">
      <t>ガッコウ</t>
    </rPh>
    <rPh sb="10" eb="12">
      <t>セッチ</t>
    </rPh>
    <rPh sb="12" eb="15">
      <t>ケイカクショ</t>
    </rPh>
    <phoneticPr fontId="4"/>
  </si>
  <si>
    <t>※学校法人の設立を伴う場合には、名称に（仮称）と付けること。</t>
    <rPh sb="1" eb="3">
      <t>ガッコウ</t>
    </rPh>
    <rPh sb="3" eb="5">
      <t>ホウジン</t>
    </rPh>
    <rPh sb="6" eb="8">
      <t>セツリツ</t>
    </rPh>
    <rPh sb="9" eb="10">
      <t>トモナ</t>
    </rPh>
    <rPh sb="11" eb="13">
      <t>バアイ</t>
    </rPh>
    <rPh sb="16" eb="18">
      <t>メイショウ</t>
    </rPh>
    <rPh sb="20" eb="22">
      <t>カショウ</t>
    </rPh>
    <rPh sb="24" eb="25">
      <t>ツ</t>
    </rPh>
    <phoneticPr fontId="4"/>
  </si>
  <si>
    <t>設置者の住所</t>
    <rPh sb="0" eb="3">
      <t>セッチシャ</t>
    </rPh>
    <rPh sb="4" eb="6">
      <t>ジュウショ</t>
    </rPh>
    <phoneticPr fontId="4"/>
  </si>
  <si>
    <t>設置者（法人名）</t>
    <rPh sb="0" eb="3">
      <t>セッチシャ</t>
    </rPh>
    <rPh sb="4" eb="6">
      <t>ホウジン</t>
    </rPh>
    <rPh sb="6" eb="7">
      <t>メイ</t>
    </rPh>
    <phoneticPr fontId="4"/>
  </si>
  <si>
    <t>学校設置計画書</t>
    <rPh sb="0" eb="2">
      <t>ガッコウ</t>
    </rPh>
    <rPh sb="2" eb="4">
      <t>セッチ</t>
    </rPh>
    <rPh sb="4" eb="6">
      <t>ケイカク</t>
    </rPh>
    <rPh sb="6" eb="7">
      <t>ショ</t>
    </rPh>
    <phoneticPr fontId="4"/>
  </si>
  <si>
    <t>１０</t>
  </si>
  <si>
    <t>開設予定日</t>
    <rPh sb="0" eb="2">
      <t>カイセツ</t>
    </rPh>
    <rPh sb="2" eb="5">
      <t>ヨテイビ</t>
    </rPh>
    <phoneticPr fontId="4"/>
  </si>
  <si>
    <t>９</t>
  </si>
  <si>
    <t>１００人</t>
    <rPh sb="3" eb="4">
      <t>ニン</t>
    </rPh>
    <phoneticPr fontId="4"/>
  </si>
  <si>
    <t>定員</t>
    <rPh sb="0" eb="2">
      <t>テイイン</t>
    </rPh>
    <phoneticPr fontId="4"/>
  </si>
  <si>
    <t>８</t>
  </si>
  <si>
    <t>設置する学科</t>
    <rPh sb="0" eb="2">
      <t>セッチ</t>
    </rPh>
    <rPh sb="4" eb="6">
      <t>ガッカ</t>
    </rPh>
    <phoneticPr fontId="4"/>
  </si>
  <si>
    <t>７</t>
  </si>
  <si>
    <t>課程</t>
    <rPh sb="0" eb="2">
      <t>カテイ</t>
    </rPh>
    <phoneticPr fontId="4"/>
  </si>
  <si>
    <t>６</t>
  </si>
  <si>
    <t>保育料及び入園料及びその他を収入とし、これらを支出に充当する。</t>
    <rPh sb="0" eb="3">
      <t>ホイクリョウ</t>
    </rPh>
    <rPh sb="3" eb="4">
      <t>オヨ</t>
    </rPh>
    <rPh sb="5" eb="8">
      <t>ニュウエンリョウ</t>
    </rPh>
    <rPh sb="8" eb="9">
      <t>オヨ</t>
    </rPh>
    <rPh sb="12" eb="13">
      <t>タ</t>
    </rPh>
    <rPh sb="14" eb="16">
      <t>シュウニュウ</t>
    </rPh>
    <rPh sb="23" eb="25">
      <t>シシュツ</t>
    </rPh>
    <rPh sb="26" eb="28">
      <t>ジュウトウ</t>
    </rPh>
    <phoneticPr fontId="4"/>
  </si>
  <si>
    <t>経費及び維持方法</t>
    <rPh sb="0" eb="2">
      <t>ケイヒ</t>
    </rPh>
    <rPh sb="2" eb="3">
      <t>オヨ</t>
    </rPh>
    <rPh sb="4" eb="6">
      <t>イジ</t>
    </rPh>
    <rPh sb="6" eb="8">
      <t>ホウホウ</t>
    </rPh>
    <phoneticPr fontId="4"/>
  </si>
  <si>
    <t>５</t>
  </si>
  <si>
    <t>福島市杉妻１丁目１９番地５号</t>
    <rPh sb="0" eb="3">
      <t>フクシマシ</t>
    </rPh>
    <rPh sb="3" eb="5">
      <t>スギツマ</t>
    </rPh>
    <rPh sb="6" eb="8">
      <t>チョウメ</t>
    </rPh>
    <rPh sb="10" eb="12">
      <t>バンチ</t>
    </rPh>
    <rPh sb="13" eb="14">
      <t>ゴウ</t>
    </rPh>
    <phoneticPr fontId="4"/>
  </si>
  <si>
    <t>位置</t>
    <rPh sb="0" eb="2">
      <t>イチ</t>
    </rPh>
    <phoneticPr fontId="4"/>
  </si>
  <si>
    <t>４</t>
  </si>
  <si>
    <t>きびたん幼稚園</t>
    <rPh sb="4" eb="7">
      <t>ヨウチエン</t>
    </rPh>
    <phoneticPr fontId="4"/>
  </si>
  <si>
    <t>名称</t>
    <rPh sb="0" eb="2">
      <t>メイショウ</t>
    </rPh>
    <phoneticPr fontId="4"/>
  </si>
  <si>
    <t>基本的な生活習慣が身につくよう育て、好奇心や探究心を養い、小学校以降における生きる力の基礎を培う。</t>
    <rPh sb="0" eb="3">
      <t>キホンテキ</t>
    </rPh>
    <rPh sb="4" eb="6">
      <t>セイカツ</t>
    </rPh>
    <rPh sb="6" eb="8">
      <t>シュウカン</t>
    </rPh>
    <rPh sb="9" eb="10">
      <t>ミ</t>
    </rPh>
    <rPh sb="15" eb="16">
      <t>ソダ</t>
    </rPh>
    <rPh sb="18" eb="21">
      <t>コウキシン</t>
    </rPh>
    <rPh sb="22" eb="25">
      <t>タンキュウシン</t>
    </rPh>
    <rPh sb="26" eb="27">
      <t>ヤシナ</t>
    </rPh>
    <rPh sb="29" eb="32">
      <t>ショウガッコウ</t>
    </rPh>
    <rPh sb="32" eb="34">
      <t>イコウ</t>
    </rPh>
    <rPh sb="38" eb="39">
      <t>イ</t>
    </rPh>
    <rPh sb="41" eb="42">
      <t>チカラ</t>
    </rPh>
    <rPh sb="43" eb="45">
      <t>キソ</t>
    </rPh>
    <rPh sb="46" eb="47">
      <t>ツチカ</t>
    </rPh>
    <phoneticPr fontId="4"/>
  </si>
  <si>
    <t>目的</t>
    <rPh sb="0" eb="2">
      <t>モクテキ</t>
    </rPh>
    <phoneticPr fontId="4"/>
  </si>
  <si>
    <t>　下記のとおり、学校を設置したいので、関係書類を添えて、提出します。</t>
    <rPh sb="1" eb="3">
      <t>カキ</t>
    </rPh>
    <rPh sb="8" eb="10">
      <t>ガッコウ</t>
    </rPh>
    <rPh sb="11" eb="13">
      <t>セッチ</t>
    </rPh>
    <rPh sb="19" eb="21">
      <t>カンケイ</t>
    </rPh>
    <rPh sb="21" eb="23">
      <t>ショルイ</t>
    </rPh>
    <rPh sb="24" eb="25">
      <t>ソ</t>
    </rPh>
    <rPh sb="28" eb="30">
      <t>テイシュツ</t>
    </rPh>
    <phoneticPr fontId="4"/>
  </si>
  <si>
    <t>学校法人設立中</t>
    <rPh sb="0" eb="2">
      <t>ガッコウ</t>
    </rPh>
    <rPh sb="2" eb="4">
      <t>ホウジン</t>
    </rPh>
    <rPh sb="4" eb="6">
      <t>セツリツ</t>
    </rPh>
    <rPh sb="6" eb="7">
      <t>チュウ</t>
    </rPh>
    <phoneticPr fontId="4"/>
  </si>
  <si>
    <t>（仮称）学校法人住所</t>
    <rPh sb="1" eb="3">
      <t>カショウ</t>
    </rPh>
    <rPh sb="4" eb="6">
      <t>ガッコウ</t>
    </rPh>
    <rPh sb="6" eb="8">
      <t>ホウジン</t>
    </rPh>
    <rPh sb="8" eb="10">
      <t>ジュウショ</t>
    </rPh>
    <phoneticPr fontId="4"/>
  </si>
  <si>
    <t>設置計画者</t>
    <rPh sb="0" eb="2">
      <t>セッチ</t>
    </rPh>
    <rPh sb="2" eb="5">
      <t>ケイカクシャ</t>
    </rPh>
    <phoneticPr fontId="4"/>
  </si>
  <si>
    <t>学校設置計画書</t>
    <rPh sb="0" eb="2">
      <t>ガッコウ</t>
    </rPh>
    <rPh sb="2" eb="4">
      <t>セッチ</t>
    </rPh>
    <rPh sb="4" eb="7">
      <t>ケイカクショ</t>
    </rPh>
    <phoneticPr fontId="4"/>
  </si>
  <si>
    <t>条において準用する同規則</t>
    <rPh sb="0" eb="1">
      <t>ジョウ</t>
    </rPh>
    <phoneticPr fontId="4"/>
  </si>
  <si>
    <t>学則</t>
    <rPh sb="0" eb="1">
      <t>ガク</t>
    </rPh>
    <rPh sb="1" eb="2">
      <t>ソク</t>
    </rPh>
    <phoneticPr fontId="4"/>
  </si>
  <si>
    <t>学</t>
    <rPh sb="0" eb="1">
      <t>ガク</t>
    </rPh>
    <phoneticPr fontId="4"/>
  </si>
  <si>
    <t>各</t>
    <rPh sb="0" eb="1">
      <t>カク</t>
    </rPh>
    <phoneticPr fontId="4"/>
  </si>
  <si>
    <t>条において準用する同規則</t>
    <rPh sb="0" eb="1">
      <t>ジョウ</t>
    </rPh>
    <rPh sb="10" eb="12">
      <t>キソク</t>
    </rPh>
    <phoneticPr fontId="4"/>
  </si>
  <si>
    <t>専</t>
    <rPh sb="0" eb="1">
      <t>セン</t>
    </rPh>
    <phoneticPr fontId="4"/>
  </si>
  <si>
    <t>学校法人寄附行為認可申請書（様式第１号）</t>
    <rPh sb="0" eb="2">
      <t>ガッコウ</t>
    </rPh>
    <rPh sb="2" eb="4">
      <t>ホウジン</t>
    </rPh>
    <rPh sb="4" eb="6">
      <t>キフ</t>
    </rPh>
    <rPh sb="6" eb="8">
      <t>コウイ</t>
    </rPh>
    <rPh sb="8" eb="10">
      <t>ニンカ</t>
    </rPh>
    <rPh sb="10" eb="12">
      <t>シンセイ</t>
    </rPh>
    <rPh sb="12" eb="13">
      <t>ショ</t>
    </rPh>
    <rPh sb="14" eb="16">
      <t>ヨウシキ</t>
    </rPh>
    <rPh sb="16" eb="17">
      <t>ダイ</t>
    </rPh>
    <rPh sb="18" eb="19">
      <t>ゴウ</t>
    </rPh>
    <phoneticPr fontId="4"/>
  </si>
  <si>
    <t>財産目録（様式第109号）　※法人の場合に限る。</t>
    <rPh sb="0" eb="2">
      <t>ザイサン</t>
    </rPh>
    <rPh sb="2" eb="4">
      <t>モクロク</t>
    </rPh>
    <rPh sb="5" eb="7">
      <t>ヨウシキ</t>
    </rPh>
    <rPh sb="7" eb="8">
      <t>ダイ</t>
    </rPh>
    <rPh sb="11" eb="12">
      <t>ゴウ</t>
    </rPh>
    <rPh sb="15" eb="17">
      <t>ホウジン</t>
    </rPh>
    <rPh sb="18" eb="20">
      <t>バアイ</t>
    </rPh>
    <rPh sb="21" eb="22">
      <t>カギ</t>
    </rPh>
    <phoneticPr fontId="4"/>
  </si>
  <si>
    <t>教職員の履歴書、教育職員免許状の写し及び就任承諾書の写し</t>
    <rPh sb="0" eb="3">
      <t>キョウショクイン</t>
    </rPh>
    <rPh sb="4" eb="7">
      <t>リレキショ</t>
    </rPh>
    <rPh sb="8" eb="10">
      <t>キョウイク</t>
    </rPh>
    <rPh sb="10" eb="12">
      <t>ショクイン</t>
    </rPh>
    <rPh sb="12" eb="15">
      <t>メンキョジョウ</t>
    </rPh>
    <rPh sb="16" eb="17">
      <t>ウツ</t>
    </rPh>
    <rPh sb="18" eb="19">
      <t>オヨ</t>
    </rPh>
    <rPh sb="20" eb="22">
      <t>シュウニン</t>
    </rPh>
    <rPh sb="22" eb="25">
      <t>ショウダクショ</t>
    </rPh>
    <rPh sb="26" eb="27">
      <t>ウツ</t>
    </rPh>
    <phoneticPr fontId="4"/>
  </si>
  <si>
    <t>教職員名簿（様式第108号）</t>
    <rPh sb="0" eb="3">
      <t>キョウショクイン</t>
    </rPh>
    <rPh sb="3" eb="5">
      <t>メイボ</t>
    </rPh>
    <rPh sb="6" eb="8">
      <t>ヨウシキ</t>
    </rPh>
    <rPh sb="8" eb="9">
      <t>ダイ</t>
    </rPh>
    <rPh sb="12" eb="13">
      <t>ゴウ</t>
    </rPh>
    <phoneticPr fontId="4"/>
  </si>
  <si>
    <t>校具、教具、図書及びその他の備品の明細書（様式第102号）</t>
    <rPh sb="0" eb="2">
      <t>コウグ</t>
    </rPh>
    <rPh sb="3" eb="5">
      <t>キョウグ</t>
    </rPh>
    <rPh sb="6" eb="8">
      <t>トショ</t>
    </rPh>
    <rPh sb="8" eb="9">
      <t>オヨ</t>
    </rPh>
    <rPh sb="12" eb="13">
      <t>タ</t>
    </rPh>
    <rPh sb="14" eb="16">
      <t>ビヒン</t>
    </rPh>
    <rPh sb="17" eb="20">
      <t>メイサイショ</t>
    </rPh>
    <rPh sb="21" eb="23">
      <t>ヨウシキ</t>
    </rPh>
    <rPh sb="23" eb="24">
      <t>ダイ</t>
    </rPh>
    <rPh sb="27" eb="28">
      <t>ゴウ</t>
    </rPh>
    <phoneticPr fontId="4"/>
  </si>
  <si>
    <t>夜間授業を実施する場合には、照明図及び照度証明書</t>
    <rPh sb="0" eb="2">
      <t>ヤカン</t>
    </rPh>
    <rPh sb="2" eb="4">
      <t>ジュギョウ</t>
    </rPh>
    <rPh sb="5" eb="7">
      <t>ジッシ</t>
    </rPh>
    <rPh sb="9" eb="11">
      <t>バアイ</t>
    </rPh>
    <rPh sb="14" eb="16">
      <t>ショウメイ</t>
    </rPh>
    <rPh sb="16" eb="17">
      <t>ズ</t>
    </rPh>
    <rPh sb="17" eb="18">
      <t>オヨ</t>
    </rPh>
    <rPh sb="19" eb="21">
      <t>ショウド</t>
    </rPh>
    <rPh sb="21" eb="24">
      <t>ショウメイショ</t>
    </rPh>
    <phoneticPr fontId="4"/>
  </si>
  <si>
    <t>飲料水の水質を証する書類</t>
    <rPh sb="0" eb="3">
      <t>インリョウスイ</t>
    </rPh>
    <rPh sb="4" eb="6">
      <t>スイシツ</t>
    </rPh>
    <rPh sb="7" eb="8">
      <t>ショウ</t>
    </rPh>
    <rPh sb="10" eb="12">
      <t>ショルイ</t>
    </rPh>
    <phoneticPr fontId="4"/>
  </si>
  <si>
    <t>校地地及び校舎等建築物の権利関係を証する書類</t>
    <rPh sb="0" eb="2">
      <t>コウチ</t>
    </rPh>
    <rPh sb="2" eb="3">
      <t>チ</t>
    </rPh>
    <rPh sb="3" eb="4">
      <t>オヨ</t>
    </rPh>
    <rPh sb="5" eb="7">
      <t>コウシャ</t>
    </rPh>
    <rPh sb="7" eb="8">
      <t>トウ</t>
    </rPh>
    <rPh sb="8" eb="11">
      <t>ケンチクブツ</t>
    </rPh>
    <rPh sb="12" eb="14">
      <t>ケンリ</t>
    </rPh>
    <rPh sb="14" eb="16">
      <t>カンケイ</t>
    </rPh>
    <rPh sb="17" eb="18">
      <t>ショウ</t>
    </rPh>
    <rPh sb="20" eb="22">
      <t>ショルイ</t>
    </rPh>
    <phoneticPr fontId="4"/>
  </si>
  <si>
    <t>学校設置認可申請書（様式第16号）</t>
    <rPh sb="0" eb="2">
      <t>ガッコウ</t>
    </rPh>
    <rPh sb="2" eb="4">
      <t>セッチ</t>
    </rPh>
    <rPh sb="4" eb="6">
      <t>ニンカ</t>
    </rPh>
    <rPh sb="6" eb="9">
      <t>シンセイショ</t>
    </rPh>
    <rPh sb="10" eb="12">
      <t>ヨウシキ</t>
    </rPh>
    <rPh sb="12" eb="13">
      <t>ダイ</t>
    </rPh>
    <rPh sb="15" eb="16">
      <t>ゴウ</t>
    </rPh>
    <phoneticPr fontId="4"/>
  </si>
  <si>
    <t>各種学校</t>
    <rPh sb="0" eb="2">
      <t>カクシュ</t>
    </rPh>
    <rPh sb="2" eb="4">
      <t>ガッコウ</t>
    </rPh>
    <phoneticPr fontId="4"/>
  </si>
  <si>
    <t>専修学校</t>
    <rPh sb="0" eb="2">
      <t>センシュウ</t>
    </rPh>
    <rPh sb="2" eb="4">
      <t>ガッコウ</t>
    </rPh>
    <phoneticPr fontId="4"/>
  </si>
  <si>
    <t>幼稚園・小学校・中学校・高等学校</t>
    <rPh sb="0" eb="3">
      <t>ヨウチエン</t>
    </rPh>
    <rPh sb="4" eb="7">
      <t>ショウガッコウ</t>
    </rPh>
    <rPh sb="8" eb="11">
      <t>チュウガッコウ</t>
    </rPh>
    <rPh sb="12" eb="14">
      <t>コウトウ</t>
    </rPh>
    <rPh sb="14" eb="16">
      <t>ガッコウ</t>
    </rPh>
    <phoneticPr fontId="4"/>
  </si>
  <si>
    <t>開設年度の前年度の10月末日まで</t>
    <rPh sb="0" eb="2">
      <t>カイセツ</t>
    </rPh>
    <rPh sb="2" eb="4">
      <t>ネンド</t>
    </rPh>
    <rPh sb="5" eb="8">
      <t>ゼンネンド</t>
    </rPh>
    <rPh sb="6" eb="8">
      <t>ネンド</t>
    </rPh>
    <rPh sb="11" eb="12">
      <t>ガツ</t>
    </rPh>
    <rPh sb="12" eb="14">
      <t>マツジツ</t>
    </rPh>
    <phoneticPr fontId="4"/>
  </si>
  <si>
    <t>開設年度の前年度の８月末日まで</t>
    <rPh sb="0" eb="2">
      <t>カイセツ</t>
    </rPh>
    <rPh sb="2" eb="4">
      <t>ネンド</t>
    </rPh>
    <rPh sb="5" eb="8">
      <t>ゼンネンド</t>
    </rPh>
    <rPh sb="6" eb="8">
      <t>ネンド</t>
    </rPh>
    <rPh sb="10" eb="11">
      <t>ガツ</t>
    </rPh>
    <rPh sb="11" eb="13">
      <t>マツジツ</t>
    </rPh>
    <phoneticPr fontId="4"/>
  </si>
  <si>
    <t>併せて、学校法人寄附行為の作成又は変更が必要となることから、その認可申請書も提出してください。</t>
    <rPh sb="0" eb="1">
      <t>アワ</t>
    </rPh>
    <rPh sb="4" eb="6">
      <t>ガッコウ</t>
    </rPh>
    <rPh sb="6" eb="8">
      <t>ホウジン</t>
    </rPh>
    <rPh sb="8" eb="10">
      <t>キフ</t>
    </rPh>
    <rPh sb="10" eb="12">
      <t>コウイ</t>
    </rPh>
    <rPh sb="13" eb="15">
      <t>サクセイ</t>
    </rPh>
    <rPh sb="15" eb="16">
      <t>マタ</t>
    </rPh>
    <rPh sb="17" eb="19">
      <t>ヘンコウ</t>
    </rPh>
    <rPh sb="20" eb="22">
      <t>ヒツヨウ</t>
    </rPh>
    <rPh sb="32" eb="34">
      <t>ニンカ</t>
    </rPh>
    <rPh sb="34" eb="37">
      <t>シンセイショ</t>
    </rPh>
    <rPh sb="38" eb="40">
      <t>テイシュツ</t>
    </rPh>
    <phoneticPr fontId="4"/>
  </si>
  <si>
    <t>私立学校（専修・各種学校を含む。）を設置するには、私立学校審議会に諮問し、県知事の認可が必要です。
認可に当たっては、先に承認を受けた学校設置事業計画のとおり進んでいるか確認し、検討していくこととなります。</t>
    <rPh sb="0" eb="2">
      <t>シリツ</t>
    </rPh>
    <rPh sb="2" eb="4">
      <t>ガッコウ</t>
    </rPh>
    <rPh sb="5" eb="7">
      <t>センシュウ</t>
    </rPh>
    <rPh sb="8" eb="10">
      <t>カクシュ</t>
    </rPh>
    <rPh sb="10" eb="12">
      <t>ガッコウ</t>
    </rPh>
    <rPh sb="13" eb="14">
      <t>フク</t>
    </rPh>
    <rPh sb="18" eb="20">
      <t>セッチ</t>
    </rPh>
    <rPh sb="25" eb="27">
      <t>シリツ</t>
    </rPh>
    <rPh sb="27" eb="29">
      <t>ガッコウ</t>
    </rPh>
    <rPh sb="29" eb="32">
      <t>シンギカイ</t>
    </rPh>
    <rPh sb="33" eb="35">
      <t>シモン</t>
    </rPh>
    <rPh sb="37" eb="38">
      <t>ケン</t>
    </rPh>
    <rPh sb="38" eb="40">
      <t>チジ</t>
    </rPh>
    <rPh sb="41" eb="43">
      <t>ニンカ</t>
    </rPh>
    <rPh sb="44" eb="46">
      <t>ヒツヨウ</t>
    </rPh>
    <rPh sb="50" eb="52">
      <t>ニンカ</t>
    </rPh>
    <rPh sb="53" eb="54">
      <t>ア</t>
    </rPh>
    <rPh sb="59" eb="60">
      <t>サキ</t>
    </rPh>
    <rPh sb="61" eb="63">
      <t>ショウニン</t>
    </rPh>
    <rPh sb="64" eb="65">
      <t>ウ</t>
    </rPh>
    <rPh sb="67" eb="69">
      <t>ガッコウ</t>
    </rPh>
    <rPh sb="69" eb="71">
      <t>セッチ</t>
    </rPh>
    <rPh sb="71" eb="73">
      <t>ジギョウ</t>
    </rPh>
    <rPh sb="73" eb="75">
      <t>ケイカク</t>
    </rPh>
    <rPh sb="79" eb="80">
      <t>スス</t>
    </rPh>
    <rPh sb="85" eb="87">
      <t>カクニン</t>
    </rPh>
    <rPh sb="89" eb="91">
      <t>ケントウ</t>
    </rPh>
    <phoneticPr fontId="4"/>
  </si>
  <si>
    <t>【（学校設置２）学校設置認可申請書】</t>
    <rPh sb="2" eb="4">
      <t>ガッコウ</t>
    </rPh>
    <rPh sb="4" eb="6">
      <t>セッチ</t>
    </rPh>
    <rPh sb="8" eb="10">
      <t>ガッコウ</t>
    </rPh>
    <rPh sb="10" eb="12">
      <t>セッチ</t>
    </rPh>
    <rPh sb="12" eb="14">
      <t>ニンカ</t>
    </rPh>
    <rPh sb="14" eb="16">
      <t>シンセイ</t>
    </rPh>
    <rPh sb="16" eb="17">
      <t>ショ</t>
    </rPh>
    <phoneticPr fontId="4"/>
  </si>
  <si>
    <t>校具及び教具の明細書（様式第102号）</t>
    <rPh sb="0" eb="2">
      <t>コウグ</t>
    </rPh>
    <rPh sb="2" eb="3">
      <t>オヨ</t>
    </rPh>
    <rPh sb="4" eb="6">
      <t>キョウグ</t>
    </rPh>
    <rPh sb="7" eb="10">
      <t>メイサイショ</t>
    </rPh>
    <rPh sb="11" eb="13">
      <t>ヨウシキ</t>
    </rPh>
    <rPh sb="13" eb="14">
      <t>ダイ</t>
    </rPh>
    <rPh sb="17" eb="18">
      <t>ゴウ</t>
    </rPh>
    <phoneticPr fontId="4"/>
  </si>
  <si>
    <t>学校設置認可申請書</t>
    <rPh sb="0" eb="2">
      <t>ガッコウ</t>
    </rPh>
    <rPh sb="2" eb="4">
      <t>セッチ</t>
    </rPh>
    <rPh sb="4" eb="6">
      <t>ニンカ</t>
    </rPh>
    <rPh sb="6" eb="9">
      <t>シンセイショ</t>
    </rPh>
    <phoneticPr fontId="4"/>
  </si>
  <si>
    <t>ー</t>
  </si>
  <si>
    <t>各種</t>
    <rPh sb="0" eb="2">
      <t>カクシュ</t>
    </rPh>
    <phoneticPr fontId="4"/>
  </si>
  <si>
    <t>専修</t>
    <rPh sb="0" eb="2">
      <t>センシュウ</t>
    </rPh>
    <phoneticPr fontId="4"/>
  </si>
  <si>
    <t>小中高幼</t>
    <rPh sb="0" eb="3">
      <t>ショウチュウコウ</t>
    </rPh>
    <rPh sb="3" eb="4">
      <t>ヨウ</t>
    </rPh>
    <phoneticPr fontId="4"/>
  </si>
  <si>
    <t>　下記のとおり学校を設置したいので、学校教育法第４条第１項の規定により関係書類を添えて認可を申請します。</t>
  </si>
  <si>
    <t>理事会及び評議員会の議事録の写し</t>
    <rPh sb="0" eb="3">
      <t>リジカイ</t>
    </rPh>
    <rPh sb="3" eb="4">
      <t>オヨ</t>
    </rPh>
    <rPh sb="5" eb="8">
      <t>ヒョウギイン</t>
    </rPh>
    <rPh sb="8" eb="9">
      <t>カイ</t>
    </rPh>
    <rPh sb="10" eb="13">
      <t>ギジロク</t>
    </rPh>
    <rPh sb="14" eb="15">
      <t>ウツ</t>
    </rPh>
    <phoneticPr fontId="4"/>
  </si>
  <si>
    <t>※課程設置に伴い、新たに採用する教職員のみ。</t>
    <rPh sb="1" eb="3">
      <t>カテイ</t>
    </rPh>
    <rPh sb="3" eb="5">
      <t>セッチ</t>
    </rPh>
    <rPh sb="6" eb="7">
      <t>トモナ</t>
    </rPh>
    <rPh sb="9" eb="10">
      <t>アラ</t>
    </rPh>
    <rPh sb="12" eb="14">
      <t>サイヨウ</t>
    </rPh>
    <rPh sb="16" eb="19">
      <t>キョウショクイン</t>
    </rPh>
    <phoneticPr fontId="4"/>
  </si>
  <si>
    <t>※課程設置に伴い、新規取得、他の課程のものを転用・共用するもののみ。</t>
    <rPh sb="1" eb="3">
      <t>カテイ</t>
    </rPh>
    <rPh sb="3" eb="5">
      <t>セッチ</t>
    </rPh>
    <rPh sb="6" eb="7">
      <t>トモナ</t>
    </rPh>
    <rPh sb="9" eb="11">
      <t>シンキ</t>
    </rPh>
    <rPh sb="11" eb="13">
      <t>シュトク</t>
    </rPh>
    <rPh sb="14" eb="15">
      <t>タ</t>
    </rPh>
    <rPh sb="16" eb="18">
      <t>カテイ</t>
    </rPh>
    <rPh sb="22" eb="24">
      <t>テンヨウ</t>
    </rPh>
    <rPh sb="25" eb="27">
      <t>キョウヨウ</t>
    </rPh>
    <phoneticPr fontId="4"/>
  </si>
  <si>
    <t>施設変更計画書（様式第112号）</t>
    <rPh sb="0" eb="2">
      <t>シセツ</t>
    </rPh>
    <rPh sb="2" eb="4">
      <t>ヘンコウ</t>
    </rPh>
    <rPh sb="4" eb="7">
      <t>ケイカクショ</t>
    </rPh>
    <rPh sb="8" eb="10">
      <t>ヨウシキ</t>
    </rPh>
    <rPh sb="10" eb="11">
      <t>ダイ</t>
    </rPh>
    <rPh sb="14" eb="15">
      <t>ゴウ</t>
    </rPh>
    <phoneticPr fontId="4"/>
  </si>
  <si>
    <t>変更後の学則（全文）</t>
    <rPh sb="0" eb="2">
      <t>ヘンコウ</t>
    </rPh>
    <rPh sb="2" eb="3">
      <t>ゴ</t>
    </rPh>
    <phoneticPr fontId="4"/>
  </si>
  <si>
    <t>学則の新旧対照表（様式第111号）</t>
    <rPh sb="9" eb="11">
      <t>ヨウシキ</t>
    </rPh>
    <rPh sb="11" eb="12">
      <t>ダイ</t>
    </rPh>
    <rPh sb="15" eb="16">
      <t>ゴウ</t>
    </rPh>
    <phoneticPr fontId="4"/>
  </si>
  <si>
    <t>課程設置認可申請書（様式第17号）</t>
    <rPh sb="0" eb="2">
      <t>カテイ</t>
    </rPh>
    <rPh sb="2" eb="4">
      <t>セッチ</t>
    </rPh>
    <rPh sb="4" eb="6">
      <t>ニンカ</t>
    </rPh>
    <rPh sb="6" eb="9">
      <t>シンセイショ</t>
    </rPh>
    <rPh sb="10" eb="12">
      <t>ヨウシキ</t>
    </rPh>
    <rPh sb="12" eb="13">
      <t>ダイ</t>
    </rPh>
    <rPh sb="15" eb="16">
      <t>ゴウ</t>
    </rPh>
    <phoneticPr fontId="4"/>
  </si>
  <si>
    <t>高等学校</t>
    <rPh sb="0" eb="2">
      <t>コウトウ</t>
    </rPh>
    <rPh sb="2" eb="4">
      <t>ガッコウ</t>
    </rPh>
    <phoneticPr fontId="4"/>
  </si>
  <si>
    <t>【課程設置認可申請書】</t>
    <rPh sb="1" eb="3">
      <t>カテイ</t>
    </rPh>
    <rPh sb="3" eb="5">
      <t>セッチ</t>
    </rPh>
    <rPh sb="5" eb="7">
      <t>ニンカ</t>
    </rPh>
    <rPh sb="7" eb="10">
      <t>シンセイショ</t>
    </rPh>
    <phoneticPr fontId="4"/>
  </si>
  <si>
    <t>課程設置認可申請書</t>
    <rPh sb="0" eb="2">
      <t>カテイ</t>
    </rPh>
    <rPh sb="2" eb="4">
      <t>セッチ</t>
    </rPh>
    <rPh sb="4" eb="6">
      <t>ニンカ</t>
    </rPh>
    <rPh sb="6" eb="9">
      <t>シンセイショ</t>
    </rPh>
    <phoneticPr fontId="4"/>
  </si>
  <si>
    <t>普通科</t>
    <rPh sb="0" eb="3">
      <t>フツウカ</t>
    </rPh>
    <phoneticPr fontId="4"/>
  </si>
  <si>
    <t>通信制課程</t>
    <rPh sb="0" eb="3">
      <t>ツウシンセイ</t>
    </rPh>
    <rPh sb="3" eb="5">
      <t>カテイ</t>
    </rPh>
    <phoneticPr fontId="4"/>
  </si>
  <si>
    <t>授業料等保護者納付金及びその他を収入とし、これらを支出に充当する。</t>
    <rPh sb="0" eb="3">
      <t>ジュギョウリョウ</t>
    </rPh>
    <rPh sb="3" eb="4">
      <t>トウ</t>
    </rPh>
    <rPh sb="4" eb="7">
      <t>ホゴシャ</t>
    </rPh>
    <rPh sb="7" eb="10">
      <t>ノウフキン</t>
    </rPh>
    <rPh sb="10" eb="11">
      <t>オヨ</t>
    </rPh>
    <rPh sb="14" eb="15">
      <t>タ</t>
    </rPh>
    <rPh sb="16" eb="18">
      <t>シュウニュウ</t>
    </rPh>
    <rPh sb="25" eb="27">
      <t>シシュツ</t>
    </rPh>
    <rPh sb="28" eb="30">
      <t>ジュウトウ</t>
    </rPh>
    <phoneticPr fontId="4"/>
  </si>
  <si>
    <t>きびたん高等学校</t>
    <rPh sb="4" eb="8">
      <t>コウトウガッコウ</t>
    </rPh>
    <phoneticPr fontId="4"/>
  </si>
  <si>
    <t>中学校における教育の基礎の上に、心身の発達及び進路に応じて高度な普通教育を施す。</t>
    <rPh sb="0" eb="3">
      <t>チュウガッコウ</t>
    </rPh>
    <rPh sb="7" eb="9">
      <t>キョウイク</t>
    </rPh>
    <rPh sb="10" eb="12">
      <t>キソ</t>
    </rPh>
    <rPh sb="13" eb="14">
      <t>ウエ</t>
    </rPh>
    <rPh sb="16" eb="18">
      <t>シンシン</t>
    </rPh>
    <rPh sb="19" eb="21">
      <t>ハッタツ</t>
    </rPh>
    <rPh sb="21" eb="22">
      <t>オヨ</t>
    </rPh>
    <rPh sb="23" eb="25">
      <t>シンロ</t>
    </rPh>
    <rPh sb="26" eb="27">
      <t>オウ</t>
    </rPh>
    <rPh sb="29" eb="31">
      <t>コウド</t>
    </rPh>
    <rPh sb="32" eb="36">
      <t>フツウキョウイク</t>
    </rPh>
    <rPh sb="37" eb="38">
      <t>ホドコ</t>
    </rPh>
    <phoneticPr fontId="4"/>
  </si>
  <si>
    <t>高等学校</t>
    <rPh sb="0" eb="4">
      <t>コウトウガッコウ</t>
    </rPh>
    <phoneticPr fontId="4"/>
  </si>
  <si>
    <t>高校</t>
    <rPh sb="0" eb="2">
      <t>コウコウ</t>
    </rPh>
    <phoneticPr fontId="4"/>
  </si>
  <si>
    <t>　下記のとおり課程を設置したいので、学校教育法第４条第１項の規定により関係書類を添えて認可を申請します。</t>
    <rPh sb="7" eb="9">
      <t>カテイ</t>
    </rPh>
    <phoneticPr fontId="4"/>
  </si>
  <si>
    <t>学令</t>
    <rPh sb="0" eb="1">
      <t>ガク</t>
    </rPh>
    <rPh sb="1" eb="2">
      <t>レイ</t>
    </rPh>
    <phoneticPr fontId="4"/>
  </si>
  <si>
    <t>学科設置趣意書</t>
    <rPh sb="0" eb="2">
      <t>ガッカ</t>
    </rPh>
    <rPh sb="2" eb="4">
      <t>セッチ</t>
    </rPh>
    <rPh sb="4" eb="7">
      <t>シュイショ</t>
    </rPh>
    <phoneticPr fontId="4"/>
  </si>
  <si>
    <t>学科設置認可申請書（様式第18号）</t>
    <rPh sb="0" eb="2">
      <t>ガッカ</t>
    </rPh>
    <rPh sb="2" eb="4">
      <t>セッチ</t>
    </rPh>
    <rPh sb="4" eb="6">
      <t>ニンカ</t>
    </rPh>
    <rPh sb="6" eb="9">
      <t>シンセイショ</t>
    </rPh>
    <rPh sb="10" eb="12">
      <t>ヨウシキ</t>
    </rPh>
    <rPh sb="12" eb="13">
      <t>ダイ</t>
    </rPh>
    <rPh sb="15" eb="16">
      <t>ゴウ</t>
    </rPh>
    <phoneticPr fontId="4"/>
  </si>
  <si>
    <t>【学科設置認可申請書】</t>
    <rPh sb="1" eb="3">
      <t>ガッカ</t>
    </rPh>
    <rPh sb="3" eb="5">
      <t>セッチ</t>
    </rPh>
    <rPh sb="5" eb="7">
      <t>ニンカ</t>
    </rPh>
    <rPh sb="7" eb="10">
      <t>シンセイショ</t>
    </rPh>
    <phoneticPr fontId="4"/>
  </si>
  <si>
    <t>学科設置認可申請書</t>
    <rPh sb="0" eb="2">
      <t>ガッカ</t>
    </rPh>
    <rPh sb="2" eb="4">
      <t>セッチ</t>
    </rPh>
    <rPh sb="4" eb="6">
      <t>ニンカ</t>
    </rPh>
    <rPh sb="6" eb="9">
      <t>シンセイショ</t>
    </rPh>
    <phoneticPr fontId="4"/>
  </si>
  <si>
    <t>３０人</t>
    <rPh sb="2" eb="3">
      <t>ニン</t>
    </rPh>
    <phoneticPr fontId="4"/>
  </si>
  <si>
    <t>英語科</t>
    <rPh sb="0" eb="3">
      <t>エイゴカ</t>
    </rPh>
    <phoneticPr fontId="4"/>
  </si>
  <si>
    <t>全日制課程</t>
    <rPh sb="0" eb="3">
      <t>ゼンニチセイ</t>
    </rPh>
    <rPh sb="3" eb="5">
      <t>カテイ</t>
    </rPh>
    <phoneticPr fontId="4"/>
  </si>
  <si>
    <t>第</t>
    <rPh sb="0" eb="1">
      <t>ダイ</t>
    </rPh>
    <phoneticPr fontId="4"/>
  </si>
  <si>
    <t>専攻科・別科設置届（様式第19号）</t>
    <rPh sb="0" eb="3">
      <t>センコウカ</t>
    </rPh>
    <rPh sb="4" eb="5">
      <t>ベツ</t>
    </rPh>
    <rPh sb="5" eb="6">
      <t>カ</t>
    </rPh>
    <rPh sb="6" eb="8">
      <t>セッチ</t>
    </rPh>
    <rPh sb="8" eb="9">
      <t>トドケ</t>
    </rPh>
    <rPh sb="10" eb="12">
      <t>ヨウシキ</t>
    </rPh>
    <rPh sb="12" eb="13">
      <t>ダイ</t>
    </rPh>
    <rPh sb="15" eb="16">
      <t>ゴウ</t>
    </rPh>
    <phoneticPr fontId="4"/>
  </si>
  <si>
    <t>専攻科・別科設置の前年度度の８月末日まで</t>
    <rPh sb="0" eb="2">
      <t>センコウ</t>
    </rPh>
    <rPh sb="2" eb="3">
      <t>カ</t>
    </rPh>
    <rPh sb="4" eb="5">
      <t>ベツ</t>
    </rPh>
    <rPh sb="5" eb="6">
      <t>カ</t>
    </rPh>
    <rPh sb="6" eb="8">
      <t>セッチ</t>
    </rPh>
    <rPh sb="9" eb="12">
      <t>ゼンネンド</t>
    </rPh>
    <rPh sb="12" eb="13">
      <t>ド</t>
    </rPh>
    <rPh sb="15" eb="16">
      <t>ガツ</t>
    </rPh>
    <rPh sb="16" eb="18">
      <t>マツジツ</t>
    </rPh>
    <phoneticPr fontId="4"/>
  </si>
  <si>
    <t>高等学校に専攻科又は別科を設置する場合は、届出が必要です。
事前に当課（私学・法人課）まで御相談ください。</t>
    <rPh sb="30" eb="32">
      <t>ジゼン</t>
    </rPh>
    <rPh sb="33" eb="35">
      <t>トウカ</t>
    </rPh>
    <rPh sb="36" eb="38">
      <t>シガク</t>
    </rPh>
    <rPh sb="39" eb="42">
      <t>ホウジンカ</t>
    </rPh>
    <rPh sb="45" eb="48">
      <t>ゴソウダン</t>
    </rPh>
    <phoneticPr fontId="4"/>
  </si>
  <si>
    <t>【専攻科・別科設置届】</t>
    <rPh sb="1" eb="3">
      <t>センコウ</t>
    </rPh>
    <rPh sb="3" eb="4">
      <t>カ</t>
    </rPh>
    <rPh sb="5" eb="6">
      <t>ベツ</t>
    </rPh>
    <rPh sb="6" eb="7">
      <t>カ</t>
    </rPh>
    <rPh sb="7" eb="9">
      <t>セッチ</t>
    </rPh>
    <rPh sb="9" eb="10">
      <t>トドケ</t>
    </rPh>
    <phoneticPr fontId="4"/>
  </si>
  <si>
    <t>専科・別科設置届</t>
    <rPh sb="0" eb="2">
      <t>センカ</t>
    </rPh>
    <rPh sb="3" eb="4">
      <t>ベツ</t>
    </rPh>
    <rPh sb="4" eb="5">
      <t>カ</t>
    </rPh>
    <rPh sb="5" eb="7">
      <t>セッチ</t>
    </rPh>
    <rPh sb="7" eb="8">
      <t>トドケ</t>
    </rPh>
    <phoneticPr fontId="4"/>
  </si>
  <si>
    <t>看護科</t>
    <rPh sb="0" eb="3">
      <t>カンゴカ</t>
    </rPh>
    <phoneticPr fontId="4"/>
  </si>
  <si>
    <t>全日制課程</t>
    <rPh sb="0" eb="5">
      <t>ゼンニチセイカテイ</t>
    </rPh>
    <phoneticPr fontId="4"/>
  </si>
  <si>
    <t>高等学校における教育の上にさらにについて、教授し、その研究を指導する。</t>
    <rPh sb="0" eb="2">
      <t>コウトウ</t>
    </rPh>
    <rPh sb="2" eb="4">
      <t>ガッコウ</t>
    </rPh>
    <rPh sb="8" eb="10">
      <t>キョウイク</t>
    </rPh>
    <rPh sb="11" eb="12">
      <t>ウエ</t>
    </rPh>
    <rPh sb="21" eb="23">
      <t>キョウジュ</t>
    </rPh>
    <rPh sb="27" eb="29">
      <t>ケンキュウ</t>
    </rPh>
    <rPh sb="30" eb="32">
      <t>シドウ</t>
    </rPh>
    <phoneticPr fontId="4"/>
  </si>
  <si>
    <t>別科</t>
    <rPh sb="0" eb="2">
      <t>ベツカ</t>
    </rPh>
    <phoneticPr fontId="4"/>
  </si>
  <si>
    <t>専攻科</t>
    <rPh sb="0" eb="3">
      <t>センコウカ</t>
    </rPh>
    <phoneticPr fontId="4"/>
  </si>
  <si>
    <t>　下記のとおり専攻科を設置したいので、学校教育法施行令第27条の２第１項第２号の規定により関係書類を添えて届出ます。</t>
    <rPh sb="7" eb="10">
      <t>センコウカ</t>
    </rPh>
    <rPh sb="23" eb="24">
      <t>ホウ</t>
    </rPh>
    <rPh sb="24" eb="26">
      <t>セコウ</t>
    </rPh>
    <rPh sb="26" eb="27">
      <t>レイ</t>
    </rPh>
    <rPh sb="27" eb="28">
      <t>ダイ</t>
    </rPh>
    <rPh sb="36" eb="37">
      <t>ダイ</t>
    </rPh>
    <rPh sb="38" eb="39">
      <t>ゴウ</t>
    </rPh>
    <rPh sb="53" eb="55">
      <t>トドケデ</t>
    </rPh>
    <phoneticPr fontId="4"/>
  </si>
  <si>
    <t>専攻科・別科設置届</t>
    <rPh sb="0" eb="2">
      <t>センコウ</t>
    </rPh>
    <rPh sb="2" eb="3">
      <t>カ</t>
    </rPh>
    <rPh sb="4" eb="6">
      <t>ベツカ</t>
    </rPh>
    <rPh sb="6" eb="8">
      <t>セッチ</t>
    </rPh>
    <rPh sb="8" eb="9">
      <t>トドケ</t>
    </rPh>
    <phoneticPr fontId="4"/>
  </si>
  <si>
    <t>専攻科・別科設置届</t>
    <rPh sb="0" eb="3">
      <t>センコウカ</t>
    </rPh>
    <rPh sb="4" eb="6">
      <t>ベツカ</t>
    </rPh>
    <rPh sb="6" eb="8">
      <t>セッチ</t>
    </rPh>
    <rPh sb="8" eb="9">
      <t>トドケ</t>
    </rPh>
    <phoneticPr fontId="4"/>
  </si>
  <si>
    <t>※法人の場合</t>
    <rPh sb="1" eb="3">
      <t>ホウジン</t>
    </rPh>
    <rPh sb="4" eb="6">
      <t>バアイ</t>
    </rPh>
    <phoneticPr fontId="4"/>
  </si>
  <si>
    <t>校地と校舎等配置図（有資格者の作成による）</t>
    <rPh sb="0" eb="2">
      <t>コウチ</t>
    </rPh>
    <rPh sb="3" eb="5">
      <t>コウシャ</t>
    </rPh>
    <rPh sb="5" eb="6">
      <t>トウ</t>
    </rPh>
    <rPh sb="6" eb="9">
      <t>ハイチズ</t>
    </rPh>
    <rPh sb="10" eb="14">
      <t>ユウシカクシャ</t>
    </rPh>
    <rPh sb="15" eb="17">
      <t>サクセイ</t>
    </rPh>
    <phoneticPr fontId="4"/>
  </si>
  <si>
    <t>専修学校の付近図（３千分の１程度の地図による）及び現場写真</t>
    <rPh sb="0" eb="2">
      <t>センシュウ</t>
    </rPh>
    <rPh sb="2" eb="4">
      <t>ガッコウ</t>
    </rPh>
    <rPh sb="5" eb="7">
      <t>フキン</t>
    </rPh>
    <rPh sb="7" eb="8">
      <t>ズ</t>
    </rPh>
    <rPh sb="10" eb="11">
      <t>セン</t>
    </rPh>
    <rPh sb="11" eb="12">
      <t>ブン</t>
    </rPh>
    <rPh sb="14" eb="16">
      <t>テイド</t>
    </rPh>
    <rPh sb="17" eb="19">
      <t>チズ</t>
    </rPh>
    <rPh sb="23" eb="24">
      <t>オヨ</t>
    </rPh>
    <rPh sb="25" eb="27">
      <t>ゲンバ</t>
    </rPh>
    <rPh sb="27" eb="29">
      <t>シャシン</t>
    </rPh>
    <phoneticPr fontId="4"/>
  </si>
  <si>
    <t>専修学校の位置図（２万５千分の１の地図による）</t>
    <rPh sb="0" eb="2">
      <t>センシュウ</t>
    </rPh>
    <rPh sb="2" eb="4">
      <t>ガッコウ</t>
    </rPh>
    <rPh sb="5" eb="8">
      <t>イチズ</t>
    </rPh>
    <rPh sb="10" eb="11">
      <t>マン</t>
    </rPh>
    <rPh sb="12" eb="14">
      <t>センブン</t>
    </rPh>
    <rPh sb="17" eb="19">
      <t>チズ</t>
    </rPh>
    <phoneticPr fontId="4"/>
  </si>
  <si>
    <t>【専修学校目的変更認可申請書】</t>
    <rPh sb="1" eb="3">
      <t>センシュウ</t>
    </rPh>
    <rPh sb="3" eb="5">
      <t>ガッコウ</t>
    </rPh>
    <rPh sb="5" eb="7">
      <t>モクテキ</t>
    </rPh>
    <rPh sb="7" eb="9">
      <t>ヘンコウ</t>
    </rPh>
    <rPh sb="9" eb="11">
      <t>ニンカ</t>
    </rPh>
    <rPh sb="11" eb="14">
      <t>シンセイショ</t>
    </rPh>
    <phoneticPr fontId="4"/>
  </si>
  <si>
    <t>準学校法人住所</t>
    <rPh sb="0" eb="1">
      <t>ジュン</t>
    </rPh>
    <rPh sb="1" eb="3">
      <t>ガッコウ</t>
    </rPh>
    <rPh sb="3" eb="5">
      <t>ホウジン</t>
    </rPh>
    <rPh sb="5" eb="7">
      <t>ジュウショ</t>
    </rPh>
    <phoneticPr fontId="4"/>
  </si>
  <si>
    <t>準学校法人名</t>
    <rPh sb="0" eb="1">
      <t>ジュン</t>
    </rPh>
    <rPh sb="1" eb="3">
      <t>ガッコウ</t>
    </rPh>
    <rPh sb="3" eb="5">
      <t>ホウジン</t>
    </rPh>
    <rPh sb="5" eb="6">
      <t>メイ</t>
    </rPh>
    <phoneticPr fontId="4"/>
  </si>
  <si>
    <t>専修学校目的変更認可申請書</t>
    <rPh sb="0" eb="2">
      <t>センシュウ</t>
    </rPh>
    <rPh sb="2" eb="4">
      <t>ガッコウ</t>
    </rPh>
    <rPh sb="4" eb="6">
      <t>モクテキ</t>
    </rPh>
    <rPh sb="6" eb="8">
      <t>ヘンコウ</t>
    </rPh>
    <rPh sb="8" eb="10">
      <t>ニンカ</t>
    </rPh>
    <rPh sb="10" eb="13">
      <t>シンセイショ</t>
    </rPh>
    <phoneticPr fontId="4"/>
  </si>
  <si>
    <t>学校教育法及び調理師法の規定に基づき、調理師と飲食経営に関する専門技術及び理論を習得させ、職業や実生活に必要な能力の育成と教養の向上を図る。</t>
    <rPh sb="0" eb="2">
      <t>ガッコウ</t>
    </rPh>
    <rPh sb="2" eb="5">
      <t>キョウイクホウ</t>
    </rPh>
    <rPh sb="5" eb="6">
      <t>オヨ</t>
    </rPh>
    <rPh sb="7" eb="10">
      <t>チョウリシ</t>
    </rPh>
    <rPh sb="10" eb="11">
      <t>ホウ</t>
    </rPh>
    <rPh sb="12" eb="14">
      <t>キテイ</t>
    </rPh>
    <rPh sb="15" eb="16">
      <t>モト</t>
    </rPh>
    <rPh sb="19" eb="22">
      <t>チョウリシ</t>
    </rPh>
    <rPh sb="23" eb="25">
      <t>インショク</t>
    </rPh>
    <rPh sb="25" eb="27">
      <t>ケイエイ</t>
    </rPh>
    <rPh sb="28" eb="29">
      <t>カン</t>
    </rPh>
    <rPh sb="31" eb="33">
      <t>センモン</t>
    </rPh>
    <rPh sb="33" eb="35">
      <t>ギジュツ</t>
    </rPh>
    <rPh sb="35" eb="36">
      <t>オヨ</t>
    </rPh>
    <rPh sb="37" eb="39">
      <t>リロン</t>
    </rPh>
    <rPh sb="40" eb="42">
      <t>シュウトク</t>
    </rPh>
    <rPh sb="45" eb="47">
      <t>ショクギョウ</t>
    </rPh>
    <rPh sb="48" eb="51">
      <t>ジッセイカツ</t>
    </rPh>
    <rPh sb="52" eb="54">
      <t>ヒツヨウ</t>
    </rPh>
    <rPh sb="55" eb="57">
      <t>ノウリョク</t>
    </rPh>
    <rPh sb="58" eb="60">
      <t>イクセイ</t>
    </rPh>
    <rPh sb="61" eb="63">
      <t>キョウヨウ</t>
    </rPh>
    <rPh sb="64" eb="66">
      <t>コウジョウ</t>
    </rPh>
    <rPh sb="67" eb="68">
      <t>ハカ</t>
    </rPh>
    <phoneticPr fontId="4"/>
  </si>
  <si>
    <t>変更後</t>
    <rPh sb="0" eb="3">
      <t>ヘンコウゴ</t>
    </rPh>
    <phoneticPr fontId="4"/>
  </si>
  <si>
    <t>学校教育法及び調理師法の規定に基づき、調理師など専門技術及び理論を習得させ、職業や実生活に必要な能力の育成と教養の向上を図る。</t>
    <rPh sb="0" eb="2">
      <t>ガッコウ</t>
    </rPh>
    <rPh sb="2" eb="5">
      <t>キョウイクホウ</t>
    </rPh>
    <rPh sb="5" eb="6">
      <t>オヨ</t>
    </rPh>
    <rPh sb="7" eb="10">
      <t>チョウリシ</t>
    </rPh>
    <rPh sb="10" eb="11">
      <t>ホウ</t>
    </rPh>
    <rPh sb="12" eb="14">
      <t>キテイ</t>
    </rPh>
    <rPh sb="15" eb="16">
      <t>モト</t>
    </rPh>
    <rPh sb="19" eb="22">
      <t>チョウリシ</t>
    </rPh>
    <rPh sb="24" eb="26">
      <t>センモン</t>
    </rPh>
    <rPh sb="26" eb="28">
      <t>ギジュツ</t>
    </rPh>
    <rPh sb="28" eb="29">
      <t>オヨ</t>
    </rPh>
    <rPh sb="30" eb="32">
      <t>リロン</t>
    </rPh>
    <rPh sb="33" eb="35">
      <t>シュウトク</t>
    </rPh>
    <rPh sb="38" eb="40">
      <t>ショクギョウ</t>
    </rPh>
    <rPh sb="41" eb="44">
      <t>ジッセイカツ</t>
    </rPh>
    <rPh sb="45" eb="47">
      <t>ヒツヨウ</t>
    </rPh>
    <rPh sb="48" eb="50">
      <t>ノウリョク</t>
    </rPh>
    <rPh sb="51" eb="53">
      <t>イクセイ</t>
    </rPh>
    <rPh sb="54" eb="56">
      <t>キョウヨウ</t>
    </rPh>
    <rPh sb="57" eb="59">
      <t>コウジョウ</t>
    </rPh>
    <rPh sb="60" eb="61">
      <t>ハカ</t>
    </rPh>
    <phoneticPr fontId="4"/>
  </si>
  <si>
    <t>変更前</t>
    <rPh sb="0" eb="3">
      <t>ヘンコウマエ</t>
    </rPh>
    <phoneticPr fontId="4"/>
  </si>
  <si>
    <t>きびたん専修学校</t>
    <rPh sb="4" eb="6">
      <t>センシュウ</t>
    </rPh>
    <rPh sb="6" eb="8">
      <t>ガッコウ</t>
    </rPh>
    <phoneticPr fontId="4"/>
  </si>
  <si>
    <t>専修学校目的変更認可申請書</t>
    <rPh sb="0" eb="13">
      <t>センシュウガッコウモクテキヘンコウニンカシンセイショ</t>
    </rPh>
    <phoneticPr fontId="4"/>
  </si>
  <si>
    <t>条において準用する同則</t>
    <rPh sb="0" eb="1">
      <t>ジョウ</t>
    </rPh>
    <phoneticPr fontId="4"/>
  </si>
  <si>
    <t>条において準用する同則</t>
    <rPh sb="0" eb="1">
      <t>ジョウ</t>
    </rPh>
    <rPh sb="10" eb="11">
      <t>ソク</t>
    </rPh>
    <phoneticPr fontId="4"/>
  </si>
  <si>
    <t>学校法人寄附行為認可申請書（様式第１号）</t>
    <rPh sb="0" eb="2">
      <t>ガッコウ</t>
    </rPh>
    <rPh sb="2" eb="4">
      <t>ホウジン</t>
    </rPh>
    <rPh sb="4" eb="6">
      <t>キフ</t>
    </rPh>
    <rPh sb="6" eb="8">
      <t>コウイ</t>
    </rPh>
    <rPh sb="8" eb="10">
      <t>ニンカ</t>
    </rPh>
    <rPh sb="10" eb="13">
      <t>シンセイショ</t>
    </rPh>
    <rPh sb="14" eb="16">
      <t>ヨウシキ</t>
    </rPh>
    <rPh sb="16" eb="17">
      <t>ダイ</t>
    </rPh>
    <rPh sb="18" eb="19">
      <t>ゴウ</t>
    </rPh>
    <phoneticPr fontId="4"/>
  </si>
  <si>
    <t>設置者が個人の場合、新設置者個人の履歴書及び誓約書</t>
    <rPh sb="0" eb="3">
      <t>セッチシャ</t>
    </rPh>
    <rPh sb="4" eb="6">
      <t>コジン</t>
    </rPh>
    <rPh sb="7" eb="9">
      <t>バアイ</t>
    </rPh>
    <rPh sb="10" eb="11">
      <t>シン</t>
    </rPh>
    <rPh sb="11" eb="14">
      <t>セッチシャ</t>
    </rPh>
    <rPh sb="14" eb="16">
      <t>コジン</t>
    </rPh>
    <rPh sb="17" eb="20">
      <t>リレキショ</t>
    </rPh>
    <rPh sb="20" eb="21">
      <t>オヨ</t>
    </rPh>
    <rPh sb="22" eb="25">
      <t>セイヤクショ</t>
    </rPh>
    <phoneticPr fontId="4"/>
  </si>
  <si>
    <t>学校法人の設立を伴う場合、設立発起人の履歴書及び誓約書</t>
    <rPh sb="0" eb="2">
      <t>ガッコウ</t>
    </rPh>
    <rPh sb="2" eb="4">
      <t>ホウジン</t>
    </rPh>
    <rPh sb="5" eb="7">
      <t>セツリツ</t>
    </rPh>
    <rPh sb="8" eb="9">
      <t>トモナ</t>
    </rPh>
    <rPh sb="10" eb="12">
      <t>バアイ</t>
    </rPh>
    <rPh sb="13" eb="15">
      <t>セツリツ</t>
    </rPh>
    <rPh sb="15" eb="18">
      <t>ホッキニン</t>
    </rPh>
    <rPh sb="19" eb="22">
      <t>リレキショ</t>
    </rPh>
    <rPh sb="22" eb="23">
      <t>オヨ</t>
    </rPh>
    <rPh sb="24" eb="27">
      <t>セイヤクショ</t>
    </rPh>
    <phoneticPr fontId="4"/>
  </si>
  <si>
    <t>新設置者が法人の場合、理事長の履歴書及び誓約書並びに法人の登記簿謄本</t>
    <rPh sb="0" eb="1">
      <t>シン</t>
    </rPh>
    <rPh sb="1" eb="4">
      <t>セッチシャ</t>
    </rPh>
    <rPh sb="5" eb="7">
      <t>ホウジン</t>
    </rPh>
    <rPh sb="8" eb="10">
      <t>バアイ</t>
    </rPh>
    <rPh sb="11" eb="14">
      <t>リジチョウ</t>
    </rPh>
    <rPh sb="15" eb="18">
      <t>リレキショ</t>
    </rPh>
    <rPh sb="18" eb="19">
      <t>オヨ</t>
    </rPh>
    <rPh sb="20" eb="23">
      <t>セイヤクショ</t>
    </rPh>
    <rPh sb="23" eb="24">
      <t>ナラ</t>
    </rPh>
    <rPh sb="26" eb="28">
      <t>ホウジン</t>
    </rPh>
    <rPh sb="29" eb="32">
      <t>トウキボ</t>
    </rPh>
    <rPh sb="32" eb="34">
      <t>トウホン</t>
    </rPh>
    <phoneticPr fontId="4"/>
  </si>
  <si>
    <t>変更後の財産目録（様式第109号）</t>
    <rPh sb="0" eb="3">
      <t>ヘンコウゴ</t>
    </rPh>
    <rPh sb="4" eb="6">
      <t>ザイサン</t>
    </rPh>
    <rPh sb="6" eb="8">
      <t>モクロク</t>
    </rPh>
    <rPh sb="9" eb="11">
      <t>ヨウシキ</t>
    </rPh>
    <rPh sb="11" eb="12">
      <t>ダイ</t>
    </rPh>
    <rPh sb="15" eb="16">
      <t>ゴウ</t>
    </rPh>
    <phoneticPr fontId="4"/>
  </si>
  <si>
    <t>個人立の学校で、設置者死亡により変更する場合には、設置者の死亡を確認できる書類、相続人であることが確認できる書類及び相続人が複数いる場合、同意書を添付すること。　
その場合の、旧設置者の職名は「設置者代理」とすること。</t>
    <rPh sb="0" eb="3">
      <t>コジンリツ</t>
    </rPh>
    <rPh sb="4" eb="6">
      <t>ガッコウ</t>
    </rPh>
    <rPh sb="8" eb="11">
      <t>セッチシャ</t>
    </rPh>
    <rPh sb="11" eb="13">
      <t>シボウ</t>
    </rPh>
    <rPh sb="16" eb="18">
      <t>ヘンコウ</t>
    </rPh>
    <rPh sb="20" eb="22">
      <t>バアイ</t>
    </rPh>
    <rPh sb="25" eb="28">
      <t>セッチシャ</t>
    </rPh>
    <rPh sb="29" eb="31">
      <t>シボウ</t>
    </rPh>
    <rPh sb="32" eb="34">
      <t>カクニン</t>
    </rPh>
    <rPh sb="37" eb="39">
      <t>ショルイ</t>
    </rPh>
    <rPh sb="40" eb="43">
      <t>ソウゾクニン</t>
    </rPh>
    <rPh sb="49" eb="51">
      <t>カクニン</t>
    </rPh>
    <rPh sb="54" eb="56">
      <t>ショルイ</t>
    </rPh>
    <rPh sb="56" eb="57">
      <t>オヨ</t>
    </rPh>
    <rPh sb="58" eb="61">
      <t>ソウゾクニン</t>
    </rPh>
    <rPh sb="62" eb="64">
      <t>フクスウ</t>
    </rPh>
    <rPh sb="66" eb="68">
      <t>バアイ</t>
    </rPh>
    <rPh sb="69" eb="72">
      <t>ドウイショ</t>
    </rPh>
    <rPh sb="73" eb="75">
      <t>テンプ</t>
    </rPh>
    <rPh sb="84" eb="86">
      <t>バアイ</t>
    </rPh>
    <rPh sb="88" eb="89">
      <t>キュウ</t>
    </rPh>
    <rPh sb="89" eb="92">
      <t>セッチシャ</t>
    </rPh>
    <rPh sb="93" eb="94">
      <t>ショク</t>
    </rPh>
    <rPh sb="94" eb="95">
      <t>メイ</t>
    </rPh>
    <rPh sb="97" eb="100">
      <t>セッチシャ</t>
    </rPh>
    <rPh sb="100" eb="102">
      <t>ダイリ</t>
    </rPh>
    <phoneticPr fontId="4"/>
  </si>
  <si>
    <t>※</t>
    <phoneticPr fontId="4"/>
  </si>
  <si>
    <t>設置者変更認可申請書（様式第21号）</t>
    <rPh sb="0" eb="3">
      <t>セッチシャ</t>
    </rPh>
    <rPh sb="3" eb="5">
      <t>ヘンコウ</t>
    </rPh>
    <rPh sb="5" eb="7">
      <t>ニンカ</t>
    </rPh>
    <rPh sb="7" eb="10">
      <t>シンセイショ</t>
    </rPh>
    <rPh sb="11" eb="13">
      <t>ヨウシキ</t>
    </rPh>
    <rPh sb="13" eb="14">
      <t>ダイ</t>
    </rPh>
    <rPh sb="16" eb="17">
      <t>ゴウ</t>
    </rPh>
    <phoneticPr fontId="4"/>
  </si>
  <si>
    <t>遅くとも、審議会開催予定より３ヵ月前まで</t>
    <rPh sb="0" eb="1">
      <t>オソ</t>
    </rPh>
    <rPh sb="5" eb="8">
      <t>シンギカイ</t>
    </rPh>
    <rPh sb="8" eb="10">
      <t>カイサイ</t>
    </rPh>
    <rPh sb="10" eb="12">
      <t>ヨテイ</t>
    </rPh>
    <rPh sb="16" eb="17">
      <t>ゲツ</t>
    </rPh>
    <rPh sb="17" eb="18">
      <t>マエ</t>
    </rPh>
    <phoneticPr fontId="4"/>
  </si>
  <si>
    <t>個人立の場合の相続、個人立や宗教法人等の学校から学校法人立の学校への移行及び合併、分離等により設置者を変更しようとするときには、認可を受ける必要があります。
なお、事前に当課（私学・法人課）まで御相談ください。</t>
    <rPh sb="0" eb="2">
      <t>コジン</t>
    </rPh>
    <rPh sb="2" eb="3">
      <t>リツ</t>
    </rPh>
    <rPh sb="4" eb="6">
      <t>バアイ</t>
    </rPh>
    <rPh sb="7" eb="9">
      <t>ソウゾク</t>
    </rPh>
    <rPh sb="10" eb="13">
      <t>コジンリツ</t>
    </rPh>
    <rPh sb="14" eb="16">
      <t>シュウキョウ</t>
    </rPh>
    <rPh sb="16" eb="18">
      <t>ホウジン</t>
    </rPh>
    <rPh sb="18" eb="19">
      <t>トウ</t>
    </rPh>
    <rPh sb="20" eb="22">
      <t>ガッコウ</t>
    </rPh>
    <rPh sb="24" eb="26">
      <t>ガッコウ</t>
    </rPh>
    <rPh sb="26" eb="28">
      <t>ホウジン</t>
    </rPh>
    <rPh sb="28" eb="29">
      <t>リツ</t>
    </rPh>
    <rPh sb="30" eb="32">
      <t>ガッコウ</t>
    </rPh>
    <rPh sb="34" eb="36">
      <t>イコウ</t>
    </rPh>
    <rPh sb="36" eb="37">
      <t>オヨ</t>
    </rPh>
    <rPh sb="38" eb="40">
      <t>ガッペイ</t>
    </rPh>
    <rPh sb="41" eb="43">
      <t>ブンリ</t>
    </rPh>
    <rPh sb="43" eb="44">
      <t>トウ</t>
    </rPh>
    <rPh sb="47" eb="50">
      <t>セッチシャ</t>
    </rPh>
    <rPh sb="51" eb="53">
      <t>ヘンコウ</t>
    </rPh>
    <rPh sb="64" eb="66">
      <t>ニンカ</t>
    </rPh>
    <rPh sb="67" eb="68">
      <t>ウ</t>
    </rPh>
    <rPh sb="70" eb="72">
      <t>ヒツヨウ</t>
    </rPh>
    <rPh sb="82" eb="84">
      <t>ジゼン</t>
    </rPh>
    <rPh sb="85" eb="87">
      <t>トウカ</t>
    </rPh>
    <rPh sb="88" eb="90">
      <t>シガク</t>
    </rPh>
    <rPh sb="91" eb="94">
      <t>ホウジンカ</t>
    </rPh>
    <rPh sb="97" eb="100">
      <t>ゴソウダン</t>
    </rPh>
    <phoneticPr fontId="4"/>
  </si>
  <si>
    <t>【設置者変更認可申請書】</t>
    <rPh sb="1" eb="4">
      <t>セッチシャ</t>
    </rPh>
    <rPh sb="4" eb="6">
      <t>ヘンコウ</t>
    </rPh>
    <rPh sb="6" eb="8">
      <t>ニンカ</t>
    </rPh>
    <rPh sb="8" eb="11">
      <t>シンセイショ</t>
    </rPh>
    <phoneticPr fontId="4"/>
  </si>
  <si>
    <t>新設置者の住所</t>
    <rPh sb="0" eb="1">
      <t>シン</t>
    </rPh>
    <rPh sb="1" eb="4">
      <t>セッチシャ</t>
    </rPh>
    <rPh sb="5" eb="7">
      <t>ジュウショ</t>
    </rPh>
    <phoneticPr fontId="4"/>
  </si>
  <si>
    <t>新設置者（法人名）</t>
    <rPh sb="0" eb="1">
      <t>シン</t>
    </rPh>
    <rPh sb="1" eb="4">
      <t>セッチシャ</t>
    </rPh>
    <rPh sb="5" eb="7">
      <t>ホウジン</t>
    </rPh>
    <rPh sb="7" eb="8">
      <t>メイ</t>
    </rPh>
    <phoneticPr fontId="4"/>
  </si>
  <si>
    <t>設置者変更認可申請書</t>
    <rPh sb="0" eb="3">
      <t>セッチシャ</t>
    </rPh>
    <rPh sb="3" eb="5">
      <t>ヘンコウ</t>
    </rPh>
    <rPh sb="5" eb="7">
      <t>ニンカ</t>
    </rPh>
    <rPh sb="7" eb="10">
      <t>シンセイショ</t>
    </rPh>
    <phoneticPr fontId="4"/>
  </si>
  <si>
    <t>保育料、入園料及びその収入とし、これらを支出に充当する。</t>
    <rPh sb="0" eb="3">
      <t>ホイクリョウ</t>
    </rPh>
    <rPh sb="4" eb="7">
      <t>ニュウエンリョウ</t>
    </rPh>
    <rPh sb="7" eb="8">
      <t>オヨ</t>
    </rPh>
    <rPh sb="11" eb="13">
      <t>シュウニュウ</t>
    </rPh>
    <rPh sb="20" eb="22">
      <t>シシュツ</t>
    </rPh>
    <rPh sb="23" eb="25">
      <t>ジュウトウ</t>
    </rPh>
    <phoneticPr fontId="4"/>
  </si>
  <si>
    <t>変更なし</t>
    <rPh sb="0" eb="2">
      <t>ヘンコウ</t>
    </rPh>
    <phoneticPr fontId="4"/>
  </si>
  <si>
    <t xml:space="preserve">
経　費　及　び
維　持　方　法</t>
    <rPh sb="1" eb="2">
      <t>ヘ</t>
    </rPh>
    <rPh sb="3" eb="4">
      <t>ヒ</t>
    </rPh>
    <rPh sb="5" eb="6">
      <t>オヨ</t>
    </rPh>
    <rPh sb="9" eb="10">
      <t>イ</t>
    </rPh>
    <rPh sb="11" eb="12">
      <t>ジ</t>
    </rPh>
    <rPh sb="13" eb="14">
      <t>カタ</t>
    </rPh>
    <rPh sb="15" eb="16">
      <t>ホウ</t>
    </rPh>
    <phoneticPr fontId="4"/>
  </si>
  <si>
    <t>福島市杉妻町５番７５号</t>
    <rPh sb="0" eb="3">
      <t>フクシマシ</t>
    </rPh>
    <rPh sb="3" eb="5">
      <t>スギツマ</t>
    </rPh>
    <rPh sb="5" eb="6">
      <t>チョウ</t>
    </rPh>
    <rPh sb="7" eb="8">
      <t>バン</t>
    </rPh>
    <rPh sb="10" eb="11">
      <t>ゴウ</t>
    </rPh>
    <phoneticPr fontId="4"/>
  </si>
  <si>
    <t>福島市杉妻町２番１６号</t>
    <rPh sb="0" eb="3">
      <t>フクシマシ</t>
    </rPh>
    <rPh sb="3" eb="5">
      <t>スギツマ</t>
    </rPh>
    <rPh sb="5" eb="6">
      <t>チョウ</t>
    </rPh>
    <rPh sb="7" eb="8">
      <t>バン</t>
    </rPh>
    <rPh sb="10" eb="11">
      <t>ゴウ</t>
    </rPh>
    <phoneticPr fontId="4"/>
  </si>
  <si>
    <t>学校法人きびたん学園設立により設置者を変更するため。</t>
    <rPh sb="0" eb="2">
      <t>ガッコウ</t>
    </rPh>
    <rPh sb="2" eb="4">
      <t>ホウジン</t>
    </rPh>
    <rPh sb="8" eb="10">
      <t>ガクエン</t>
    </rPh>
    <rPh sb="10" eb="12">
      <t>セツリツ</t>
    </rPh>
    <rPh sb="15" eb="18">
      <t>セッチシャ</t>
    </rPh>
    <rPh sb="19" eb="21">
      <t>ヘンコウ</t>
    </rPh>
    <phoneticPr fontId="4"/>
  </si>
  <si>
    <t>変更理由</t>
    <rPh sb="0" eb="2">
      <t>ヘンコウ</t>
    </rPh>
    <rPh sb="2" eb="4">
      <t>リユウ</t>
    </rPh>
    <phoneticPr fontId="4"/>
  </si>
  <si>
    <t>しま幼稚園</t>
    <rPh sb="2" eb="5">
      <t>ヨウチエン</t>
    </rPh>
    <phoneticPr fontId="4"/>
  </si>
  <si>
    <t>きびい幼稚園</t>
    <rPh sb="3" eb="6">
      <t>ヨウチエン</t>
    </rPh>
    <phoneticPr fontId="4"/>
  </si>
  <si>
    <t>幼小中高</t>
    <rPh sb="0" eb="1">
      <t>ヨウ</t>
    </rPh>
    <rPh sb="1" eb="4">
      <t>ショウチュウコウ</t>
    </rPh>
    <phoneticPr fontId="4"/>
  </si>
  <si>
    <t>下記の学校の設置者を変更したいので、学教教育法第４条第１項の規定により関係書類を添えて認可を申請します。</t>
    <rPh sb="0" eb="2">
      <t>カキ</t>
    </rPh>
    <rPh sb="3" eb="5">
      <t>ガッコウ</t>
    </rPh>
    <rPh sb="6" eb="9">
      <t>セッチシャ</t>
    </rPh>
    <rPh sb="10" eb="12">
      <t>ヘンコウ</t>
    </rPh>
    <rPh sb="18" eb="20">
      <t>ガッキョウ</t>
    </rPh>
    <rPh sb="20" eb="23">
      <t>キョウイクホウ</t>
    </rPh>
    <rPh sb="23" eb="24">
      <t>ダイ</t>
    </rPh>
    <rPh sb="25" eb="26">
      <t>ジョウ</t>
    </rPh>
    <rPh sb="26" eb="27">
      <t>ダイ</t>
    </rPh>
    <rPh sb="28" eb="29">
      <t>コウ</t>
    </rPh>
    <rPh sb="30" eb="32">
      <t>キテイ</t>
    </rPh>
    <rPh sb="35" eb="37">
      <t>カンケイ</t>
    </rPh>
    <rPh sb="37" eb="39">
      <t>ショルイ</t>
    </rPh>
    <rPh sb="40" eb="41">
      <t>ソ</t>
    </rPh>
    <rPh sb="43" eb="45">
      <t>ニンカ</t>
    </rPh>
    <rPh sb="46" eb="48">
      <t>シンセイ</t>
    </rPh>
    <phoneticPr fontId="4"/>
  </si>
  <si>
    <t>島　次郎</t>
    <rPh sb="0" eb="1">
      <t>シマ</t>
    </rPh>
    <rPh sb="2" eb="4">
      <t>ジロウ</t>
    </rPh>
    <phoneticPr fontId="4"/>
  </si>
  <si>
    <t>代表者職・氏名</t>
    <rPh sb="0" eb="3">
      <t>ダイヒョウシャ</t>
    </rPh>
    <rPh sb="3" eb="4">
      <t>ショク</t>
    </rPh>
    <rPh sb="5" eb="7">
      <t>シメイ</t>
    </rPh>
    <phoneticPr fontId="4"/>
  </si>
  <si>
    <t>法人名</t>
    <rPh sb="0" eb="2">
      <t>ホウジン</t>
    </rPh>
    <rPh sb="2" eb="3">
      <t>ナ</t>
    </rPh>
    <phoneticPr fontId="4"/>
  </si>
  <si>
    <t>福島市杉妻５番７５号</t>
    <rPh sb="0" eb="3">
      <t>フクシマシ</t>
    </rPh>
    <rPh sb="3" eb="5">
      <t>スギツマ</t>
    </rPh>
    <rPh sb="6" eb="7">
      <t>バン</t>
    </rPh>
    <rPh sb="9" eb="10">
      <t>ゴウ</t>
    </rPh>
    <phoneticPr fontId="4"/>
  </si>
  <si>
    <t>旧設置者</t>
    <rPh sb="0" eb="1">
      <t>キュウ</t>
    </rPh>
    <phoneticPr fontId="4"/>
  </si>
  <si>
    <t>設立代表者　福島　太郎</t>
    <rPh sb="0" eb="2">
      <t>セツリツ</t>
    </rPh>
    <rPh sb="2" eb="5">
      <t>ダイヒョウシャ</t>
    </rPh>
    <rPh sb="6" eb="8">
      <t>フクシマ</t>
    </rPh>
    <rPh sb="9" eb="11">
      <t>タロウ</t>
    </rPh>
    <phoneticPr fontId="4"/>
  </si>
  <si>
    <t>（仮称）きびたん学園</t>
    <rPh sb="1" eb="3">
      <t>カショウ</t>
    </rPh>
    <rPh sb="8" eb="10">
      <t>ガクエン</t>
    </rPh>
    <phoneticPr fontId="4"/>
  </si>
  <si>
    <t>福島市杉妻２番１６号</t>
    <rPh sb="0" eb="3">
      <t>フクシマシ</t>
    </rPh>
    <rPh sb="3" eb="5">
      <t>スギツマ</t>
    </rPh>
    <rPh sb="6" eb="7">
      <t>バン</t>
    </rPh>
    <rPh sb="9" eb="10">
      <t>ゴウ</t>
    </rPh>
    <phoneticPr fontId="4"/>
  </si>
  <si>
    <t>新設置者</t>
    <rPh sb="0" eb="1">
      <t>シン</t>
    </rPh>
    <phoneticPr fontId="4"/>
  </si>
  <si>
    <t>校地・校舎等変更届（様式第27号）</t>
    <rPh sb="0" eb="2">
      <t>コウチ</t>
    </rPh>
    <rPh sb="3" eb="5">
      <t>コウシャ</t>
    </rPh>
    <rPh sb="5" eb="6">
      <t>トウ</t>
    </rPh>
    <rPh sb="6" eb="8">
      <t>ヘンコウ</t>
    </rPh>
    <rPh sb="8" eb="9">
      <t>トドケ</t>
    </rPh>
    <rPh sb="10" eb="12">
      <t>ヨウシキ</t>
    </rPh>
    <rPh sb="12" eb="13">
      <t>ダイ</t>
    </rPh>
    <rPh sb="15" eb="16">
      <t>ゴウ</t>
    </rPh>
    <phoneticPr fontId="4"/>
  </si>
  <si>
    <t>資金計画書（様式105号）</t>
    <rPh sb="0" eb="2">
      <t>シキン</t>
    </rPh>
    <rPh sb="2" eb="5">
      <t>ケイカクショ</t>
    </rPh>
    <rPh sb="6" eb="8">
      <t>ヨウシキ</t>
    </rPh>
    <rPh sb="11" eb="12">
      <t>ゴウ</t>
    </rPh>
    <phoneticPr fontId="4"/>
  </si>
  <si>
    <t>教職員編成表（様式104号）</t>
    <rPh sb="0" eb="3">
      <t>キョウショクイン</t>
    </rPh>
    <rPh sb="3" eb="6">
      <t>ヘンセイヒョウ</t>
    </rPh>
    <rPh sb="7" eb="9">
      <t>ヨウシキ</t>
    </rPh>
    <rPh sb="12" eb="13">
      <t>ゴウ</t>
    </rPh>
    <phoneticPr fontId="4"/>
  </si>
  <si>
    <t>※原則として計画者の登記簿謄本とする。</t>
    <rPh sb="1" eb="3">
      <t>ゲンソク</t>
    </rPh>
    <rPh sb="6" eb="9">
      <t>ケイカクシャ</t>
    </rPh>
    <rPh sb="10" eb="13">
      <t>トウキボ</t>
    </rPh>
    <rPh sb="13" eb="15">
      <t>トウホン</t>
    </rPh>
    <phoneticPr fontId="4"/>
  </si>
  <si>
    <t>園地及び園舎等の権利関係を証する書類</t>
    <rPh sb="0" eb="2">
      <t>エンチ</t>
    </rPh>
    <rPh sb="2" eb="3">
      <t>オヨ</t>
    </rPh>
    <rPh sb="4" eb="6">
      <t>エンシャ</t>
    </rPh>
    <rPh sb="6" eb="7">
      <t>トウ</t>
    </rPh>
    <rPh sb="8" eb="10">
      <t>ケンリ</t>
    </rPh>
    <rPh sb="10" eb="12">
      <t>カンケイ</t>
    </rPh>
    <rPh sb="13" eb="14">
      <t>ショウ</t>
    </rPh>
    <rPh sb="16" eb="18">
      <t>ショルイ</t>
    </rPh>
    <phoneticPr fontId="4"/>
  </si>
  <si>
    <t>園舎等の平面図（有資格者の作成による）</t>
    <rPh sb="0" eb="2">
      <t>エンシャ</t>
    </rPh>
    <rPh sb="2" eb="3">
      <t>トウ</t>
    </rPh>
    <rPh sb="4" eb="7">
      <t>ヘイメンズ</t>
    </rPh>
    <rPh sb="8" eb="12">
      <t>ユウシカクシャ</t>
    </rPh>
    <rPh sb="13" eb="15">
      <t>サクセイ</t>
    </rPh>
    <phoneticPr fontId="4"/>
  </si>
  <si>
    <t>園地と園舎等の配置図（有資格者の作成による）</t>
    <rPh sb="0" eb="2">
      <t>エンチ</t>
    </rPh>
    <rPh sb="3" eb="5">
      <t>エンシャ</t>
    </rPh>
    <rPh sb="5" eb="6">
      <t>トウ</t>
    </rPh>
    <rPh sb="7" eb="10">
      <t>ハイチズ</t>
    </rPh>
    <rPh sb="11" eb="15">
      <t>ユウシカクシャ</t>
    </rPh>
    <rPh sb="16" eb="18">
      <t>サクセイ</t>
    </rPh>
    <phoneticPr fontId="4"/>
  </si>
  <si>
    <t>幼稚園の付近図（３千分の１程度の地図による）及び現場写真</t>
    <rPh sb="0" eb="3">
      <t>ヨウチエン</t>
    </rPh>
    <rPh sb="4" eb="6">
      <t>フキン</t>
    </rPh>
    <rPh sb="6" eb="7">
      <t>ズ</t>
    </rPh>
    <rPh sb="9" eb="10">
      <t>セン</t>
    </rPh>
    <rPh sb="10" eb="11">
      <t>ブン</t>
    </rPh>
    <rPh sb="13" eb="15">
      <t>テイド</t>
    </rPh>
    <rPh sb="16" eb="18">
      <t>チズ</t>
    </rPh>
    <rPh sb="22" eb="23">
      <t>オヨ</t>
    </rPh>
    <rPh sb="24" eb="26">
      <t>ゲンバ</t>
    </rPh>
    <rPh sb="26" eb="28">
      <t>シャシン</t>
    </rPh>
    <phoneticPr fontId="4"/>
  </si>
  <si>
    <t>幼稚園の位置図（２万５千分の１の地図による）</t>
    <rPh sb="0" eb="3">
      <t>ヨウチエン</t>
    </rPh>
    <rPh sb="4" eb="7">
      <t>イチズ</t>
    </rPh>
    <rPh sb="9" eb="10">
      <t>マン</t>
    </rPh>
    <rPh sb="11" eb="13">
      <t>センブン</t>
    </rPh>
    <rPh sb="16" eb="18">
      <t>チズ</t>
    </rPh>
    <phoneticPr fontId="4"/>
  </si>
  <si>
    <t>地域別入園予定調（様式107号）</t>
    <rPh sb="0" eb="3">
      <t>チイキベツ</t>
    </rPh>
    <rPh sb="3" eb="5">
      <t>ニュウエン</t>
    </rPh>
    <rPh sb="5" eb="7">
      <t>ヨテイ</t>
    </rPh>
    <rPh sb="7" eb="8">
      <t>チョウ</t>
    </rPh>
    <rPh sb="9" eb="11">
      <t>ヨウシキ</t>
    </rPh>
    <rPh sb="14" eb="15">
      <t>ゴウ</t>
    </rPh>
    <phoneticPr fontId="4"/>
  </si>
  <si>
    <t>収容園児数調（様式114号）</t>
    <rPh sb="0" eb="2">
      <t>シュウヨウ</t>
    </rPh>
    <rPh sb="2" eb="5">
      <t>エンジスウ</t>
    </rPh>
    <rPh sb="5" eb="6">
      <t>シラ</t>
    </rPh>
    <rPh sb="7" eb="9">
      <t>ヨウシキ</t>
    </rPh>
    <rPh sb="12" eb="13">
      <t>ゴウ</t>
    </rPh>
    <phoneticPr fontId="4"/>
  </si>
  <si>
    <t>収容定員増加後の園則</t>
    <rPh sb="0" eb="2">
      <t>シュウヨウ</t>
    </rPh>
    <rPh sb="2" eb="4">
      <t>テイイン</t>
    </rPh>
    <rPh sb="4" eb="7">
      <t>ゾウカゴ</t>
    </rPh>
    <rPh sb="8" eb="9">
      <t>エン</t>
    </rPh>
    <rPh sb="9" eb="10">
      <t>ソク</t>
    </rPh>
    <phoneticPr fontId="4"/>
  </si>
  <si>
    <t>園則の新旧対照表（様式第111号）</t>
    <rPh sb="0" eb="2">
      <t>エンソク</t>
    </rPh>
    <rPh sb="3" eb="5">
      <t>シンキュウ</t>
    </rPh>
    <rPh sb="5" eb="8">
      <t>タイショウヒョウ</t>
    </rPh>
    <rPh sb="9" eb="11">
      <t>ヨウシキ</t>
    </rPh>
    <rPh sb="11" eb="12">
      <t>ダイ</t>
    </rPh>
    <rPh sb="15" eb="16">
      <t>ゴウ</t>
    </rPh>
    <phoneticPr fontId="4"/>
  </si>
  <si>
    <t>幼稚園収容定員増加計画書（様式第22号）</t>
    <rPh sb="0" eb="3">
      <t>ヨウチエン</t>
    </rPh>
    <rPh sb="3" eb="5">
      <t>シュウヨウ</t>
    </rPh>
    <rPh sb="5" eb="7">
      <t>テイイン</t>
    </rPh>
    <rPh sb="7" eb="9">
      <t>ゾウカ</t>
    </rPh>
    <rPh sb="9" eb="12">
      <t>ケイカクショ</t>
    </rPh>
    <rPh sb="13" eb="15">
      <t>ヨウシキ</t>
    </rPh>
    <rPh sb="15" eb="16">
      <t>ダイ</t>
    </rPh>
    <rPh sb="18" eb="19">
      <t>ゴウ</t>
    </rPh>
    <phoneticPr fontId="4"/>
  </si>
  <si>
    <t>福島県私立学校等の設置認可等に関する事務取扱要綱第４条</t>
    <rPh sb="0" eb="3">
      <t>フクシマケン</t>
    </rPh>
    <rPh sb="3" eb="5">
      <t>シリツ</t>
    </rPh>
    <rPh sb="5" eb="7">
      <t>ガッコウ</t>
    </rPh>
    <rPh sb="7" eb="8">
      <t>トウ</t>
    </rPh>
    <rPh sb="9" eb="11">
      <t>セッチ</t>
    </rPh>
    <rPh sb="11" eb="13">
      <t>ニンカ</t>
    </rPh>
    <rPh sb="13" eb="14">
      <t>トウ</t>
    </rPh>
    <rPh sb="15" eb="16">
      <t>カン</t>
    </rPh>
    <rPh sb="18" eb="20">
      <t>ジム</t>
    </rPh>
    <rPh sb="20" eb="22">
      <t>トリアツカイ</t>
    </rPh>
    <rPh sb="22" eb="24">
      <t>ヨウコウ</t>
    </rPh>
    <rPh sb="24" eb="25">
      <t>ダイ</t>
    </rPh>
    <rPh sb="26" eb="27">
      <t>ジョウ</t>
    </rPh>
    <phoneticPr fontId="4"/>
  </si>
  <si>
    <t>なお、申請に当たっては、事前に当課（私学・法人課）まで御相談ください。</t>
    <rPh sb="3" eb="5">
      <t>シンセイ</t>
    </rPh>
    <rPh sb="6" eb="7">
      <t>ア</t>
    </rPh>
    <rPh sb="12" eb="14">
      <t>ジゼン</t>
    </rPh>
    <rPh sb="15" eb="17">
      <t>トウカ</t>
    </rPh>
    <rPh sb="18" eb="20">
      <t>シガク</t>
    </rPh>
    <rPh sb="21" eb="24">
      <t>ホウジンカ</t>
    </rPh>
    <rPh sb="27" eb="30">
      <t>ゴソウダン</t>
    </rPh>
    <phoneticPr fontId="4"/>
  </si>
  <si>
    <t>本県では、幼稚園について収容定員を増やす場合、認可申請の前に、審議会に諮問し、事業計画の承認が必要となります。</t>
    <rPh sb="0" eb="2">
      <t>ホンケン</t>
    </rPh>
    <rPh sb="5" eb="8">
      <t>ヨウチエン</t>
    </rPh>
    <rPh sb="12" eb="14">
      <t>シュウヨウ</t>
    </rPh>
    <rPh sb="14" eb="16">
      <t>テイイン</t>
    </rPh>
    <rPh sb="17" eb="18">
      <t>フ</t>
    </rPh>
    <rPh sb="20" eb="22">
      <t>バアイ</t>
    </rPh>
    <rPh sb="23" eb="25">
      <t>ニンカ</t>
    </rPh>
    <rPh sb="25" eb="27">
      <t>シンセイ</t>
    </rPh>
    <rPh sb="28" eb="29">
      <t>マエ</t>
    </rPh>
    <rPh sb="31" eb="34">
      <t>シンギカイ</t>
    </rPh>
    <rPh sb="35" eb="37">
      <t>シモン</t>
    </rPh>
    <rPh sb="39" eb="41">
      <t>ジギョウ</t>
    </rPh>
    <rPh sb="41" eb="43">
      <t>ケイカク</t>
    </rPh>
    <rPh sb="44" eb="46">
      <t>ショウニン</t>
    </rPh>
    <rPh sb="47" eb="49">
      <t>ヒツヨウ</t>
    </rPh>
    <phoneticPr fontId="4"/>
  </si>
  <si>
    <t>学則変更のうち収容定員については、届出ではなく認可が必要となります。</t>
    <rPh sb="0" eb="2">
      <t>ガクソク</t>
    </rPh>
    <rPh sb="2" eb="4">
      <t>ヘンコウ</t>
    </rPh>
    <rPh sb="7" eb="9">
      <t>シュウヨウ</t>
    </rPh>
    <rPh sb="9" eb="11">
      <t>テイイン</t>
    </rPh>
    <rPh sb="17" eb="19">
      <t>トドケデ</t>
    </rPh>
    <rPh sb="23" eb="25">
      <t>ニンカ</t>
    </rPh>
    <rPh sb="26" eb="28">
      <t>ヒツヨウ</t>
    </rPh>
    <phoneticPr fontId="4"/>
  </si>
  <si>
    <t>【幼稚園収容定員増加計画書】</t>
    <rPh sb="1" eb="4">
      <t>ヨウチエン</t>
    </rPh>
    <rPh sb="4" eb="6">
      <t>シュウヨウ</t>
    </rPh>
    <rPh sb="6" eb="8">
      <t>テイイン</t>
    </rPh>
    <rPh sb="8" eb="10">
      <t>ゾウカ</t>
    </rPh>
    <rPh sb="10" eb="13">
      <t>ケイカクショ</t>
    </rPh>
    <phoneticPr fontId="4"/>
  </si>
  <si>
    <t>理事長（代表者）氏名</t>
    <rPh sb="0" eb="3">
      <t>リジチョウ</t>
    </rPh>
    <rPh sb="4" eb="7">
      <t>ダイヒョウシャ</t>
    </rPh>
    <rPh sb="8" eb="10">
      <t>シメイ</t>
    </rPh>
    <phoneticPr fontId="4"/>
  </si>
  <si>
    <t>幼稚園収容定員増加計画書</t>
    <rPh sb="0" eb="3">
      <t>ヨウチエン</t>
    </rPh>
    <rPh sb="3" eb="5">
      <t>シュウヨウ</t>
    </rPh>
    <rPh sb="5" eb="7">
      <t>テイイン</t>
    </rPh>
    <rPh sb="7" eb="9">
      <t>ゾウカ</t>
    </rPh>
    <rPh sb="9" eb="12">
      <t>ケイカクショ</t>
    </rPh>
    <phoneticPr fontId="4"/>
  </si>
  <si>
    <t>７</t>
    <phoneticPr fontId="4"/>
  </si>
  <si>
    <t>近隣の宅地開発に伴い、入園希望者が増加しているため。</t>
    <rPh sb="0" eb="2">
      <t>キンリン</t>
    </rPh>
    <rPh sb="3" eb="5">
      <t>タクチ</t>
    </rPh>
    <rPh sb="5" eb="7">
      <t>カイハツ</t>
    </rPh>
    <rPh sb="8" eb="9">
      <t>トモナ</t>
    </rPh>
    <rPh sb="11" eb="13">
      <t>ニュウエン</t>
    </rPh>
    <rPh sb="13" eb="16">
      <t>キボウシャ</t>
    </rPh>
    <rPh sb="17" eb="19">
      <t>ゾウカ</t>
    </rPh>
    <phoneticPr fontId="4"/>
  </si>
  <si>
    <t>変更の理由</t>
    <rPh sb="0" eb="2">
      <t>ヘンコウ</t>
    </rPh>
    <rPh sb="3" eb="5">
      <t>リユウ</t>
    </rPh>
    <phoneticPr fontId="4"/>
  </si>
  <si>
    <t>変更予定日</t>
    <rPh sb="0" eb="2">
      <t>ヘンコウ</t>
    </rPh>
    <rPh sb="2" eb="4">
      <t>ヨテイ</t>
    </rPh>
    <rPh sb="4" eb="5">
      <t>ビ</t>
    </rPh>
    <phoneticPr fontId="4"/>
  </si>
  <si>
    <t>８０人</t>
    <rPh sb="2" eb="3">
      <t>ニン</t>
    </rPh>
    <phoneticPr fontId="4"/>
  </si>
  <si>
    <t>収容定員</t>
    <rPh sb="0" eb="2">
      <t>シュウヨウ</t>
    </rPh>
    <rPh sb="2" eb="4">
      <t>テイイン</t>
    </rPh>
    <phoneticPr fontId="4"/>
  </si>
  <si>
    <t>　下記のとおり、幼稚園の収容定員を増やしたいので、関係書類を添えて、提出します。</t>
    <rPh sb="1" eb="3">
      <t>カキ</t>
    </rPh>
    <rPh sb="8" eb="11">
      <t>ヨウチエン</t>
    </rPh>
    <rPh sb="12" eb="14">
      <t>シュウヨウ</t>
    </rPh>
    <rPh sb="14" eb="16">
      <t>テイイン</t>
    </rPh>
    <rPh sb="17" eb="18">
      <t>フ</t>
    </rPh>
    <rPh sb="25" eb="27">
      <t>カンケイ</t>
    </rPh>
    <rPh sb="27" eb="29">
      <t>ショルイ</t>
    </rPh>
    <rPh sb="30" eb="31">
      <t>ソ</t>
    </rPh>
    <rPh sb="34" eb="36">
      <t>テイシュツ</t>
    </rPh>
    <phoneticPr fontId="4"/>
  </si>
  <si>
    <t>計画者</t>
    <rPh sb="0" eb="3">
      <t>ケイカクシャ</t>
    </rPh>
    <phoneticPr fontId="4"/>
  </si>
  <si>
    <t>幼稚園収容定員増加計画書</t>
    <rPh sb="0" eb="12">
      <t>ヨウチエンシュウヨウテイインゾウカケイカクショ</t>
    </rPh>
    <phoneticPr fontId="4"/>
  </si>
  <si>
    <t>在籍者数の推移（様式第113号）</t>
    <rPh sb="0" eb="3">
      <t>ザイセキシャ</t>
    </rPh>
    <rPh sb="3" eb="4">
      <t>スウ</t>
    </rPh>
    <rPh sb="5" eb="7">
      <t>スイイ</t>
    </rPh>
    <rPh sb="8" eb="10">
      <t>ヨウシキ</t>
    </rPh>
    <rPh sb="10" eb="11">
      <t>ダイ</t>
    </rPh>
    <rPh sb="14" eb="15">
      <t>ゴウ</t>
    </rPh>
    <phoneticPr fontId="4"/>
  </si>
  <si>
    <t>収容定員変更後の学（園）則</t>
    <rPh sb="0" eb="2">
      <t>シュウヨウ</t>
    </rPh>
    <rPh sb="2" eb="4">
      <t>テイイン</t>
    </rPh>
    <rPh sb="4" eb="7">
      <t>ヘンコウゴ</t>
    </rPh>
    <rPh sb="8" eb="9">
      <t>ガク</t>
    </rPh>
    <rPh sb="10" eb="11">
      <t>エン</t>
    </rPh>
    <rPh sb="12" eb="13">
      <t>ソク</t>
    </rPh>
    <phoneticPr fontId="4"/>
  </si>
  <si>
    <t>学（園）則の新旧対照表（様式第111号）</t>
    <rPh sb="0" eb="1">
      <t>ガク</t>
    </rPh>
    <rPh sb="2" eb="3">
      <t>エン</t>
    </rPh>
    <rPh sb="4" eb="5">
      <t>ソク</t>
    </rPh>
    <rPh sb="6" eb="8">
      <t>シンキュウ</t>
    </rPh>
    <rPh sb="8" eb="11">
      <t>タイショウヒョウ</t>
    </rPh>
    <rPh sb="12" eb="14">
      <t>ヨウシキ</t>
    </rPh>
    <rPh sb="14" eb="15">
      <t>ダイ</t>
    </rPh>
    <rPh sb="18" eb="19">
      <t>ゴウ</t>
    </rPh>
    <phoneticPr fontId="4"/>
  </si>
  <si>
    <t>収容定員に係る学則変更認可申請書（様式第23号）</t>
    <rPh sb="0" eb="2">
      <t>シュウヨウ</t>
    </rPh>
    <rPh sb="2" eb="4">
      <t>テイイン</t>
    </rPh>
    <rPh sb="5" eb="6">
      <t>カカ</t>
    </rPh>
    <rPh sb="7" eb="9">
      <t>ガクソク</t>
    </rPh>
    <rPh sb="9" eb="11">
      <t>ヘンコウ</t>
    </rPh>
    <rPh sb="11" eb="13">
      <t>ニンカ</t>
    </rPh>
    <rPh sb="13" eb="16">
      <t>シンセイショ</t>
    </rPh>
    <rPh sb="17" eb="19">
      <t>ヨウシキ</t>
    </rPh>
    <rPh sb="19" eb="20">
      <t>ダイ</t>
    </rPh>
    <rPh sb="22" eb="23">
      <t>ゴウ</t>
    </rPh>
    <phoneticPr fontId="4"/>
  </si>
  <si>
    <t>幼・小・中・高</t>
    <rPh sb="0" eb="1">
      <t>ヨウ</t>
    </rPh>
    <rPh sb="2" eb="3">
      <t>ショウ</t>
    </rPh>
    <rPh sb="4" eb="5">
      <t>チュウ</t>
    </rPh>
    <rPh sb="6" eb="7">
      <t>ダカ</t>
    </rPh>
    <phoneticPr fontId="4"/>
  </si>
  <si>
    <t>開設年度の前年度の８月末日まで</t>
    <phoneticPr fontId="4"/>
  </si>
  <si>
    <t>それ以外：</t>
    <rPh sb="2" eb="4">
      <t>イガイ</t>
    </rPh>
    <phoneticPr fontId="4"/>
  </si>
  <si>
    <t>・</t>
  </si>
  <si>
    <t>変更年度の前年度の10月末日まで</t>
    <rPh sb="0" eb="2">
      <t>ヘンコウ</t>
    </rPh>
    <phoneticPr fontId="4"/>
  </si>
  <si>
    <t>幼稚園の定員増加：</t>
    <rPh sb="0" eb="3">
      <t>ヨウチエン</t>
    </rPh>
    <rPh sb="4" eb="6">
      <t>テイイン</t>
    </rPh>
    <rPh sb="6" eb="8">
      <t>ゾウカ</t>
    </rPh>
    <phoneticPr fontId="4"/>
  </si>
  <si>
    <t>事前に当課（私学・法人課）まで御相談ください。</t>
    <rPh sb="0" eb="2">
      <t>ジゼン</t>
    </rPh>
    <rPh sb="3" eb="5">
      <t>トウカ</t>
    </rPh>
    <rPh sb="6" eb="8">
      <t>シガク</t>
    </rPh>
    <rPh sb="9" eb="12">
      <t>ホウジンカ</t>
    </rPh>
    <rPh sb="15" eb="18">
      <t>ゴソウダン</t>
    </rPh>
    <phoneticPr fontId="4"/>
  </si>
  <si>
    <t>定員を増やす場合には、校地・校舎の面積や教員数など設置基準を満たしているか、確認してから申請するようにしてください。</t>
    <rPh sb="0" eb="2">
      <t>テイイン</t>
    </rPh>
    <rPh sb="3" eb="4">
      <t>フ</t>
    </rPh>
    <rPh sb="6" eb="8">
      <t>バアイ</t>
    </rPh>
    <rPh sb="11" eb="13">
      <t>コウチ</t>
    </rPh>
    <rPh sb="14" eb="16">
      <t>コウシャ</t>
    </rPh>
    <rPh sb="17" eb="19">
      <t>メンセキ</t>
    </rPh>
    <rPh sb="20" eb="23">
      <t>キョウインスウ</t>
    </rPh>
    <rPh sb="25" eb="27">
      <t>セッチ</t>
    </rPh>
    <rPh sb="27" eb="29">
      <t>キジュン</t>
    </rPh>
    <rPh sb="30" eb="31">
      <t>ミ</t>
    </rPh>
    <rPh sb="38" eb="40">
      <t>カクニン</t>
    </rPh>
    <rPh sb="44" eb="46">
      <t>シンセイ</t>
    </rPh>
    <phoneticPr fontId="4"/>
  </si>
  <si>
    <t>幼稚園、小学校、中学校及び高等学校並びに各種学校で、収容定員を変更する場合、審議会に諮問し、県知事の認可が必要です。</t>
    <rPh sb="0" eb="3">
      <t>ヨウチエン</t>
    </rPh>
    <rPh sb="4" eb="7">
      <t>ショウガッコウ</t>
    </rPh>
    <rPh sb="8" eb="11">
      <t>チュウガッコウ</t>
    </rPh>
    <rPh sb="11" eb="12">
      <t>オヨ</t>
    </rPh>
    <rPh sb="13" eb="15">
      <t>コウトウ</t>
    </rPh>
    <rPh sb="15" eb="17">
      <t>ガッコウ</t>
    </rPh>
    <rPh sb="17" eb="18">
      <t>ナラ</t>
    </rPh>
    <rPh sb="20" eb="22">
      <t>カクシュ</t>
    </rPh>
    <rPh sb="22" eb="24">
      <t>ガッコウ</t>
    </rPh>
    <rPh sb="26" eb="28">
      <t>シュウヨウ</t>
    </rPh>
    <rPh sb="28" eb="30">
      <t>テイイン</t>
    </rPh>
    <rPh sb="31" eb="33">
      <t>ヘンコウ</t>
    </rPh>
    <rPh sb="35" eb="37">
      <t>バアイ</t>
    </rPh>
    <rPh sb="38" eb="41">
      <t>シンギカイ</t>
    </rPh>
    <rPh sb="42" eb="44">
      <t>シモン</t>
    </rPh>
    <rPh sb="46" eb="49">
      <t>ケンチジ</t>
    </rPh>
    <rPh sb="50" eb="52">
      <t>ニンカ</t>
    </rPh>
    <rPh sb="53" eb="55">
      <t>ヒツヨウ</t>
    </rPh>
    <phoneticPr fontId="4"/>
  </si>
  <si>
    <t>【収容定員に係る学則変更認可申請書】</t>
    <rPh sb="1" eb="3">
      <t>シュウヨウ</t>
    </rPh>
    <rPh sb="3" eb="5">
      <t>テイイン</t>
    </rPh>
    <rPh sb="6" eb="7">
      <t>カカ</t>
    </rPh>
    <rPh sb="8" eb="10">
      <t>ガクソク</t>
    </rPh>
    <rPh sb="10" eb="12">
      <t>ヘンコウ</t>
    </rPh>
    <rPh sb="12" eb="14">
      <t>ニンカ</t>
    </rPh>
    <rPh sb="14" eb="17">
      <t>シンセイショ</t>
    </rPh>
    <phoneticPr fontId="4"/>
  </si>
  <si>
    <t>収容定員に係る学則変更認可申請書</t>
    <rPh sb="0" eb="2">
      <t>シュウヨウ</t>
    </rPh>
    <rPh sb="2" eb="4">
      <t>テイイン</t>
    </rPh>
    <rPh sb="5" eb="6">
      <t>カカ</t>
    </rPh>
    <rPh sb="7" eb="9">
      <t>ガクソク</t>
    </rPh>
    <rPh sb="9" eb="11">
      <t>ヘンコウ</t>
    </rPh>
    <rPh sb="11" eb="13">
      <t>ニンカ</t>
    </rPh>
    <rPh sb="13" eb="16">
      <t>シンセイショ</t>
    </rPh>
    <phoneticPr fontId="4"/>
  </si>
  <si>
    <t>校地・校舎所有権等取得登記済届（様式第28号）</t>
    <rPh sb="0" eb="2">
      <t>コウチ</t>
    </rPh>
    <rPh sb="3" eb="5">
      <t>コウシャ</t>
    </rPh>
    <rPh sb="5" eb="8">
      <t>ショユウケン</t>
    </rPh>
    <rPh sb="8" eb="9">
      <t>トウ</t>
    </rPh>
    <rPh sb="9" eb="11">
      <t>シュトク</t>
    </rPh>
    <rPh sb="11" eb="13">
      <t>トウキ</t>
    </rPh>
    <rPh sb="13" eb="14">
      <t>ズ</t>
    </rPh>
    <rPh sb="14" eb="15">
      <t>トド</t>
    </rPh>
    <rPh sb="16" eb="18">
      <t>ヨウシキ</t>
    </rPh>
    <rPh sb="18" eb="19">
      <t>ダイ</t>
    </rPh>
    <rPh sb="21" eb="22">
      <t>ゴウ</t>
    </rPh>
    <phoneticPr fontId="4"/>
  </si>
  <si>
    <t>学校法人寄附行為変更届（様式第３号）</t>
    <rPh sb="0" eb="2">
      <t>ガッコウ</t>
    </rPh>
    <rPh sb="2" eb="4">
      <t>ホウジン</t>
    </rPh>
    <rPh sb="4" eb="6">
      <t>キフ</t>
    </rPh>
    <rPh sb="6" eb="8">
      <t>コウイ</t>
    </rPh>
    <rPh sb="8" eb="10">
      <t>ヘンコウ</t>
    </rPh>
    <rPh sb="10" eb="11">
      <t>トドケ</t>
    </rPh>
    <rPh sb="12" eb="14">
      <t>ヨウシキ</t>
    </rPh>
    <rPh sb="14" eb="15">
      <t>ダイ</t>
    </rPh>
    <rPh sb="16" eb="17">
      <t>ゴウ</t>
    </rPh>
    <phoneticPr fontId="4"/>
  </si>
  <si>
    <t>経費の見積り及び維持の方法に関する書類</t>
    <rPh sb="0" eb="2">
      <t>ケイヒ</t>
    </rPh>
    <rPh sb="3" eb="5">
      <t>ミツモ</t>
    </rPh>
    <rPh sb="6" eb="7">
      <t>オヨ</t>
    </rPh>
    <rPh sb="8" eb="10">
      <t>イジ</t>
    </rPh>
    <rPh sb="11" eb="13">
      <t>ホウホウ</t>
    </rPh>
    <rPh sb="14" eb="15">
      <t>カン</t>
    </rPh>
    <rPh sb="17" eb="19">
      <t>ショルイ</t>
    </rPh>
    <phoneticPr fontId="4"/>
  </si>
  <si>
    <t>上記①～③、⑤、⑥のほか次の書類</t>
    <rPh sb="0" eb="2">
      <t>ジョウキ</t>
    </rPh>
    <rPh sb="12" eb="13">
      <t>ツギ</t>
    </rPh>
    <rPh sb="14" eb="16">
      <t>ショルイ</t>
    </rPh>
    <phoneticPr fontId="4"/>
  </si>
  <si>
    <t>経費の見積り及び維持の方法の変更の場合</t>
    <rPh sb="0" eb="2">
      <t>ケイヒ</t>
    </rPh>
    <rPh sb="3" eb="5">
      <t>ミツモ</t>
    </rPh>
    <rPh sb="6" eb="7">
      <t>オヨ</t>
    </rPh>
    <rPh sb="8" eb="10">
      <t>イジ</t>
    </rPh>
    <rPh sb="11" eb="13">
      <t>ホウホウ</t>
    </rPh>
    <rPh sb="14" eb="16">
      <t>ヘンコウ</t>
    </rPh>
    <rPh sb="17" eb="19">
      <t>バアイ</t>
    </rPh>
    <phoneticPr fontId="4"/>
  </si>
  <si>
    <t>位置変更の場合</t>
    <rPh sb="0" eb="2">
      <t>イチ</t>
    </rPh>
    <rPh sb="2" eb="4">
      <t>ヘンコウ</t>
    </rPh>
    <rPh sb="5" eb="7">
      <t>バアイ</t>
    </rPh>
    <phoneticPr fontId="4"/>
  </si>
  <si>
    <t>変更の前年度の収支決算見込と変更後の収支予算書　※納付金を変更するときのみ</t>
    <rPh sb="0" eb="2">
      <t>ヘンコウ</t>
    </rPh>
    <rPh sb="3" eb="4">
      <t>マエ</t>
    </rPh>
    <rPh sb="4" eb="6">
      <t>ネンド</t>
    </rPh>
    <rPh sb="7" eb="9">
      <t>シュウシ</t>
    </rPh>
    <rPh sb="9" eb="11">
      <t>ケッサン</t>
    </rPh>
    <rPh sb="11" eb="13">
      <t>ミコミ</t>
    </rPh>
    <rPh sb="14" eb="17">
      <t>ヘンコウゴ</t>
    </rPh>
    <rPh sb="18" eb="20">
      <t>シュウシ</t>
    </rPh>
    <rPh sb="20" eb="23">
      <t>ヨサンショ</t>
    </rPh>
    <rPh sb="25" eb="28">
      <t>ノウフキン</t>
    </rPh>
    <rPh sb="29" eb="31">
      <t>ヘンコウ</t>
    </rPh>
    <phoneticPr fontId="4"/>
  </si>
  <si>
    <t>変更後の学（園）則</t>
    <rPh sb="0" eb="3">
      <t>ヘンコウゴ</t>
    </rPh>
    <rPh sb="4" eb="5">
      <t>ガク</t>
    </rPh>
    <rPh sb="6" eb="7">
      <t>エン</t>
    </rPh>
    <rPh sb="8" eb="9">
      <t>ソク</t>
    </rPh>
    <phoneticPr fontId="4"/>
  </si>
  <si>
    <t>学則・目的・名称・位置・経費の見積り及び維持の方法の変更届（様式第24号）</t>
    <rPh sb="0" eb="2">
      <t>ガクソク</t>
    </rPh>
    <rPh sb="3" eb="5">
      <t>モクテキ</t>
    </rPh>
    <rPh sb="6" eb="8">
      <t>メイショウ</t>
    </rPh>
    <rPh sb="9" eb="11">
      <t>イチ</t>
    </rPh>
    <rPh sb="12" eb="14">
      <t>ケイヒ</t>
    </rPh>
    <rPh sb="15" eb="17">
      <t>ミツモ</t>
    </rPh>
    <rPh sb="18" eb="19">
      <t>オヨ</t>
    </rPh>
    <rPh sb="20" eb="22">
      <t>イジ</t>
    </rPh>
    <rPh sb="23" eb="25">
      <t>ホウホウ</t>
    </rPh>
    <rPh sb="26" eb="28">
      <t>ヘンコウ</t>
    </rPh>
    <rPh sb="28" eb="29">
      <t>トドケ</t>
    </rPh>
    <rPh sb="30" eb="32">
      <t>ヨウシキ</t>
    </rPh>
    <rPh sb="32" eb="33">
      <t>ダイ</t>
    </rPh>
    <rPh sb="35" eb="36">
      <t>ゴウ</t>
    </rPh>
    <phoneticPr fontId="4"/>
  </si>
  <si>
    <t>学則、目的、名称変更の場合</t>
    <rPh sb="0" eb="2">
      <t>ガクソク</t>
    </rPh>
    <rPh sb="3" eb="5">
      <t>モクテキ</t>
    </rPh>
    <rPh sb="6" eb="8">
      <t>メイショウ</t>
    </rPh>
    <rPh sb="8" eb="10">
      <t>ヘンコウ</t>
    </rPh>
    <rPh sb="11" eb="13">
      <t>バアイ</t>
    </rPh>
    <phoneticPr fontId="4"/>
  </si>
  <si>
    <t>変更しようとするとき。</t>
    <rPh sb="0" eb="2">
      <t>ヘンコウ</t>
    </rPh>
    <phoneticPr fontId="4"/>
  </si>
  <si>
    <t>なお、位置の変更については、事前に当課（私学・法人課）お知らせください。</t>
    <rPh sb="3" eb="5">
      <t>イチ</t>
    </rPh>
    <rPh sb="6" eb="8">
      <t>ヘンコウ</t>
    </rPh>
    <rPh sb="14" eb="16">
      <t>ジゼン</t>
    </rPh>
    <rPh sb="17" eb="19">
      <t>トウカ</t>
    </rPh>
    <rPh sb="20" eb="22">
      <t>シガク</t>
    </rPh>
    <rPh sb="23" eb="26">
      <t>ホウジンカ</t>
    </rPh>
    <rPh sb="28" eb="29">
      <t>シ</t>
    </rPh>
    <phoneticPr fontId="4"/>
  </si>
  <si>
    <t>位置変更届に当たっては、各学種の設置基準を満たすか事前に確認の上、先に校地・校舎等の変更届を提出してください。</t>
    <rPh sb="0" eb="2">
      <t>イチ</t>
    </rPh>
    <rPh sb="2" eb="4">
      <t>ヘンコウ</t>
    </rPh>
    <rPh sb="4" eb="5">
      <t>トドケ</t>
    </rPh>
    <rPh sb="6" eb="7">
      <t>ア</t>
    </rPh>
    <rPh sb="12" eb="13">
      <t>カク</t>
    </rPh>
    <rPh sb="13" eb="14">
      <t>ガク</t>
    </rPh>
    <rPh sb="14" eb="15">
      <t>シュ</t>
    </rPh>
    <rPh sb="16" eb="18">
      <t>セッチ</t>
    </rPh>
    <rPh sb="18" eb="20">
      <t>キジュン</t>
    </rPh>
    <rPh sb="21" eb="22">
      <t>ミ</t>
    </rPh>
    <rPh sb="25" eb="27">
      <t>ジゼン</t>
    </rPh>
    <rPh sb="28" eb="30">
      <t>カクニン</t>
    </rPh>
    <rPh sb="31" eb="32">
      <t>ウエ</t>
    </rPh>
    <rPh sb="33" eb="34">
      <t>サキ</t>
    </rPh>
    <rPh sb="35" eb="37">
      <t>コウチ</t>
    </rPh>
    <rPh sb="38" eb="40">
      <t>コウシャ</t>
    </rPh>
    <rPh sb="40" eb="41">
      <t>トウ</t>
    </rPh>
    <rPh sb="42" eb="44">
      <t>ヘンコウ</t>
    </rPh>
    <rPh sb="44" eb="45">
      <t>トドケ</t>
    </rPh>
    <rPh sb="46" eb="48">
      <t>テイシュツ</t>
    </rPh>
    <phoneticPr fontId="4"/>
  </si>
  <si>
    <t>学則、学校の目的（専修学校は認可）、学校の名称、学校の位置、経費の見積り及び維持の方法を変更する場合には、県へ届出が必要となります。</t>
    <rPh sb="0" eb="2">
      <t>ガクソク</t>
    </rPh>
    <rPh sb="3" eb="5">
      <t>ガッコウ</t>
    </rPh>
    <rPh sb="4" eb="5">
      <t>シガク</t>
    </rPh>
    <rPh sb="6" eb="8">
      <t>モクテキ</t>
    </rPh>
    <rPh sb="9" eb="11">
      <t>センシュウ</t>
    </rPh>
    <rPh sb="11" eb="13">
      <t>ガッコウ</t>
    </rPh>
    <rPh sb="14" eb="16">
      <t>ニンカ</t>
    </rPh>
    <rPh sb="18" eb="20">
      <t>ガッコウ</t>
    </rPh>
    <rPh sb="19" eb="20">
      <t>シガク</t>
    </rPh>
    <rPh sb="21" eb="23">
      <t>メイショウ</t>
    </rPh>
    <rPh sb="24" eb="26">
      <t>ガッコウ</t>
    </rPh>
    <rPh sb="25" eb="26">
      <t>シガク</t>
    </rPh>
    <rPh sb="27" eb="29">
      <t>イチ</t>
    </rPh>
    <rPh sb="30" eb="32">
      <t>ケイヒ</t>
    </rPh>
    <rPh sb="33" eb="35">
      <t>ミツモ</t>
    </rPh>
    <rPh sb="36" eb="37">
      <t>オヨ</t>
    </rPh>
    <rPh sb="38" eb="40">
      <t>イジ</t>
    </rPh>
    <rPh sb="41" eb="43">
      <t>ホウホウ</t>
    </rPh>
    <rPh sb="44" eb="46">
      <t>ヘンコウ</t>
    </rPh>
    <rPh sb="48" eb="50">
      <t>バアイ</t>
    </rPh>
    <rPh sb="53" eb="54">
      <t>ケン</t>
    </rPh>
    <rPh sb="55" eb="57">
      <t>トドケデ</t>
    </rPh>
    <rPh sb="58" eb="60">
      <t>ヒツヨウ</t>
    </rPh>
    <phoneticPr fontId="4"/>
  </si>
  <si>
    <t>【学則・目的・名称・位置・経費の見積り及び維持の方法の変更届】</t>
    <rPh sb="1" eb="3">
      <t>ガクソク</t>
    </rPh>
    <rPh sb="4" eb="6">
      <t>モクテキ</t>
    </rPh>
    <rPh sb="7" eb="9">
      <t>メイショウ</t>
    </rPh>
    <rPh sb="10" eb="12">
      <t>イチ</t>
    </rPh>
    <rPh sb="13" eb="15">
      <t>ケイヒ</t>
    </rPh>
    <rPh sb="16" eb="18">
      <t>ミツモ</t>
    </rPh>
    <rPh sb="19" eb="20">
      <t>オヨ</t>
    </rPh>
    <rPh sb="21" eb="23">
      <t>イジ</t>
    </rPh>
    <rPh sb="24" eb="26">
      <t>ホウホウ</t>
    </rPh>
    <rPh sb="27" eb="29">
      <t>ヘンコウ</t>
    </rPh>
    <rPh sb="29" eb="30">
      <t>トドケ</t>
    </rPh>
    <phoneticPr fontId="4"/>
  </si>
  <si>
    <t>学則・目的・名称・位置・経費の見積り及び維持の方法の変更届</t>
    <rPh sb="0" eb="2">
      <t>ガクソク</t>
    </rPh>
    <rPh sb="3" eb="5">
      <t>モクテキ</t>
    </rPh>
    <rPh sb="6" eb="8">
      <t>メイショウ</t>
    </rPh>
    <rPh sb="9" eb="11">
      <t>イチ</t>
    </rPh>
    <rPh sb="12" eb="14">
      <t>ケイヒ</t>
    </rPh>
    <rPh sb="15" eb="17">
      <t>ミツモリ</t>
    </rPh>
    <rPh sb="18" eb="19">
      <t>オヨ</t>
    </rPh>
    <rPh sb="20" eb="22">
      <t>イジ</t>
    </rPh>
    <rPh sb="23" eb="25">
      <t>ホウホウ</t>
    </rPh>
    <rPh sb="26" eb="28">
      <t>ヘンコウ</t>
    </rPh>
    <rPh sb="28" eb="29">
      <t>トドケ</t>
    </rPh>
    <phoneticPr fontId="4"/>
  </si>
  <si>
    <t>新制度移行に伴う名称変更</t>
    <rPh sb="0" eb="3">
      <t>シンセイド</t>
    </rPh>
    <rPh sb="3" eb="5">
      <t>イコウ</t>
    </rPh>
    <rPh sb="6" eb="7">
      <t>トモナ</t>
    </rPh>
    <rPh sb="8" eb="10">
      <t>メイショウ</t>
    </rPh>
    <rPh sb="10" eb="12">
      <t>ヘンコウ</t>
    </rPh>
    <phoneticPr fontId="4"/>
  </si>
  <si>
    <t>認定こども園きびい</t>
    <rPh sb="0" eb="2">
      <t>ニンテイ</t>
    </rPh>
    <rPh sb="5" eb="6">
      <t>エン</t>
    </rPh>
    <phoneticPr fontId="4"/>
  </si>
  <si>
    <t>学則　・　目的　・　名称　・　位置　・　経費の見積り及び維持の方法</t>
    <rPh sb="0" eb="2">
      <t>ガクソク</t>
    </rPh>
    <rPh sb="5" eb="7">
      <t>モクテキ</t>
    </rPh>
    <rPh sb="10" eb="12">
      <t>メイショウ</t>
    </rPh>
    <rPh sb="15" eb="17">
      <t>イチ</t>
    </rPh>
    <rPh sb="20" eb="22">
      <t>ケイヒ</t>
    </rPh>
    <rPh sb="23" eb="25">
      <t>ミツモ</t>
    </rPh>
    <rPh sb="26" eb="27">
      <t>オヨ</t>
    </rPh>
    <rPh sb="28" eb="30">
      <t>イジ</t>
    </rPh>
    <rPh sb="31" eb="33">
      <t>ホウホウ</t>
    </rPh>
    <phoneticPr fontId="4"/>
  </si>
  <si>
    <t>学校の名称</t>
    <rPh sb="0" eb="2">
      <t>ガッコウ</t>
    </rPh>
    <rPh sb="3" eb="5">
      <t>メイショウ</t>
    </rPh>
    <phoneticPr fontId="4"/>
  </si>
  <si>
    <t>学則・目的・名称・位置・経費の見積り及び維持の方法の変更届</t>
  </si>
  <si>
    <t>資格試験取得率の向上を図るため。</t>
    <rPh sb="0" eb="2">
      <t>シカク</t>
    </rPh>
    <rPh sb="2" eb="4">
      <t>シケン</t>
    </rPh>
    <rPh sb="4" eb="7">
      <t>シュトクリツ</t>
    </rPh>
    <rPh sb="8" eb="10">
      <t>コウジョウ</t>
    </rPh>
    <rPh sb="11" eb="12">
      <t>ハカ</t>
    </rPh>
    <phoneticPr fontId="4"/>
  </si>
  <si>
    <t>別紙新旧対照表のとおり</t>
    <rPh sb="0" eb="2">
      <t>ベッシ</t>
    </rPh>
    <rPh sb="2" eb="4">
      <t>シンキュウ</t>
    </rPh>
    <rPh sb="4" eb="7">
      <t>タイショウヒョウ</t>
    </rPh>
    <phoneticPr fontId="4"/>
  </si>
  <si>
    <t>ふくしま専門学校</t>
    <rPh sb="4" eb="6">
      <t>センモン</t>
    </rPh>
    <rPh sb="6" eb="8">
      <t>ガッコウ</t>
    </rPh>
    <phoneticPr fontId="4"/>
  </si>
  <si>
    <t>在籍者数の推移（様式第113号）　※収容定員の変更のみ</t>
    <rPh sb="0" eb="3">
      <t>ザイセキシャ</t>
    </rPh>
    <rPh sb="3" eb="4">
      <t>スウ</t>
    </rPh>
    <rPh sb="5" eb="7">
      <t>スイイ</t>
    </rPh>
    <rPh sb="8" eb="10">
      <t>ヨウシキ</t>
    </rPh>
    <rPh sb="10" eb="11">
      <t>ダイ</t>
    </rPh>
    <rPh sb="14" eb="15">
      <t>ゴウ</t>
    </rPh>
    <rPh sb="18" eb="20">
      <t>シュウヨウ</t>
    </rPh>
    <rPh sb="20" eb="22">
      <t>テイイン</t>
    </rPh>
    <rPh sb="23" eb="25">
      <t>ヘンコウ</t>
    </rPh>
    <phoneticPr fontId="4"/>
  </si>
  <si>
    <t>専修学校の定員・学科の変更に係る学則変更届（様式第25 号）</t>
    <rPh sb="0" eb="2">
      <t>センシュウ</t>
    </rPh>
    <rPh sb="2" eb="4">
      <t>ガッコウ</t>
    </rPh>
    <rPh sb="5" eb="7">
      <t>テイイン</t>
    </rPh>
    <rPh sb="8" eb="10">
      <t>ガッカ</t>
    </rPh>
    <rPh sb="11" eb="13">
      <t>ヘンコウ</t>
    </rPh>
    <rPh sb="14" eb="15">
      <t>カカ</t>
    </rPh>
    <rPh sb="16" eb="18">
      <t>ガクソク</t>
    </rPh>
    <rPh sb="18" eb="20">
      <t>ヘンコウ</t>
    </rPh>
    <rPh sb="20" eb="21">
      <t>トドケ</t>
    </rPh>
    <rPh sb="22" eb="24">
      <t>ヨウシキ</t>
    </rPh>
    <rPh sb="24" eb="25">
      <t>ダイ</t>
    </rPh>
    <rPh sb="28" eb="29">
      <t>ゴウ</t>
    </rPh>
    <phoneticPr fontId="4"/>
  </si>
  <si>
    <t>収容定員の変更又は学科の設置の変更を決めたとき。</t>
    <rPh sb="0" eb="2">
      <t>シュウヨウ</t>
    </rPh>
    <rPh sb="2" eb="4">
      <t>テイイン</t>
    </rPh>
    <rPh sb="5" eb="7">
      <t>ヘンコウ</t>
    </rPh>
    <rPh sb="7" eb="8">
      <t>マタ</t>
    </rPh>
    <rPh sb="9" eb="11">
      <t>ガッカ</t>
    </rPh>
    <rPh sb="12" eb="14">
      <t>セッチ</t>
    </rPh>
    <rPh sb="15" eb="17">
      <t>ヘンコウ</t>
    </rPh>
    <rPh sb="18" eb="19">
      <t>キ</t>
    </rPh>
    <phoneticPr fontId="4"/>
  </si>
  <si>
    <t>専修学校の収容定員の変更又は学科の設置の変更に伴う学則変更の届は、添付書類が異なることから、様式第24号ではなく、こちらの様式を使用してください。</t>
    <rPh sb="5" eb="7">
      <t>シュウヨウ</t>
    </rPh>
    <rPh sb="7" eb="9">
      <t>テイイン</t>
    </rPh>
    <rPh sb="10" eb="12">
      <t>ヘンコウ</t>
    </rPh>
    <rPh sb="12" eb="13">
      <t>マタ</t>
    </rPh>
    <rPh sb="14" eb="16">
      <t>ガッカ</t>
    </rPh>
    <rPh sb="17" eb="19">
      <t>セッチ</t>
    </rPh>
    <rPh sb="20" eb="22">
      <t>ヘンコウ</t>
    </rPh>
    <rPh sb="23" eb="24">
      <t>トモナ</t>
    </rPh>
    <rPh sb="25" eb="27">
      <t>ガクソク</t>
    </rPh>
    <rPh sb="27" eb="29">
      <t>ヘンコウ</t>
    </rPh>
    <rPh sb="30" eb="31">
      <t>トドケ</t>
    </rPh>
    <rPh sb="33" eb="35">
      <t>テンプ</t>
    </rPh>
    <rPh sb="35" eb="37">
      <t>ショルイ</t>
    </rPh>
    <rPh sb="38" eb="39">
      <t>コト</t>
    </rPh>
    <rPh sb="46" eb="48">
      <t>ヨウシキ</t>
    </rPh>
    <rPh sb="48" eb="49">
      <t>ダイ</t>
    </rPh>
    <rPh sb="51" eb="52">
      <t>ゴウ</t>
    </rPh>
    <rPh sb="61" eb="63">
      <t>ヨウシキ</t>
    </rPh>
    <rPh sb="64" eb="66">
      <t>シヨウ</t>
    </rPh>
    <phoneticPr fontId="4"/>
  </si>
  <si>
    <t>【専修学校の定員・学科の変更に係る学則変更届】</t>
    <rPh sb="1" eb="3">
      <t>センシュウ</t>
    </rPh>
    <rPh sb="3" eb="5">
      <t>ガッコウ</t>
    </rPh>
    <rPh sb="6" eb="8">
      <t>テイイン</t>
    </rPh>
    <rPh sb="9" eb="11">
      <t>ガッカ</t>
    </rPh>
    <rPh sb="12" eb="14">
      <t>ヘンコウ</t>
    </rPh>
    <rPh sb="15" eb="16">
      <t>カカ</t>
    </rPh>
    <rPh sb="17" eb="19">
      <t>ガクソク</t>
    </rPh>
    <rPh sb="19" eb="21">
      <t>ヘンコウ</t>
    </rPh>
    <rPh sb="21" eb="22">
      <t>トドケ</t>
    </rPh>
    <phoneticPr fontId="4"/>
  </si>
  <si>
    <t>専修学校の定員・学科の変更に係る学則変更届</t>
    <rPh sb="0" eb="2">
      <t>センシュウ</t>
    </rPh>
    <rPh sb="2" eb="4">
      <t>ガッコウ</t>
    </rPh>
    <rPh sb="5" eb="7">
      <t>テイイン</t>
    </rPh>
    <rPh sb="8" eb="10">
      <t>ガッカ</t>
    </rPh>
    <rPh sb="11" eb="13">
      <t>ヘンコウ</t>
    </rPh>
    <rPh sb="14" eb="15">
      <t>カカ</t>
    </rPh>
    <rPh sb="16" eb="18">
      <t>ガクソク</t>
    </rPh>
    <rPh sb="18" eb="20">
      <t>ヘンコウ</t>
    </rPh>
    <rPh sb="20" eb="21">
      <t>トドケ</t>
    </rPh>
    <phoneticPr fontId="4"/>
  </si>
  <si>
    <t>生徒数が増加していることから、定員数を増やして学科の充実を図り、学校の経営安定を図る。</t>
    <rPh sb="0" eb="3">
      <t>セイトスウ</t>
    </rPh>
    <rPh sb="4" eb="6">
      <t>ゾウカ</t>
    </rPh>
    <rPh sb="15" eb="18">
      <t>テイインスウ</t>
    </rPh>
    <rPh sb="19" eb="20">
      <t>フ</t>
    </rPh>
    <rPh sb="23" eb="25">
      <t>ガッカ</t>
    </rPh>
    <rPh sb="26" eb="28">
      <t>ジュウジツ</t>
    </rPh>
    <rPh sb="29" eb="30">
      <t>ハカ</t>
    </rPh>
    <rPh sb="32" eb="34">
      <t>ガッコウ</t>
    </rPh>
    <rPh sb="35" eb="37">
      <t>ケイエイ</t>
    </rPh>
    <rPh sb="37" eb="39">
      <t>アンテイ</t>
    </rPh>
    <rPh sb="40" eb="41">
      <t>ハカ</t>
    </rPh>
    <phoneticPr fontId="4"/>
  </si>
  <si>
    <t>情報処理学科　定員　100人</t>
    <rPh sb="0" eb="2">
      <t>ジョウホウ</t>
    </rPh>
    <rPh sb="2" eb="4">
      <t>ショリ</t>
    </rPh>
    <rPh sb="4" eb="6">
      <t>ガッカ</t>
    </rPh>
    <rPh sb="7" eb="9">
      <t>テイイン</t>
    </rPh>
    <rPh sb="13" eb="14">
      <t>ニン</t>
    </rPh>
    <phoneticPr fontId="4"/>
  </si>
  <si>
    <t>情報処理学科　定員　80人</t>
    <rPh sb="0" eb="2">
      <t>ジョウホウ</t>
    </rPh>
    <rPh sb="2" eb="4">
      <t>ショリ</t>
    </rPh>
    <rPh sb="4" eb="6">
      <t>ガッカ</t>
    </rPh>
    <rPh sb="7" eb="9">
      <t>テイイン</t>
    </rPh>
    <rPh sb="12" eb="13">
      <t>ニン</t>
    </rPh>
    <phoneticPr fontId="4"/>
  </si>
  <si>
    <t>条、</t>
    <rPh sb="0" eb="1">
      <t>ジョウ</t>
    </rPh>
    <phoneticPr fontId="4"/>
  </si>
  <si>
    <t>項において準用する同法</t>
    <rPh sb="0" eb="1">
      <t>コウ</t>
    </rPh>
    <rPh sb="9" eb="11">
      <t>ドウホウ</t>
    </rPh>
    <phoneticPr fontId="4"/>
  </si>
  <si>
    <t>条第</t>
    <rPh sb="0" eb="1">
      <t>ジョウ</t>
    </rPh>
    <rPh sb="1" eb="2">
      <t>ダイ</t>
    </rPh>
    <phoneticPr fontId="4"/>
  </si>
  <si>
    <t>関連手続</t>
    <rPh sb="0" eb="2">
      <t>カンレン</t>
    </rPh>
    <rPh sb="2" eb="4">
      <t>テツヅ</t>
    </rPh>
    <phoneticPr fontId="4"/>
  </si>
  <si>
    <t>役員変更に係る理事会及び評議員会の議事録の写し</t>
  </si>
  <si>
    <t>前校長退職願の写し</t>
    <rPh sb="0" eb="1">
      <t>ゼン</t>
    </rPh>
    <rPh sb="1" eb="3">
      <t>コウチョウ</t>
    </rPh>
    <rPh sb="3" eb="5">
      <t>タイショク</t>
    </rPh>
    <rPh sb="5" eb="6">
      <t>ネガ</t>
    </rPh>
    <rPh sb="7" eb="8">
      <t>ウツ</t>
    </rPh>
    <phoneticPr fontId="4"/>
  </si>
  <si>
    <t>学校の運営上の必要性について記載した書類</t>
    <rPh sb="0" eb="2">
      <t>ガッコウ</t>
    </rPh>
    <rPh sb="3" eb="6">
      <t>ウンエイジョウ</t>
    </rPh>
    <rPh sb="7" eb="10">
      <t>ヒツヨウセイ</t>
    </rPh>
    <rPh sb="14" eb="16">
      <t>キサイ</t>
    </rPh>
    <rPh sb="18" eb="20">
      <t>ショルイ</t>
    </rPh>
    <phoneticPr fontId="4"/>
  </si>
  <si>
    <t>学校教育施行規則第20条に掲げる資格を有する者と同等の資質を有すると認められる理由書</t>
    <rPh sb="0" eb="2">
      <t>ガッコウ</t>
    </rPh>
    <rPh sb="2" eb="4">
      <t>キョウイク</t>
    </rPh>
    <rPh sb="4" eb="6">
      <t>セコウ</t>
    </rPh>
    <rPh sb="6" eb="8">
      <t>キソク</t>
    </rPh>
    <rPh sb="8" eb="9">
      <t>ダイ</t>
    </rPh>
    <rPh sb="11" eb="12">
      <t>ジョウ</t>
    </rPh>
    <rPh sb="13" eb="14">
      <t>カカ</t>
    </rPh>
    <rPh sb="16" eb="18">
      <t>シカク</t>
    </rPh>
    <rPh sb="19" eb="20">
      <t>ユウ</t>
    </rPh>
    <rPh sb="22" eb="23">
      <t>モノ</t>
    </rPh>
    <rPh sb="24" eb="26">
      <t>ドウトウ</t>
    </rPh>
    <rPh sb="27" eb="29">
      <t>シシツ</t>
    </rPh>
    <rPh sb="30" eb="31">
      <t>ユウ</t>
    </rPh>
    <rPh sb="34" eb="35">
      <t>ミト</t>
    </rPh>
    <rPh sb="39" eb="41">
      <t>リユウ</t>
    </rPh>
    <rPh sb="41" eb="42">
      <t>ショ</t>
    </rPh>
    <phoneticPr fontId="4"/>
  </si>
  <si>
    <t>学校教育法施行規則第22条の場合</t>
    <rPh sb="0" eb="5">
      <t>ガッコウキョウイクホウ</t>
    </rPh>
    <rPh sb="5" eb="7">
      <t>セコウ</t>
    </rPh>
    <rPh sb="7" eb="9">
      <t>キソク</t>
    </rPh>
    <rPh sb="9" eb="10">
      <t>ダイ</t>
    </rPh>
    <rPh sb="12" eb="13">
      <t>ジョウ</t>
    </rPh>
    <rPh sb="14" eb="16">
      <t>バアイ</t>
    </rPh>
    <phoneticPr fontId="4"/>
  </si>
  <si>
    <t>エ</t>
    <phoneticPr fontId="4"/>
  </si>
  <si>
    <t>学校教育法施行規則第20条により難い特別の事情を記載した書類</t>
    <rPh sb="0" eb="5">
      <t>ガッコウキョウイクホウ</t>
    </rPh>
    <rPh sb="5" eb="7">
      <t>セコウ</t>
    </rPh>
    <rPh sb="7" eb="9">
      <t>キソク</t>
    </rPh>
    <rPh sb="9" eb="10">
      <t>ダイ</t>
    </rPh>
    <rPh sb="12" eb="13">
      <t>ジョウ</t>
    </rPh>
    <rPh sb="16" eb="17">
      <t>ガタ</t>
    </rPh>
    <rPh sb="18" eb="20">
      <t>トクベツ</t>
    </rPh>
    <rPh sb="21" eb="23">
      <t>ジジョウ</t>
    </rPh>
    <rPh sb="24" eb="26">
      <t>キサイ</t>
    </rPh>
    <rPh sb="28" eb="30">
      <t>ショルイ</t>
    </rPh>
    <phoneticPr fontId="4"/>
  </si>
  <si>
    <t>５年以上教育に関する職又は教育、学術に関する業務に従事したことを証する書類（様式第115号）</t>
    <rPh sb="1" eb="2">
      <t>ネン</t>
    </rPh>
    <rPh sb="2" eb="4">
      <t>イジョウ</t>
    </rPh>
    <rPh sb="4" eb="6">
      <t>キョウイク</t>
    </rPh>
    <rPh sb="7" eb="8">
      <t>カン</t>
    </rPh>
    <rPh sb="10" eb="11">
      <t>ショク</t>
    </rPh>
    <rPh sb="11" eb="12">
      <t>マタ</t>
    </rPh>
    <rPh sb="13" eb="15">
      <t>キョウイク</t>
    </rPh>
    <rPh sb="16" eb="18">
      <t>ガクジュツ</t>
    </rPh>
    <rPh sb="19" eb="20">
      <t>カン</t>
    </rPh>
    <rPh sb="22" eb="24">
      <t>ギョウム</t>
    </rPh>
    <rPh sb="25" eb="27">
      <t>ジュウジ</t>
    </rPh>
    <rPh sb="32" eb="33">
      <t>ショウ</t>
    </rPh>
    <rPh sb="35" eb="37">
      <t>ショルイ</t>
    </rPh>
    <phoneticPr fontId="4"/>
  </si>
  <si>
    <t>学校教育法施行規則第21条の場合</t>
    <rPh sb="0" eb="5">
      <t>ガッコウキョウイクホウ</t>
    </rPh>
    <rPh sb="5" eb="7">
      <t>セコウ</t>
    </rPh>
    <rPh sb="7" eb="9">
      <t>キソク</t>
    </rPh>
    <rPh sb="9" eb="10">
      <t>ダイ</t>
    </rPh>
    <rPh sb="12" eb="13">
      <t>ジョウ</t>
    </rPh>
    <rPh sb="14" eb="16">
      <t>バアイ</t>
    </rPh>
    <phoneticPr fontId="4"/>
  </si>
  <si>
    <t>教育に関する職に10年以上あったことを証する書類（様式第115号）</t>
    <rPh sb="0" eb="2">
      <t>キョウイク</t>
    </rPh>
    <rPh sb="3" eb="4">
      <t>カン</t>
    </rPh>
    <rPh sb="6" eb="7">
      <t>ショク</t>
    </rPh>
    <rPh sb="10" eb="11">
      <t>ネン</t>
    </rPh>
    <rPh sb="11" eb="13">
      <t>イジョウ</t>
    </rPh>
    <rPh sb="19" eb="20">
      <t>ショウ</t>
    </rPh>
    <rPh sb="22" eb="24">
      <t>ショルイ</t>
    </rPh>
    <phoneticPr fontId="4"/>
  </si>
  <si>
    <t>学校教育法施行規則第20条第２号の場合</t>
    <rPh sb="0" eb="5">
      <t>ガッコウキョウイクホウ</t>
    </rPh>
    <rPh sb="5" eb="7">
      <t>セコウ</t>
    </rPh>
    <rPh sb="7" eb="9">
      <t>キソク</t>
    </rPh>
    <rPh sb="9" eb="10">
      <t>ダイ</t>
    </rPh>
    <rPh sb="12" eb="13">
      <t>ジョウ</t>
    </rPh>
    <rPh sb="13" eb="14">
      <t>ダイ</t>
    </rPh>
    <rPh sb="15" eb="16">
      <t>ゴウ</t>
    </rPh>
    <rPh sb="17" eb="19">
      <t>バアイ</t>
    </rPh>
    <phoneticPr fontId="4"/>
  </si>
  <si>
    <t>教育に関する職に５年以上あったことを証する書類（様式第115号）</t>
    <rPh sb="0" eb="2">
      <t>キョウイク</t>
    </rPh>
    <rPh sb="3" eb="4">
      <t>カン</t>
    </rPh>
    <rPh sb="6" eb="7">
      <t>ショク</t>
    </rPh>
    <rPh sb="9" eb="10">
      <t>ネン</t>
    </rPh>
    <rPh sb="10" eb="12">
      <t>イジョウ</t>
    </rPh>
    <rPh sb="18" eb="19">
      <t>ショウ</t>
    </rPh>
    <rPh sb="21" eb="23">
      <t>ショルイ</t>
    </rPh>
    <rPh sb="24" eb="26">
      <t>ヨウシキ</t>
    </rPh>
    <rPh sb="26" eb="27">
      <t>ダイ</t>
    </rPh>
    <rPh sb="30" eb="31">
      <t>ゴウ</t>
    </rPh>
    <phoneticPr fontId="4"/>
  </si>
  <si>
    <t>教育免許状（専修又は一種）の写し（教員免許更新に係る証明書など免許状の有効性を証する書類を含む。）</t>
    <rPh sb="0" eb="2">
      <t>キョウイク</t>
    </rPh>
    <rPh sb="2" eb="5">
      <t>メンキョジョウ</t>
    </rPh>
    <rPh sb="6" eb="8">
      <t>センシュウ</t>
    </rPh>
    <rPh sb="8" eb="9">
      <t>マタ</t>
    </rPh>
    <rPh sb="10" eb="12">
      <t>イッシュ</t>
    </rPh>
    <rPh sb="14" eb="15">
      <t>ウツ</t>
    </rPh>
    <rPh sb="17" eb="19">
      <t>キョウイン</t>
    </rPh>
    <rPh sb="19" eb="21">
      <t>メンキョ</t>
    </rPh>
    <rPh sb="21" eb="23">
      <t>コウシン</t>
    </rPh>
    <rPh sb="24" eb="25">
      <t>カカ</t>
    </rPh>
    <rPh sb="26" eb="29">
      <t>ショウメイショ</t>
    </rPh>
    <rPh sb="31" eb="33">
      <t>メンキョ</t>
    </rPh>
    <rPh sb="33" eb="34">
      <t>ジョウ</t>
    </rPh>
    <rPh sb="35" eb="37">
      <t>ユウコウ</t>
    </rPh>
    <rPh sb="37" eb="38">
      <t>セイ</t>
    </rPh>
    <rPh sb="39" eb="40">
      <t>ショウ</t>
    </rPh>
    <rPh sb="42" eb="44">
      <t>ショルイ</t>
    </rPh>
    <rPh sb="45" eb="46">
      <t>フク</t>
    </rPh>
    <phoneticPr fontId="4"/>
  </si>
  <si>
    <t>学校教育法施行規則第20条第１号の場合</t>
    <rPh sb="0" eb="5">
      <t>ガッコウキョウイクホウ</t>
    </rPh>
    <rPh sb="5" eb="7">
      <t>セコウ</t>
    </rPh>
    <rPh sb="7" eb="9">
      <t>キソク</t>
    </rPh>
    <rPh sb="9" eb="10">
      <t>ダイ</t>
    </rPh>
    <rPh sb="12" eb="13">
      <t>ジョウ</t>
    </rPh>
    <rPh sb="13" eb="14">
      <t>ダイ</t>
    </rPh>
    <rPh sb="15" eb="16">
      <t>ゴウ</t>
    </rPh>
    <rPh sb="17" eb="19">
      <t>バアイ</t>
    </rPh>
    <phoneticPr fontId="4"/>
  </si>
  <si>
    <t>校長の資格を証する書類　※ア～エいずれか</t>
    <rPh sb="0" eb="2">
      <t>コウチョウ</t>
    </rPh>
    <rPh sb="3" eb="5">
      <t>シカク</t>
    </rPh>
    <rPh sb="6" eb="7">
      <t>ショウ</t>
    </rPh>
    <rPh sb="9" eb="11">
      <t>ショルイ</t>
    </rPh>
    <phoneticPr fontId="4"/>
  </si>
  <si>
    <t>履歴書（現在までの職歴について記載すること）及び就任承諾書（様式第119号）</t>
    <rPh sb="0" eb="3">
      <t>リレキショ</t>
    </rPh>
    <rPh sb="4" eb="6">
      <t>ゲンザイ</t>
    </rPh>
    <rPh sb="9" eb="11">
      <t>ショクレキ</t>
    </rPh>
    <rPh sb="15" eb="17">
      <t>キサイ</t>
    </rPh>
    <rPh sb="22" eb="23">
      <t>オヨ</t>
    </rPh>
    <rPh sb="24" eb="26">
      <t>シュウニン</t>
    </rPh>
    <rPh sb="26" eb="29">
      <t>ショウダクショ</t>
    </rPh>
    <rPh sb="30" eb="32">
      <t>ヨウシキ</t>
    </rPh>
    <rPh sb="32" eb="33">
      <t>ダイ</t>
    </rPh>
    <rPh sb="36" eb="37">
      <t>ゴウ</t>
    </rPh>
    <phoneticPr fontId="4"/>
  </si>
  <si>
    <t>①</t>
    <phoneticPr fontId="2"/>
  </si>
  <si>
    <t>校（園）長の資格</t>
    <rPh sb="0" eb="1">
      <t>コウ</t>
    </rPh>
    <rPh sb="2" eb="3">
      <t>エン</t>
    </rPh>
    <rPh sb="4" eb="5">
      <t>チョウ</t>
    </rPh>
    <rPh sb="6" eb="8">
      <t>シカク</t>
    </rPh>
    <phoneticPr fontId="4"/>
  </si>
  <si>
    <t>校（園）長採用後、速やかに。</t>
    <rPh sb="0" eb="1">
      <t>コウ</t>
    </rPh>
    <rPh sb="2" eb="3">
      <t>エン</t>
    </rPh>
    <rPh sb="4" eb="5">
      <t>チョウ</t>
    </rPh>
    <rPh sb="5" eb="7">
      <t>サイヨウ</t>
    </rPh>
    <rPh sb="7" eb="8">
      <t>ゴ</t>
    </rPh>
    <rPh sb="9" eb="10">
      <t>スミ</t>
    </rPh>
    <phoneticPr fontId="4"/>
  </si>
  <si>
    <t>学校教育法に基づき、私立学校（専修学校・各種学校含む）は、県に校（園）長を定めるごとに、県へ届を提出しなければなりません。</t>
    <rPh sb="0" eb="2">
      <t>ガッコウ</t>
    </rPh>
    <rPh sb="2" eb="5">
      <t>キョウイクホウ</t>
    </rPh>
    <rPh sb="6" eb="7">
      <t>モト</t>
    </rPh>
    <rPh sb="10" eb="12">
      <t>シリツ</t>
    </rPh>
    <rPh sb="12" eb="14">
      <t>ガッコウ</t>
    </rPh>
    <rPh sb="15" eb="17">
      <t>センシュウ</t>
    </rPh>
    <rPh sb="17" eb="19">
      <t>ガッコウ</t>
    </rPh>
    <rPh sb="20" eb="22">
      <t>カクシュ</t>
    </rPh>
    <rPh sb="22" eb="24">
      <t>ガッコウ</t>
    </rPh>
    <rPh sb="24" eb="25">
      <t>フク</t>
    </rPh>
    <rPh sb="29" eb="30">
      <t>ケン</t>
    </rPh>
    <rPh sb="31" eb="32">
      <t>コウ</t>
    </rPh>
    <rPh sb="33" eb="34">
      <t>エン</t>
    </rPh>
    <rPh sb="35" eb="36">
      <t>チョウ</t>
    </rPh>
    <rPh sb="37" eb="38">
      <t>サダ</t>
    </rPh>
    <rPh sb="44" eb="45">
      <t>ケン</t>
    </rPh>
    <rPh sb="46" eb="47">
      <t>トドケ</t>
    </rPh>
    <rPh sb="48" eb="50">
      <t>テイシュツ</t>
    </rPh>
    <phoneticPr fontId="4"/>
  </si>
  <si>
    <t>【校長採用届】</t>
    <rPh sb="1" eb="3">
      <t>コウチョウ</t>
    </rPh>
    <rPh sb="3" eb="5">
      <t>サイヨウ</t>
    </rPh>
    <rPh sb="5" eb="6">
      <t>トドケ</t>
    </rPh>
    <phoneticPr fontId="4"/>
  </si>
  <si>
    <t>専任</t>
  </si>
  <si>
    <t>専任・兼任の別</t>
    <rPh sb="0" eb="2">
      <t>センニン</t>
    </rPh>
    <rPh sb="3" eb="5">
      <t>ケンニン</t>
    </rPh>
    <rPh sb="6" eb="7">
      <t>ベツ</t>
    </rPh>
    <phoneticPr fontId="4"/>
  </si>
  <si>
    <t>採用年月日</t>
    <rPh sb="0" eb="2">
      <t>サイヨウ</t>
    </rPh>
    <rPh sb="2" eb="5">
      <t>ネンガッピ</t>
    </rPh>
    <phoneticPr fontId="4"/>
  </si>
  <si>
    <t>磐城　太郎</t>
    <rPh sb="0" eb="2">
      <t>イワキ</t>
    </rPh>
    <rPh sb="3" eb="5">
      <t>タロウ</t>
    </rPh>
    <phoneticPr fontId="4"/>
  </si>
  <si>
    <t>氏名</t>
    <rPh sb="0" eb="2">
      <t>シメイ</t>
    </rPh>
    <phoneticPr fontId="4"/>
  </si>
  <si>
    <t>学校名</t>
    <rPh sb="0" eb="3">
      <t>ガッコウメイ</t>
    </rPh>
    <phoneticPr fontId="4"/>
  </si>
  <si>
    <t>小中高</t>
    <rPh sb="0" eb="3">
      <t>ショウチュウコウ</t>
    </rPh>
    <phoneticPr fontId="4"/>
  </si>
  <si>
    <t>理事長　福島　次郎</t>
    <rPh sb="0" eb="3">
      <t>リジチョウ</t>
    </rPh>
    <rPh sb="4" eb="6">
      <t>フクシマ</t>
    </rPh>
    <rPh sb="7" eb="9">
      <t>ジロウ</t>
    </rPh>
    <phoneticPr fontId="4"/>
  </si>
  <si>
    <t>校長（園長）採用届</t>
    <rPh sb="0" eb="2">
      <t>コウチョウ</t>
    </rPh>
    <rPh sb="3" eb="5">
      <t>エンチョウ</t>
    </rPh>
    <rPh sb="6" eb="8">
      <t>サイヨウ</t>
    </rPh>
    <rPh sb="8" eb="9">
      <t>トドケ</t>
    </rPh>
    <phoneticPr fontId="4"/>
  </si>
  <si>
    <t>　下記のとおり校長に下記の者を採用したので、学校教育法第１０条の規定により関係書類を添えて届け出ます。</t>
  </si>
  <si>
    <t>学則・目的・名称・位置・経費の見積り及び維持方法の変更届（様式第24号）</t>
    <rPh sb="0" eb="2">
      <t>ガクソク</t>
    </rPh>
    <rPh sb="3" eb="5">
      <t>モクテキ</t>
    </rPh>
    <rPh sb="6" eb="8">
      <t>メイショウ</t>
    </rPh>
    <rPh sb="9" eb="11">
      <t>イチ</t>
    </rPh>
    <rPh sb="12" eb="14">
      <t>ケイヒ</t>
    </rPh>
    <rPh sb="15" eb="17">
      <t>ミツモ</t>
    </rPh>
    <rPh sb="18" eb="19">
      <t>オヨ</t>
    </rPh>
    <rPh sb="20" eb="22">
      <t>イジ</t>
    </rPh>
    <rPh sb="22" eb="24">
      <t>ホウホウ</t>
    </rPh>
    <rPh sb="25" eb="27">
      <t>ヘンコウ</t>
    </rPh>
    <rPh sb="27" eb="28">
      <t>トドケ</t>
    </rPh>
    <rPh sb="29" eb="31">
      <t>ヨウシキ</t>
    </rPh>
    <rPh sb="31" eb="32">
      <t>ダイ</t>
    </rPh>
    <rPh sb="34" eb="35">
      <t>ゴウ</t>
    </rPh>
    <phoneticPr fontId="4"/>
  </si>
  <si>
    <t>課程設置認可申請書（様式第17号）</t>
    <rPh sb="0" eb="6">
      <t>カテイセッチニンカ</t>
    </rPh>
    <rPh sb="6" eb="8">
      <t>シンセイ</t>
    </rPh>
    <rPh sb="8" eb="9">
      <t>ショ</t>
    </rPh>
    <rPh sb="10" eb="12">
      <t>ヨウシキ</t>
    </rPh>
    <rPh sb="12" eb="13">
      <t>ダイ</t>
    </rPh>
    <rPh sb="15" eb="16">
      <t>ゴウ</t>
    </rPh>
    <phoneticPr fontId="4"/>
  </si>
  <si>
    <t>債務償還計画書（様式第106号）</t>
    <rPh sb="0" eb="7">
      <t>サイムショウカンケイカクショ</t>
    </rPh>
    <rPh sb="8" eb="10">
      <t>ヨウシキ</t>
    </rPh>
    <rPh sb="10" eb="11">
      <t>ダイ</t>
    </rPh>
    <rPh sb="14" eb="15">
      <t>ゴウ</t>
    </rPh>
    <phoneticPr fontId="4"/>
  </si>
  <si>
    <t>資金計画書（様式第105号）</t>
    <rPh sb="0" eb="5">
      <t>シキンケイカクショ</t>
    </rPh>
    <rPh sb="6" eb="8">
      <t>ヨウシキ</t>
    </rPh>
    <rPh sb="8" eb="9">
      <t>ダイ</t>
    </rPh>
    <rPh sb="12" eb="13">
      <t>ゴウ</t>
    </rPh>
    <phoneticPr fontId="4"/>
  </si>
  <si>
    <t>※屋外運動場に変更がある場合のみ</t>
    <rPh sb="1" eb="6">
      <t>オクガイウンドウジョウ</t>
    </rPh>
    <rPh sb="7" eb="9">
      <t>ヘンコウ</t>
    </rPh>
    <rPh sb="12" eb="14">
      <t>バアイ</t>
    </rPh>
    <phoneticPr fontId="4"/>
  </si>
  <si>
    <t>屋外運動場の実用面積が分かる求積図</t>
    <rPh sb="0" eb="5">
      <t>オクガイウンドウジョウ</t>
    </rPh>
    <rPh sb="6" eb="10">
      <t>ジツヨウメンセキ</t>
    </rPh>
    <rPh sb="11" eb="12">
      <t>ワ</t>
    </rPh>
    <rPh sb="14" eb="17">
      <t>キュウセキズ</t>
    </rPh>
    <phoneticPr fontId="4"/>
  </si>
  <si>
    <t>施設変更調書（様式第112号）</t>
    <rPh sb="0" eb="2">
      <t>シセツ</t>
    </rPh>
    <rPh sb="2" eb="4">
      <t>ヘンコウ</t>
    </rPh>
    <rPh sb="4" eb="6">
      <t>チョウショ</t>
    </rPh>
    <rPh sb="7" eb="9">
      <t>ヨウシキ</t>
    </rPh>
    <rPh sb="9" eb="10">
      <t>ダイ</t>
    </rPh>
    <rPh sb="13" eb="14">
      <t>ゴウ</t>
    </rPh>
    <phoneticPr fontId="4"/>
  </si>
  <si>
    <t>校地・校舎所有権等取得登記済届</t>
    <rPh sb="0" eb="2">
      <t>コウチ</t>
    </rPh>
    <rPh sb="3" eb="5">
      <t>コウシャ</t>
    </rPh>
    <rPh sb="5" eb="8">
      <t>ショユウケン</t>
    </rPh>
    <rPh sb="8" eb="9">
      <t>トウ</t>
    </rPh>
    <rPh sb="9" eb="11">
      <t>シュトク</t>
    </rPh>
    <rPh sb="11" eb="13">
      <t>トウキ</t>
    </rPh>
    <rPh sb="13" eb="14">
      <t>ス</t>
    </rPh>
    <rPh sb="14" eb="15">
      <t>トドケ</t>
    </rPh>
    <phoneticPr fontId="4"/>
  </si>
  <si>
    <t>登録免許税
非課税証明</t>
    <rPh sb="0" eb="2">
      <t>トウロク</t>
    </rPh>
    <rPh sb="2" eb="5">
      <t>メンキョゼイ</t>
    </rPh>
    <rPh sb="6" eb="9">
      <t>ヒカゼイ</t>
    </rPh>
    <rPh sb="9" eb="11">
      <t>ショウメイ</t>
    </rPh>
    <phoneticPr fontId="4"/>
  </si>
  <si>
    <t>登録免許税
非課税証明願</t>
    <rPh sb="0" eb="2">
      <t>トウロク</t>
    </rPh>
    <rPh sb="2" eb="5">
      <t>メンキョゼイ</t>
    </rPh>
    <rPh sb="6" eb="9">
      <t>ヒカゼイ</t>
    </rPh>
    <rPh sb="9" eb="11">
      <t>ショウメイ</t>
    </rPh>
    <rPh sb="11" eb="12">
      <t>ネガ</t>
    </rPh>
    <phoneticPr fontId="4"/>
  </si>
  <si>
    <t>契約等</t>
    <rPh sb="0" eb="2">
      <t>ケイヤク</t>
    </rPh>
    <rPh sb="2" eb="3">
      <t>トウ</t>
    </rPh>
    <phoneticPr fontId="4"/>
  </si>
  <si>
    <t>変更届
の提出</t>
    <rPh sb="0" eb="2">
      <t>ヘンコウ</t>
    </rPh>
    <rPh sb="2" eb="3">
      <t>トドケ</t>
    </rPh>
    <rPh sb="5" eb="7">
      <t>テイシュツ</t>
    </rPh>
    <phoneticPr fontId="4"/>
  </si>
  <si>
    <t>変更の
意思決定</t>
    <rPh sb="0" eb="2">
      <t>ヘンコウ</t>
    </rPh>
    <rPh sb="4" eb="6">
      <t>イシ</t>
    </rPh>
    <rPh sb="6" eb="8">
      <t>ケッテイ</t>
    </rPh>
    <phoneticPr fontId="4"/>
  </si>
  <si>
    <t>遅くとも、購入契約等変更２週間前</t>
    <rPh sb="0" eb="1">
      <t>オソ</t>
    </rPh>
    <rPh sb="5" eb="7">
      <t>コウニュウ</t>
    </rPh>
    <rPh sb="7" eb="9">
      <t>ケイヤク</t>
    </rPh>
    <rPh sb="9" eb="10">
      <t>トウ</t>
    </rPh>
    <rPh sb="10" eb="12">
      <t>ヘンコウ</t>
    </rPh>
    <rPh sb="13" eb="15">
      <t>シュウカン</t>
    </rPh>
    <rPh sb="15" eb="16">
      <t>マエ</t>
    </rPh>
    <phoneticPr fontId="4"/>
  </si>
  <si>
    <t>また、登録免許税非課税証明願は本届が受理されてからでなければ証明できませんので、計画的に手続を進めてください。</t>
    <rPh sb="3" eb="5">
      <t>トウロク</t>
    </rPh>
    <rPh sb="5" eb="8">
      <t>メンキョゼイ</t>
    </rPh>
    <rPh sb="8" eb="11">
      <t>ヒカゼイ</t>
    </rPh>
    <rPh sb="11" eb="13">
      <t>ショウメイ</t>
    </rPh>
    <rPh sb="13" eb="14">
      <t>ネガ</t>
    </rPh>
    <rPh sb="15" eb="16">
      <t>ホン</t>
    </rPh>
    <rPh sb="16" eb="17">
      <t>トドケ</t>
    </rPh>
    <rPh sb="18" eb="20">
      <t>ジュリ</t>
    </rPh>
    <rPh sb="30" eb="32">
      <t>ショウメイ</t>
    </rPh>
    <rPh sb="40" eb="43">
      <t>ケイカクテキ</t>
    </rPh>
    <rPh sb="44" eb="46">
      <t>テツヅキ</t>
    </rPh>
    <rPh sb="47" eb="48">
      <t>スス</t>
    </rPh>
    <phoneticPr fontId="4"/>
  </si>
  <si>
    <t>なお、幼稚園の収容定員の増加に関する学則変更認可のように二段階審査が必要な場合には、事前計画の提出と併せて本届を提出してください。この場合、事前計画が承認されなければ、本届も受理されませんので、御注意願います。</t>
    <rPh sb="3" eb="6">
      <t>ヨウチエン</t>
    </rPh>
    <rPh sb="7" eb="9">
      <t>シュウヨウ</t>
    </rPh>
    <rPh sb="9" eb="11">
      <t>テイイン</t>
    </rPh>
    <rPh sb="12" eb="14">
      <t>ゾウカ</t>
    </rPh>
    <rPh sb="15" eb="16">
      <t>カン</t>
    </rPh>
    <rPh sb="18" eb="20">
      <t>ガクソク</t>
    </rPh>
    <rPh sb="20" eb="22">
      <t>ヘンコウ</t>
    </rPh>
    <rPh sb="22" eb="24">
      <t>ニンカ</t>
    </rPh>
    <rPh sb="28" eb="31">
      <t>ニダンカイ</t>
    </rPh>
    <rPh sb="31" eb="33">
      <t>シンサ</t>
    </rPh>
    <rPh sb="34" eb="36">
      <t>ヒツヨウ</t>
    </rPh>
    <rPh sb="37" eb="39">
      <t>バアイ</t>
    </rPh>
    <rPh sb="42" eb="44">
      <t>ジゼン</t>
    </rPh>
    <rPh sb="44" eb="46">
      <t>ケイカク</t>
    </rPh>
    <rPh sb="47" eb="49">
      <t>テイシュツ</t>
    </rPh>
    <rPh sb="50" eb="51">
      <t>アワ</t>
    </rPh>
    <rPh sb="53" eb="54">
      <t>ホン</t>
    </rPh>
    <rPh sb="54" eb="55">
      <t>トドケ</t>
    </rPh>
    <rPh sb="56" eb="58">
      <t>テイシュツ</t>
    </rPh>
    <rPh sb="67" eb="69">
      <t>バアイ</t>
    </rPh>
    <rPh sb="70" eb="72">
      <t>ジゼン</t>
    </rPh>
    <rPh sb="72" eb="74">
      <t>ケイカク</t>
    </rPh>
    <rPh sb="75" eb="77">
      <t>ショウニン</t>
    </rPh>
    <rPh sb="84" eb="85">
      <t>ホン</t>
    </rPh>
    <rPh sb="85" eb="86">
      <t>トドケ</t>
    </rPh>
    <rPh sb="87" eb="89">
      <t>ジュリ</t>
    </rPh>
    <rPh sb="97" eb="100">
      <t>ゴチュウイ</t>
    </rPh>
    <rPh sb="100" eb="101">
      <t>ネガ</t>
    </rPh>
    <phoneticPr fontId="4"/>
  </si>
  <si>
    <t>提出時期は、購入契約等による変更前に本届、変更後には校地・校舎所有権等取得登記済届を提出してください。</t>
    <rPh sb="0" eb="2">
      <t>テイシュツ</t>
    </rPh>
    <rPh sb="2" eb="4">
      <t>ジキ</t>
    </rPh>
    <rPh sb="6" eb="8">
      <t>コウニュウ</t>
    </rPh>
    <rPh sb="8" eb="10">
      <t>ケイヤク</t>
    </rPh>
    <rPh sb="10" eb="11">
      <t>トウ</t>
    </rPh>
    <rPh sb="14" eb="16">
      <t>ヘンコウ</t>
    </rPh>
    <rPh sb="16" eb="17">
      <t>マエ</t>
    </rPh>
    <rPh sb="18" eb="19">
      <t>ホン</t>
    </rPh>
    <rPh sb="19" eb="20">
      <t>トドケ</t>
    </rPh>
    <rPh sb="21" eb="24">
      <t>ヘンコウゴ</t>
    </rPh>
    <rPh sb="26" eb="28">
      <t>コウチ</t>
    </rPh>
    <rPh sb="29" eb="31">
      <t>コウシャ</t>
    </rPh>
    <rPh sb="31" eb="34">
      <t>ショユウケン</t>
    </rPh>
    <rPh sb="34" eb="35">
      <t>トウ</t>
    </rPh>
    <rPh sb="35" eb="37">
      <t>シュトク</t>
    </rPh>
    <rPh sb="37" eb="40">
      <t>トウキズ</t>
    </rPh>
    <rPh sb="40" eb="41">
      <t>トドケ</t>
    </rPh>
    <rPh sb="42" eb="44">
      <t>テイシュツ</t>
    </rPh>
    <phoneticPr fontId="4"/>
  </si>
  <si>
    <t>校地・校舎等を変更する場合（借用から自己所有、用途の変更を含む。）には、届出が必要です。事前に設置基準を満たすか確認してください。</t>
    <rPh sb="0" eb="2">
      <t>コウチ</t>
    </rPh>
    <rPh sb="3" eb="5">
      <t>コウシャ</t>
    </rPh>
    <rPh sb="5" eb="6">
      <t>トウ</t>
    </rPh>
    <rPh sb="7" eb="9">
      <t>ヘンコウ</t>
    </rPh>
    <rPh sb="11" eb="13">
      <t>バアイ</t>
    </rPh>
    <rPh sb="14" eb="16">
      <t>シャクヨウ</t>
    </rPh>
    <rPh sb="18" eb="22">
      <t>ジコショユウ</t>
    </rPh>
    <rPh sb="23" eb="25">
      <t>ヨウト</t>
    </rPh>
    <rPh sb="26" eb="28">
      <t>ヘンコウ</t>
    </rPh>
    <rPh sb="29" eb="30">
      <t>フク</t>
    </rPh>
    <rPh sb="36" eb="38">
      <t>トドケデ</t>
    </rPh>
    <rPh sb="39" eb="41">
      <t>ヒツヨウ</t>
    </rPh>
    <rPh sb="44" eb="46">
      <t>ジゼン</t>
    </rPh>
    <rPh sb="47" eb="49">
      <t>セッチ</t>
    </rPh>
    <rPh sb="49" eb="51">
      <t>キジュン</t>
    </rPh>
    <rPh sb="52" eb="53">
      <t>ミ</t>
    </rPh>
    <rPh sb="56" eb="58">
      <t>カクニン</t>
    </rPh>
    <phoneticPr fontId="4"/>
  </si>
  <si>
    <t>【校地・校舎等の変更届】</t>
    <rPh sb="1" eb="3">
      <t>コウチ</t>
    </rPh>
    <rPh sb="4" eb="6">
      <t>コウシャ</t>
    </rPh>
    <rPh sb="6" eb="7">
      <t>トウ</t>
    </rPh>
    <rPh sb="8" eb="11">
      <t>ヘンコウトドケ</t>
    </rPh>
    <phoneticPr fontId="4"/>
  </si>
  <si>
    <t>校地・校舎等変更届</t>
    <rPh sb="0" eb="2">
      <t>コウチ</t>
    </rPh>
    <rPh sb="3" eb="6">
      <t>コウシャトウ</t>
    </rPh>
    <rPh sb="6" eb="8">
      <t>ヘンコウ</t>
    </rPh>
    <rPh sb="8" eb="9">
      <t>トドケ</t>
    </rPh>
    <phoneticPr fontId="4"/>
  </si>
  <si>
    <t>変更予定日</t>
    <rPh sb="0" eb="2">
      <t>ヘンコウ</t>
    </rPh>
    <rPh sb="2" eb="5">
      <t>ヨテイビ</t>
    </rPh>
    <phoneticPr fontId="4"/>
  </si>
  <si>
    <t>㎡</t>
    <phoneticPr fontId="4"/>
  </si>
  <si>
    <t>面積</t>
    <rPh sb="0" eb="2">
      <t>メンセキ</t>
    </rPh>
    <phoneticPr fontId="4"/>
  </si>
  <si>
    <t>福島市杉妻町２番１６号の１</t>
    <rPh sb="0" eb="3">
      <t>フクシマシ</t>
    </rPh>
    <rPh sb="3" eb="5">
      <t>スギツマ</t>
    </rPh>
    <rPh sb="5" eb="6">
      <t>チョウ</t>
    </rPh>
    <rPh sb="7" eb="8">
      <t>バン</t>
    </rPh>
    <rPh sb="10" eb="11">
      <t>ゴウ</t>
    </rPh>
    <phoneticPr fontId="4"/>
  </si>
  <si>
    <t>所在地</t>
    <rPh sb="0" eb="3">
      <t>ショザイチ</t>
    </rPh>
    <phoneticPr fontId="4"/>
  </si>
  <si>
    <t>変更前</t>
    <rPh sb="0" eb="2">
      <t>ヘンコウ</t>
    </rPh>
    <rPh sb="2" eb="3">
      <t>マエ</t>
    </rPh>
    <phoneticPr fontId="4"/>
  </si>
  <si>
    <t>福島市杉妻町２番１６号の１及び２</t>
    <rPh sb="0" eb="3">
      <t>フクシマシ</t>
    </rPh>
    <rPh sb="3" eb="5">
      <t>スギツマ</t>
    </rPh>
    <rPh sb="5" eb="6">
      <t>チョウ</t>
    </rPh>
    <rPh sb="7" eb="8">
      <t>バン</t>
    </rPh>
    <rPh sb="10" eb="11">
      <t>ゴウ</t>
    </rPh>
    <rPh sb="13" eb="14">
      <t>オヨ</t>
    </rPh>
    <phoneticPr fontId="4"/>
  </si>
  <si>
    <t>校舎</t>
    <rPh sb="0" eb="2">
      <t>コウシャ</t>
    </rPh>
    <phoneticPr fontId="4"/>
  </si>
  <si>
    <t>校地</t>
    <rPh sb="0" eb="2">
      <t>コウチ</t>
    </rPh>
    <phoneticPr fontId="4"/>
  </si>
  <si>
    <t>保護者用駐車場を拡張するため。</t>
    <rPh sb="0" eb="3">
      <t>ホゴシャ</t>
    </rPh>
    <rPh sb="3" eb="4">
      <t>ヨウ</t>
    </rPh>
    <rPh sb="4" eb="7">
      <t>チュウシャジョウ</t>
    </rPh>
    <rPh sb="8" eb="10">
      <t>カクチョウ</t>
    </rPh>
    <phoneticPr fontId="4"/>
  </si>
  <si>
    <t>園地等の拡張</t>
    <rPh sb="0" eb="2">
      <t>エンチ</t>
    </rPh>
    <rPh sb="2" eb="3">
      <t>トウ</t>
    </rPh>
    <rPh sb="4" eb="6">
      <t>カクチョウ</t>
    </rPh>
    <phoneticPr fontId="4"/>
  </si>
  <si>
    <t>変更の概要</t>
    <rPh sb="0" eb="2">
      <t>ヘンコウ</t>
    </rPh>
    <rPh sb="3" eb="5">
      <t>ガイヨウ</t>
    </rPh>
    <phoneticPr fontId="4"/>
  </si>
  <si>
    <t>　下記のとおり校地・校舎等を変更したいので、学教教育法施行令第27条の2第1項第6号の規定により関係書類を添えて提出します。</t>
  </si>
  <si>
    <t>理事長　福島　太郎</t>
    <rPh sb="0" eb="3">
      <t>リジチョウ</t>
    </rPh>
    <rPh sb="4" eb="6">
      <t>フクシマ</t>
    </rPh>
    <rPh sb="7" eb="9">
      <t>タロウ</t>
    </rPh>
    <phoneticPr fontId="4"/>
  </si>
  <si>
    <t>校地・校舎等変更届</t>
    <rPh sb="0" eb="2">
      <t>コウチ</t>
    </rPh>
    <rPh sb="3" eb="6">
      <t>コウシャトウ</t>
    </rPh>
    <rPh sb="6" eb="9">
      <t>ヘンコウトドケ</t>
    </rPh>
    <phoneticPr fontId="4"/>
  </si>
  <si>
    <t>　下記のとおり校地・校舎等を変更したいので、学教教育法施行令第２７条の２第１項第６号の規定により関係書類を添えて提出します。</t>
    <rPh sb="1" eb="3">
      <t>カキ</t>
    </rPh>
    <rPh sb="7" eb="9">
      <t>コウチ</t>
    </rPh>
    <rPh sb="10" eb="12">
      <t>コウシャ</t>
    </rPh>
    <rPh sb="12" eb="13">
      <t>トウ</t>
    </rPh>
    <rPh sb="14" eb="16">
      <t>ヘンコウ</t>
    </rPh>
    <rPh sb="22" eb="24">
      <t>ガッキョウ</t>
    </rPh>
    <rPh sb="24" eb="27">
      <t>キョウイクホウ</t>
    </rPh>
    <rPh sb="27" eb="30">
      <t>セコウレイ</t>
    </rPh>
    <rPh sb="30" eb="31">
      <t>ダイ</t>
    </rPh>
    <rPh sb="33" eb="34">
      <t>ジョウ</t>
    </rPh>
    <rPh sb="36" eb="37">
      <t>ダイ</t>
    </rPh>
    <rPh sb="38" eb="39">
      <t>コウ</t>
    </rPh>
    <rPh sb="39" eb="40">
      <t>ダイ</t>
    </rPh>
    <rPh sb="41" eb="42">
      <t>ゴウ</t>
    </rPh>
    <rPh sb="43" eb="45">
      <t>キテイ</t>
    </rPh>
    <rPh sb="48" eb="50">
      <t>カンケイ</t>
    </rPh>
    <rPh sb="50" eb="52">
      <t>ショルイ</t>
    </rPh>
    <rPh sb="53" eb="54">
      <t>ソ</t>
    </rPh>
    <rPh sb="56" eb="58">
      <t>テイシュツ</t>
    </rPh>
    <phoneticPr fontId="4"/>
  </si>
  <si>
    <t>登記した場合には登記簿謄本</t>
    <rPh sb="0" eb="2">
      <t>トウキ</t>
    </rPh>
    <rPh sb="4" eb="6">
      <t>バアイ</t>
    </rPh>
    <rPh sb="8" eb="11">
      <t>トウキボ</t>
    </rPh>
    <rPh sb="11" eb="13">
      <t>トウホン</t>
    </rPh>
    <phoneticPr fontId="4"/>
  </si>
  <si>
    <t>校地・校舎所有権等取得登記済届（様式第28号）</t>
    <rPh sb="0" eb="2">
      <t>コウチ</t>
    </rPh>
    <rPh sb="3" eb="5">
      <t>コウシャ</t>
    </rPh>
    <rPh sb="5" eb="8">
      <t>ショユウケン</t>
    </rPh>
    <rPh sb="8" eb="9">
      <t>トウ</t>
    </rPh>
    <rPh sb="9" eb="11">
      <t>シュトク</t>
    </rPh>
    <rPh sb="11" eb="14">
      <t>トウキズ</t>
    </rPh>
    <rPh sb="14" eb="15">
      <t>トドケ</t>
    </rPh>
    <rPh sb="16" eb="18">
      <t>ヨウシキ</t>
    </rPh>
    <rPh sb="18" eb="19">
      <t>ダイ</t>
    </rPh>
    <rPh sb="21" eb="22">
      <t>ゴウ</t>
    </rPh>
    <phoneticPr fontId="4"/>
  </si>
  <si>
    <t>専・各</t>
    <rPh sb="0" eb="1">
      <t>セン</t>
    </rPh>
    <rPh sb="2" eb="3">
      <t>カク</t>
    </rPh>
    <phoneticPr fontId="4"/>
  </si>
  <si>
    <t>所有権登記等の登記を完了したとき。</t>
    <rPh sb="0" eb="3">
      <t>ショユウケン</t>
    </rPh>
    <rPh sb="3" eb="5">
      <t>トウキ</t>
    </rPh>
    <rPh sb="5" eb="6">
      <t>トウ</t>
    </rPh>
    <rPh sb="7" eb="9">
      <t>トウキ</t>
    </rPh>
    <rPh sb="10" eb="12">
      <t>カンリョウ</t>
    </rPh>
    <phoneticPr fontId="4"/>
  </si>
  <si>
    <t>校地・校舎等変更届提出後、所有権等の登記を完了したときは、県へ報告してください。</t>
    <rPh sb="0" eb="2">
      <t>コウチ</t>
    </rPh>
    <rPh sb="3" eb="6">
      <t>コウシャトウ</t>
    </rPh>
    <rPh sb="6" eb="9">
      <t>ヘンコウトドケ</t>
    </rPh>
    <rPh sb="9" eb="12">
      <t>テイシュツゴ</t>
    </rPh>
    <rPh sb="13" eb="16">
      <t>ショユウケン</t>
    </rPh>
    <rPh sb="16" eb="17">
      <t>トウ</t>
    </rPh>
    <rPh sb="18" eb="20">
      <t>トウキ</t>
    </rPh>
    <rPh sb="21" eb="23">
      <t>カンリョウ</t>
    </rPh>
    <rPh sb="29" eb="30">
      <t>ケン</t>
    </rPh>
    <rPh sb="31" eb="33">
      <t>ホウコク</t>
    </rPh>
    <phoneticPr fontId="4"/>
  </si>
  <si>
    <t>【校地・校舎所有権等取得登記済届】</t>
    <rPh sb="1" eb="3">
      <t>コウチ</t>
    </rPh>
    <rPh sb="4" eb="6">
      <t>コウシャ</t>
    </rPh>
    <rPh sb="6" eb="9">
      <t>ショユウケン</t>
    </rPh>
    <rPh sb="9" eb="10">
      <t>トウ</t>
    </rPh>
    <rPh sb="10" eb="12">
      <t>シュトク</t>
    </rPh>
    <rPh sb="12" eb="14">
      <t>トウキ</t>
    </rPh>
    <rPh sb="14" eb="15">
      <t>スミ</t>
    </rPh>
    <rPh sb="15" eb="16">
      <t>トドケ</t>
    </rPh>
    <phoneticPr fontId="4"/>
  </si>
  <si>
    <t>校地・校舎所有権等取得登記済届</t>
    <rPh sb="0" eb="2">
      <t>コウチ</t>
    </rPh>
    <rPh sb="3" eb="5">
      <t>コウシャ</t>
    </rPh>
    <rPh sb="5" eb="8">
      <t>ショユウケン</t>
    </rPh>
    <rPh sb="8" eb="9">
      <t>トウ</t>
    </rPh>
    <rPh sb="9" eb="11">
      <t>シュトク</t>
    </rPh>
    <rPh sb="11" eb="13">
      <t>トウキ</t>
    </rPh>
    <rPh sb="13" eb="14">
      <t>スミ</t>
    </rPh>
    <rPh sb="14" eb="15">
      <t>トドケ</t>
    </rPh>
    <phoneticPr fontId="4"/>
  </si>
  <si>
    <t>変更日</t>
    <rPh sb="0" eb="2">
      <t>ヘンコウ</t>
    </rPh>
    <phoneticPr fontId="4"/>
  </si>
  <si>
    <t>108㎡</t>
    <phoneticPr fontId="4"/>
  </si>
  <si>
    <t>変更あり</t>
    <rPh sb="0" eb="2">
      <t>ヘンコウ</t>
    </rPh>
    <phoneticPr fontId="4"/>
  </si>
  <si>
    <t>105㎡</t>
    <phoneticPr fontId="4"/>
  </si>
  <si>
    <t>届の内容</t>
    <rPh sb="0" eb="1">
      <t>トドケ</t>
    </rPh>
    <rPh sb="2" eb="4">
      <t>ナイヨウ</t>
    </rPh>
    <phoneticPr fontId="4"/>
  </si>
  <si>
    <t>校地・校舎等変更届の内容</t>
    <rPh sb="0" eb="2">
      <t>コウチ</t>
    </rPh>
    <rPh sb="3" eb="5">
      <t>コウシャ</t>
    </rPh>
    <rPh sb="5" eb="6">
      <t>トウ</t>
    </rPh>
    <rPh sb="6" eb="8">
      <t>ヘンコウ</t>
    </rPh>
    <rPh sb="8" eb="9">
      <t>トドケ</t>
    </rPh>
    <rPh sb="10" eb="12">
      <t>ナイヨウ</t>
    </rPh>
    <phoneticPr fontId="4"/>
  </si>
  <si>
    <t>登記に伴う面積の変更</t>
    <rPh sb="0" eb="2">
      <t>トウキ</t>
    </rPh>
    <rPh sb="3" eb="4">
      <t>トモナ</t>
    </rPh>
    <rPh sb="5" eb="7">
      <t>メンセキ</t>
    </rPh>
    <rPh sb="8" eb="10">
      <t>ヘンコウ</t>
    </rPh>
    <phoneticPr fontId="4"/>
  </si>
  <si>
    <t>届出理由</t>
    <rPh sb="0" eb="2">
      <t>トドケデ</t>
    </rPh>
    <rPh sb="2" eb="4">
      <t>リユウ</t>
    </rPh>
    <phoneticPr fontId="4"/>
  </si>
  <si>
    <t>専各</t>
    <rPh sb="0" eb="2">
      <t>センカク</t>
    </rPh>
    <phoneticPr fontId="4"/>
  </si>
  <si>
    <t>校地・校舎所有権等取得登記済届</t>
    <rPh sb="0" eb="2">
      <t>コウチ</t>
    </rPh>
    <rPh sb="3" eb="5">
      <t>コウシャ</t>
    </rPh>
    <rPh sb="5" eb="8">
      <t>ショユウケン</t>
    </rPh>
    <rPh sb="8" eb="9">
      <t>トウ</t>
    </rPh>
    <rPh sb="9" eb="11">
      <t>シュトク</t>
    </rPh>
    <rPh sb="11" eb="14">
      <t>トウキズ</t>
    </rPh>
    <rPh sb="14" eb="15">
      <t>トドケ</t>
    </rPh>
    <phoneticPr fontId="4"/>
  </si>
  <si>
    <t>二</t>
    <rPh sb="0" eb="1">
      <t>2</t>
    </rPh>
    <phoneticPr fontId="4"/>
  </si>
  <si>
    <t>の項の第</t>
    <rPh sb="1" eb="2">
      <t>コウ</t>
    </rPh>
    <rPh sb="3" eb="4">
      <t>ダイ</t>
    </rPh>
    <phoneticPr fontId="4"/>
  </si>
  <si>
    <t>一</t>
    <rPh sb="0" eb="1">
      <t>1</t>
    </rPh>
    <phoneticPr fontId="4"/>
  </si>
  <si>
    <t>の</t>
    <phoneticPr fontId="4"/>
  </si>
  <si>
    <t>三</t>
    <rPh sb="0" eb="1">
      <t>3</t>
    </rPh>
    <phoneticPr fontId="4"/>
  </si>
  <si>
    <t>別表</t>
    <rPh sb="0" eb="2">
      <t>ベッピョウ</t>
    </rPh>
    <phoneticPr fontId="4"/>
  </si>
  <si>
    <t>同法</t>
    <rPh sb="0" eb="2">
      <t>ドウホウ</t>
    </rPh>
    <phoneticPr fontId="4"/>
  </si>
  <si>
    <t>登録免許税法</t>
    <rPh sb="0" eb="2">
      <t>トウロク</t>
    </rPh>
    <rPh sb="2" eb="5">
      <t>メンキョゼイ</t>
    </rPh>
    <rPh sb="5" eb="6">
      <t>ホウ</t>
    </rPh>
    <phoneticPr fontId="4"/>
  </si>
  <si>
    <t>校地・校舎所有権取得等登記済届（様式第28号）</t>
    <rPh sb="0" eb="2">
      <t>コウチ</t>
    </rPh>
    <rPh sb="3" eb="5">
      <t>コウシャ</t>
    </rPh>
    <rPh sb="5" eb="8">
      <t>ショユウケン</t>
    </rPh>
    <rPh sb="8" eb="10">
      <t>シュトク</t>
    </rPh>
    <rPh sb="10" eb="11">
      <t>トウ</t>
    </rPh>
    <rPh sb="11" eb="14">
      <t>トウキズ</t>
    </rPh>
    <rPh sb="14" eb="15">
      <t>トドケ</t>
    </rPh>
    <rPh sb="16" eb="18">
      <t>ヨウシキ</t>
    </rPh>
    <rPh sb="18" eb="19">
      <t>ダイ</t>
    </rPh>
    <rPh sb="21" eb="22">
      <t>ゴウ</t>
    </rPh>
    <phoneticPr fontId="4"/>
  </si>
  <si>
    <t>返信用封筒（切手貼付、宛先記入のこと）</t>
    <rPh sb="0" eb="5">
      <t>ヘンシンヨウフウトウ</t>
    </rPh>
    <rPh sb="6" eb="8">
      <t>キッテ</t>
    </rPh>
    <rPh sb="8" eb="9">
      <t>ハ</t>
    </rPh>
    <rPh sb="9" eb="10">
      <t>ツ</t>
    </rPh>
    <rPh sb="11" eb="13">
      <t>アテサキ</t>
    </rPh>
    <rPh sb="13" eb="15">
      <t>キニュウ</t>
    </rPh>
    <phoneticPr fontId="4"/>
  </si>
  <si>
    <t>１通につき県の収入証紙300円</t>
    <rPh sb="1" eb="2">
      <t>ツウ</t>
    </rPh>
    <rPh sb="5" eb="6">
      <t>ケン</t>
    </rPh>
    <rPh sb="7" eb="11">
      <t>シュウニュウショウシ</t>
    </rPh>
    <rPh sb="14" eb="15">
      <t>エン</t>
    </rPh>
    <phoneticPr fontId="4"/>
  </si>
  <si>
    <t>※契約書、寄附申込書、工事請負契約書の写し</t>
    <rPh sb="1" eb="4">
      <t>ケイヤクショ</t>
    </rPh>
    <rPh sb="5" eb="10">
      <t>キフモウシコミショ</t>
    </rPh>
    <rPh sb="11" eb="18">
      <t>コウジウケオイケイヤクショ</t>
    </rPh>
    <rPh sb="19" eb="20">
      <t>ウツ</t>
    </rPh>
    <phoneticPr fontId="4"/>
  </si>
  <si>
    <t>売買契約書等権利の帰属を証する書類</t>
    <rPh sb="0" eb="2">
      <t>バイバイ</t>
    </rPh>
    <rPh sb="2" eb="5">
      <t>ケイヤクショ</t>
    </rPh>
    <rPh sb="5" eb="6">
      <t>トウ</t>
    </rPh>
    <rPh sb="6" eb="8">
      <t>ケンリ</t>
    </rPh>
    <rPh sb="9" eb="11">
      <t>キゾク</t>
    </rPh>
    <rPh sb="12" eb="13">
      <t>ショウ</t>
    </rPh>
    <rPh sb="15" eb="17">
      <t>ショルイ</t>
    </rPh>
    <phoneticPr fontId="4"/>
  </si>
  <si>
    <t>登録免許税非課税証明願（様式第29号）</t>
    <rPh sb="0" eb="5">
      <t>トウロクメンキョゼイ</t>
    </rPh>
    <rPh sb="5" eb="8">
      <t>ヒカゼイ</t>
    </rPh>
    <rPh sb="8" eb="10">
      <t>ショウメイ</t>
    </rPh>
    <rPh sb="10" eb="11">
      <t>ネガ</t>
    </rPh>
    <rPh sb="12" eb="14">
      <t>ヨウシキ</t>
    </rPh>
    <rPh sb="14" eb="15">
      <t>ダイ</t>
    </rPh>
    <rPh sb="17" eb="18">
      <t>ゴウ</t>
    </rPh>
    <phoneticPr fontId="4"/>
  </si>
  <si>
    <t>証明願…２部</t>
    <rPh sb="0" eb="2">
      <t>ショウメイ</t>
    </rPh>
    <rPh sb="2" eb="3">
      <t>ネガ</t>
    </rPh>
    <rPh sb="5" eb="6">
      <t>ブ</t>
    </rPh>
    <phoneticPr fontId="4"/>
  </si>
  <si>
    <t>なお、学校法人が取得する不動産であっても、校地・校舎等で使用する目的がなければ非課税措置は認められません。事前に県へ校地・校舎等変更届を提出し、その届が校地・校舎等に使用するものとして県で受理されなければなりません。</t>
    <rPh sb="3" eb="7">
      <t>ガッコウホウジン</t>
    </rPh>
    <rPh sb="8" eb="10">
      <t>シュトク</t>
    </rPh>
    <rPh sb="12" eb="15">
      <t>フドウサン</t>
    </rPh>
    <rPh sb="21" eb="23">
      <t>コウチ</t>
    </rPh>
    <rPh sb="24" eb="26">
      <t>コウシャ</t>
    </rPh>
    <rPh sb="26" eb="27">
      <t>トウ</t>
    </rPh>
    <rPh sb="28" eb="30">
      <t>シヨウ</t>
    </rPh>
    <rPh sb="32" eb="34">
      <t>モクテキ</t>
    </rPh>
    <rPh sb="39" eb="42">
      <t>ヒカゼイ</t>
    </rPh>
    <rPh sb="42" eb="44">
      <t>ソチ</t>
    </rPh>
    <rPh sb="45" eb="46">
      <t>ミト</t>
    </rPh>
    <rPh sb="53" eb="55">
      <t>ジゼン</t>
    </rPh>
    <rPh sb="56" eb="57">
      <t>ケン</t>
    </rPh>
    <rPh sb="58" eb="60">
      <t>コウチ</t>
    </rPh>
    <rPh sb="61" eb="63">
      <t>コウシャ</t>
    </rPh>
    <rPh sb="63" eb="64">
      <t>トウ</t>
    </rPh>
    <rPh sb="64" eb="66">
      <t>ヘンコウ</t>
    </rPh>
    <rPh sb="66" eb="67">
      <t>トドケ</t>
    </rPh>
    <rPh sb="68" eb="70">
      <t>テイシュツ</t>
    </rPh>
    <rPh sb="74" eb="75">
      <t>トドケ</t>
    </rPh>
    <rPh sb="76" eb="78">
      <t>コウチ</t>
    </rPh>
    <rPh sb="79" eb="81">
      <t>コウシャ</t>
    </rPh>
    <rPh sb="81" eb="82">
      <t>トウ</t>
    </rPh>
    <rPh sb="83" eb="85">
      <t>シヨウ</t>
    </rPh>
    <rPh sb="92" eb="93">
      <t>ケン</t>
    </rPh>
    <rPh sb="94" eb="96">
      <t>ジュリ</t>
    </rPh>
    <phoneticPr fontId="4"/>
  </si>
  <si>
    <t>学校法人が校地・校舎等に使用する目的で不動産を取得する場合、そのことを証する県の証明書を提示することで、不動産登録免許税の非課税措置が受けられます。</t>
    <rPh sb="0" eb="4">
      <t>ガッコウホウジン</t>
    </rPh>
    <rPh sb="5" eb="7">
      <t>コウチ</t>
    </rPh>
    <rPh sb="8" eb="10">
      <t>コウシャ</t>
    </rPh>
    <rPh sb="10" eb="11">
      <t>トウ</t>
    </rPh>
    <rPh sb="12" eb="14">
      <t>シヨウ</t>
    </rPh>
    <rPh sb="16" eb="18">
      <t>モクテキ</t>
    </rPh>
    <rPh sb="19" eb="22">
      <t>フドウサン</t>
    </rPh>
    <rPh sb="23" eb="25">
      <t>シュトク</t>
    </rPh>
    <rPh sb="27" eb="29">
      <t>バアイ</t>
    </rPh>
    <rPh sb="35" eb="36">
      <t>ショウ</t>
    </rPh>
    <rPh sb="38" eb="39">
      <t>ケン</t>
    </rPh>
    <rPh sb="40" eb="43">
      <t>ショウメイショ</t>
    </rPh>
    <rPh sb="44" eb="46">
      <t>テイジ</t>
    </rPh>
    <rPh sb="52" eb="55">
      <t>フドウサン</t>
    </rPh>
    <rPh sb="55" eb="60">
      <t>トウロクメンキョゼイ</t>
    </rPh>
    <rPh sb="61" eb="64">
      <t>ヒカゼイ</t>
    </rPh>
    <rPh sb="64" eb="66">
      <t>ソチ</t>
    </rPh>
    <rPh sb="67" eb="68">
      <t>ウ</t>
    </rPh>
    <phoneticPr fontId="4"/>
  </si>
  <si>
    <t>【登録免許税非課税証明願】</t>
    <rPh sb="1" eb="6">
      <t>トウロクメンキョゼイ</t>
    </rPh>
    <rPh sb="6" eb="9">
      <t>ヒカゼイ</t>
    </rPh>
    <rPh sb="9" eb="11">
      <t>ショウメイ</t>
    </rPh>
    <rPh sb="11" eb="12">
      <t>ネガ</t>
    </rPh>
    <phoneticPr fontId="4"/>
  </si>
  <si>
    <t>登録免許税非課税証明願</t>
    <rPh sb="0" eb="5">
      <t>トウロクメンキョゼイ</t>
    </rPh>
    <rPh sb="5" eb="8">
      <t>ヒカゼイ</t>
    </rPh>
    <rPh sb="8" eb="10">
      <t>ショウメイ</t>
    </rPh>
    <rPh sb="10" eb="11">
      <t>ネガ</t>
    </rPh>
    <phoneticPr fontId="4"/>
  </si>
  <si>
    <t>10</t>
    <phoneticPr fontId="4"/>
  </si>
  <si>
    <t>9</t>
    <phoneticPr fontId="4"/>
  </si>
  <si>
    <t>8</t>
    <phoneticPr fontId="4"/>
  </si>
  <si>
    <t>7</t>
    <phoneticPr fontId="4"/>
  </si>
  <si>
    <t>6</t>
    <phoneticPr fontId="4"/>
  </si>
  <si>
    <t>5</t>
    <phoneticPr fontId="4"/>
  </si>
  <si>
    <t>4</t>
    <phoneticPr fontId="4"/>
  </si>
  <si>
    <t>512㎡</t>
    <phoneticPr fontId="4"/>
  </si>
  <si>
    <t>鉄骨造亜鉛メッキ鋼板葺１階</t>
    <rPh sb="0" eb="2">
      <t>テッコツ</t>
    </rPh>
    <rPh sb="2" eb="3">
      <t>ツク</t>
    </rPh>
    <rPh sb="3" eb="5">
      <t>アエン</t>
    </rPh>
    <rPh sb="8" eb="9">
      <t>ハガネ</t>
    </rPh>
    <rPh sb="9" eb="10">
      <t>イタ</t>
    </rPh>
    <rPh sb="10" eb="11">
      <t>ブキ</t>
    </rPh>
    <rPh sb="12" eb="13">
      <t>カイ</t>
    </rPh>
    <phoneticPr fontId="4"/>
  </si>
  <si>
    <t>園舎</t>
    <rPh sb="0" eb="2">
      <t>エンシャ</t>
    </rPh>
    <phoneticPr fontId="4"/>
  </si>
  <si>
    <t>福島市杉妻町２番７号</t>
    <rPh sb="0" eb="3">
      <t>フクシマシ</t>
    </rPh>
    <rPh sb="3" eb="6">
      <t>スギツママチ</t>
    </rPh>
    <rPh sb="7" eb="8">
      <t>バン</t>
    </rPh>
    <rPh sb="9" eb="10">
      <t>ゴウ</t>
    </rPh>
    <phoneticPr fontId="4"/>
  </si>
  <si>
    <t>建物</t>
    <rPh sb="0" eb="2">
      <t>タテモノ</t>
    </rPh>
    <phoneticPr fontId="4"/>
  </si>
  <si>
    <t>床面積</t>
    <rPh sb="0" eb="3">
      <t>ユカメンセキ</t>
    </rPh>
    <phoneticPr fontId="4"/>
  </si>
  <si>
    <t>構造</t>
    <rPh sb="0" eb="2">
      <t>コウゾウ</t>
    </rPh>
    <phoneticPr fontId="4"/>
  </si>
  <si>
    <t>種類</t>
    <rPh sb="0" eb="2">
      <t>シュルイ</t>
    </rPh>
    <phoneticPr fontId="4"/>
  </si>
  <si>
    <t>第１号不動産</t>
    <rPh sb="0" eb="1">
      <t>ダイ</t>
    </rPh>
    <rPh sb="2" eb="3">
      <t>ゴウ</t>
    </rPh>
    <rPh sb="3" eb="6">
      <t>フドウサン</t>
    </rPh>
    <phoneticPr fontId="4"/>
  </si>
  <si>
    <t>1000.24㎡</t>
    <phoneticPr fontId="4"/>
  </si>
  <si>
    <t>地目</t>
    <rPh sb="0" eb="2">
      <t>チモク</t>
    </rPh>
    <phoneticPr fontId="4"/>
  </si>
  <si>
    <t>地番</t>
    <rPh sb="0" eb="2">
      <t>チバン</t>
    </rPh>
    <phoneticPr fontId="4"/>
  </si>
  <si>
    <t>第２号不動産</t>
    <rPh sb="0" eb="1">
      <t>ダイ</t>
    </rPh>
    <rPh sb="2" eb="3">
      <t>ゴウ</t>
    </rPh>
    <rPh sb="3" eb="6">
      <t>フドウサン</t>
    </rPh>
    <phoneticPr fontId="4"/>
  </si>
  <si>
    <t>土地</t>
    <rPh sb="0" eb="2">
      <t>トチ</t>
    </rPh>
    <phoneticPr fontId="4"/>
  </si>
  <si>
    <t>学校用地</t>
    <rPh sb="0" eb="4">
      <t>ガッコウヨウチ</t>
    </rPh>
    <phoneticPr fontId="4"/>
  </si>
  <si>
    <t>２番７号</t>
    <rPh sb="1" eb="2">
      <t>バン</t>
    </rPh>
    <rPh sb="3" eb="4">
      <t>ゴウ</t>
    </rPh>
    <phoneticPr fontId="4"/>
  </si>
  <si>
    <t>福島市杉妻町</t>
    <rPh sb="0" eb="3">
      <t>フクシマシ</t>
    </rPh>
    <rPh sb="3" eb="6">
      <t>スギツママチ</t>
    </rPh>
    <phoneticPr fontId="4"/>
  </si>
  <si>
    <t>審</t>
    <rPh sb="0" eb="1">
      <t>シン</t>
    </rPh>
    <phoneticPr fontId="4"/>
  </si>
  <si>
    <t>学校法人解散届（様式第８号）</t>
    <rPh sb="0" eb="4">
      <t>ガッコウホウジン</t>
    </rPh>
    <rPh sb="4" eb="6">
      <t>カイサン</t>
    </rPh>
    <rPh sb="6" eb="7">
      <t>トドケ</t>
    </rPh>
    <rPh sb="8" eb="10">
      <t>ヨウシキ</t>
    </rPh>
    <rPh sb="10" eb="11">
      <t>ダイ</t>
    </rPh>
    <rPh sb="12" eb="13">
      <t>ゴウ</t>
    </rPh>
    <phoneticPr fontId="4"/>
  </si>
  <si>
    <t>学校廃止認可申請に係る理事会・評議員会の議事録の写し</t>
    <rPh sb="0" eb="4">
      <t>ガッコウハイシ</t>
    </rPh>
    <rPh sb="4" eb="6">
      <t>ニンカ</t>
    </rPh>
    <rPh sb="6" eb="8">
      <t>シンセイ</t>
    </rPh>
    <rPh sb="9" eb="10">
      <t>カカ</t>
    </rPh>
    <rPh sb="11" eb="14">
      <t>リジカイ</t>
    </rPh>
    <rPh sb="15" eb="19">
      <t>ヒョウギインカイ</t>
    </rPh>
    <rPh sb="20" eb="23">
      <t>ギジロク</t>
    </rPh>
    <rPh sb="24" eb="25">
      <t>ウツ</t>
    </rPh>
    <phoneticPr fontId="4"/>
  </si>
  <si>
    <t>学校廃止認可申請書（様式第30号）</t>
    <rPh sb="0" eb="4">
      <t>ガッコウハイシ</t>
    </rPh>
    <rPh sb="4" eb="6">
      <t>ニンカ</t>
    </rPh>
    <rPh sb="6" eb="9">
      <t>シンセイショ</t>
    </rPh>
    <rPh sb="10" eb="12">
      <t>ヨウシキ</t>
    </rPh>
    <rPh sb="12" eb="13">
      <t>ダイ</t>
    </rPh>
    <rPh sb="15" eb="16">
      <t>ゴウ</t>
    </rPh>
    <phoneticPr fontId="4"/>
  </si>
  <si>
    <t>１部</t>
    <rPh sb="1" eb="2">
      <t>ブ</t>
    </rPh>
    <phoneticPr fontId="4"/>
  </si>
  <si>
    <t>認可</t>
    <rPh sb="0" eb="2">
      <t>ニンカ</t>
    </rPh>
    <phoneticPr fontId="4"/>
  </si>
  <si>
    <t>遅くとも、審議会開催予定の３か月前</t>
    <rPh sb="0" eb="1">
      <t>オソ</t>
    </rPh>
    <rPh sb="5" eb="8">
      <t>シンギカイ</t>
    </rPh>
    <rPh sb="8" eb="10">
      <t>カイサイ</t>
    </rPh>
    <rPh sb="10" eb="12">
      <t>ヨテイ</t>
    </rPh>
    <rPh sb="15" eb="16">
      <t>ゲツ</t>
    </rPh>
    <rPh sb="16" eb="17">
      <t>マエ</t>
    </rPh>
    <phoneticPr fontId="4"/>
  </si>
  <si>
    <t>なお、学校法人を解散する場合又は個人立の場合には、保存年限を経過していない指導要録等は、県へ引継が必要です。</t>
    <rPh sb="3" eb="5">
      <t>ガッコウ</t>
    </rPh>
    <rPh sb="5" eb="7">
      <t>ホウジン</t>
    </rPh>
    <rPh sb="8" eb="10">
      <t>カイサン</t>
    </rPh>
    <rPh sb="12" eb="14">
      <t>バアイ</t>
    </rPh>
    <rPh sb="14" eb="15">
      <t>マタ</t>
    </rPh>
    <rPh sb="16" eb="18">
      <t>コジン</t>
    </rPh>
    <rPh sb="18" eb="19">
      <t>リツ</t>
    </rPh>
    <rPh sb="20" eb="22">
      <t>バアイ</t>
    </rPh>
    <rPh sb="25" eb="27">
      <t>ホゾン</t>
    </rPh>
    <rPh sb="27" eb="29">
      <t>ネンゲン</t>
    </rPh>
    <rPh sb="30" eb="32">
      <t>ケイカ</t>
    </rPh>
    <rPh sb="37" eb="41">
      <t>シドウヨウロク</t>
    </rPh>
    <rPh sb="41" eb="42">
      <t>トウ</t>
    </rPh>
    <rPh sb="44" eb="45">
      <t>ケン</t>
    </rPh>
    <rPh sb="46" eb="48">
      <t>ヒキツギ</t>
    </rPh>
    <rPh sb="49" eb="51">
      <t>ヒツヨウ</t>
    </rPh>
    <phoneticPr fontId="4"/>
  </si>
  <si>
    <t>学校を廃止するのに伴い、学校法人が解散する場合は、学校法人解散の認可も必要となることから、その認可申請書（又は届）も併せて提出してください。</t>
    <rPh sb="0" eb="2">
      <t>ガッコウ</t>
    </rPh>
    <rPh sb="3" eb="5">
      <t>ハイシ</t>
    </rPh>
    <rPh sb="9" eb="10">
      <t>トモナ</t>
    </rPh>
    <rPh sb="12" eb="16">
      <t>ガッコウホウジン</t>
    </rPh>
    <rPh sb="17" eb="19">
      <t>カイサン</t>
    </rPh>
    <rPh sb="21" eb="23">
      <t>バアイ</t>
    </rPh>
    <rPh sb="25" eb="27">
      <t>ガッコウ</t>
    </rPh>
    <rPh sb="27" eb="29">
      <t>ホウジン</t>
    </rPh>
    <rPh sb="29" eb="31">
      <t>カイサン</t>
    </rPh>
    <rPh sb="32" eb="34">
      <t>ニンカ</t>
    </rPh>
    <rPh sb="35" eb="37">
      <t>ヒツヨウ</t>
    </rPh>
    <rPh sb="47" eb="49">
      <t>ニンカ</t>
    </rPh>
    <rPh sb="49" eb="52">
      <t>シンセイショ</t>
    </rPh>
    <rPh sb="53" eb="54">
      <t>マタ</t>
    </rPh>
    <rPh sb="55" eb="56">
      <t>トドケ</t>
    </rPh>
    <rPh sb="58" eb="59">
      <t>アワ</t>
    </rPh>
    <rPh sb="61" eb="63">
      <t>テイシュツ</t>
    </rPh>
    <phoneticPr fontId="4"/>
  </si>
  <si>
    <t>他の学校が存在し、学校法人が存続する場合には、学校法人寄附行為の変更も必要となることから、その認可申請書も併せて提出してください。</t>
    <rPh sb="0" eb="1">
      <t>タ</t>
    </rPh>
    <rPh sb="2" eb="4">
      <t>ガッコウ</t>
    </rPh>
    <rPh sb="5" eb="7">
      <t>ソンザイ</t>
    </rPh>
    <rPh sb="9" eb="11">
      <t>ガッコウ</t>
    </rPh>
    <rPh sb="11" eb="13">
      <t>ホウジン</t>
    </rPh>
    <rPh sb="14" eb="16">
      <t>ソンゾク</t>
    </rPh>
    <rPh sb="18" eb="20">
      <t>バアイ</t>
    </rPh>
    <rPh sb="23" eb="25">
      <t>ガッコウ</t>
    </rPh>
    <rPh sb="25" eb="27">
      <t>ホウジン</t>
    </rPh>
    <rPh sb="27" eb="29">
      <t>キフ</t>
    </rPh>
    <rPh sb="29" eb="31">
      <t>コウイ</t>
    </rPh>
    <rPh sb="32" eb="34">
      <t>ヘンコウ</t>
    </rPh>
    <rPh sb="35" eb="37">
      <t>ヒツヨウ</t>
    </rPh>
    <rPh sb="47" eb="49">
      <t>ニンカ</t>
    </rPh>
    <rPh sb="49" eb="52">
      <t>シンセイショ</t>
    </rPh>
    <rPh sb="53" eb="54">
      <t>アワ</t>
    </rPh>
    <rPh sb="56" eb="58">
      <t>テイシュツ</t>
    </rPh>
    <phoneticPr fontId="4"/>
  </si>
  <si>
    <t>廃止に当たっては、①事前に県に相談の上、②在校（園）生の保護者に説明し、③在校（園）生が全員卒業（園）できるよう、あらかじめ生徒・園児募集を停止し、計画的に進めてください。</t>
    <rPh sb="0" eb="2">
      <t>ハイシ</t>
    </rPh>
    <rPh sb="3" eb="4">
      <t>ア</t>
    </rPh>
    <rPh sb="10" eb="12">
      <t>ジゼン</t>
    </rPh>
    <rPh sb="13" eb="14">
      <t>ケン</t>
    </rPh>
    <rPh sb="15" eb="17">
      <t>ソウダン</t>
    </rPh>
    <rPh sb="18" eb="19">
      <t>ウエ</t>
    </rPh>
    <rPh sb="21" eb="22">
      <t>ザイ</t>
    </rPh>
    <rPh sb="22" eb="23">
      <t>コウ</t>
    </rPh>
    <rPh sb="24" eb="25">
      <t>エン</t>
    </rPh>
    <rPh sb="26" eb="27">
      <t>セイ</t>
    </rPh>
    <rPh sb="28" eb="31">
      <t>ホゴシャ</t>
    </rPh>
    <rPh sb="32" eb="34">
      <t>セツメイ</t>
    </rPh>
    <rPh sb="44" eb="46">
      <t>ゼンイン</t>
    </rPh>
    <rPh sb="46" eb="48">
      <t>ソツギョウ</t>
    </rPh>
    <rPh sb="49" eb="50">
      <t>エン</t>
    </rPh>
    <rPh sb="62" eb="64">
      <t>セイト</t>
    </rPh>
    <rPh sb="65" eb="67">
      <t>エンジ</t>
    </rPh>
    <rPh sb="67" eb="69">
      <t>ボシュウ</t>
    </rPh>
    <rPh sb="70" eb="72">
      <t>テイシ</t>
    </rPh>
    <rPh sb="74" eb="76">
      <t>ケイカク</t>
    </rPh>
    <rPh sb="76" eb="77">
      <t>テキ</t>
    </rPh>
    <rPh sb="78" eb="79">
      <t>スス</t>
    </rPh>
    <phoneticPr fontId="4"/>
  </si>
  <si>
    <t>既存の学校（幼稚園）を廃止する場合、私立学校審議会に諮問し、県知事の認可が必要です。</t>
    <rPh sb="0" eb="2">
      <t>キゾン</t>
    </rPh>
    <rPh sb="3" eb="5">
      <t>ガッコウ</t>
    </rPh>
    <rPh sb="6" eb="9">
      <t>ヨウチエン</t>
    </rPh>
    <rPh sb="11" eb="13">
      <t>ハイシ</t>
    </rPh>
    <rPh sb="15" eb="17">
      <t>バアイ</t>
    </rPh>
    <rPh sb="18" eb="20">
      <t>シリツ</t>
    </rPh>
    <rPh sb="20" eb="22">
      <t>ガッコウ</t>
    </rPh>
    <rPh sb="22" eb="25">
      <t>シンギカイ</t>
    </rPh>
    <rPh sb="26" eb="28">
      <t>シモン</t>
    </rPh>
    <rPh sb="30" eb="33">
      <t>ケンチジ</t>
    </rPh>
    <rPh sb="34" eb="36">
      <t>ニンカ</t>
    </rPh>
    <rPh sb="37" eb="39">
      <t>ヒツヨウ</t>
    </rPh>
    <phoneticPr fontId="4"/>
  </si>
  <si>
    <t>【学校廃止認可申請書】</t>
    <rPh sb="1" eb="3">
      <t>ガッコウ</t>
    </rPh>
    <rPh sb="3" eb="5">
      <t>ハイシ</t>
    </rPh>
    <rPh sb="5" eb="7">
      <t>ニンカ</t>
    </rPh>
    <rPh sb="7" eb="10">
      <t>シンセイショ</t>
    </rPh>
    <phoneticPr fontId="4"/>
  </si>
  <si>
    <t>学校廃止認可申請書</t>
    <rPh sb="0" eb="4">
      <t>ガッコウハイシ</t>
    </rPh>
    <rPh sb="4" eb="6">
      <t>ニンカ</t>
    </rPh>
    <rPh sb="6" eb="9">
      <t>シンセイショ</t>
    </rPh>
    <phoneticPr fontId="4"/>
  </si>
  <si>
    <t>廃止予定日</t>
    <rPh sb="0" eb="2">
      <t>ハイシ</t>
    </rPh>
    <rPh sb="2" eb="5">
      <t>ヨテイビ</t>
    </rPh>
    <phoneticPr fontId="4"/>
  </si>
  <si>
    <t>園舎解体後、園地を売却する。</t>
    <rPh sb="0" eb="2">
      <t>エンシャ</t>
    </rPh>
    <rPh sb="2" eb="5">
      <t>カイタイゴ</t>
    </rPh>
    <rPh sb="6" eb="8">
      <t>エンチ</t>
    </rPh>
    <rPh sb="9" eb="11">
      <t>バイキャク</t>
    </rPh>
    <phoneticPr fontId="4"/>
  </si>
  <si>
    <t>施設整備の処置方法</t>
    <rPh sb="0" eb="4">
      <t>シセツセイビ</t>
    </rPh>
    <rPh sb="5" eb="9">
      <t>ショチホウホウ</t>
    </rPh>
    <phoneticPr fontId="4"/>
  </si>
  <si>
    <t>教職員全員が令和７年３月３１日をもって円満退職。</t>
    <rPh sb="0" eb="3">
      <t>キョウショクイン</t>
    </rPh>
    <rPh sb="3" eb="5">
      <t>ゼンイン</t>
    </rPh>
    <rPh sb="6" eb="8">
      <t>レイワ</t>
    </rPh>
    <rPh sb="9" eb="10">
      <t>ネン</t>
    </rPh>
    <rPh sb="11" eb="12">
      <t>ガツ</t>
    </rPh>
    <rPh sb="14" eb="15">
      <t>ニチ</t>
    </rPh>
    <rPh sb="19" eb="23">
      <t>エンマンタイショク</t>
    </rPh>
    <phoneticPr fontId="4"/>
  </si>
  <si>
    <t>職員の処置方法</t>
    <rPh sb="0" eb="2">
      <t>ショクイン</t>
    </rPh>
    <rPh sb="3" eb="7">
      <t>ショチホウホウ</t>
    </rPh>
    <phoneticPr fontId="4"/>
  </si>
  <si>
    <t>在園児は令和７年３月１２日をもって全員卒園。</t>
    <rPh sb="0" eb="3">
      <t>ザイエンジ</t>
    </rPh>
    <rPh sb="4" eb="6">
      <t>レイワ</t>
    </rPh>
    <rPh sb="7" eb="8">
      <t>ネン</t>
    </rPh>
    <rPh sb="9" eb="10">
      <t>ガツ</t>
    </rPh>
    <rPh sb="12" eb="13">
      <t>ニチ</t>
    </rPh>
    <rPh sb="17" eb="19">
      <t>ゼンイン</t>
    </rPh>
    <rPh sb="19" eb="21">
      <t>ソツエン</t>
    </rPh>
    <phoneticPr fontId="4"/>
  </si>
  <si>
    <t>生徒等の処置方法</t>
    <rPh sb="0" eb="2">
      <t>セイト</t>
    </rPh>
    <rPh sb="2" eb="3">
      <t>トウ</t>
    </rPh>
    <rPh sb="4" eb="8">
      <t>ショチホウホウ</t>
    </rPh>
    <phoneticPr fontId="4"/>
  </si>
  <si>
    <t>入園希望者数の減少のため。</t>
    <rPh sb="0" eb="2">
      <t>ニュウエン</t>
    </rPh>
    <rPh sb="2" eb="4">
      <t>キボウ</t>
    </rPh>
    <rPh sb="4" eb="5">
      <t>シャ</t>
    </rPh>
    <rPh sb="5" eb="6">
      <t>スウ</t>
    </rPh>
    <rPh sb="7" eb="9">
      <t>ゲンショウ</t>
    </rPh>
    <phoneticPr fontId="4"/>
  </si>
  <si>
    <t>廃止の理由</t>
    <rPh sb="0" eb="2">
      <t>ハイシ</t>
    </rPh>
    <rPh sb="3" eb="5">
      <t>リユウ</t>
    </rPh>
    <phoneticPr fontId="4"/>
  </si>
  <si>
    <t>　下記のとおり学校を廃止したいので、学校教育法第４条第１項の規定により関係書類を添えて認可を申請します。</t>
    <rPh sb="10" eb="12">
      <t>ハイシ</t>
    </rPh>
    <phoneticPr fontId="4"/>
  </si>
  <si>
    <t>学校廃止認可申請書</t>
    <rPh sb="0" eb="2">
      <t>ガッコウ</t>
    </rPh>
    <rPh sb="2" eb="4">
      <t>ハイシ</t>
    </rPh>
    <rPh sb="4" eb="6">
      <t>ニンカ</t>
    </rPh>
    <rPh sb="6" eb="9">
      <t>シンセイショ</t>
    </rPh>
    <phoneticPr fontId="4"/>
  </si>
  <si>
    <t>課程廃止認可申請に係る理事会・評議員会の議事録の写し</t>
    <rPh sb="0" eb="2">
      <t>カテイ</t>
    </rPh>
    <rPh sb="2" eb="4">
      <t>ハイシ</t>
    </rPh>
    <rPh sb="4" eb="6">
      <t>ニンカ</t>
    </rPh>
    <rPh sb="6" eb="8">
      <t>シンセイ</t>
    </rPh>
    <rPh sb="9" eb="10">
      <t>カカ</t>
    </rPh>
    <rPh sb="11" eb="14">
      <t>リジカイ</t>
    </rPh>
    <rPh sb="15" eb="19">
      <t>ヒョウギインカイ</t>
    </rPh>
    <rPh sb="20" eb="23">
      <t>ギジロク</t>
    </rPh>
    <rPh sb="24" eb="25">
      <t>ウツ</t>
    </rPh>
    <phoneticPr fontId="4"/>
  </si>
  <si>
    <t>変更後の学則</t>
    <rPh sb="0" eb="3">
      <t>ヘンコウゴ</t>
    </rPh>
    <rPh sb="4" eb="6">
      <t>ガクソク</t>
    </rPh>
    <phoneticPr fontId="4"/>
  </si>
  <si>
    <t>学則の新旧対照表（様式第111号）</t>
    <rPh sb="0" eb="2">
      <t>ガクソク</t>
    </rPh>
    <rPh sb="3" eb="5">
      <t>シンキュウ</t>
    </rPh>
    <rPh sb="5" eb="8">
      <t>タイショウヒョウ</t>
    </rPh>
    <rPh sb="9" eb="11">
      <t>ヨウシキ</t>
    </rPh>
    <rPh sb="11" eb="12">
      <t>ダイ</t>
    </rPh>
    <rPh sb="15" eb="16">
      <t>ゴウ</t>
    </rPh>
    <phoneticPr fontId="4"/>
  </si>
  <si>
    <t>課程廃止認可申請書（様式第31号）</t>
    <rPh sb="0" eb="2">
      <t>カテイ</t>
    </rPh>
    <rPh sb="2" eb="4">
      <t>ハイシ</t>
    </rPh>
    <rPh sb="4" eb="6">
      <t>ニンカ</t>
    </rPh>
    <rPh sb="6" eb="9">
      <t>シンセイショ</t>
    </rPh>
    <rPh sb="10" eb="12">
      <t>ヨウシキ</t>
    </rPh>
    <rPh sb="12" eb="13">
      <t>ダイ</t>
    </rPh>
    <rPh sb="15" eb="16">
      <t>ゴウ</t>
    </rPh>
    <phoneticPr fontId="4"/>
  </si>
  <si>
    <t>併せて、学校法人寄附行為の変更も必要となることから、その認可申請書も提出してください。</t>
    <rPh sb="0" eb="1">
      <t>アワ</t>
    </rPh>
    <rPh sb="4" eb="6">
      <t>ガッコウ</t>
    </rPh>
    <rPh sb="6" eb="8">
      <t>ホウジン</t>
    </rPh>
    <rPh sb="8" eb="10">
      <t>キフ</t>
    </rPh>
    <rPh sb="10" eb="12">
      <t>コウイ</t>
    </rPh>
    <rPh sb="13" eb="15">
      <t>ヘンコウ</t>
    </rPh>
    <rPh sb="16" eb="18">
      <t>ヒツヨウ</t>
    </rPh>
    <rPh sb="28" eb="30">
      <t>ニンカ</t>
    </rPh>
    <rPh sb="30" eb="33">
      <t>シンセイショ</t>
    </rPh>
    <rPh sb="34" eb="36">
      <t>テイシュツ</t>
    </rPh>
    <phoneticPr fontId="4"/>
  </si>
  <si>
    <t>高等学校で全日制課程、定時制課程、通信制課程のいずれかを廃止する場合や、専修学校において専門課程、高等課程、一般課程のいずれかを廃止する場合には、私立学校審議会へ諮問し、県知事の認可が必要です。</t>
    <rPh sb="0" eb="4">
      <t>コウトウガッコウ</t>
    </rPh>
    <rPh sb="5" eb="10">
      <t>ゼンニチセイカテイ</t>
    </rPh>
    <rPh sb="11" eb="14">
      <t>テイジセイ</t>
    </rPh>
    <rPh sb="14" eb="16">
      <t>カテイ</t>
    </rPh>
    <rPh sb="17" eb="22">
      <t>ツウシンセイカテイ</t>
    </rPh>
    <rPh sb="28" eb="30">
      <t>ハイシ</t>
    </rPh>
    <rPh sb="32" eb="34">
      <t>バアイ</t>
    </rPh>
    <rPh sb="36" eb="40">
      <t>センシュウガッコウ</t>
    </rPh>
    <rPh sb="44" eb="48">
      <t>センモンカテイ</t>
    </rPh>
    <rPh sb="49" eb="51">
      <t>コウトウ</t>
    </rPh>
    <rPh sb="51" eb="53">
      <t>カテイ</t>
    </rPh>
    <rPh sb="54" eb="56">
      <t>イッパン</t>
    </rPh>
    <rPh sb="56" eb="58">
      <t>カテイ</t>
    </rPh>
    <rPh sb="64" eb="66">
      <t>ハイシ</t>
    </rPh>
    <rPh sb="68" eb="70">
      <t>バアイ</t>
    </rPh>
    <rPh sb="73" eb="75">
      <t>シリツ</t>
    </rPh>
    <rPh sb="75" eb="77">
      <t>ガッコウ</t>
    </rPh>
    <rPh sb="77" eb="80">
      <t>シンギカイ</t>
    </rPh>
    <rPh sb="81" eb="83">
      <t>シモン</t>
    </rPh>
    <rPh sb="85" eb="88">
      <t>ケンチジ</t>
    </rPh>
    <rPh sb="89" eb="91">
      <t>ニンカ</t>
    </rPh>
    <rPh sb="92" eb="94">
      <t>ヒツヨウ</t>
    </rPh>
    <phoneticPr fontId="4"/>
  </si>
  <si>
    <t>【課程廃止認可申請書】</t>
    <rPh sb="1" eb="3">
      <t>カテイ</t>
    </rPh>
    <rPh sb="3" eb="5">
      <t>ハイシ</t>
    </rPh>
    <rPh sb="5" eb="7">
      <t>ニンカ</t>
    </rPh>
    <rPh sb="7" eb="10">
      <t>シンセイショ</t>
    </rPh>
    <phoneticPr fontId="4"/>
  </si>
  <si>
    <t>課程廃止認可申請書</t>
    <rPh sb="0" eb="2">
      <t>カテイ</t>
    </rPh>
    <rPh sb="2" eb="4">
      <t>ハイシ</t>
    </rPh>
    <rPh sb="4" eb="6">
      <t>ニンカ</t>
    </rPh>
    <rPh sb="6" eb="9">
      <t>シンセイショ</t>
    </rPh>
    <phoneticPr fontId="4"/>
  </si>
  <si>
    <t>校舎は引き続き全日制課程で使用する。</t>
    <rPh sb="0" eb="2">
      <t>コウシャ</t>
    </rPh>
    <rPh sb="3" eb="4">
      <t>ヒ</t>
    </rPh>
    <rPh sb="5" eb="6">
      <t>ツヅ</t>
    </rPh>
    <rPh sb="7" eb="10">
      <t>ゼンニチセイ</t>
    </rPh>
    <rPh sb="10" eb="12">
      <t>カテイ</t>
    </rPh>
    <rPh sb="13" eb="15">
      <t>シヨウ</t>
    </rPh>
    <phoneticPr fontId="4"/>
  </si>
  <si>
    <t>在校生は令和７年３月１日をもって卒業。</t>
    <rPh sb="0" eb="3">
      <t>ザイコウセイ</t>
    </rPh>
    <rPh sb="4" eb="6">
      <t>レイワ</t>
    </rPh>
    <rPh sb="7" eb="8">
      <t>ネン</t>
    </rPh>
    <rPh sb="9" eb="10">
      <t>ガツ</t>
    </rPh>
    <rPh sb="11" eb="12">
      <t>ニチ</t>
    </rPh>
    <rPh sb="16" eb="18">
      <t>ソツギョウ</t>
    </rPh>
    <phoneticPr fontId="4"/>
  </si>
  <si>
    <t>入学希望者数の減少のため。</t>
    <rPh sb="0" eb="2">
      <t>ニュウガク</t>
    </rPh>
    <rPh sb="2" eb="4">
      <t>キボウ</t>
    </rPh>
    <rPh sb="4" eb="5">
      <t>シャ</t>
    </rPh>
    <rPh sb="5" eb="6">
      <t>スウ</t>
    </rPh>
    <rPh sb="7" eb="9">
      <t>ゲンショウ</t>
    </rPh>
    <phoneticPr fontId="4"/>
  </si>
  <si>
    <t>定時制課程</t>
    <rPh sb="0" eb="5">
      <t>テイジセイカテイ</t>
    </rPh>
    <phoneticPr fontId="4"/>
  </si>
  <si>
    <t>廃止課程</t>
    <rPh sb="0" eb="2">
      <t>ハイシ</t>
    </rPh>
    <rPh sb="2" eb="4">
      <t>カテイ</t>
    </rPh>
    <phoneticPr fontId="4"/>
  </si>
  <si>
    <t>　下記のとおり課程を廃止したいので、学校教育法第4条第1項の規定により関係書類を添えて認可を申請します。</t>
  </si>
  <si>
    <t>学科廃止認可申請に係る理事会・評議員会の議事録の写し</t>
    <rPh sb="0" eb="2">
      <t>ガッカ</t>
    </rPh>
    <rPh sb="2" eb="4">
      <t>ハイシ</t>
    </rPh>
    <rPh sb="4" eb="6">
      <t>ニンカ</t>
    </rPh>
    <rPh sb="6" eb="8">
      <t>シンセイ</t>
    </rPh>
    <rPh sb="9" eb="10">
      <t>カカ</t>
    </rPh>
    <rPh sb="11" eb="14">
      <t>リジカイ</t>
    </rPh>
    <rPh sb="15" eb="19">
      <t>ヒョウギインカイ</t>
    </rPh>
    <rPh sb="20" eb="23">
      <t>ギジロク</t>
    </rPh>
    <rPh sb="24" eb="25">
      <t>ウツ</t>
    </rPh>
    <phoneticPr fontId="4"/>
  </si>
  <si>
    <t>学科廃止認可申請書（様式第32号）</t>
    <rPh sb="0" eb="2">
      <t>ガッカ</t>
    </rPh>
    <rPh sb="2" eb="4">
      <t>ハイシ</t>
    </rPh>
    <rPh sb="4" eb="6">
      <t>ニンカ</t>
    </rPh>
    <rPh sb="6" eb="9">
      <t>シンセイショ</t>
    </rPh>
    <rPh sb="10" eb="12">
      <t>ヨウシキ</t>
    </rPh>
    <rPh sb="12" eb="13">
      <t>ダイ</t>
    </rPh>
    <rPh sb="15" eb="16">
      <t>ゴウ</t>
    </rPh>
    <phoneticPr fontId="4"/>
  </si>
  <si>
    <t>高等学校で学科を廃止するには、私立学校審議会へ諮問し、県知事の認可が必要です。</t>
    <rPh sb="0" eb="4">
      <t>コウトウガッコウ</t>
    </rPh>
    <rPh sb="5" eb="7">
      <t>ガッカ</t>
    </rPh>
    <rPh sb="8" eb="10">
      <t>ハイシ</t>
    </rPh>
    <rPh sb="15" eb="17">
      <t>シリツ</t>
    </rPh>
    <rPh sb="17" eb="19">
      <t>ガッコウ</t>
    </rPh>
    <rPh sb="19" eb="22">
      <t>シンギカイ</t>
    </rPh>
    <rPh sb="23" eb="25">
      <t>シモン</t>
    </rPh>
    <rPh sb="27" eb="30">
      <t>ケンチジ</t>
    </rPh>
    <rPh sb="31" eb="33">
      <t>ニンカ</t>
    </rPh>
    <rPh sb="34" eb="36">
      <t>ヒツヨウ</t>
    </rPh>
    <phoneticPr fontId="4"/>
  </si>
  <si>
    <t>【学科廃止認可申請書】</t>
    <rPh sb="1" eb="3">
      <t>ガッカ</t>
    </rPh>
    <rPh sb="3" eb="5">
      <t>ハイシ</t>
    </rPh>
    <rPh sb="5" eb="7">
      <t>ニンカ</t>
    </rPh>
    <rPh sb="7" eb="10">
      <t>シンセイショ</t>
    </rPh>
    <phoneticPr fontId="4"/>
  </si>
  <si>
    <t>学科廃止認可申請書</t>
    <rPh sb="0" eb="2">
      <t>ガッカ</t>
    </rPh>
    <rPh sb="2" eb="4">
      <t>ハイシ</t>
    </rPh>
    <rPh sb="4" eb="6">
      <t>ニンカ</t>
    </rPh>
    <rPh sb="6" eb="9">
      <t>シンセイショ</t>
    </rPh>
    <phoneticPr fontId="4"/>
  </si>
  <si>
    <t>校舎は引き続き普通科で使用する。</t>
    <rPh sb="0" eb="2">
      <t>コウシャ</t>
    </rPh>
    <rPh sb="3" eb="4">
      <t>ヒ</t>
    </rPh>
    <rPh sb="5" eb="6">
      <t>ツヅ</t>
    </rPh>
    <rPh sb="7" eb="10">
      <t>フツウカ</t>
    </rPh>
    <rPh sb="11" eb="13">
      <t>シヨウ</t>
    </rPh>
    <phoneticPr fontId="4"/>
  </si>
  <si>
    <t>廃止学科</t>
    <rPh sb="0" eb="2">
      <t>ハイシ</t>
    </rPh>
    <rPh sb="2" eb="4">
      <t>ガッカ</t>
    </rPh>
    <phoneticPr fontId="4"/>
  </si>
  <si>
    <t>学科課程</t>
    <rPh sb="0" eb="2">
      <t>ガッカ</t>
    </rPh>
    <rPh sb="2" eb="4">
      <t>カテイ</t>
    </rPh>
    <phoneticPr fontId="4"/>
  </si>
  <si>
    <t>専攻科・別科廃止に関する理事会・評議員会の議事録の写し</t>
    <rPh sb="0" eb="3">
      <t>センコウカ</t>
    </rPh>
    <rPh sb="4" eb="6">
      <t>ベツカ</t>
    </rPh>
    <rPh sb="6" eb="8">
      <t>ハイシ</t>
    </rPh>
    <rPh sb="9" eb="10">
      <t>カン</t>
    </rPh>
    <rPh sb="12" eb="15">
      <t>リジカイ</t>
    </rPh>
    <rPh sb="16" eb="20">
      <t>ヒョウギインカイ</t>
    </rPh>
    <rPh sb="21" eb="24">
      <t>ギジロク</t>
    </rPh>
    <rPh sb="25" eb="26">
      <t>ウツ</t>
    </rPh>
    <phoneticPr fontId="4"/>
  </si>
  <si>
    <t>学則の新旧対照表（様式第111号）</t>
    <rPh sb="0" eb="2">
      <t>ガクソク</t>
    </rPh>
    <rPh sb="3" eb="8">
      <t>シンキュウタイショウヒョウ</t>
    </rPh>
    <rPh sb="9" eb="11">
      <t>ヨウシキ</t>
    </rPh>
    <rPh sb="11" eb="12">
      <t>ダイ</t>
    </rPh>
    <rPh sb="15" eb="16">
      <t>ゴウ</t>
    </rPh>
    <phoneticPr fontId="4"/>
  </si>
  <si>
    <t>専攻科・別科廃止届（様式第33号）</t>
    <rPh sb="0" eb="3">
      <t>センコウカ</t>
    </rPh>
    <rPh sb="4" eb="6">
      <t>ベツカ</t>
    </rPh>
    <rPh sb="6" eb="8">
      <t>ハイシ</t>
    </rPh>
    <rPh sb="8" eb="9">
      <t>トドケ</t>
    </rPh>
    <rPh sb="10" eb="12">
      <t>ヨウシキ</t>
    </rPh>
    <rPh sb="12" eb="13">
      <t>ダイ</t>
    </rPh>
    <rPh sb="15" eb="16">
      <t>ゴウ</t>
    </rPh>
    <phoneticPr fontId="4"/>
  </si>
  <si>
    <t>専攻科・別科の廃止を決定したとき</t>
    <rPh sb="0" eb="3">
      <t>センコウカ</t>
    </rPh>
    <rPh sb="4" eb="6">
      <t>ベツカ</t>
    </rPh>
    <rPh sb="7" eb="9">
      <t>ハイシ</t>
    </rPh>
    <rPh sb="10" eb="12">
      <t>ケッテイ</t>
    </rPh>
    <phoneticPr fontId="4"/>
  </si>
  <si>
    <t>高等学校で専攻科・別科を廃止するには、県へ届出が必要です。</t>
    <rPh sb="0" eb="4">
      <t>コウトウガッコウ</t>
    </rPh>
    <rPh sb="5" eb="8">
      <t>センコウカ</t>
    </rPh>
    <rPh sb="9" eb="11">
      <t>ベツカ</t>
    </rPh>
    <rPh sb="12" eb="14">
      <t>ハイシ</t>
    </rPh>
    <rPh sb="19" eb="20">
      <t>ケン</t>
    </rPh>
    <rPh sb="21" eb="22">
      <t>トドケ</t>
    </rPh>
    <rPh sb="22" eb="23">
      <t>デ</t>
    </rPh>
    <rPh sb="24" eb="26">
      <t>ヒツヨウ</t>
    </rPh>
    <phoneticPr fontId="4"/>
  </si>
  <si>
    <t>【専攻科・別科廃止届】</t>
    <rPh sb="1" eb="4">
      <t>センコウカ</t>
    </rPh>
    <rPh sb="5" eb="7">
      <t>ベツカ</t>
    </rPh>
    <rPh sb="7" eb="9">
      <t>ハイシ</t>
    </rPh>
    <rPh sb="9" eb="10">
      <t>トドケ</t>
    </rPh>
    <phoneticPr fontId="4"/>
  </si>
  <si>
    <t>専攻科・別科廃止届</t>
    <rPh sb="0" eb="3">
      <t>センコウカ</t>
    </rPh>
    <rPh sb="4" eb="6">
      <t>ベツカ</t>
    </rPh>
    <rPh sb="6" eb="8">
      <t>ハイシ</t>
    </rPh>
    <rPh sb="8" eb="9">
      <t>トドケ</t>
    </rPh>
    <phoneticPr fontId="4"/>
  </si>
  <si>
    <t>全日制課程の職務を担当する。</t>
    <rPh sb="0" eb="3">
      <t>ゼンニチセイ</t>
    </rPh>
    <rPh sb="3" eb="5">
      <t>カテイ</t>
    </rPh>
    <rPh sb="6" eb="8">
      <t>ショクム</t>
    </rPh>
    <rPh sb="9" eb="11">
      <t>タントウ</t>
    </rPh>
    <phoneticPr fontId="4"/>
  </si>
  <si>
    <t>廃止する専攻科・別科</t>
    <rPh sb="0" eb="2">
      <t>ハイシ</t>
    </rPh>
    <rPh sb="4" eb="7">
      <t>センコウカ</t>
    </rPh>
    <rPh sb="8" eb="10">
      <t>ベツカ</t>
    </rPh>
    <phoneticPr fontId="4"/>
  </si>
  <si>
    <t>生徒等募集停止報告に係る理事会・評議員会の議事録の写し</t>
    <rPh sb="0" eb="2">
      <t>セイト</t>
    </rPh>
    <rPh sb="2" eb="3">
      <t>トウ</t>
    </rPh>
    <rPh sb="3" eb="5">
      <t>ボシュウ</t>
    </rPh>
    <rPh sb="5" eb="7">
      <t>テイシ</t>
    </rPh>
    <rPh sb="7" eb="9">
      <t>ホウコク</t>
    </rPh>
    <rPh sb="10" eb="11">
      <t>カカ</t>
    </rPh>
    <rPh sb="12" eb="15">
      <t>リジカイ</t>
    </rPh>
    <rPh sb="16" eb="20">
      <t>ヒョウギインカイ</t>
    </rPh>
    <rPh sb="21" eb="24">
      <t>ギジロク</t>
    </rPh>
    <rPh sb="25" eb="26">
      <t>ウツ</t>
    </rPh>
    <phoneticPr fontId="4"/>
  </si>
  <si>
    <t>生徒等募集停止報告書（様式第35号）</t>
    <rPh sb="0" eb="2">
      <t>セイト</t>
    </rPh>
    <rPh sb="2" eb="3">
      <t>トウ</t>
    </rPh>
    <rPh sb="3" eb="5">
      <t>ボシュウ</t>
    </rPh>
    <rPh sb="5" eb="7">
      <t>テイシ</t>
    </rPh>
    <rPh sb="7" eb="10">
      <t>ホウコクショ</t>
    </rPh>
    <rPh sb="11" eb="13">
      <t>ヨウシキ</t>
    </rPh>
    <rPh sb="13" eb="14">
      <t>ダイ</t>
    </rPh>
    <rPh sb="16" eb="17">
      <t>ゴウ</t>
    </rPh>
    <phoneticPr fontId="4"/>
  </si>
  <si>
    <t>報告</t>
    <rPh sb="0" eb="2">
      <t>ホウコク</t>
    </rPh>
    <phoneticPr fontId="4"/>
  </si>
  <si>
    <t>募集を決定したとき</t>
    <rPh sb="0" eb="2">
      <t>ボシュウ</t>
    </rPh>
    <rPh sb="3" eb="5">
      <t>ケッテイ</t>
    </rPh>
    <phoneticPr fontId="4"/>
  </si>
  <si>
    <t>生徒（園児等を含む。）の募集を停止することを決定した場合には、決定した時点で報告書を提出してください。</t>
    <rPh sb="0" eb="2">
      <t>セイト</t>
    </rPh>
    <rPh sb="3" eb="5">
      <t>エンジ</t>
    </rPh>
    <rPh sb="5" eb="6">
      <t>トウ</t>
    </rPh>
    <rPh sb="7" eb="8">
      <t>フク</t>
    </rPh>
    <rPh sb="12" eb="14">
      <t>ボシュウ</t>
    </rPh>
    <rPh sb="15" eb="17">
      <t>テイシ</t>
    </rPh>
    <rPh sb="22" eb="24">
      <t>ケッテイ</t>
    </rPh>
    <rPh sb="26" eb="28">
      <t>バアイ</t>
    </rPh>
    <rPh sb="31" eb="33">
      <t>ケッテイ</t>
    </rPh>
    <rPh sb="35" eb="37">
      <t>ジテン</t>
    </rPh>
    <rPh sb="38" eb="41">
      <t>ホウコクショ</t>
    </rPh>
    <rPh sb="42" eb="44">
      <t>テイシュツ</t>
    </rPh>
    <phoneticPr fontId="4"/>
  </si>
  <si>
    <t>【生徒等募集停止報告書】</t>
    <rPh sb="1" eb="3">
      <t>セイト</t>
    </rPh>
    <rPh sb="3" eb="4">
      <t>トウ</t>
    </rPh>
    <rPh sb="4" eb="6">
      <t>ボシュウ</t>
    </rPh>
    <rPh sb="6" eb="8">
      <t>テイシ</t>
    </rPh>
    <rPh sb="8" eb="10">
      <t>ホウコク</t>
    </rPh>
    <rPh sb="10" eb="11">
      <t>ショ</t>
    </rPh>
    <phoneticPr fontId="4"/>
  </si>
  <si>
    <t>生徒等募集停止報告書</t>
    <rPh sb="0" eb="10">
      <t>セイトトウボシュウテイシホウコクショ</t>
    </rPh>
    <phoneticPr fontId="4"/>
  </si>
  <si>
    <t>停止の理由</t>
    <rPh sb="0" eb="2">
      <t>テイシ</t>
    </rPh>
    <rPh sb="3" eb="5">
      <t>リユウ</t>
    </rPh>
    <phoneticPr fontId="4"/>
  </si>
  <si>
    <t>募集を停止する課程・学科</t>
    <rPh sb="0" eb="2">
      <t>ボシュウ</t>
    </rPh>
    <rPh sb="3" eb="5">
      <t>テイシ</t>
    </rPh>
    <rPh sb="7" eb="9">
      <t>カテイ</t>
    </rPh>
    <rPh sb="10" eb="12">
      <t>ガッカ</t>
    </rPh>
    <phoneticPr fontId="4"/>
  </si>
  <si>
    <t>　計画段階で、校（園）地予定地の所有権等使用に関する権利を取得していない場合は、その取得計画を備考欄に記載すること。</t>
    <rPh sb="1" eb="3">
      <t>ケイカク</t>
    </rPh>
    <rPh sb="3" eb="5">
      <t>ダンカイ</t>
    </rPh>
    <rPh sb="7" eb="8">
      <t>コウ</t>
    </rPh>
    <rPh sb="9" eb="10">
      <t>エン</t>
    </rPh>
    <rPh sb="11" eb="12">
      <t>チ</t>
    </rPh>
    <rPh sb="12" eb="15">
      <t>ヨテイチ</t>
    </rPh>
    <rPh sb="16" eb="19">
      <t>ショユウケン</t>
    </rPh>
    <rPh sb="19" eb="20">
      <t>トウ</t>
    </rPh>
    <rPh sb="20" eb="22">
      <t>シヨウ</t>
    </rPh>
    <rPh sb="23" eb="24">
      <t>カン</t>
    </rPh>
    <rPh sb="26" eb="28">
      <t>ケンリ</t>
    </rPh>
    <rPh sb="29" eb="31">
      <t>シュトク</t>
    </rPh>
    <rPh sb="36" eb="38">
      <t>バアイ</t>
    </rPh>
    <rPh sb="42" eb="44">
      <t>シュトク</t>
    </rPh>
    <rPh sb="44" eb="46">
      <t>ケイカク</t>
    </rPh>
    <rPh sb="47" eb="50">
      <t>ビコウラン</t>
    </rPh>
    <rPh sb="51" eb="53">
      <t>キサイ</t>
    </rPh>
    <phoneticPr fontId="2"/>
  </si>
  <si>
    <t>④</t>
  </si>
  <si>
    <t>　「その他」には、駐車場、取付道路、花壇、実習園、渡り廊下等に分けて記載すること。</t>
    <rPh sb="4" eb="5">
      <t>タ</t>
    </rPh>
    <rPh sb="9" eb="12">
      <t>チュウシャジョウ</t>
    </rPh>
    <rPh sb="13" eb="15">
      <t>トリツケ</t>
    </rPh>
    <rPh sb="15" eb="17">
      <t>ドウロ</t>
    </rPh>
    <rPh sb="18" eb="20">
      <t>カダン</t>
    </rPh>
    <rPh sb="21" eb="23">
      <t>ジッシュウ</t>
    </rPh>
    <rPh sb="23" eb="24">
      <t>エン</t>
    </rPh>
    <rPh sb="25" eb="26">
      <t>ワタ</t>
    </rPh>
    <rPh sb="27" eb="29">
      <t>ロウカ</t>
    </rPh>
    <rPh sb="29" eb="30">
      <t>トウ</t>
    </rPh>
    <rPh sb="31" eb="32">
      <t>ワ</t>
    </rPh>
    <rPh sb="34" eb="36">
      <t>キサイ</t>
    </rPh>
    <phoneticPr fontId="2"/>
  </si>
  <si>
    <t>③</t>
  </si>
  <si>
    <t>　屋外運動場は、実用面積を記載し、求積図との整合性に注意すること。</t>
    <rPh sb="1" eb="3">
      <t>オクガイ</t>
    </rPh>
    <rPh sb="3" eb="6">
      <t>ウンドウジョウ</t>
    </rPh>
    <rPh sb="8" eb="10">
      <t>ジツヨウ</t>
    </rPh>
    <rPh sb="10" eb="12">
      <t>メンセキ</t>
    </rPh>
    <rPh sb="13" eb="15">
      <t>キサイ</t>
    </rPh>
    <rPh sb="17" eb="18">
      <t>キュウ</t>
    </rPh>
    <rPh sb="18" eb="19">
      <t>セキ</t>
    </rPh>
    <rPh sb="19" eb="20">
      <t>ズ</t>
    </rPh>
    <rPh sb="22" eb="25">
      <t>セイゴウセイ</t>
    </rPh>
    <rPh sb="26" eb="28">
      <t>チュウイ</t>
    </rPh>
    <phoneticPr fontId="2"/>
  </si>
  <si>
    <t>②</t>
  </si>
  <si>
    <t>　「校（園）舎等」とは、校（園）舎、屋内運動場、寄宿舎図書館等をいう。校（園）舎等敷地の面積は、校（園）舎等の1階延床面積と一致すること。</t>
    <phoneticPr fontId="2"/>
  </si>
  <si>
    <t>（注）</t>
    <rPh sb="1" eb="2">
      <t>チュウ</t>
    </rPh>
    <phoneticPr fontId="2"/>
  </si>
  <si>
    <t>（備考）　A4版の用紙を横長に用い、横書きで作成すること。</t>
    <rPh sb="1" eb="3">
      <t>ビコウ</t>
    </rPh>
    <rPh sb="7" eb="8">
      <t>バン</t>
    </rPh>
    <rPh sb="9" eb="11">
      <t>ヨウシ</t>
    </rPh>
    <rPh sb="12" eb="14">
      <t>ヨコナガ</t>
    </rPh>
    <rPh sb="15" eb="16">
      <t>モチ</t>
    </rPh>
    <rPh sb="18" eb="20">
      <t>ヨコガ</t>
    </rPh>
    <rPh sb="22" eb="24">
      <t>サクセイ</t>
    </rPh>
    <phoneticPr fontId="2"/>
  </si>
  <si>
    <t>合　　　　計</t>
    <rPh sb="0" eb="1">
      <t>ゴウ</t>
    </rPh>
    <rPh sb="5" eb="6">
      <t>ケイ</t>
    </rPh>
    <phoneticPr fontId="2"/>
  </si>
  <si>
    <t>小　　計</t>
    <rPh sb="0" eb="1">
      <t>ショウ</t>
    </rPh>
    <rPh sb="3" eb="4">
      <t>ケイ</t>
    </rPh>
    <phoneticPr fontId="2"/>
  </si>
  <si>
    <t>その他</t>
    <phoneticPr fontId="2"/>
  </si>
  <si>
    <t>屋外運動場</t>
    <phoneticPr fontId="2"/>
  </si>
  <si>
    <t>校（園）舎等敷地</t>
    <phoneticPr fontId="2"/>
  </si>
  <si>
    <t>備　　　　考</t>
    <rPh sb="0" eb="1">
      <t>ビ</t>
    </rPh>
    <rPh sb="5" eb="6">
      <t>コウ</t>
    </rPh>
    <phoneticPr fontId="2"/>
  </si>
  <si>
    <t>所有者住所及び氏名</t>
    <rPh sb="0" eb="3">
      <t>ショユウシャ</t>
    </rPh>
    <rPh sb="3" eb="5">
      <t>ジュウショ</t>
    </rPh>
    <rPh sb="5" eb="6">
      <t>オヨ</t>
    </rPh>
    <rPh sb="7" eb="9">
      <t>シメイ</t>
    </rPh>
    <phoneticPr fontId="2"/>
  </si>
  <si>
    <t>面積（㎡）</t>
    <rPh sb="0" eb="2">
      <t>メンセキ</t>
    </rPh>
    <phoneticPr fontId="2"/>
  </si>
  <si>
    <t>地　目</t>
    <rPh sb="0" eb="1">
      <t>チ</t>
    </rPh>
    <rPh sb="2" eb="3">
      <t>メ</t>
    </rPh>
    <phoneticPr fontId="2"/>
  </si>
  <si>
    <t>地　番</t>
    <rPh sb="0" eb="1">
      <t>チ</t>
    </rPh>
    <rPh sb="2" eb="3">
      <t>バン</t>
    </rPh>
    <phoneticPr fontId="2"/>
  </si>
  <si>
    <t>所　在　地</t>
    <rPh sb="0" eb="1">
      <t>ショ</t>
    </rPh>
    <rPh sb="2" eb="3">
      <t>ザイ</t>
    </rPh>
    <rPh sb="4" eb="5">
      <t>チ</t>
    </rPh>
    <phoneticPr fontId="2"/>
  </si>
  <si>
    <t>種　　別</t>
    <phoneticPr fontId="2"/>
  </si>
  <si>
    <t>　　　　　　　　　　校（園）地</t>
    <rPh sb="10" eb="11">
      <t>コウ</t>
    </rPh>
    <rPh sb="12" eb="13">
      <t>エン</t>
    </rPh>
    <rPh sb="14" eb="15">
      <t>チ</t>
    </rPh>
    <phoneticPr fontId="2"/>
  </si>
  <si>
    <t>（　　　　年　　月　　日現在）　</t>
    <rPh sb="5" eb="6">
      <t>ネン</t>
    </rPh>
    <rPh sb="8" eb="9">
      <t>ガツ</t>
    </rPh>
    <rPh sb="11" eb="12">
      <t>ニチ</t>
    </rPh>
    <rPh sb="12" eb="14">
      <t>ゲンザイ</t>
    </rPh>
    <phoneticPr fontId="2"/>
  </si>
  <si>
    <t>施設計画書（施設調書）</t>
    <rPh sb="0" eb="2">
      <t>シセツ</t>
    </rPh>
    <rPh sb="2" eb="5">
      <t>ケイカクショ</t>
    </rPh>
    <rPh sb="6" eb="8">
      <t>シセツ</t>
    </rPh>
    <rPh sb="8" eb="10">
      <t>チョウショ</t>
    </rPh>
    <phoneticPr fontId="2"/>
  </si>
  <si>
    <r>
      <t>（様式第</t>
    </r>
    <r>
      <rPr>
        <sz val="11"/>
        <rFont val="游ゴシック"/>
        <family val="3"/>
        <charset val="128"/>
        <scheme val="minor"/>
      </rPr>
      <t>101号）</t>
    </r>
    <phoneticPr fontId="2"/>
  </si>
  <si>
    <t>　計画段階で、校（園）地予定建築物の所有権等使用に関する権利を取得していない場合は、建築工期等その取得計画を備考欄に記載すること。</t>
    <rPh sb="1" eb="3">
      <t>ケイカク</t>
    </rPh>
    <rPh sb="3" eb="5">
      <t>ダンカイ</t>
    </rPh>
    <rPh sb="7" eb="8">
      <t>コウ</t>
    </rPh>
    <rPh sb="9" eb="10">
      <t>エン</t>
    </rPh>
    <rPh sb="11" eb="12">
      <t>チ</t>
    </rPh>
    <rPh sb="12" eb="14">
      <t>ヨテイ</t>
    </rPh>
    <rPh sb="14" eb="17">
      <t>ケンチクブツ</t>
    </rPh>
    <rPh sb="18" eb="21">
      <t>ショユウケン</t>
    </rPh>
    <rPh sb="21" eb="22">
      <t>トウ</t>
    </rPh>
    <rPh sb="22" eb="24">
      <t>シヨウ</t>
    </rPh>
    <rPh sb="25" eb="26">
      <t>カン</t>
    </rPh>
    <rPh sb="28" eb="30">
      <t>ケンリ</t>
    </rPh>
    <rPh sb="31" eb="33">
      <t>シュトク</t>
    </rPh>
    <rPh sb="38" eb="40">
      <t>バアイ</t>
    </rPh>
    <rPh sb="42" eb="44">
      <t>ケンチク</t>
    </rPh>
    <rPh sb="44" eb="46">
      <t>コウキ</t>
    </rPh>
    <rPh sb="46" eb="47">
      <t>トウ</t>
    </rPh>
    <rPh sb="49" eb="51">
      <t>シュトク</t>
    </rPh>
    <rPh sb="51" eb="53">
      <t>ケイカク</t>
    </rPh>
    <rPh sb="54" eb="57">
      <t>ビコウラン</t>
    </rPh>
    <rPh sb="58" eb="60">
      <t>キサイ</t>
    </rPh>
    <phoneticPr fontId="2"/>
  </si>
  <si>
    <t>　校（園）舎等の面積は、平面図との整合性に注意すること。</t>
    <rPh sb="1" eb="2">
      <t>コウ</t>
    </rPh>
    <rPh sb="3" eb="4">
      <t>エン</t>
    </rPh>
    <rPh sb="5" eb="7">
      <t>シャトウ</t>
    </rPh>
    <rPh sb="8" eb="10">
      <t>メンセキ</t>
    </rPh>
    <rPh sb="12" eb="15">
      <t>ヘイメンズ</t>
    </rPh>
    <rPh sb="17" eb="20">
      <t>セイゴウセイ</t>
    </rPh>
    <rPh sb="21" eb="23">
      <t>チュウイ</t>
    </rPh>
    <phoneticPr fontId="2"/>
  </si>
  <si>
    <t>　鉄骨造である場合は、耐火構造であるか否かを「構造」の欄に明記すること。</t>
    <rPh sb="1" eb="4">
      <t>テッコツゾウ</t>
    </rPh>
    <rPh sb="7" eb="9">
      <t>バアイ</t>
    </rPh>
    <rPh sb="11" eb="13">
      <t>タイカ</t>
    </rPh>
    <rPh sb="13" eb="15">
      <t>コウゾウ</t>
    </rPh>
    <rPh sb="19" eb="20">
      <t>イナ</t>
    </rPh>
    <rPh sb="23" eb="25">
      <t>コウゾウ</t>
    </rPh>
    <rPh sb="27" eb="28">
      <t>ラン</t>
    </rPh>
    <rPh sb="29" eb="31">
      <t>メイキ</t>
    </rPh>
    <phoneticPr fontId="2"/>
  </si>
  <si>
    <t>　特別教室は、その明細を備考欄に記載すること。</t>
    <rPh sb="1" eb="3">
      <t>トクベツ</t>
    </rPh>
    <rPh sb="3" eb="5">
      <t>キョウシツ</t>
    </rPh>
    <rPh sb="9" eb="11">
      <t>メイサイ</t>
    </rPh>
    <rPh sb="12" eb="15">
      <t>ビコウラン</t>
    </rPh>
    <rPh sb="16" eb="18">
      <t>キサイ</t>
    </rPh>
    <phoneticPr fontId="2"/>
  </si>
  <si>
    <t>1階延べ床面積（Ｂ＋Ｃ＋Ｄ＝Ａ）　　 ㎡</t>
    <phoneticPr fontId="2"/>
  </si>
  <si>
    <t>㎡</t>
    <phoneticPr fontId="2"/>
  </si>
  <si>
    <t>小計</t>
    <rPh sb="0" eb="2">
      <t>ショウケイ</t>
    </rPh>
    <phoneticPr fontId="2"/>
  </si>
  <si>
    <t>1階延べ床面積（Ｄ）</t>
    <rPh sb="1" eb="3">
      <t>カイノ</t>
    </rPh>
    <rPh sb="4" eb="7">
      <t>ユカメンセキ</t>
    </rPh>
    <phoneticPr fontId="2"/>
  </si>
  <si>
    <t>寄宿舎</t>
    <rPh sb="0" eb="3">
      <t>キシュクシャ</t>
    </rPh>
    <phoneticPr fontId="2"/>
  </si>
  <si>
    <t>寮室</t>
    <rPh sb="0" eb="1">
      <t>リョウ</t>
    </rPh>
    <rPh sb="1" eb="2">
      <t>シツ</t>
    </rPh>
    <phoneticPr fontId="2"/>
  </si>
  <si>
    <t>1階延べ床面積（Ｃ）</t>
    <rPh sb="1" eb="3">
      <t>カイノ</t>
    </rPh>
    <rPh sb="4" eb="7">
      <t>ユカメンセキ</t>
    </rPh>
    <phoneticPr fontId="2"/>
  </si>
  <si>
    <t>更衣室</t>
    <rPh sb="0" eb="3">
      <t>コウイシツ</t>
    </rPh>
    <phoneticPr fontId="2"/>
  </si>
  <si>
    <t>屋内運動場</t>
    <rPh sb="0" eb="2">
      <t>オクナイ</t>
    </rPh>
    <phoneticPr fontId="2"/>
  </si>
  <si>
    <t>運動場</t>
    <rPh sb="0" eb="3">
      <t>ウンドウジョウ</t>
    </rPh>
    <phoneticPr fontId="2"/>
  </si>
  <si>
    <t>1階延べ床面積（Ｂ）</t>
    <rPh sb="1" eb="3">
      <t>カイノ</t>
    </rPh>
    <rPh sb="4" eb="7">
      <t>ユカメンセキ</t>
    </rPh>
    <phoneticPr fontId="2"/>
  </si>
  <si>
    <t>遊戯室</t>
    <rPh sb="0" eb="3">
      <t>ユウギシツ</t>
    </rPh>
    <phoneticPr fontId="2"/>
  </si>
  <si>
    <t>廊下</t>
    <rPh sb="0" eb="2">
      <t>ロウカ</t>
    </rPh>
    <phoneticPr fontId="2"/>
  </si>
  <si>
    <t>便所</t>
    <rPh sb="0" eb="2">
      <t>ベンジョ</t>
    </rPh>
    <phoneticPr fontId="2"/>
  </si>
  <si>
    <t>保健室</t>
    <rPh sb="0" eb="3">
      <t>ホケンシツ</t>
    </rPh>
    <phoneticPr fontId="2"/>
  </si>
  <si>
    <t>職員室</t>
    <rPh sb="0" eb="3">
      <t>ショクインシツ</t>
    </rPh>
    <phoneticPr fontId="2"/>
  </si>
  <si>
    <t>事務室</t>
    <rPh sb="0" eb="3">
      <t>ジムシツ</t>
    </rPh>
    <phoneticPr fontId="2"/>
  </si>
  <si>
    <t>校（園）舎</t>
    <phoneticPr fontId="2"/>
  </si>
  <si>
    <t>特別教室</t>
    <rPh sb="0" eb="2">
      <t>トクベツ</t>
    </rPh>
    <rPh sb="2" eb="4">
      <t>キョウシツ</t>
    </rPh>
    <phoneticPr fontId="2"/>
  </si>
  <si>
    <t>普通教室
（保健室）</t>
    <rPh sb="0" eb="2">
      <t>フツウ</t>
    </rPh>
    <rPh sb="2" eb="4">
      <t>キョウシツ</t>
    </rPh>
    <rPh sb="6" eb="9">
      <t>ホケンシツ</t>
    </rPh>
    <phoneticPr fontId="2"/>
  </si>
  <si>
    <t>室数</t>
    <rPh sb="0" eb="2">
      <t>シツスウ</t>
    </rPh>
    <phoneticPr fontId="2"/>
  </si>
  <si>
    <t>室名</t>
    <rPh sb="0" eb="1">
      <t>シツ</t>
    </rPh>
    <rPh sb="1" eb="2">
      <t>メイ</t>
    </rPh>
    <phoneticPr fontId="2"/>
  </si>
  <si>
    <t>構造</t>
    <rPh sb="0" eb="2">
      <t>コウゾウ</t>
    </rPh>
    <phoneticPr fontId="2"/>
  </si>
  <si>
    <t>家屋番号</t>
    <rPh sb="0" eb="2">
      <t>カオク</t>
    </rPh>
    <rPh sb="2" eb="4">
      <t>バンゴウ</t>
    </rPh>
    <phoneticPr fontId="2"/>
  </si>
  <si>
    <t>（様式第101号）</t>
    <phoneticPr fontId="2"/>
  </si>
  <si>
    <t>合計（A+B+C+D）</t>
  </si>
  <si>
    <t>小　計(D)</t>
  </si>
  <si>
    <t>その他の備品</t>
    <phoneticPr fontId="2"/>
  </si>
  <si>
    <t>小　計(C)</t>
  </si>
  <si>
    <t>図書</t>
  </si>
  <si>
    <t>小　計(B)</t>
  </si>
  <si>
    <t>教具</t>
  </si>
  <si>
    <r>
      <t xml:space="preserve">                 </t>
    </r>
    <r>
      <rPr>
        <sz val="11"/>
        <color theme="1"/>
        <rFont val="ＭＳ 明朝"/>
        <family val="1"/>
        <charset val="128"/>
      </rPr>
      <t>は、単価及び価格の記載を要しないこと。</t>
    </r>
    <phoneticPr fontId="2"/>
  </si>
  <si>
    <t xml:space="preserve">      　③　学校設置計画書、幼稚園収容定員増加計画書及び校地・校舎等変更届の場合</t>
    <phoneticPr fontId="2"/>
  </si>
  <si>
    <t>小　計(A)</t>
  </si>
  <si>
    <r>
      <t xml:space="preserve">  　　　②　図書は、単価３千円以上のものを具体的に記載す</t>
    </r>
    <r>
      <rPr>
        <sz val="11"/>
        <color theme="1"/>
        <rFont val="ＭＳ Ｐ明朝"/>
        <family val="1"/>
        <charset val="128"/>
      </rPr>
      <t>ること</t>
    </r>
    <r>
      <rPr>
        <sz val="11"/>
        <color theme="1"/>
        <rFont val="ＭＳ 明朝"/>
        <family val="1"/>
        <charset val="128"/>
      </rPr>
      <t>。</t>
    </r>
    <phoneticPr fontId="2"/>
  </si>
  <si>
    <r>
      <t>　（注）①　</t>
    </r>
    <r>
      <rPr>
        <sz val="11"/>
        <color theme="1"/>
        <rFont val="ＭＳ Ｐ明朝"/>
        <family val="1"/>
        <charset val="128"/>
      </rPr>
      <t>「</t>
    </r>
    <r>
      <rPr>
        <sz val="11"/>
        <color theme="1"/>
        <rFont val="ＭＳ 明朝"/>
        <family val="1"/>
        <charset val="128"/>
      </rPr>
      <t>備考」欄には、</t>
    </r>
    <r>
      <rPr>
        <sz val="11"/>
        <color theme="1"/>
        <rFont val="ＭＳ Ｐ明朝"/>
        <family val="1"/>
        <charset val="128"/>
      </rPr>
      <t>「</t>
    </r>
    <r>
      <rPr>
        <sz val="11"/>
        <color theme="1"/>
        <rFont val="ＭＳ 明朝"/>
        <family val="1"/>
        <charset val="128"/>
      </rPr>
      <t>自己所有</t>
    </r>
    <r>
      <rPr>
        <sz val="11"/>
        <color theme="1"/>
        <rFont val="ＭＳ Ｐ明朝"/>
        <family val="1"/>
        <charset val="128"/>
      </rPr>
      <t>」</t>
    </r>
    <r>
      <rPr>
        <sz val="11"/>
        <color theme="1"/>
        <rFont val="ＭＳ 明朝"/>
        <family val="1"/>
        <charset val="128"/>
      </rPr>
      <t>、</t>
    </r>
    <r>
      <rPr>
        <sz val="11"/>
        <color theme="1"/>
        <rFont val="ＭＳ Ｐ明朝"/>
        <family val="1"/>
        <charset val="128"/>
      </rPr>
      <t>「</t>
    </r>
    <r>
      <rPr>
        <sz val="11"/>
        <color theme="1"/>
        <rFont val="ＭＳ 明朝"/>
        <family val="1"/>
        <charset val="128"/>
      </rPr>
      <t>購入予定」及び「借用」の別を記載すること</t>
    </r>
    <r>
      <rPr>
        <sz val="11"/>
        <color theme="1"/>
        <rFont val="ＭＳ Ｐ明朝"/>
        <family val="1"/>
        <charset val="128"/>
      </rPr>
      <t>。</t>
    </r>
    <phoneticPr fontId="2"/>
  </si>
  <si>
    <t>椅子</t>
  </si>
  <si>
    <t>校具</t>
  </si>
  <si>
    <t>（備考）　　Ａ４判の用紙を縦長に用い、横書きで作成すること。</t>
  </si>
  <si>
    <t>机</t>
  </si>
  <si>
    <t>備　考</t>
  </si>
  <si>
    <t>　価　格（円）</t>
  </si>
  <si>
    <t>　単価（円）</t>
  </si>
  <si>
    <t>数量</t>
  </si>
  <si>
    <t>品　　　名</t>
  </si>
  <si>
    <t>種別</t>
  </si>
  <si>
    <t xml:space="preserve">                                                      　　　　　（定員　　人）</t>
    <phoneticPr fontId="2"/>
  </si>
  <si>
    <t>その他の備品の明細書</t>
  </si>
  <si>
    <t>校具、教具、図書及び</t>
  </si>
  <si>
    <t>（様式第102号）</t>
    <phoneticPr fontId="2"/>
  </si>
  <si>
    <t>合計</t>
    <rPh sb="0" eb="2">
      <t>ゴウケイ</t>
    </rPh>
    <phoneticPr fontId="4"/>
  </si>
  <si>
    <t>小計</t>
    <rPh sb="0" eb="2">
      <t>ショウケイ</t>
    </rPh>
    <phoneticPr fontId="4"/>
  </si>
  <si>
    <t>通信制</t>
    <rPh sb="0" eb="3">
      <t>ツウシンセイ</t>
    </rPh>
    <phoneticPr fontId="31"/>
  </si>
  <si>
    <t>定時制</t>
    <rPh sb="0" eb="3">
      <t>テイジセイ</t>
    </rPh>
    <phoneticPr fontId="31"/>
  </si>
  <si>
    <t>人</t>
  </si>
  <si>
    <t>年</t>
  </si>
  <si>
    <t>全日制</t>
    <rPh sb="0" eb="3">
      <t>ゼンニチセイ</t>
    </rPh>
    <phoneticPr fontId="31"/>
  </si>
  <si>
    <t>１学級の生徒数</t>
  </si>
  <si>
    <t>定員</t>
  </si>
  <si>
    <t>学級数</t>
  </si>
  <si>
    <t>学年</t>
    <rPh sb="0" eb="2">
      <t>ガクネン</t>
    </rPh>
    <phoneticPr fontId="4"/>
  </si>
  <si>
    <t>学科</t>
  </si>
  <si>
    <t>課程</t>
  </si>
  <si>
    <t>学級編成表</t>
  </si>
  <si>
    <t>（様式第103号）（高等学校用）</t>
    <rPh sb="1" eb="3">
      <t>ヨウシキ</t>
    </rPh>
    <rPh sb="3" eb="4">
      <t>ダイ</t>
    </rPh>
    <rPh sb="7" eb="8">
      <t>ゴウ</t>
    </rPh>
    <rPh sb="14" eb="15">
      <t>ヨウ</t>
    </rPh>
    <phoneticPr fontId="4"/>
  </si>
  <si>
    <t>計</t>
  </si>
  <si>
    <t>人</t>
    <rPh sb="0" eb="1">
      <t>ニン</t>
    </rPh>
    <phoneticPr fontId="31"/>
  </si>
  <si>
    <t>１学級の児童・生徒数</t>
  </si>
  <si>
    <t>（様式第103号）（小・中学校用）</t>
    <rPh sb="1" eb="3">
      <t>ヨウシキ</t>
    </rPh>
    <rPh sb="3" eb="4">
      <t>ダイ</t>
    </rPh>
    <rPh sb="7" eb="8">
      <t>ゴウ</t>
    </rPh>
    <rPh sb="15" eb="16">
      <t>ヨウ</t>
    </rPh>
    <phoneticPr fontId="4"/>
  </si>
  <si>
    <t>満５歳</t>
  </si>
  <si>
    <t>満４歳</t>
  </si>
  <si>
    <t>満３歳</t>
  </si>
  <si>
    <t>１学級の園児数</t>
  </si>
  <si>
    <t>区分</t>
  </si>
  <si>
    <t>学級編成表</t>
    <rPh sb="0" eb="2">
      <t>ガッキュウ</t>
    </rPh>
    <phoneticPr fontId="31"/>
  </si>
  <si>
    <t>（様式第103号）（幼稚園）</t>
    <rPh sb="1" eb="3">
      <t>ヨウシキ</t>
    </rPh>
    <rPh sb="3" eb="4">
      <t>ダイ</t>
    </rPh>
    <rPh sb="7" eb="8">
      <t>ゴウ</t>
    </rPh>
    <rPh sb="10" eb="13">
      <t>ヨウチエン</t>
    </rPh>
    <phoneticPr fontId="31"/>
  </si>
  <si>
    <t>合計</t>
  </si>
  <si>
    <t>時間</t>
  </si>
  <si>
    <t>１学級の生徒数</t>
    <phoneticPr fontId="31"/>
  </si>
  <si>
    <t>毎週授業</t>
  </si>
  <si>
    <t>修業年限</t>
  </si>
  <si>
    <t>入学資格</t>
  </si>
  <si>
    <t>（様式第103号）（専修学校）</t>
    <rPh sb="1" eb="3">
      <t>ヨウシキ</t>
    </rPh>
    <rPh sb="3" eb="4">
      <t>ダイ</t>
    </rPh>
    <rPh sb="7" eb="8">
      <t>ゴウ</t>
    </rPh>
    <phoneticPr fontId="4"/>
  </si>
  <si>
    <t>（各種学校）</t>
    <rPh sb="1" eb="3">
      <t>カクシュ</t>
    </rPh>
    <phoneticPr fontId="31"/>
  </si>
  <si>
    <t>　　　　２　専修学校以外用。</t>
  </si>
  <si>
    <t>（備考）１　Ａ４判の用紙を縦長に用い、横書きで作成すること。</t>
  </si>
  <si>
    <t>合　　計</t>
  </si>
  <si>
    <t>学校薬剤師</t>
  </si>
  <si>
    <t>学校歯科医</t>
  </si>
  <si>
    <t>学 校 医</t>
    <rPh sb="0" eb="1">
      <t>ガク</t>
    </rPh>
    <rPh sb="2" eb="3">
      <t>コウ</t>
    </rPh>
    <rPh sb="4" eb="5">
      <t>イ</t>
    </rPh>
    <phoneticPr fontId="2"/>
  </si>
  <si>
    <t>実習助手</t>
  </si>
  <si>
    <t>小　　計</t>
  </si>
  <si>
    <t>事務職員</t>
  </si>
  <si>
    <t>事 務 長</t>
    <rPh sb="0" eb="1">
      <t>コト</t>
    </rPh>
    <rPh sb="2" eb="3">
      <t>ツトム</t>
    </rPh>
    <rPh sb="4" eb="5">
      <t>チョウ</t>
    </rPh>
    <phoneticPr fontId="2"/>
  </si>
  <si>
    <t>講　　師</t>
  </si>
  <si>
    <t>助 教 諭</t>
    <rPh sb="0" eb="1">
      <t>ジョ</t>
    </rPh>
    <rPh sb="2" eb="3">
      <t>キョウ</t>
    </rPh>
    <rPh sb="4" eb="5">
      <t>サトシ</t>
    </rPh>
    <phoneticPr fontId="2"/>
  </si>
  <si>
    <t>養護教諭</t>
  </si>
  <si>
    <t>教　　諭</t>
  </si>
  <si>
    <t>教　　頭</t>
  </si>
  <si>
    <t>校　　長</t>
  </si>
  <si>
    <t>兼　任</t>
  </si>
  <si>
    <t>専　任</t>
  </si>
  <si>
    <t>第３年度</t>
  </si>
  <si>
    <t>第２年度</t>
  </si>
  <si>
    <t>開設年度</t>
  </si>
  <si>
    <t>職　　名</t>
  </si>
  <si>
    <t>（単位：人）</t>
    <phoneticPr fontId="2"/>
  </si>
  <si>
    <r>
      <t>教職員編成表</t>
    </r>
    <r>
      <rPr>
        <sz val="10.5"/>
        <color rgb="FF000000"/>
        <rFont val="ＭＳ 明朝"/>
        <family val="1"/>
        <charset val="128"/>
      </rPr>
      <t>　　　（幼小中高用）</t>
    </r>
    <rPh sb="10" eb="14">
      <t>ヨウショウチュウコウ</t>
    </rPh>
    <rPh sb="14" eb="15">
      <t>ヨウ</t>
    </rPh>
    <phoneticPr fontId="2"/>
  </si>
  <si>
    <t>（様式第104号）</t>
    <phoneticPr fontId="2"/>
  </si>
  <si>
    <t>　      ２　専修学校用。</t>
  </si>
  <si>
    <t xml:space="preserve">f
</t>
    <phoneticPr fontId="2"/>
  </si>
  <si>
    <t xml:space="preserve">e
</t>
    <phoneticPr fontId="2"/>
  </si>
  <si>
    <t xml:space="preserve">d
</t>
    <phoneticPr fontId="2"/>
  </si>
  <si>
    <t xml:space="preserve">c
</t>
    <phoneticPr fontId="2"/>
  </si>
  <si>
    <t xml:space="preserve">b
</t>
    <phoneticPr fontId="2"/>
  </si>
  <si>
    <t xml:space="preserve">a
</t>
    <phoneticPr fontId="2"/>
  </si>
  <si>
    <t xml:space="preserve">計
</t>
    <phoneticPr fontId="2"/>
  </si>
  <si>
    <t>兼任</t>
  </si>
  <si>
    <t>課　　程
（分野）</t>
    <phoneticPr fontId="2"/>
  </si>
  <si>
    <t>（２）課程別教員編成表</t>
  </si>
  <si>
    <t>校　　医</t>
  </si>
  <si>
    <t>助　　手</t>
  </si>
  <si>
    <t>f</t>
  </si>
  <si>
    <t>e</t>
  </si>
  <si>
    <t>d</t>
  </si>
  <si>
    <t>c</t>
  </si>
  <si>
    <t>b</t>
  </si>
  <si>
    <t>a</t>
  </si>
  <si>
    <t>教　　員</t>
  </si>
  <si>
    <t xml:space="preserve"> </t>
  </si>
  <si>
    <t>第２年度</t>
    <phoneticPr fontId="2"/>
  </si>
  <si>
    <t>職　　名</t>
    <phoneticPr fontId="2"/>
  </si>
  <si>
    <t>（１）教職員編成総括表</t>
  </si>
  <si>
    <r>
      <t>教職員編成表　　</t>
    </r>
    <r>
      <rPr>
        <sz val="10.5"/>
        <color rgb="FF000000"/>
        <rFont val="ＭＳ 明朝"/>
        <family val="1"/>
        <charset val="128"/>
      </rPr>
      <t>（専各用）</t>
    </r>
    <rPh sb="9" eb="10">
      <t>セン</t>
    </rPh>
    <rPh sb="10" eb="11">
      <t>カク</t>
    </rPh>
    <rPh sb="11" eb="12">
      <t>ヨウ</t>
    </rPh>
    <rPh sb="12" eb="13">
      <t>ガクヨウ</t>
    </rPh>
    <phoneticPr fontId="2"/>
  </si>
  <si>
    <t xml:space="preserve">
計（Ｂ）</t>
    <phoneticPr fontId="2"/>
  </si>
  <si>
    <t xml:space="preserve">
計（Ａ）</t>
    <phoneticPr fontId="2"/>
  </si>
  <si>
    <t>内  訳</t>
    <phoneticPr fontId="2"/>
  </si>
  <si>
    <t>運　用　財　産</t>
  </si>
  <si>
    <t>借　入　金</t>
  </si>
  <si>
    <t>その他の経費</t>
    <phoneticPr fontId="2"/>
  </si>
  <si>
    <t>その他の備品購入費</t>
  </si>
  <si>
    <t>図 書 購 入 費</t>
    <phoneticPr fontId="2"/>
  </si>
  <si>
    <t>教 具 購 入 費</t>
    <phoneticPr fontId="2"/>
  </si>
  <si>
    <t>補　助　金</t>
  </si>
  <si>
    <t>校 具 購 入 費</t>
    <phoneticPr fontId="2"/>
  </si>
  <si>
    <t>寄　宿　舎</t>
  </si>
  <si>
    <t>屋内運動場</t>
  </si>
  <si>
    <t>寄　附　金</t>
  </si>
  <si>
    <t>校（園）舎</t>
  </si>
  <si>
    <t>有価証券</t>
  </si>
  <si>
    <t>校（園）舎等建築費</t>
  </si>
  <si>
    <t>預    金</t>
  </si>
  <si>
    <t>校（園）地造成費</t>
  </si>
  <si>
    <t>現    金</t>
  </si>
  <si>
    <t>校（園）地購入費</t>
  </si>
  <si>
    <t>自 己 資 金</t>
  </si>
  <si>
    <t>金額（千円）</t>
  </si>
  <si>
    <t>科　　　　目</t>
  </si>
  <si>
    <t>科　　　目</t>
  </si>
  <si>
    <t>支　　　　出</t>
  </si>
  <si>
    <t>収　　　　入</t>
  </si>
  <si>
    <t>資金計画書</t>
    <rPh sb="0" eb="2">
      <t>シキン</t>
    </rPh>
    <rPh sb="2" eb="5">
      <t>ケイカクショ</t>
    </rPh>
    <phoneticPr fontId="2"/>
  </si>
  <si>
    <t>（様式第105号）</t>
    <phoneticPr fontId="2"/>
  </si>
  <si>
    <t>５歳</t>
  </si>
  <si>
    <t>４歳</t>
  </si>
  <si>
    <t>３歳</t>
  </si>
  <si>
    <t>２歳</t>
  </si>
  <si>
    <t>１歳</t>
  </si>
  <si>
    <t>０歳</t>
  </si>
  <si>
    <t>小学校学区</t>
  </si>
  <si>
    <t>（       ）</t>
  </si>
  <si>
    <t xml:space="preserve"> （       ）</t>
  </si>
  <si>
    <t>（   　   ）</t>
  </si>
  <si>
    <t>入園予定学区</t>
  </si>
  <si>
    <t>設置市町村幼児総数</t>
  </si>
  <si>
    <t>（単位：人）</t>
  </si>
  <si>
    <t>（　　　年　　月　　日現在）　　         　            　　　</t>
    <phoneticPr fontId="2"/>
  </si>
  <si>
    <t>年齢別幼児数調</t>
  </si>
  <si>
    <t xml:space="preserve"> 付　　表</t>
  </si>
  <si>
    <r>
      <t>（備考）</t>
    </r>
    <r>
      <rPr>
        <sz val="10.5"/>
        <color rgb="FF000000"/>
        <rFont val="ＭＳ Ｐ明朝"/>
        <family val="1"/>
        <charset val="128"/>
      </rPr>
      <t>１　Ａ４</t>
    </r>
    <r>
      <rPr>
        <sz val="10.5"/>
        <color rgb="FF000000"/>
        <rFont val="ＭＳ 明朝"/>
        <family val="1"/>
        <charset val="128"/>
      </rPr>
      <t>判の用紙を横長</t>
    </r>
    <r>
      <rPr>
        <sz val="10.5"/>
        <color rgb="FF000000"/>
        <rFont val="ＭＳ Ｐ明朝"/>
        <family val="1"/>
        <charset val="128"/>
      </rPr>
      <t>に用い、</t>
    </r>
    <r>
      <rPr>
        <sz val="10.5"/>
        <color rgb="FF000000"/>
        <rFont val="ＭＳ 明朝"/>
        <family val="1"/>
        <charset val="128"/>
      </rPr>
      <t>横書きで作成</t>
    </r>
    <r>
      <rPr>
        <sz val="10.5"/>
        <color rgb="FF000000"/>
        <rFont val="ＭＳ Ｐ明朝"/>
        <family val="1"/>
        <charset val="128"/>
      </rPr>
      <t>すること。</t>
    </r>
    <r>
      <rPr>
        <sz val="10.5"/>
        <color rgb="FF000000"/>
        <rFont val="ＭＳ 明朝"/>
        <family val="1"/>
        <charset val="128"/>
      </rPr>
      <t xml:space="preserve">
        </t>
    </r>
    <r>
      <rPr>
        <sz val="10.5"/>
        <color rgb="FF000000"/>
        <rFont val="ＭＳ Ｐ明朝"/>
        <family val="1"/>
        <charset val="128"/>
      </rPr>
      <t>２　</t>
    </r>
    <r>
      <rPr>
        <sz val="10.5"/>
        <color rgb="FF000000"/>
        <rFont val="ＭＳ 明朝"/>
        <family val="1"/>
        <charset val="128"/>
      </rPr>
      <t xml:space="preserve">幼稚園用。
        </t>
    </r>
    <r>
      <rPr>
        <sz val="10.5"/>
        <color rgb="FF000000"/>
        <rFont val="ＭＳ Ｐ明朝"/>
        <family val="1"/>
        <charset val="128"/>
      </rPr>
      <t>３　</t>
    </r>
    <r>
      <rPr>
        <sz val="10.5"/>
        <color rgb="FF000000"/>
        <rFont val="ＭＳ 明朝"/>
        <family val="1"/>
        <charset val="128"/>
      </rPr>
      <t>付表</t>
    </r>
    <r>
      <rPr>
        <sz val="10.5"/>
        <color rgb="FF000000"/>
        <rFont val="ＭＳ Ｐ明朝"/>
        <family val="1"/>
        <charset val="128"/>
      </rPr>
      <t>「年齢別幼児数調」（Ａ４判の用紙を縦長に用い、</t>
    </r>
    <r>
      <rPr>
        <sz val="10.5"/>
        <color rgb="FF000000"/>
        <rFont val="ＭＳ 明朝"/>
        <family val="1"/>
        <charset val="128"/>
      </rPr>
      <t xml:space="preserve">
          横書きで作成すること</t>
    </r>
    <r>
      <rPr>
        <sz val="10.5"/>
        <color rgb="FF000000"/>
        <rFont val="ＭＳ Ｐ明朝"/>
        <family val="1"/>
        <charset val="128"/>
      </rPr>
      <t>。</t>
    </r>
    <r>
      <rPr>
        <sz val="10.5"/>
        <color rgb="FF000000"/>
        <rFont val="ＭＳ 明朝"/>
        <family val="1"/>
        <charset val="128"/>
      </rPr>
      <t>）</t>
    </r>
    <r>
      <rPr>
        <sz val="10.5"/>
        <color rgb="FF000000"/>
        <rFont val="ＭＳ Ｐ明朝"/>
        <family val="1"/>
        <charset val="128"/>
      </rPr>
      <t>を</t>
    </r>
    <r>
      <rPr>
        <sz val="10.5"/>
        <color rgb="FF000000"/>
        <rFont val="ＭＳ 明朝"/>
        <family val="1"/>
        <charset val="128"/>
      </rPr>
      <t>添付</t>
    </r>
    <r>
      <rPr>
        <sz val="10.5"/>
        <color rgb="FF000000"/>
        <rFont val="ＭＳ Ｐ明朝"/>
        <family val="1"/>
        <charset val="128"/>
      </rPr>
      <t>すること。</t>
    </r>
    <phoneticPr fontId="2"/>
  </si>
  <si>
    <t xml:space="preserve"> 小学校学区</t>
  </si>
  <si>
    <t>（        ）</t>
  </si>
  <si>
    <t>５　歳</t>
  </si>
  <si>
    <t>４　歳</t>
  </si>
  <si>
    <t>３　歳</t>
  </si>
  <si>
    <t>５　歳</t>
    <phoneticPr fontId="2"/>
  </si>
  <si>
    <t>４　歳</t>
    <phoneticPr fontId="2"/>
  </si>
  <si>
    <t>３　歳</t>
    <phoneticPr fontId="2"/>
  </si>
  <si>
    <t>備　　　　　　考</t>
  </si>
  <si>
    <t>第　３　年　度</t>
  </si>
  <si>
    <t>第　２　年　度</t>
  </si>
  <si>
    <t>開設（変更）年度</t>
  </si>
  <si>
    <t xml:space="preserve">     　　　入園児
 学　区</t>
    <phoneticPr fontId="2"/>
  </si>
  <si>
    <r>
      <t>［定 員─　　　　　</t>
    </r>
    <r>
      <rPr>
        <sz val="9"/>
        <color rgb="FF000000"/>
        <rFont val="ＭＳ ゴシック"/>
        <family val="3"/>
        <charset val="128"/>
      </rPr>
      <t>人</t>
    </r>
    <r>
      <rPr>
        <sz val="9"/>
        <color rgb="FF000000"/>
        <rFont val="ＭＳ 明朝"/>
        <family val="1"/>
        <charset val="128"/>
      </rPr>
      <t>］</t>
    </r>
    <phoneticPr fontId="2"/>
  </si>
  <si>
    <r>
      <t>地域別入学（園）予定者調</t>
    </r>
    <r>
      <rPr>
        <sz val="9"/>
        <color rgb="FF000000"/>
        <rFont val="ＭＳ 明朝"/>
        <family val="1"/>
        <charset val="128"/>
      </rPr>
      <t>　　　（その２）</t>
    </r>
  </si>
  <si>
    <t xml:space="preserve">        ３　小学校、専修学校及び各種学校は、これに準じて作成すること。</t>
  </si>
  <si>
    <t xml:space="preserve">        ２　幼稚園以外用。</t>
  </si>
  <si>
    <t>（備考）１　Ａ４判の用紙を横長に用い、横書きで作成すること。</t>
  </si>
  <si>
    <t xml:space="preserve">    </t>
  </si>
  <si>
    <t>３学年</t>
  </si>
  <si>
    <t>２学年</t>
  </si>
  <si>
    <t>１学年</t>
  </si>
  <si>
    <t xml:space="preserve">     　　　入学者
 地　域</t>
    <phoneticPr fontId="2"/>
  </si>
  <si>
    <t xml:space="preserve">   （単位：人）</t>
    <phoneticPr fontId="2"/>
  </si>
  <si>
    <r>
      <t xml:space="preserve"> ［定 員</t>
    </r>
    <r>
      <rPr>
        <sz val="9"/>
        <color rgb="FF000000"/>
        <rFont val="ＭＳ Ｐゴシック"/>
        <family val="3"/>
        <charset val="128"/>
      </rPr>
      <t>─　　　　　　　人</t>
    </r>
    <r>
      <rPr>
        <sz val="10.5"/>
        <color rgb="FF000000"/>
        <rFont val="ＭＳ 明朝"/>
        <family val="1"/>
        <charset val="128"/>
      </rPr>
      <t>］                                                                                                   　</t>
    </r>
    <phoneticPr fontId="2"/>
  </si>
  <si>
    <r>
      <t>地域別入学（園）予定者数調</t>
    </r>
    <r>
      <rPr>
        <sz val="9"/>
        <color rgb="FF000000"/>
        <rFont val="ＭＳ 明朝"/>
        <family val="1"/>
        <charset val="128"/>
      </rPr>
      <t>　　　（その１）</t>
    </r>
  </si>
  <si>
    <t>（様式第107号）</t>
    <phoneticPr fontId="2"/>
  </si>
  <si>
    <t>　　　　②「担当教科等」の欄には、幼稚園の場合は、担当する学級名を記載し、職員の場合は担当する業務等を記載すること。</t>
    <phoneticPr fontId="2"/>
  </si>
  <si>
    <t>　（注）①　「兼任」とは、他の学校の専任教員等が兼ねている場合である。</t>
    <phoneticPr fontId="2"/>
  </si>
  <si>
    <t>（備考）１　Ａ４判の用紙を横長に用い、横書きで作成すること。</t>
    <phoneticPr fontId="2"/>
  </si>
  <si>
    <t>備　　　　考</t>
  </si>
  <si>
    <t>免許状の種類</t>
  </si>
  <si>
    <t>最終学歴</t>
  </si>
  <si>
    <t>週
授業時数</t>
    <rPh sb="2" eb="4">
      <t>ジュギョウ</t>
    </rPh>
    <rPh sb="4" eb="6">
      <t>ジスウ</t>
    </rPh>
    <phoneticPr fontId="2"/>
  </si>
  <si>
    <t>担当教科等</t>
  </si>
  <si>
    <t>生年月日</t>
  </si>
  <si>
    <t>住　      所</t>
    <phoneticPr fontId="2"/>
  </si>
  <si>
    <t>専 任兼 任の 別</t>
    <phoneticPr fontId="2"/>
  </si>
  <si>
    <t>氏　　　名</t>
  </si>
  <si>
    <t>職　名</t>
  </si>
  <si>
    <t>番号</t>
    <phoneticPr fontId="2"/>
  </si>
  <si>
    <r>
      <t>教職員名簿</t>
    </r>
    <r>
      <rPr>
        <sz val="10.5"/>
        <color rgb="FF000000"/>
        <rFont val="ＭＳ 明朝"/>
        <family val="1"/>
        <charset val="128"/>
      </rPr>
      <t>　　（幼小中高用）</t>
    </r>
    <rPh sb="8" eb="12">
      <t>ヨウショウチュウコウ</t>
    </rPh>
    <rPh sb="12" eb="13">
      <t>ヨウ</t>
    </rPh>
    <phoneticPr fontId="2"/>
  </si>
  <si>
    <t>　（様式第108号）</t>
    <phoneticPr fontId="2"/>
  </si>
  <si>
    <t>　　 　 ④　教員免許を有する場合は、その種類を記載し、免許を有しない場合は、無と記載すること。</t>
    <phoneticPr fontId="2"/>
  </si>
  <si>
    <t xml:space="preserve">     　 ③　「経験年数」の欄には、教員の資格を得るために必要とされる業務に従事した年数を記載すること。</t>
    <phoneticPr fontId="2"/>
  </si>
  <si>
    <t xml:space="preserve">          すること。</t>
    <phoneticPr fontId="2"/>
  </si>
  <si>
    <t>　　　　　１９条第５号及び基第２０条第３号により、教員の資格が認められる者については、法令に基づく免許等の種類、級等その内容を備考欄に記載</t>
    <phoneticPr fontId="2"/>
  </si>
  <si>
    <t>　　　  ②　「教員の資格」の欄には、該当する専修学校設置基準の条文を記載すること。（記載例：基第１８条第１号）なお、基第１８条第６号、基第</t>
    <phoneticPr fontId="2"/>
  </si>
  <si>
    <t>　（注）①　「兼任」とは、他の学校の専任教員等がその専修学校の教員を兼ねている場合である。</t>
    <phoneticPr fontId="2"/>
  </si>
  <si>
    <t xml:space="preserve">        ２　専修学校用。</t>
  </si>
  <si>
    <t>免許状の 種  　 類</t>
    <phoneticPr fontId="2"/>
  </si>
  <si>
    <t>経験年数</t>
  </si>
  <si>
    <t>教員の
資　格</t>
    <phoneticPr fontId="2"/>
  </si>
  <si>
    <t>週
授業
時数</t>
    <phoneticPr fontId="2"/>
  </si>
  <si>
    <t>担当教科</t>
  </si>
  <si>
    <t>担当学科</t>
  </si>
  <si>
    <t>担当課程</t>
  </si>
  <si>
    <t>住　　所</t>
  </si>
  <si>
    <t>氏　名</t>
  </si>
  <si>
    <t>番号</t>
  </si>
  <si>
    <r>
      <t>教職員名簿</t>
    </r>
    <r>
      <rPr>
        <sz val="10.5"/>
        <color rgb="FF000000"/>
        <rFont val="ＭＳ 明朝"/>
        <family val="1"/>
        <charset val="128"/>
      </rPr>
      <t>　　（専各用）</t>
    </r>
    <rPh sb="8" eb="10">
      <t>センカク</t>
    </rPh>
    <rPh sb="10" eb="11">
      <t>ヨウ</t>
    </rPh>
    <phoneticPr fontId="2"/>
  </si>
  <si>
    <t>種　別</t>
    <rPh sb="0" eb="1">
      <t>タネ</t>
    </rPh>
    <rPh sb="2" eb="3">
      <t>ベツ</t>
    </rPh>
    <phoneticPr fontId="2"/>
  </si>
  <si>
    <t>（備考）　Ａ４判の用紙を横長に用い、横書きで作成すること。</t>
    <rPh sb="1" eb="3">
      <t>ビコウ</t>
    </rPh>
    <rPh sb="7" eb="8">
      <t>ハン</t>
    </rPh>
    <rPh sb="9" eb="11">
      <t>ヨウシ</t>
    </rPh>
    <rPh sb="12" eb="14">
      <t>ヨコナガ</t>
    </rPh>
    <rPh sb="15" eb="16">
      <t>モチ</t>
    </rPh>
    <rPh sb="18" eb="20">
      <t>ヨコガ</t>
    </rPh>
    <rPh sb="22" eb="24">
      <t>サクセイ</t>
    </rPh>
    <phoneticPr fontId="2"/>
  </si>
  <si>
    <t>合　　計</t>
    <rPh sb="0" eb="1">
      <t>ア</t>
    </rPh>
    <rPh sb="3" eb="4">
      <t>ケイ</t>
    </rPh>
    <phoneticPr fontId="2"/>
  </si>
  <si>
    <t>小　計</t>
    <rPh sb="0" eb="1">
      <t>ショウ</t>
    </rPh>
    <rPh sb="2" eb="3">
      <t>ケイ</t>
    </rPh>
    <phoneticPr fontId="2"/>
  </si>
  <si>
    <t>寮　室</t>
    <rPh sb="0" eb="1">
      <t>リョウ</t>
    </rPh>
    <rPh sb="2" eb="3">
      <t>シツ</t>
    </rPh>
    <phoneticPr fontId="2"/>
  </si>
  <si>
    <t>屋内運動場</t>
    <rPh sb="0" eb="2">
      <t>オクナイ</t>
    </rPh>
    <rPh sb="2" eb="5">
      <t>ウンドウジョウ</t>
    </rPh>
    <phoneticPr fontId="2"/>
  </si>
  <si>
    <t>廊　下</t>
    <rPh sb="0" eb="1">
      <t>ロウ</t>
    </rPh>
    <rPh sb="2" eb="3">
      <t>シタ</t>
    </rPh>
    <phoneticPr fontId="2"/>
  </si>
  <si>
    <t>便　所</t>
    <rPh sb="0" eb="1">
      <t>ベン</t>
    </rPh>
    <rPh sb="2" eb="3">
      <t>トコロ</t>
    </rPh>
    <phoneticPr fontId="2"/>
  </si>
  <si>
    <t>普通教室
（保育室）</t>
    <rPh sb="0" eb="2">
      <t>フツウ</t>
    </rPh>
    <rPh sb="2" eb="4">
      <t>キョウシツ</t>
    </rPh>
    <rPh sb="6" eb="9">
      <t>ホイクシツ</t>
    </rPh>
    <phoneticPr fontId="2"/>
  </si>
  <si>
    <t>校（園）舎</t>
    <rPh sb="0" eb="1">
      <t>コウ</t>
    </rPh>
    <rPh sb="2" eb="3">
      <t>エン</t>
    </rPh>
    <rPh sb="4" eb="5">
      <t>シャ</t>
    </rPh>
    <phoneticPr fontId="2"/>
  </si>
  <si>
    <t>所有者の住所及び氏名</t>
    <rPh sb="0" eb="3">
      <t>ショユウシャ</t>
    </rPh>
    <rPh sb="4" eb="6">
      <t>ジュウショ</t>
    </rPh>
    <rPh sb="6" eb="7">
      <t>オヨ</t>
    </rPh>
    <rPh sb="8" eb="10">
      <t>シメイ</t>
    </rPh>
    <phoneticPr fontId="2"/>
  </si>
  <si>
    <t>構　造</t>
    <rPh sb="0" eb="1">
      <t>カマエ</t>
    </rPh>
    <rPh sb="2" eb="3">
      <t>ヅクリ</t>
    </rPh>
    <phoneticPr fontId="2"/>
  </si>
  <si>
    <r>
      <t>面積</t>
    </r>
    <r>
      <rPr>
        <sz val="10.5"/>
        <color theme="1"/>
        <rFont val="ＭＳ Ｐゴシック"/>
        <family val="3"/>
        <charset val="128"/>
      </rPr>
      <t>（㎡）</t>
    </r>
    <rPh sb="0" eb="2">
      <t>メンセキ</t>
    </rPh>
    <phoneticPr fontId="2"/>
  </si>
  <si>
    <t>室　数</t>
    <rPh sb="0" eb="1">
      <t>シツ</t>
    </rPh>
    <rPh sb="2" eb="3">
      <t>カズ</t>
    </rPh>
    <phoneticPr fontId="2"/>
  </si>
  <si>
    <t>工　期</t>
    <rPh sb="0" eb="1">
      <t>コウ</t>
    </rPh>
    <rPh sb="2" eb="3">
      <t>キ</t>
    </rPh>
    <phoneticPr fontId="2"/>
  </si>
  <si>
    <t>別</t>
    <rPh sb="0" eb="1">
      <t>ベツ</t>
    </rPh>
    <phoneticPr fontId="2"/>
  </si>
  <si>
    <t>変　　更　　後</t>
    <rPh sb="0" eb="1">
      <t>ヘン</t>
    </rPh>
    <rPh sb="3" eb="4">
      <t>サラ</t>
    </rPh>
    <rPh sb="6" eb="7">
      <t>アト</t>
    </rPh>
    <phoneticPr fontId="2"/>
  </si>
  <si>
    <t>取得又は処分</t>
    <rPh sb="0" eb="2">
      <t>シュトク</t>
    </rPh>
    <rPh sb="2" eb="3">
      <t>マタ</t>
    </rPh>
    <rPh sb="4" eb="6">
      <t>ショブン</t>
    </rPh>
    <phoneticPr fontId="2"/>
  </si>
  <si>
    <t>現　　　　有</t>
    <rPh sb="0" eb="1">
      <t>ゲン</t>
    </rPh>
    <rPh sb="5" eb="6">
      <t>ユウ</t>
    </rPh>
    <phoneticPr fontId="2"/>
  </si>
  <si>
    <t>室　名</t>
    <rPh sb="0" eb="1">
      <t>シツ</t>
    </rPh>
    <rPh sb="2" eb="3">
      <t>メイ</t>
    </rPh>
    <phoneticPr fontId="2"/>
  </si>
  <si>
    <t>種</t>
    <rPh sb="0" eb="1">
      <t>タネ</t>
    </rPh>
    <phoneticPr fontId="2"/>
  </si>
  <si>
    <t>校（園）地</t>
    <rPh sb="0" eb="1">
      <t>コウ</t>
    </rPh>
    <rPh sb="2" eb="3">
      <t>エン</t>
    </rPh>
    <rPh sb="4" eb="5">
      <t>チ</t>
    </rPh>
    <phoneticPr fontId="2"/>
  </si>
  <si>
    <r>
      <t>　　　　 ④　計画の段階で、校</t>
    </r>
    <r>
      <rPr>
        <sz val="10.5"/>
        <color theme="1"/>
        <rFont val="ＭＳ Ｐ明朝"/>
        <family val="1"/>
        <charset val="128"/>
      </rPr>
      <t>（園）</t>
    </r>
    <r>
      <rPr>
        <sz val="10.5"/>
        <color theme="1"/>
        <rFont val="ＭＳ 明朝"/>
        <family val="1"/>
        <charset val="128"/>
      </rPr>
      <t>地予定地の所有権等使用に関する権利を取得していない場合は、その取得計画を備考欄に記載すること。</t>
    </r>
    <rPh sb="7" eb="9">
      <t>ケイカク</t>
    </rPh>
    <rPh sb="10" eb="12">
      <t>ダンカイ</t>
    </rPh>
    <rPh sb="14" eb="15">
      <t>コウ</t>
    </rPh>
    <rPh sb="16" eb="17">
      <t>エン</t>
    </rPh>
    <rPh sb="18" eb="19">
      <t>チ</t>
    </rPh>
    <rPh sb="19" eb="22">
      <t>ヨテイチ</t>
    </rPh>
    <rPh sb="23" eb="27">
      <t>ショユウケンナド</t>
    </rPh>
    <rPh sb="27" eb="29">
      <t>シヨウ</t>
    </rPh>
    <rPh sb="30" eb="31">
      <t>カン</t>
    </rPh>
    <rPh sb="33" eb="35">
      <t>ケンリ</t>
    </rPh>
    <rPh sb="36" eb="38">
      <t>シュトク</t>
    </rPh>
    <rPh sb="43" eb="45">
      <t>バアイ</t>
    </rPh>
    <phoneticPr fontId="2"/>
  </si>
  <si>
    <t>　　　　 ③「その他」には、駐車場、取付道路、花壇、実習園、渡り廊下等に分けて記載すること。</t>
    <rPh sb="9" eb="10">
      <t>タ</t>
    </rPh>
    <rPh sb="14" eb="17">
      <t>チュウシャジョウ</t>
    </rPh>
    <rPh sb="18" eb="19">
      <t>ト</t>
    </rPh>
    <rPh sb="19" eb="20">
      <t>ツ</t>
    </rPh>
    <rPh sb="20" eb="22">
      <t>ドウロ</t>
    </rPh>
    <rPh sb="23" eb="25">
      <t>カダン</t>
    </rPh>
    <rPh sb="26" eb="28">
      <t>ジッシュウ</t>
    </rPh>
    <rPh sb="28" eb="29">
      <t>エン</t>
    </rPh>
    <rPh sb="30" eb="31">
      <t>ワタ</t>
    </rPh>
    <rPh sb="32" eb="34">
      <t>ロウカ</t>
    </rPh>
    <rPh sb="34" eb="35">
      <t>トウ</t>
    </rPh>
    <rPh sb="36" eb="37">
      <t>ワ</t>
    </rPh>
    <rPh sb="39" eb="41">
      <t>キサイ</t>
    </rPh>
    <phoneticPr fontId="2"/>
  </si>
  <si>
    <t>　　　　 ②  屋外運動場は、実用面積を記載し、求積図との整合性に注意すること。</t>
    <rPh sb="8" eb="10">
      <t>オクガイ</t>
    </rPh>
    <rPh sb="10" eb="13">
      <t>ウンドウジョウ</t>
    </rPh>
    <rPh sb="15" eb="17">
      <t>ジツヨウ</t>
    </rPh>
    <rPh sb="17" eb="19">
      <t>メンセキ</t>
    </rPh>
    <rPh sb="20" eb="22">
      <t>キサイ</t>
    </rPh>
    <rPh sb="24" eb="26">
      <t>キュウセキ</t>
    </rPh>
    <rPh sb="26" eb="27">
      <t>ズ</t>
    </rPh>
    <rPh sb="29" eb="32">
      <t>セイゴウセイ</t>
    </rPh>
    <rPh sb="33" eb="35">
      <t>チュウイ</t>
    </rPh>
    <phoneticPr fontId="2"/>
  </si>
  <si>
    <t>　　　　　校（園）舎等敷地の面積は、校（園）舎等の１階延床面積と一致すること。</t>
    <phoneticPr fontId="2"/>
  </si>
  <si>
    <t>　（注） ①「校（園）舎等」とは、校（園）舎、屋内運動場、寄宿舎、図書館等をいう。</t>
    <rPh sb="2" eb="3">
      <t>チュウ</t>
    </rPh>
    <rPh sb="7" eb="8">
      <t>コウ</t>
    </rPh>
    <rPh sb="9" eb="10">
      <t>エン</t>
    </rPh>
    <rPh sb="11" eb="12">
      <t>シャ</t>
    </rPh>
    <rPh sb="12" eb="13">
      <t>トウ</t>
    </rPh>
    <rPh sb="17" eb="18">
      <t>コウ</t>
    </rPh>
    <rPh sb="19" eb="20">
      <t>エン</t>
    </rPh>
    <rPh sb="21" eb="22">
      <t>シャ</t>
    </rPh>
    <rPh sb="23" eb="25">
      <t>オクナイ</t>
    </rPh>
    <rPh sb="25" eb="28">
      <t>ウンドウジョウ</t>
    </rPh>
    <rPh sb="29" eb="32">
      <t>キシュクシャ</t>
    </rPh>
    <rPh sb="33" eb="36">
      <t>トショカン</t>
    </rPh>
    <rPh sb="36" eb="37">
      <t>トウ</t>
    </rPh>
    <phoneticPr fontId="2"/>
  </si>
  <si>
    <t>（備考）　　Ａ４判の用紙を横長に用い、横書きで作成すること。</t>
    <rPh sb="1" eb="3">
      <t>ビコウ</t>
    </rPh>
    <rPh sb="8" eb="9">
      <t>ハン</t>
    </rPh>
    <rPh sb="10" eb="12">
      <t>ヨウシ</t>
    </rPh>
    <rPh sb="13" eb="15">
      <t>ヨコナガ</t>
    </rPh>
    <rPh sb="16" eb="17">
      <t>モチ</t>
    </rPh>
    <rPh sb="19" eb="21">
      <t>ヨコガ</t>
    </rPh>
    <rPh sb="23" eb="25">
      <t>サクセイ</t>
    </rPh>
    <phoneticPr fontId="2"/>
  </si>
  <si>
    <t>合　　　　計</t>
    <rPh sb="0" eb="1">
      <t>ア</t>
    </rPh>
    <rPh sb="5" eb="6">
      <t>ケイ</t>
    </rPh>
    <phoneticPr fontId="2"/>
  </si>
  <si>
    <t>そ  の 他</t>
    <rPh sb="5" eb="6">
      <t>タ</t>
    </rPh>
    <phoneticPr fontId="2"/>
  </si>
  <si>
    <t>屋外運動場</t>
    <rPh sb="0" eb="2">
      <t>オクガイ</t>
    </rPh>
    <rPh sb="2" eb="5">
      <t>ウンドウジョウ</t>
    </rPh>
    <phoneticPr fontId="2"/>
  </si>
  <si>
    <t>　　　　小　　計　　　</t>
    <rPh sb="4" eb="5">
      <t>ショウ</t>
    </rPh>
    <rPh sb="7" eb="8">
      <t>ケイ</t>
    </rPh>
    <phoneticPr fontId="2"/>
  </si>
  <si>
    <t>校（園）舎等敷地</t>
    <rPh sb="0" eb="1">
      <t>コウ</t>
    </rPh>
    <rPh sb="2" eb="3">
      <t>エン</t>
    </rPh>
    <rPh sb="4" eb="5">
      <t>シャ</t>
    </rPh>
    <rPh sb="5" eb="6">
      <t>トウ</t>
    </rPh>
    <rPh sb="6" eb="8">
      <t>シキチ</t>
    </rPh>
    <phoneticPr fontId="2"/>
  </si>
  <si>
    <t>変更後</t>
    <rPh sb="0" eb="3">
      <t>ヘンコウゴ</t>
    </rPh>
    <phoneticPr fontId="2"/>
  </si>
  <si>
    <t>現　有</t>
    <rPh sb="0" eb="1">
      <t>ゲン</t>
    </rPh>
    <rPh sb="2" eb="3">
      <t>タモツ</t>
    </rPh>
    <phoneticPr fontId="2"/>
  </si>
  <si>
    <t>備　　　　　考</t>
    <rPh sb="0" eb="1">
      <t>ソナエ</t>
    </rPh>
    <rPh sb="6" eb="7">
      <t>コウ</t>
    </rPh>
    <phoneticPr fontId="2"/>
  </si>
  <si>
    <r>
      <t>面　　積</t>
    </r>
    <r>
      <rPr>
        <sz val="10.5"/>
        <color theme="1"/>
        <rFont val="ＭＳ ゴシック"/>
        <family val="3"/>
        <charset val="128"/>
      </rPr>
      <t>（㎡）</t>
    </r>
    <rPh sb="0" eb="1">
      <t>メン</t>
    </rPh>
    <rPh sb="3" eb="4">
      <t>セキ</t>
    </rPh>
    <phoneticPr fontId="2"/>
  </si>
  <si>
    <t>施設変更計画書（施設変更調書）</t>
    <rPh sb="0" eb="2">
      <t>シセツ</t>
    </rPh>
    <rPh sb="2" eb="4">
      <t>ヘンコウ</t>
    </rPh>
    <rPh sb="4" eb="6">
      <t>ケイカク</t>
    </rPh>
    <rPh sb="6" eb="7">
      <t>ショ</t>
    </rPh>
    <rPh sb="8" eb="10">
      <t>シセツ</t>
    </rPh>
    <rPh sb="10" eb="12">
      <t>ヘンコウ</t>
    </rPh>
    <rPh sb="12" eb="14">
      <t>チョウショ</t>
    </rPh>
    <phoneticPr fontId="2"/>
  </si>
  <si>
    <t>（様式第112号）</t>
    <rPh sb="1" eb="3">
      <t>ヨウシキ</t>
    </rPh>
    <rPh sb="3" eb="4">
      <t>ダイ</t>
    </rPh>
    <rPh sb="7" eb="8">
      <t>ゴウ</t>
    </rPh>
    <phoneticPr fontId="2"/>
  </si>
  <si>
    <t>計</t>
    <rPh sb="0" eb="1">
      <t>ケイ</t>
    </rPh>
    <phoneticPr fontId="4"/>
  </si>
  <si>
    <t>科</t>
    <rPh sb="0" eb="1">
      <t>カ</t>
    </rPh>
    <phoneticPr fontId="4"/>
  </si>
  <si>
    <t>普通科</t>
    <rPh sb="0" eb="2">
      <t>フツウ</t>
    </rPh>
    <rPh sb="2" eb="3">
      <t>カ</t>
    </rPh>
    <phoneticPr fontId="4"/>
  </si>
  <si>
    <t>第３学年</t>
    <rPh sb="0" eb="1">
      <t>ダイ</t>
    </rPh>
    <rPh sb="2" eb="4">
      <t>ガクネン</t>
    </rPh>
    <phoneticPr fontId="4"/>
  </si>
  <si>
    <t>第２学年</t>
    <rPh sb="0" eb="1">
      <t>ダイ</t>
    </rPh>
    <rPh sb="2" eb="4">
      <t>ガクネン</t>
    </rPh>
    <phoneticPr fontId="4"/>
  </si>
  <si>
    <t>　　　　②　小学校、中学校は、この様式に準じて作成してください。</t>
    <rPh sb="6" eb="9">
      <t>ショウガッコウ</t>
    </rPh>
    <rPh sb="10" eb="13">
      <t>チュウガッコウ</t>
    </rPh>
    <rPh sb="17" eb="19">
      <t>ヨウシキ</t>
    </rPh>
    <rPh sb="20" eb="21">
      <t>ジュン</t>
    </rPh>
    <rPh sb="23" eb="25">
      <t>サクセイ</t>
    </rPh>
    <phoneticPr fontId="4"/>
  </si>
  <si>
    <t xml:space="preserve">  （注）①　申請年度以前５か年について、各年度の５月１日現在の在籍者数を記載すること。</t>
    <rPh sb="32" eb="34">
      <t>ザイセキ</t>
    </rPh>
    <rPh sb="34" eb="35">
      <t>シャ</t>
    </rPh>
    <phoneticPr fontId="4"/>
  </si>
  <si>
    <t>第１学年</t>
    <rPh sb="0" eb="1">
      <t>ダイ</t>
    </rPh>
    <rPh sb="2" eb="4">
      <t>ガクネン</t>
    </rPh>
    <phoneticPr fontId="4"/>
  </si>
  <si>
    <t>（備考）　　Ａ４判の用紙を横長に用い、横書きで作成すること。</t>
  </si>
  <si>
    <t>在籍者数</t>
    <rPh sb="0" eb="3">
      <t>ザイセキシャ</t>
    </rPh>
    <rPh sb="3" eb="4">
      <t>スウ</t>
    </rPh>
    <phoneticPr fontId="4"/>
  </si>
  <si>
    <t>学級数</t>
    <rPh sb="0" eb="3">
      <t>ガッキュウスウ</t>
    </rPh>
    <phoneticPr fontId="4"/>
  </si>
  <si>
    <t xml:space="preserve">           年度            総定員　　　人</t>
    <rPh sb="11" eb="13">
      <t>ネンド</t>
    </rPh>
    <phoneticPr fontId="2"/>
  </si>
  <si>
    <r>
      <t xml:space="preserve">　　　　 </t>
    </r>
    <r>
      <rPr>
        <sz val="10"/>
        <color rgb="FF000000"/>
        <rFont val="ＭＳ 明朝"/>
        <family val="1"/>
        <charset val="128"/>
      </rPr>
      <t>年　度</t>
    </r>
    <r>
      <rPr>
        <sz val="9"/>
        <color rgb="FF000000"/>
        <rFont val="ＭＳ 明朝"/>
        <family val="1"/>
        <charset val="128"/>
      </rPr>
      <t xml:space="preserve">
 学年・学科</t>
    </r>
    <rPh sb="5" eb="6">
      <t>トシ</t>
    </rPh>
    <rPh sb="7" eb="8">
      <t>ド</t>
    </rPh>
    <rPh sb="12" eb="14">
      <t>ガクネン</t>
    </rPh>
    <rPh sb="15" eb="17">
      <t>ガッカ</t>
    </rPh>
    <phoneticPr fontId="2"/>
  </si>
  <si>
    <t>課程【　　　　　　　】　</t>
    <rPh sb="0" eb="2">
      <t>カテイ</t>
    </rPh>
    <phoneticPr fontId="4"/>
  </si>
  <si>
    <t>在籍者数の推移（小中高）</t>
    <rPh sb="0" eb="3">
      <t>ザイセキシャ</t>
    </rPh>
    <rPh sb="3" eb="4">
      <t>スウ</t>
    </rPh>
    <rPh sb="5" eb="7">
      <t>スイイ</t>
    </rPh>
    <rPh sb="8" eb="11">
      <t>ショウチュウコウ</t>
    </rPh>
    <phoneticPr fontId="4"/>
  </si>
  <si>
    <t xml:space="preserve">   （様式第113号） </t>
    <phoneticPr fontId="2"/>
  </si>
  <si>
    <t>５歳児</t>
    <rPh sb="1" eb="3">
      <t>サイジ</t>
    </rPh>
    <phoneticPr fontId="4"/>
  </si>
  <si>
    <t xml:space="preserve">  （注）申請年度以前５か年について、各年度の５月１日現在の在籍者数を記載すること。</t>
    <rPh sb="30" eb="32">
      <t>ザイセキ</t>
    </rPh>
    <rPh sb="32" eb="33">
      <t>シャ</t>
    </rPh>
    <phoneticPr fontId="4"/>
  </si>
  <si>
    <t>４歳児</t>
    <rPh sb="1" eb="3">
      <t>サイジ</t>
    </rPh>
    <phoneticPr fontId="4"/>
  </si>
  <si>
    <t>３歳児</t>
    <rPh sb="1" eb="3">
      <t>サイジ</t>
    </rPh>
    <phoneticPr fontId="4"/>
  </si>
  <si>
    <r>
      <t xml:space="preserve">　　　　 </t>
    </r>
    <r>
      <rPr>
        <sz val="10"/>
        <color rgb="FF000000"/>
        <rFont val="ＭＳ 明朝"/>
        <family val="1"/>
        <charset val="128"/>
      </rPr>
      <t>年　度</t>
    </r>
    <r>
      <rPr>
        <sz val="9"/>
        <color rgb="FF000000"/>
        <rFont val="ＭＳ 明朝"/>
        <family val="1"/>
        <charset val="128"/>
      </rPr>
      <t xml:space="preserve">
 学年</t>
    </r>
    <rPh sb="5" eb="6">
      <t>トシ</t>
    </rPh>
    <rPh sb="7" eb="8">
      <t>ド</t>
    </rPh>
    <rPh sb="12" eb="14">
      <t>ガクネン</t>
    </rPh>
    <phoneticPr fontId="2"/>
  </si>
  <si>
    <t>在籍者数の推移（幼稚園）</t>
    <rPh sb="0" eb="3">
      <t>ザイセキシャ</t>
    </rPh>
    <rPh sb="3" eb="4">
      <t>スウ</t>
    </rPh>
    <rPh sb="5" eb="7">
      <t>スイイ</t>
    </rPh>
    <rPh sb="8" eb="11">
      <t>ヨウチエン</t>
    </rPh>
    <phoneticPr fontId="4"/>
  </si>
  <si>
    <t>年度</t>
    <rPh sb="0" eb="2">
      <t>ネンド</t>
    </rPh>
    <phoneticPr fontId="4"/>
  </si>
  <si>
    <r>
      <t xml:space="preserve">　　　　 </t>
    </r>
    <r>
      <rPr>
        <sz val="10"/>
        <color rgb="FF000000"/>
        <rFont val="ＭＳ 明朝"/>
        <family val="1"/>
        <charset val="128"/>
      </rPr>
      <t>年　度</t>
    </r>
    <r>
      <rPr>
        <sz val="9"/>
        <color rgb="FF000000"/>
        <rFont val="ＭＳ 明朝"/>
        <family val="1"/>
        <charset val="128"/>
      </rPr>
      <t xml:space="preserve">
 学科</t>
    </r>
    <rPh sb="5" eb="6">
      <t>トシ</t>
    </rPh>
    <rPh sb="7" eb="8">
      <t>ド</t>
    </rPh>
    <rPh sb="12" eb="14">
      <t>ガッカ</t>
    </rPh>
    <phoneticPr fontId="2"/>
  </si>
  <si>
    <t>在籍者数の推移（専・各）</t>
    <rPh sb="0" eb="3">
      <t>ザイセキシャ</t>
    </rPh>
    <rPh sb="3" eb="4">
      <t>スウ</t>
    </rPh>
    <rPh sb="5" eb="7">
      <t>スイイ</t>
    </rPh>
    <rPh sb="8" eb="9">
      <t>セン</t>
    </rPh>
    <rPh sb="10" eb="11">
      <t>カク</t>
    </rPh>
    <phoneticPr fontId="4"/>
  </si>
  <si>
    <t>学　級　数</t>
  </si>
  <si>
    <t>園児数計</t>
  </si>
  <si>
    <t>　　　　③　自由学区については、入学した実績又は園児の動向により、いずれかの小学校学区に分けて記載すること。</t>
    <phoneticPr fontId="2"/>
  </si>
  <si>
    <t>　　　　②　「小学校学区」は、全ての園児について記載すること。</t>
  </si>
  <si>
    <t xml:space="preserve">  （注）①　申請年度以前３か年について、各年度の５月１日現在の園児数を記載すること。</t>
  </si>
  <si>
    <t>年度（申請年度）
                     総定員　　　人</t>
    <phoneticPr fontId="2"/>
  </si>
  <si>
    <t xml:space="preserve">             年度（申請年度の前年度）
                   総定員　　　人</t>
    <rPh sb="13" eb="15">
      <t>ネンド</t>
    </rPh>
    <phoneticPr fontId="2"/>
  </si>
  <si>
    <t xml:space="preserve">           年度（申請年度の前々年度）
                   総定員　　　人</t>
    <phoneticPr fontId="2"/>
  </si>
  <si>
    <r>
      <t xml:space="preserve">　　　　 </t>
    </r>
    <r>
      <rPr>
        <sz val="10"/>
        <color rgb="FF000000"/>
        <rFont val="ＭＳ 明朝"/>
        <family val="1"/>
        <charset val="128"/>
      </rPr>
      <t>年　度</t>
    </r>
    <r>
      <rPr>
        <sz val="9"/>
        <color rgb="FF000000"/>
        <rFont val="ＭＳ 明朝"/>
        <family val="1"/>
        <charset val="128"/>
      </rPr>
      <t xml:space="preserve">
 </t>
    </r>
    <r>
      <rPr>
        <sz val="10"/>
        <color rgb="FF000000"/>
        <rFont val="ＭＳ 明朝"/>
        <family val="1"/>
        <charset val="128"/>
      </rPr>
      <t>学　区</t>
    </r>
    <rPh sb="5" eb="6">
      <t>トシ</t>
    </rPh>
    <rPh sb="7" eb="8">
      <t>ド</t>
    </rPh>
    <rPh sb="12" eb="13">
      <t>マナブ</t>
    </rPh>
    <rPh sb="14" eb="15">
      <t>ク</t>
    </rPh>
    <phoneticPr fontId="2"/>
  </si>
  <si>
    <t>収容園児数調</t>
  </si>
  <si>
    <t xml:space="preserve">   （様式第114号） </t>
    <phoneticPr fontId="2"/>
  </si>
  <si>
    <t>住所</t>
    <rPh sb="0" eb="2">
      <t>ジュウショ</t>
    </rPh>
    <phoneticPr fontId="4"/>
  </si>
  <si>
    <t>証明者</t>
    <rPh sb="0" eb="3">
      <t>ショウメイシャ</t>
    </rPh>
    <phoneticPr fontId="4"/>
  </si>
  <si>
    <t>（　　　年か月）</t>
    <rPh sb="4" eb="5">
      <t>ネン</t>
    </rPh>
    <rPh sb="6" eb="7">
      <t>ゲツ</t>
    </rPh>
    <phoneticPr fontId="4"/>
  </si>
  <si>
    <t>　　年　　月　　日～　　年　　月　　日</t>
    <rPh sb="2" eb="3">
      <t>ネン</t>
    </rPh>
    <rPh sb="5" eb="6">
      <t>ツキ</t>
    </rPh>
    <rPh sb="8" eb="9">
      <t>ヒ</t>
    </rPh>
    <rPh sb="12" eb="13">
      <t>ネン</t>
    </rPh>
    <rPh sb="15" eb="16">
      <t>ガツ</t>
    </rPh>
    <rPh sb="18" eb="19">
      <t>ニチ</t>
    </rPh>
    <phoneticPr fontId="4"/>
  </si>
  <si>
    <t>期間</t>
    <rPh sb="0" eb="2">
      <t>キカン</t>
    </rPh>
    <phoneticPr fontId="4"/>
  </si>
  <si>
    <t xml:space="preserve">
職務内容</t>
    <rPh sb="1" eb="3">
      <t>ショクム</t>
    </rPh>
    <rPh sb="3" eb="5">
      <t>ナイヨウ</t>
    </rPh>
    <phoneticPr fontId="4"/>
  </si>
  <si>
    <t>勤務先</t>
    <rPh sb="0" eb="3">
      <t>キンムサキ</t>
    </rPh>
    <phoneticPr fontId="4"/>
  </si>
  <si>
    <t>　下記の内容は事実であることを証明します。</t>
    <rPh sb="1" eb="3">
      <t>カキ</t>
    </rPh>
    <rPh sb="4" eb="6">
      <t>ナイヨウ</t>
    </rPh>
    <rPh sb="7" eb="9">
      <t>ジジツ</t>
    </rPh>
    <rPh sb="15" eb="17">
      <t>ショウメイ</t>
    </rPh>
    <phoneticPr fontId="4"/>
  </si>
  <si>
    <t>在職証明書</t>
    <rPh sb="0" eb="2">
      <t>ザイショク</t>
    </rPh>
    <rPh sb="2" eb="5">
      <t>ショウメイショ</t>
    </rPh>
    <phoneticPr fontId="4"/>
  </si>
  <si>
    <t>（様式第117号）</t>
    <phoneticPr fontId="2"/>
  </si>
  <si>
    <t>人的被害に関する報告</t>
  </si>
  <si>
    <t>学校設置者　　　　　　　　　</t>
    <phoneticPr fontId="2"/>
  </si>
  <si>
    <r>
      <t xml:space="preserve">  </t>
    </r>
    <r>
      <rPr>
        <sz val="10.5"/>
        <color rgb="FF000000"/>
        <rFont val="ＭＳ 明朝"/>
        <family val="1"/>
        <charset val="128"/>
      </rPr>
      <t>（　　　　年　　月　　日現在）</t>
    </r>
  </si>
  <si>
    <t>　　　　　　　　　　　区　　分
　学　校　名</t>
    <phoneticPr fontId="2"/>
  </si>
  <si>
    <t>生徒（児童、園児）</t>
  </si>
  <si>
    <t>教　職　員</t>
  </si>
  <si>
    <t>死　　亡</t>
  </si>
  <si>
    <t>行方不明</t>
  </si>
  <si>
    <t>負　　傷</t>
  </si>
  <si>
    <r>
      <t xml:space="preserve">         </t>
    </r>
    <r>
      <rPr>
        <sz val="10.5"/>
        <color rgb="FF000000"/>
        <rFont val="ＭＳ 明朝"/>
        <family val="1"/>
        <charset val="128"/>
      </rPr>
      <t>人</t>
    </r>
  </si>
  <si>
    <r>
      <t xml:space="preserve">         </t>
    </r>
    <r>
      <rPr>
        <sz val="10.5"/>
        <color rgb="FF000000"/>
        <rFont val="ＭＳ 明朝"/>
        <family val="1"/>
        <charset val="128"/>
      </rPr>
      <t>人</t>
    </r>
    <r>
      <rPr>
        <sz val="10.5"/>
        <color rgb="FF000000"/>
        <rFont val="Times New Roman"/>
        <family val="1"/>
      </rPr>
      <t xml:space="preserve">  </t>
    </r>
  </si>
  <si>
    <r>
      <t xml:space="preserve">        </t>
    </r>
    <r>
      <rPr>
        <sz val="10.5"/>
        <color rgb="FF000000"/>
        <rFont val="ＭＳ 明朝"/>
        <family val="1"/>
        <charset val="128"/>
      </rPr>
      <t>人　</t>
    </r>
  </si>
  <si>
    <r>
      <t xml:space="preserve">        </t>
    </r>
    <r>
      <rPr>
        <sz val="10.5"/>
        <color rgb="FF000000"/>
        <rFont val="ＭＳ 明朝"/>
        <family val="1"/>
        <charset val="128"/>
      </rPr>
      <t>人</t>
    </r>
  </si>
  <si>
    <r>
      <t xml:space="preserve">          </t>
    </r>
    <r>
      <rPr>
        <sz val="10.5"/>
        <color rgb="FF000000"/>
        <rFont val="ＭＳ 明朝"/>
        <family val="1"/>
        <charset val="128"/>
      </rPr>
      <t>人</t>
    </r>
  </si>
  <si>
    <r>
      <t xml:space="preserve"> </t>
    </r>
    <r>
      <rPr>
        <sz val="10.5"/>
        <color rgb="FF000000"/>
        <rFont val="ＭＳ 明朝"/>
        <family val="1"/>
        <charset val="128"/>
      </rPr>
      <t>（備考）　　Ａ４判の用紙を横長に用い、横書きで作成すること。</t>
    </r>
  </si>
  <si>
    <t xml:space="preserve">　　　　④　被害写真はできるだけ撮っておくことが望ましい。 </t>
  </si>
  <si>
    <t>　　　　③　報告は、災害発生後直ちに概況を電話連絡等により速報し、１週間以内に文書で報告すること。</t>
  </si>
  <si>
    <t>　　　　②　土地の被害区分は、例えば土砂流出、流入、石垣崩壊等の別を記載する。</t>
  </si>
  <si>
    <t>　　　　　・大破以下………上記以外の被害により、補修を要する状態</t>
    <phoneticPr fontId="2"/>
  </si>
  <si>
    <t xml:space="preserve">   る必要がある状態</t>
    <phoneticPr fontId="2"/>
  </si>
  <si>
    <t>　　　　　・半壊………全壊には至らないが、建物が傾斜し、柱、梁等が折損したもので、傾斜直し、補強等では復旧できず、解体して建て直しをす　　　　　　　　</t>
    <phoneticPr fontId="2"/>
  </si>
  <si>
    <t xml:space="preserve">          ・全壊………建物が全壊、流出、消失、埋没等のため新築復旧を要する状態</t>
    <phoneticPr fontId="2"/>
  </si>
  <si>
    <t xml:space="preserve">  （注）①　建物の被害区分は、次のとおりとする。</t>
  </si>
  <si>
    <t xml:space="preserve"> 千円</t>
    <phoneticPr fontId="2"/>
  </si>
  <si>
    <t xml:space="preserve">  件</t>
  </si>
  <si>
    <t xml:space="preserve">   千円</t>
  </si>
  <si>
    <t xml:space="preserve">    ㎡</t>
  </si>
  <si>
    <t xml:space="preserve">  </t>
  </si>
  <si>
    <t xml:space="preserve">     ㎡</t>
  </si>
  <si>
    <t xml:space="preserve">  千円</t>
  </si>
  <si>
    <t xml:space="preserve">   ㎡　</t>
  </si>
  <si>
    <t xml:space="preserve">      人</t>
  </si>
  <si>
    <t>件数</t>
  </si>
  <si>
    <t>金　額</t>
  </si>
  <si>
    <t>面　積</t>
  </si>
  <si>
    <t>被害</t>
  </si>
  <si>
    <t>大破以下</t>
  </si>
  <si>
    <t>半　　壊</t>
  </si>
  <si>
    <t>全　　壊</t>
  </si>
  <si>
    <t>合計金額</t>
  </si>
  <si>
    <t>設　　備</t>
  </si>
  <si>
    <t>工 作 物</t>
  </si>
  <si>
    <t>土　　　地</t>
  </si>
  <si>
    <t>建　　　　　　　　　　　物</t>
  </si>
  <si>
    <t>被　　　害　　　状　　　況</t>
  </si>
  <si>
    <t>生徒等数</t>
  </si>
  <si>
    <t>学校名</t>
  </si>
  <si>
    <t>（　　　　　年　　　月　　　日現在）</t>
  </si>
  <si>
    <t>学校設置者　　　　　　　　　　</t>
    <phoneticPr fontId="2"/>
  </si>
  <si>
    <t>物的被害に関する報告</t>
  </si>
  <si>
    <t>　（様式第118号）</t>
    <phoneticPr fontId="2"/>
  </si>
  <si>
    <t>評議員</t>
    <rPh sb="0" eb="3">
      <t>ヒョウギイン</t>
    </rPh>
    <phoneticPr fontId="4"/>
  </si>
  <si>
    <t>監事</t>
    <rPh sb="0" eb="2">
      <t>カンジ</t>
    </rPh>
    <phoneticPr fontId="4"/>
  </si>
  <si>
    <t>理事</t>
    <rPh sb="0" eb="2">
      <t>リジ</t>
    </rPh>
    <phoneticPr fontId="4"/>
  </si>
  <si>
    <t>役職（予定）名</t>
    <rPh sb="0" eb="2">
      <t>ヤクショク</t>
    </rPh>
    <rPh sb="3" eb="5">
      <t>ヨテイ</t>
    </rPh>
    <rPh sb="6" eb="7">
      <t>メイ</t>
    </rPh>
    <phoneticPr fontId="4"/>
  </si>
  <si>
    <t>下記のとおり、就任することを承諾します。</t>
    <rPh sb="0" eb="2">
      <t>カキ</t>
    </rPh>
    <rPh sb="7" eb="9">
      <t>シュウニン</t>
    </rPh>
    <rPh sb="14" eb="16">
      <t>ショウダク</t>
    </rPh>
    <phoneticPr fontId="4"/>
  </si>
  <si>
    <t>様</t>
    <rPh sb="0" eb="1">
      <t>サマ</t>
    </rPh>
    <phoneticPr fontId="2"/>
  </si>
  <si>
    <t>様</t>
    <rPh sb="0" eb="1">
      <t>サマ</t>
    </rPh>
    <phoneticPr fontId="4"/>
  </si>
  <si>
    <t>　    設立代表者</t>
    <rPh sb="5" eb="7">
      <t>セツリツ</t>
    </rPh>
    <rPh sb="7" eb="10">
      <t>ダイヒョウシャ</t>
    </rPh>
    <phoneticPr fontId="4"/>
  </si>
  <si>
    <t>（仮称）学校法人</t>
    <rPh sb="1" eb="3">
      <t>カショウ</t>
    </rPh>
    <rPh sb="4" eb="6">
      <t>ガッコウ</t>
    </rPh>
    <rPh sb="6" eb="8">
      <t>ホウジン</t>
    </rPh>
    <phoneticPr fontId="4"/>
  </si>
  <si>
    <t>就任承諾書</t>
    <rPh sb="0" eb="2">
      <t>シュウニン</t>
    </rPh>
    <rPh sb="2" eb="5">
      <t>ショウダクショ</t>
    </rPh>
    <phoneticPr fontId="4"/>
  </si>
  <si>
    <t>様式第</t>
    <rPh sb="0" eb="2">
      <t>ヨウシキ</t>
    </rPh>
    <rPh sb="2" eb="3">
      <t>ダイ</t>
    </rPh>
    <phoneticPr fontId="4"/>
  </si>
  <si>
    <t>年　　　　月　　　　日</t>
    <rPh sb="0" eb="1">
      <t>ネン</t>
    </rPh>
    <rPh sb="5" eb="6">
      <t>ツキ</t>
    </rPh>
    <rPh sb="10" eb="11">
      <t>ヒ</t>
    </rPh>
    <phoneticPr fontId="4"/>
  </si>
  <si>
    <t>至</t>
    <rPh sb="0" eb="1">
      <t>イタ</t>
    </rPh>
    <phoneticPr fontId="4"/>
  </si>
  <si>
    <t>自</t>
    <rPh sb="0" eb="1">
      <t>ジ</t>
    </rPh>
    <phoneticPr fontId="4"/>
  </si>
  <si>
    <t>任期</t>
    <rPh sb="0" eb="2">
      <t>ニンキ</t>
    </rPh>
    <phoneticPr fontId="4"/>
  </si>
  <si>
    <t>　上記役員予定者のうち、役員について、その配偶者または三親等以内の親族が１人を超えて含まれていないことを宣誓します。</t>
    <rPh sb="1" eb="3">
      <t>ジョウキ</t>
    </rPh>
    <rPh sb="3" eb="5">
      <t>ヤクイン</t>
    </rPh>
    <rPh sb="5" eb="8">
      <t>ヨテイシャ</t>
    </rPh>
    <rPh sb="12" eb="14">
      <t>ヤクイン</t>
    </rPh>
    <rPh sb="21" eb="24">
      <t>ハイグウシャ</t>
    </rPh>
    <rPh sb="27" eb="30">
      <t>サンシントウ</t>
    </rPh>
    <rPh sb="30" eb="32">
      <t>イナイ</t>
    </rPh>
    <rPh sb="33" eb="35">
      <t>シンゾク</t>
    </rPh>
    <rPh sb="37" eb="38">
      <t>ヒト</t>
    </rPh>
    <rPh sb="39" eb="40">
      <t>コ</t>
    </rPh>
    <rPh sb="42" eb="43">
      <t>フク</t>
    </rPh>
    <rPh sb="52" eb="54">
      <t>センセイ</t>
    </rPh>
    <phoneticPr fontId="4"/>
  </si>
  <si>
    <t>監事予定者</t>
    <rPh sb="0" eb="4">
      <t>カンジヨテイ</t>
    </rPh>
    <rPh sb="4" eb="5">
      <t>シャ</t>
    </rPh>
    <phoneticPr fontId="4"/>
  </si>
  <si>
    <t>理事予定者</t>
    <rPh sb="0" eb="2">
      <t>リジ</t>
    </rPh>
    <rPh sb="2" eb="5">
      <t>ヨテイシャ</t>
    </rPh>
    <phoneticPr fontId="4"/>
  </si>
  <si>
    <t>宣　　誓　　書</t>
    <rPh sb="0" eb="1">
      <t>ヨロシ</t>
    </rPh>
    <rPh sb="3" eb="4">
      <t>チカイ</t>
    </rPh>
    <rPh sb="6" eb="7">
      <t>ショ</t>
    </rPh>
    <phoneticPr fontId="4"/>
  </si>
  <si>
    <t>設立代表者</t>
    <rPh sb="0" eb="5">
      <t>セツリツダイヒョウシャ</t>
    </rPh>
    <phoneticPr fontId="4"/>
  </si>
  <si>
    <t>福島県知事</t>
    <rPh sb="0" eb="5">
      <t>フクシマケンチジ</t>
    </rPh>
    <phoneticPr fontId="4"/>
  </si>
  <si>
    <t>　上記の監事予定者は、本法人の理事、評議員又は職員と兼ねていないことを宣誓します。</t>
    <rPh sb="6" eb="9">
      <t>ヨテイシャ</t>
    </rPh>
    <phoneticPr fontId="4"/>
  </si>
  <si>
    <t>誓　　約　　書</t>
    <rPh sb="0" eb="1">
      <t>チカイ</t>
    </rPh>
    <rPh sb="3" eb="4">
      <t>ヤク</t>
    </rPh>
    <rPh sb="6" eb="7">
      <t>ショ</t>
    </rPh>
    <phoneticPr fontId="4"/>
  </si>
  <si>
    <t xml:space="preserve"> （様式第123号）</t>
    <phoneticPr fontId="2"/>
  </si>
  <si>
    <t>寄附申込書</t>
  </si>
  <si>
    <t>年　 　月　 　日</t>
    <phoneticPr fontId="2"/>
  </si>
  <si>
    <t xml:space="preserve">       （仮称）学校法人</t>
    <phoneticPr fontId="2"/>
  </si>
  <si>
    <t>　　</t>
  </si>
  <si>
    <t>住所</t>
    <phoneticPr fontId="2"/>
  </si>
  <si>
    <t>設立代表者</t>
    <rPh sb="0" eb="2">
      <t>セツリツ</t>
    </rPh>
    <rPh sb="2" eb="5">
      <t>ダイヒョウシャ</t>
    </rPh>
    <phoneticPr fontId="4"/>
  </si>
  <si>
    <r>
      <t>氏名　　</t>
    </r>
    <r>
      <rPr>
        <sz val="10.5"/>
        <color rgb="FF000000"/>
        <rFont val="JustUnitMark"/>
        <charset val="2"/>
      </rPr>
      <t xml:space="preserve"> </t>
    </r>
    <r>
      <rPr>
        <sz val="10.5"/>
        <color rgb="FF000000"/>
        <rFont val="ＭＳ 明朝"/>
        <family val="1"/>
        <charset val="128"/>
      </rPr>
      <t>　</t>
    </r>
    <r>
      <rPr>
        <sz val="10.5"/>
        <color rgb="FF000000"/>
        <rFont val="JustUnitMark"/>
        <charset val="2"/>
      </rPr>
      <t xml:space="preserve"> </t>
    </r>
    <r>
      <rPr>
        <sz val="10.5"/>
        <color rgb="FF000000"/>
        <rFont val="ＭＳ 明朝"/>
        <family val="1"/>
        <charset val="128"/>
      </rPr>
      <t>　　　　　</t>
    </r>
    <phoneticPr fontId="2"/>
  </si>
  <si>
    <t>学校を設立するため、私の所有する下記のものを寄附します。</t>
    <phoneticPr fontId="2"/>
  </si>
  <si>
    <t>記</t>
  </si>
  <si>
    <r>
      <t>１　校　地</t>
    </r>
    <r>
      <rPr>
        <sz val="10.5"/>
        <color rgb="FF000000"/>
        <rFont val="Times New Roman"/>
        <family val="1"/>
      </rPr>
      <t xml:space="preserve">   </t>
    </r>
  </si>
  <si>
    <t>所　在　地</t>
  </si>
  <si>
    <t>地番</t>
  </si>
  <si>
    <t>地目</t>
  </si>
  <si>
    <r>
      <t>面　積（</t>
    </r>
    <r>
      <rPr>
        <sz val="10.5"/>
        <color rgb="FF000000"/>
        <rFont val="ＭＳ Ｐゴシック"/>
        <family val="3"/>
        <charset val="128"/>
      </rPr>
      <t>㎡）</t>
    </r>
  </si>
  <si>
    <t>評価額（円）</t>
  </si>
  <si>
    <t>寄附予定時期</t>
  </si>
  <si>
    <t>２　校　舎　</t>
  </si>
  <si>
    <t>所在地</t>
  </si>
  <si>
    <t>家屋番号</t>
  </si>
  <si>
    <t>構造</t>
  </si>
  <si>
    <t>３　校具、教具、図書及びその他の備品　</t>
  </si>
  <si>
    <t>種　別</t>
  </si>
  <si>
    <t>品　名</t>
  </si>
  <si>
    <t>品　数</t>
  </si>
  <si>
    <t>４　現金及び預金　</t>
  </si>
  <si>
    <t>種　類</t>
  </si>
  <si>
    <t>金　額（円）</t>
  </si>
  <si>
    <t>受託銀行名</t>
  </si>
  <si>
    <r>
      <t xml:space="preserve"> </t>
    </r>
    <r>
      <rPr>
        <sz val="10.5"/>
        <color rgb="FF000000"/>
        <rFont val="ＭＳ 明朝"/>
        <family val="1"/>
        <charset val="128"/>
      </rPr>
      <t>（注）　寄附予定時期は、具体的に記載すること。</t>
    </r>
  </si>
  <si>
    <r>
      <t xml:space="preserve">    </t>
    </r>
    <r>
      <rPr>
        <sz val="10.5"/>
        <rFont val="ＭＳ 明朝"/>
        <family val="1"/>
        <charset val="128"/>
      </rPr>
      <t>（備考）　Ａ４判の用紙を縦長に用い、横書きで作成すること。</t>
    </r>
  </si>
  <si>
    <t>　４　上記残余財産の処分方法</t>
  </si>
  <si>
    <r>
      <t xml:space="preserve">                                                                          </t>
    </r>
    <r>
      <rPr>
        <sz val="10.5"/>
        <rFont val="ＭＳ 明朝"/>
        <family val="1"/>
        <charset val="128"/>
      </rPr>
      <t>　</t>
    </r>
    <r>
      <rPr>
        <sz val="10.5"/>
        <rFont val="Times New Roman"/>
        <family val="1"/>
      </rPr>
      <t xml:space="preserve"> </t>
    </r>
    <r>
      <rPr>
        <sz val="10.5"/>
        <rFont val="ＭＳ 明朝"/>
        <family val="1"/>
        <charset val="128"/>
      </rPr>
      <t>　　</t>
    </r>
  </si>
  <si>
    <t>円</t>
    <rPh sb="0" eb="1">
      <t>エン</t>
    </rPh>
    <phoneticPr fontId="2"/>
  </si>
  <si>
    <r>
      <t>　３　残余財産(</t>
    </r>
    <r>
      <rPr>
        <sz val="10.5"/>
        <rFont val="Times New Roman"/>
        <family val="1"/>
      </rPr>
      <t>A</t>
    </r>
    <r>
      <rPr>
        <sz val="10.5"/>
        <rFont val="ＭＳ 明朝"/>
        <family val="1"/>
        <charset val="128"/>
      </rPr>
      <t>－</t>
    </r>
    <r>
      <rPr>
        <sz val="10.5"/>
        <rFont val="Times New Roman"/>
        <family val="1"/>
      </rPr>
      <t>B</t>
    </r>
    <r>
      <rPr>
        <sz val="10.5"/>
        <rFont val="ＭＳ 明朝"/>
        <family val="1"/>
        <charset val="128"/>
      </rPr>
      <t>)</t>
    </r>
  </si>
  <si>
    <r>
      <t>　(</t>
    </r>
    <r>
      <rPr>
        <sz val="10.5"/>
        <rFont val="Times New Roman"/>
        <family val="1"/>
      </rPr>
      <t>4</t>
    </r>
    <r>
      <rPr>
        <sz val="10.5"/>
        <rFont val="ＭＳ 明朝"/>
        <family val="1"/>
        <charset val="128"/>
      </rPr>
      <t>)　その他</t>
    </r>
  </si>
  <si>
    <r>
      <t>　(</t>
    </r>
    <r>
      <rPr>
        <sz val="10.5"/>
        <rFont val="Times New Roman"/>
        <family val="1"/>
      </rPr>
      <t>3</t>
    </r>
    <r>
      <rPr>
        <sz val="10.5"/>
        <rFont val="ＭＳ 明朝"/>
        <family val="1"/>
        <charset val="128"/>
      </rPr>
      <t>)　未払金の清算</t>
    </r>
  </si>
  <si>
    <r>
      <t>　(</t>
    </r>
    <r>
      <rPr>
        <sz val="10.5"/>
        <rFont val="Times New Roman"/>
        <family val="1"/>
      </rPr>
      <t>2</t>
    </r>
    <r>
      <rPr>
        <sz val="10.5"/>
        <rFont val="ＭＳ 明朝"/>
        <family val="1"/>
        <charset val="128"/>
      </rPr>
      <t>)　借入金の返済</t>
    </r>
  </si>
  <si>
    <r>
      <t>　(</t>
    </r>
    <r>
      <rPr>
        <sz val="10.5"/>
        <rFont val="Times New Roman"/>
        <family val="1"/>
      </rPr>
      <t>1</t>
    </r>
    <r>
      <rPr>
        <sz val="10.5"/>
        <rFont val="ＭＳ 明朝"/>
        <family val="1"/>
        <charset val="128"/>
      </rPr>
      <t>)　解散事務費（登記、広告等）</t>
    </r>
  </si>
  <si>
    <r>
      <t>　２　解散及び清算諸費(</t>
    </r>
    <r>
      <rPr>
        <sz val="10.5"/>
        <rFont val="Times New Roman"/>
        <family val="1"/>
      </rPr>
      <t>B</t>
    </r>
    <r>
      <rPr>
        <sz val="10.5"/>
        <rFont val="ＭＳ 明朝"/>
        <family val="1"/>
        <charset val="128"/>
      </rPr>
      <t>)</t>
    </r>
  </si>
  <si>
    <r>
      <t>　１　解散時の資産総額(</t>
    </r>
    <r>
      <rPr>
        <sz val="10.5"/>
        <rFont val="Times New Roman"/>
        <family val="1"/>
      </rPr>
      <t>A</t>
    </r>
    <r>
      <rPr>
        <sz val="10.5"/>
        <rFont val="ＭＳ 明朝"/>
        <family val="1"/>
        <charset val="128"/>
      </rPr>
      <t>)</t>
    </r>
  </si>
  <si>
    <t>清　　算　　書</t>
  </si>
  <si>
    <t>（様式第124号）</t>
    <phoneticPr fontId="2"/>
  </si>
  <si>
    <t>（注）</t>
    <rPh sb="1" eb="2">
      <t>チュウ</t>
    </rPh>
    <phoneticPr fontId="56"/>
  </si>
  <si>
    <t>監事</t>
    <rPh sb="0" eb="2">
      <t>カンジ</t>
    </rPh>
    <phoneticPr fontId="56"/>
  </si>
  <si>
    <t>理事</t>
    <rPh sb="0" eb="2">
      <t>リジ</t>
    </rPh>
    <phoneticPr fontId="56"/>
  </si>
  <si>
    <t>理事長</t>
    <rPh sb="0" eb="3">
      <t>リジチョウ</t>
    </rPh>
    <phoneticPr fontId="56"/>
  </si>
  <si>
    <t>年月日</t>
    <rPh sb="0" eb="3">
      <t>ネンガッピ</t>
    </rPh>
    <phoneticPr fontId="56"/>
  </si>
  <si>
    <t>変更</t>
    <rPh sb="0" eb="2">
      <t>ヘンコウ</t>
    </rPh>
    <phoneticPr fontId="56"/>
  </si>
  <si>
    <t>氏名</t>
    <rPh sb="0" eb="2">
      <t>シメイ</t>
    </rPh>
    <phoneticPr fontId="56"/>
  </si>
  <si>
    <t>様式第125号</t>
    <rPh sb="0" eb="2">
      <t>ヨウシキ</t>
    </rPh>
    <rPh sb="2" eb="3">
      <t>ダイ</t>
    </rPh>
    <rPh sb="6" eb="7">
      <t>ゴウ</t>
    </rPh>
    <phoneticPr fontId="4"/>
  </si>
  <si>
    <t>負債の部基本金の部及び消費収入差額の部合計</t>
    <rPh sb="0" eb="2">
      <t>フサイ</t>
    </rPh>
    <rPh sb="3" eb="4">
      <t>ブ</t>
    </rPh>
    <rPh sb="4" eb="6">
      <t>キホン</t>
    </rPh>
    <rPh sb="6" eb="7">
      <t>キン</t>
    </rPh>
    <rPh sb="8" eb="9">
      <t>ブ</t>
    </rPh>
    <rPh sb="9" eb="10">
      <t>オヨ</t>
    </rPh>
    <rPh sb="11" eb="13">
      <t>ショウヒ</t>
    </rPh>
    <rPh sb="13" eb="15">
      <t>シュウニュウ</t>
    </rPh>
    <rPh sb="15" eb="17">
      <t>サガク</t>
    </rPh>
    <rPh sb="18" eb="19">
      <t>ブ</t>
    </rPh>
    <rPh sb="19" eb="21">
      <t>ゴウケイ</t>
    </rPh>
    <phoneticPr fontId="4"/>
  </si>
  <si>
    <t>資産の部合計</t>
    <rPh sb="0" eb="2">
      <t>シサン</t>
    </rPh>
    <rPh sb="3" eb="4">
      <t>ブ</t>
    </rPh>
    <rPh sb="4" eb="6">
      <t>ゴウケイ</t>
    </rPh>
    <phoneticPr fontId="4"/>
  </si>
  <si>
    <t>流動資産合計</t>
    <rPh sb="0" eb="2">
      <t>リュウドウ</t>
    </rPh>
    <rPh sb="2" eb="4">
      <t>シサン</t>
    </rPh>
    <rPh sb="4" eb="6">
      <t>ゴウケイ</t>
    </rPh>
    <phoneticPr fontId="4"/>
  </si>
  <si>
    <t>○○</t>
    <phoneticPr fontId="4"/>
  </si>
  <si>
    <t>消費収支差額の部合計</t>
    <rPh sb="8" eb="10">
      <t>ゴウケイ</t>
    </rPh>
    <phoneticPr fontId="4"/>
  </si>
  <si>
    <t>有価証券</t>
    <rPh sb="0" eb="2">
      <t>ユウカ</t>
    </rPh>
    <rPh sb="2" eb="4">
      <t>ショウケン</t>
    </rPh>
    <phoneticPr fontId="4"/>
  </si>
  <si>
    <t>短期貸付金</t>
    <rPh sb="0" eb="2">
      <t>タンキ</t>
    </rPh>
    <rPh sb="2" eb="5">
      <t>カシツケキン</t>
    </rPh>
    <phoneticPr fontId="4"/>
  </si>
  <si>
    <t>貯蔵品</t>
    <rPh sb="0" eb="2">
      <t>チョゾウ</t>
    </rPh>
    <rPh sb="2" eb="3">
      <t>ヒン</t>
    </rPh>
    <phoneticPr fontId="4"/>
  </si>
  <si>
    <t>翌年度繰越消費収入超過額（又は翌年度消費支出超過額）</t>
    <phoneticPr fontId="4"/>
  </si>
  <si>
    <t>未収入金</t>
    <rPh sb="0" eb="2">
      <t>ミシュウ</t>
    </rPh>
    <rPh sb="2" eb="4">
      <t>ニュウキン</t>
    </rPh>
    <phoneticPr fontId="4"/>
  </si>
  <si>
    <t>現金預金</t>
    <rPh sb="0" eb="2">
      <t>ゲンキン</t>
    </rPh>
    <rPh sb="2" eb="4">
      <t>ヨキン</t>
    </rPh>
    <phoneticPr fontId="4"/>
  </si>
  <si>
    <t>○○年度消費支出準備金</t>
    <rPh sb="2" eb="4">
      <t>ネンド</t>
    </rPh>
    <rPh sb="4" eb="6">
      <t>ショウヒ</t>
    </rPh>
    <rPh sb="6" eb="8">
      <t>シシュツ</t>
    </rPh>
    <rPh sb="8" eb="11">
      <t>ジュンビキン</t>
    </rPh>
    <phoneticPr fontId="4"/>
  </si>
  <si>
    <t>流動資産</t>
    <rPh sb="0" eb="2">
      <t>リュウドウ</t>
    </rPh>
    <rPh sb="2" eb="4">
      <t>シサン</t>
    </rPh>
    <phoneticPr fontId="4"/>
  </si>
  <si>
    <t>消費収支差額の部</t>
    <rPh sb="0" eb="2">
      <t>ショウヒ</t>
    </rPh>
    <rPh sb="2" eb="4">
      <t>シュウシ</t>
    </rPh>
    <rPh sb="4" eb="6">
      <t>サガク</t>
    </rPh>
    <rPh sb="7" eb="8">
      <t>ブ</t>
    </rPh>
    <phoneticPr fontId="4"/>
  </si>
  <si>
    <t>固定資産合計</t>
    <rPh sb="0" eb="4">
      <t>コテイシサン</t>
    </rPh>
    <rPh sb="4" eb="6">
      <t>ゴウケイ</t>
    </rPh>
    <phoneticPr fontId="4"/>
  </si>
  <si>
    <t>基本金の部合計</t>
    <rPh sb="0" eb="2">
      <t>キホン</t>
    </rPh>
    <rPh sb="2" eb="3">
      <t>キン</t>
    </rPh>
    <rPh sb="4" eb="5">
      <t>ブ</t>
    </rPh>
    <rPh sb="5" eb="7">
      <t>ゴウケイ</t>
    </rPh>
    <phoneticPr fontId="4"/>
  </si>
  <si>
    <t>第４号基本金</t>
    <rPh sb="0" eb="1">
      <t>ダイ</t>
    </rPh>
    <rPh sb="2" eb="3">
      <t>ゴウ</t>
    </rPh>
    <rPh sb="3" eb="5">
      <t>キホン</t>
    </rPh>
    <rPh sb="5" eb="6">
      <t>キン</t>
    </rPh>
    <phoneticPr fontId="4"/>
  </si>
  <si>
    <t>第３号基本金</t>
    <rPh sb="0" eb="1">
      <t>ダイ</t>
    </rPh>
    <rPh sb="2" eb="3">
      <t>ゴウ</t>
    </rPh>
    <rPh sb="3" eb="5">
      <t>キホン</t>
    </rPh>
    <rPh sb="5" eb="6">
      <t>キン</t>
    </rPh>
    <phoneticPr fontId="4"/>
  </si>
  <si>
    <t>第３号基本金引当資産</t>
    <rPh sb="0" eb="1">
      <t>ダイ</t>
    </rPh>
    <rPh sb="2" eb="3">
      <t>ゴウ</t>
    </rPh>
    <rPh sb="3" eb="5">
      <t>キホン</t>
    </rPh>
    <rPh sb="5" eb="6">
      <t>キン</t>
    </rPh>
    <rPh sb="6" eb="8">
      <t>ヒキアテ</t>
    </rPh>
    <rPh sb="8" eb="10">
      <t>シサン</t>
    </rPh>
    <phoneticPr fontId="4"/>
  </si>
  <si>
    <t>第２号基本金</t>
    <rPh sb="0" eb="1">
      <t>ダイ</t>
    </rPh>
    <rPh sb="2" eb="3">
      <t>ゴウ</t>
    </rPh>
    <rPh sb="3" eb="5">
      <t>キホン</t>
    </rPh>
    <rPh sb="5" eb="6">
      <t>キン</t>
    </rPh>
    <phoneticPr fontId="4"/>
  </si>
  <si>
    <t>○○引当特定預金</t>
    <rPh sb="2" eb="4">
      <t>ヒキアテ</t>
    </rPh>
    <rPh sb="4" eb="6">
      <t>トクテイ</t>
    </rPh>
    <rPh sb="6" eb="8">
      <t>ヨキン</t>
    </rPh>
    <phoneticPr fontId="4"/>
  </si>
  <si>
    <t>第１号基本金</t>
    <rPh sb="0" eb="1">
      <t>ダイ</t>
    </rPh>
    <rPh sb="2" eb="3">
      <t>ゴウ</t>
    </rPh>
    <rPh sb="3" eb="5">
      <t>キホン</t>
    </rPh>
    <rPh sb="5" eb="6">
      <t>キン</t>
    </rPh>
    <phoneticPr fontId="4"/>
  </si>
  <si>
    <t>長期貸付金</t>
    <rPh sb="0" eb="2">
      <t>チョウキ</t>
    </rPh>
    <rPh sb="2" eb="5">
      <t>カシツケキン</t>
    </rPh>
    <phoneticPr fontId="4"/>
  </si>
  <si>
    <t>基本金の部</t>
    <rPh sb="0" eb="2">
      <t>キホン</t>
    </rPh>
    <rPh sb="2" eb="3">
      <t>キン</t>
    </rPh>
    <rPh sb="4" eb="5">
      <t>ブ</t>
    </rPh>
    <phoneticPr fontId="4"/>
  </si>
  <si>
    <t>収益事業元入金</t>
    <rPh sb="0" eb="2">
      <t>シュウエキ</t>
    </rPh>
    <rPh sb="2" eb="4">
      <t>ジギョウ</t>
    </rPh>
    <rPh sb="4" eb="7">
      <t>モトイレキン</t>
    </rPh>
    <phoneticPr fontId="4"/>
  </si>
  <si>
    <t>負債の部合計</t>
    <rPh sb="0" eb="2">
      <t>フサイ</t>
    </rPh>
    <rPh sb="3" eb="4">
      <t>ブ</t>
    </rPh>
    <rPh sb="4" eb="6">
      <t>ゴウケイ</t>
    </rPh>
    <phoneticPr fontId="4"/>
  </si>
  <si>
    <t>流動負債合計</t>
    <rPh sb="0" eb="2">
      <t>リュウドウ</t>
    </rPh>
    <rPh sb="2" eb="4">
      <t>フサイ</t>
    </rPh>
    <rPh sb="4" eb="6">
      <t>ゴウケイ</t>
    </rPh>
    <phoneticPr fontId="4"/>
  </si>
  <si>
    <t>施設利用権</t>
    <rPh sb="0" eb="2">
      <t>シセツ</t>
    </rPh>
    <rPh sb="2" eb="5">
      <t>リヨウケン</t>
    </rPh>
    <phoneticPr fontId="4"/>
  </si>
  <si>
    <t>電話加入権</t>
    <rPh sb="0" eb="2">
      <t>デンワ</t>
    </rPh>
    <rPh sb="2" eb="5">
      <t>カニュウケン</t>
    </rPh>
    <phoneticPr fontId="4"/>
  </si>
  <si>
    <t>借地権</t>
    <rPh sb="0" eb="3">
      <t>シャクチケン</t>
    </rPh>
    <phoneticPr fontId="4"/>
  </si>
  <si>
    <t>預り金</t>
    <rPh sb="0" eb="1">
      <t>アズカ</t>
    </rPh>
    <rPh sb="2" eb="3">
      <t>キン</t>
    </rPh>
    <phoneticPr fontId="4"/>
  </si>
  <si>
    <t>その他の固定資産</t>
    <rPh sb="2" eb="3">
      <t>タ</t>
    </rPh>
    <rPh sb="4" eb="8">
      <t>コテイシサン</t>
    </rPh>
    <phoneticPr fontId="4"/>
  </si>
  <si>
    <t>前受金</t>
    <rPh sb="0" eb="3">
      <t>マエウケキン</t>
    </rPh>
    <phoneticPr fontId="4"/>
  </si>
  <si>
    <t>未払金</t>
    <rPh sb="0" eb="3">
      <t>ミハライキン</t>
    </rPh>
    <phoneticPr fontId="4"/>
  </si>
  <si>
    <t>手形債務</t>
    <rPh sb="0" eb="2">
      <t>テガタ</t>
    </rPh>
    <rPh sb="2" eb="4">
      <t>サイム</t>
    </rPh>
    <phoneticPr fontId="4"/>
  </si>
  <si>
    <t>短期借入金</t>
    <rPh sb="0" eb="2">
      <t>タンキ</t>
    </rPh>
    <rPh sb="2" eb="5">
      <t>カリイレキン</t>
    </rPh>
    <phoneticPr fontId="4"/>
  </si>
  <si>
    <t>建設仮勘定</t>
    <rPh sb="0" eb="2">
      <t>ケンセツ</t>
    </rPh>
    <rPh sb="2" eb="5">
      <t>カリカンジョウ</t>
    </rPh>
    <phoneticPr fontId="4"/>
  </si>
  <si>
    <t>流動負債</t>
    <rPh sb="0" eb="2">
      <t>リュウドウ</t>
    </rPh>
    <rPh sb="2" eb="4">
      <t>フサイ</t>
    </rPh>
    <phoneticPr fontId="4"/>
  </si>
  <si>
    <t>車両</t>
    <rPh sb="0" eb="2">
      <t>シャリョウ</t>
    </rPh>
    <phoneticPr fontId="4"/>
  </si>
  <si>
    <t>固定負債合計</t>
    <rPh sb="0" eb="2">
      <t>コテイ</t>
    </rPh>
    <rPh sb="2" eb="4">
      <t>フサイ</t>
    </rPh>
    <rPh sb="4" eb="6">
      <t>ゴウケイ</t>
    </rPh>
    <phoneticPr fontId="4"/>
  </si>
  <si>
    <t>図書</t>
    <rPh sb="0" eb="2">
      <t>トショ</t>
    </rPh>
    <phoneticPr fontId="4"/>
  </si>
  <si>
    <t>その他の機器備品</t>
    <rPh sb="2" eb="3">
      <t>タ</t>
    </rPh>
    <rPh sb="4" eb="6">
      <t>キキ</t>
    </rPh>
    <rPh sb="6" eb="8">
      <t>ビヒン</t>
    </rPh>
    <phoneticPr fontId="4"/>
  </si>
  <si>
    <t>教育研究機器備品</t>
    <rPh sb="0" eb="2">
      <t>キョウイク</t>
    </rPh>
    <rPh sb="2" eb="4">
      <t>ケンキュウ</t>
    </rPh>
    <rPh sb="4" eb="6">
      <t>キキ</t>
    </rPh>
    <rPh sb="6" eb="8">
      <t>ビヒン</t>
    </rPh>
    <phoneticPr fontId="4"/>
  </si>
  <si>
    <t>構築物</t>
    <rPh sb="0" eb="3">
      <t>コウチクブツ</t>
    </rPh>
    <phoneticPr fontId="4"/>
  </si>
  <si>
    <t>退職給与引当金</t>
    <rPh sb="0" eb="2">
      <t>タイショク</t>
    </rPh>
    <rPh sb="2" eb="4">
      <t>キュウヨ</t>
    </rPh>
    <rPh sb="4" eb="7">
      <t>ヒキアテキン</t>
    </rPh>
    <phoneticPr fontId="4"/>
  </si>
  <si>
    <t>学校債</t>
    <rPh sb="0" eb="3">
      <t>ガッコウサイ</t>
    </rPh>
    <phoneticPr fontId="4"/>
  </si>
  <si>
    <t>長期借入金</t>
    <rPh sb="0" eb="2">
      <t>チョウキ</t>
    </rPh>
    <rPh sb="2" eb="5">
      <t>カリイレキン</t>
    </rPh>
    <phoneticPr fontId="4"/>
  </si>
  <si>
    <t>有形固定資産</t>
    <rPh sb="0" eb="2">
      <t>ユウケイ</t>
    </rPh>
    <rPh sb="2" eb="6">
      <t>コテイシサン</t>
    </rPh>
    <phoneticPr fontId="4"/>
  </si>
  <si>
    <t>固定負債</t>
    <rPh sb="0" eb="2">
      <t>コテイ</t>
    </rPh>
    <rPh sb="2" eb="4">
      <t>フサイ</t>
    </rPh>
    <phoneticPr fontId="4"/>
  </si>
  <si>
    <t>固定資産</t>
    <rPh sb="0" eb="4">
      <t>コテイシサン</t>
    </rPh>
    <phoneticPr fontId="4"/>
  </si>
  <si>
    <t>金額</t>
    <rPh sb="0" eb="2">
      <t>キンガク</t>
    </rPh>
    <phoneticPr fontId="4"/>
  </si>
  <si>
    <t>負債の部</t>
    <rPh sb="0" eb="2">
      <t>フサイ</t>
    </rPh>
    <rPh sb="3" eb="4">
      <t>ブ</t>
    </rPh>
    <phoneticPr fontId="4"/>
  </si>
  <si>
    <t>資産の部</t>
    <rPh sb="0" eb="2">
      <t>シサン</t>
    </rPh>
    <rPh sb="3" eb="4">
      <t>ブ</t>
    </rPh>
    <phoneticPr fontId="4"/>
  </si>
  <si>
    <t>(単位:円）</t>
    <rPh sb="1" eb="3">
      <t>タンイ</t>
    </rPh>
    <rPh sb="4" eb="5">
      <t>エン</t>
    </rPh>
    <phoneticPr fontId="4"/>
  </si>
  <si>
    <t>貸　借　対　照　表</t>
    <rPh sb="0" eb="1">
      <t>カシ</t>
    </rPh>
    <rPh sb="2" eb="3">
      <t>シャク</t>
    </rPh>
    <rPh sb="4" eb="5">
      <t>タイ</t>
    </rPh>
    <rPh sb="6" eb="7">
      <t>テル</t>
    </rPh>
    <rPh sb="8" eb="9">
      <t>オモテ</t>
    </rPh>
    <phoneticPr fontId="4"/>
  </si>
  <si>
    <t>様式第126号</t>
    <rPh sb="0" eb="2">
      <t>ヨウシキ</t>
    </rPh>
    <rPh sb="2" eb="3">
      <t>ダイ</t>
    </rPh>
    <rPh sb="6" eb="7">
      <t>ゴウ</t>
    </rPh>
    <phoneticPr fontId="4"/>
  </si>
  <si>
    <t>【学校設置計画書】</t>
    <rPh sb="1" eb="3">
      <t>ガッコウ</t>
    </rPh>
    <rPh sb="3" eb="5">
      <t>セッチ</t>
    </rPh>
    <rPh sb="5" eb="8">
      <t>ケイカクショ</t>
    </rPh>
    <phoneticPr fontId="2"/>
  </si>
  <si>
    <t>【学科設置認可申請書】</t>
    <rPh sb="1" eb="3">
      <t>ガッカ</t>
    </rPh>
    <rPh sb="3" eb="5">
      <t>セッチ</t>
    </rPh>
    <rPh sb="5" eb="7">
      <t>ニンカ</t>
    </rPh>
    <rPh sb="7" eb="10">
      <t>シンセイショ</t>
    </rPh>
    <phoneticPr fontId="2"/>
  </si>
  <si>
    <t>【専修学校目的変更認可申請書】</t>
    <rPh sb="1" eb="3">
      <t>センシュウ</t>
    </rPh>
    <rPh sb="3" eb="5">
      <t>ガッコウ</t>
    </rPh>
    <rPh sb="5" eb="7">
      <t>モクテキ</t>
    </rPh>
    <rPh sb="7" eb="9">
      <t>ヘンコウ</t>
    </rPh>
    <rPh sb="9" eb="11">
      <t>ニンカ</t>
    </rPh>
    <rPh sb="11" eb="14">
      <t>シンセイショ</t>
    </rPh>
    <phoneticPr fontId="2"/>
  </si>
  <si>
    <t>【設置者変更認可申請書】</t>
    <rPh sb="1" eb="4">
      <t>セッチシャ</t>
    </rPh>
    <rPh sb="4" eb="6">
      <t>ヘンコウ</t>
    </rPh>
    <rPh sb="6" eb="8">
      <t>ニンカ</t>
    </rPh>
    <rPh sb="8" eb="11">
      <t>シンセイショ</t>
    </rPh>
    <phoneticPr fontId="2"/>
  </si>
  <si>
    <t>【学則定員変更認可申請書】</t>
    <rPh sb="1" eb="3">
      <t>ガクソク</t>
    </rPh>
    <rPh sb="3" eb="5">
      <t>テイイン</t>
    </rPh>
    <rPh sb="5" eb="7">
      <t>ヘンコウ</t>
    </rPh>
    <rPh sb="7" eb="9">
      <t>ニンカ</t>
    </rPh>
    <rPh sb="9" eb="12">
      <t>シンセイショ</t>
    </rPh>
    <phoneticPr fontId="2"/>
  </si>
  <si>
    <t>【専修学校の定員・学科の変更に係る学則変更届】</t>
    <rPh sb="1" eb="3">
      <t>センシュウ</t>
    </rPh>
    <rPh sb="3" eb="5">
      <t>ガッコウ</t>
    </rPh>
    <rPh sb="6" eb="8">
      <t>テイイン</t>
    </rPh>
    <rPh sb="9" eb="11">
      <t>ガッカ</t>
    </rPh>
    <rPh sb="12" eb="14">
      <t>ヘンコウ</t>
    </rPh>
    <rPh sb="15" eb="16">
      <t>カカ</t>
    </rPh>
    <rPh sb="17" eb="19">
      <t>ガクソク</t>
    </rPh>
    <rPh sb="19" eb="21">
      <t>ヘンコウ</t>
    </rPh>
    <rPh sb="21" eb="22">
      <t>トドケ</t>
    </rPh>
    <phoneticPr fontId="2"/>
  </si>
  <si>
    <t>【校地・校舎等変更届】</t>
    <rPh sb="1" eb="3">
      <t>コウチ</t>
    </rPh>
    <rPh sb="4" eb="6">
      <t>コウシャ</t>
    </rPh>
    <rPh sb="6" eb="7">
      <t>トウ</t>
    </rPh>
    <rPh sb="7" eb="10">
      <t>ヘンコウトドケ</t>
    </rPh>
    <phoneticPr fontId="2"/>
  </si>
  <si>
    <t>【指導要録引継書】</t>
    <rPh sb="1" eb="3">
      <t>シドウ</t>
    </rPh>
    <rPh sb="3" eb="5">
      <t>ヨウロク</t>
    </rPh>
    <rPh sb="5" eb="7">
      <t>ヒキツギ</t>
    </rPh>
    <rPh sb="7" eb="8">
      <t>ショ</t>
    </rPh>
    <phoneticPr fontId="2"/>
  </si>
  <si>
    <t>【学校学生生徒旅客運賃割引証交付願】</t>
    <rPh sb="1" eb="3">
      <t>ガッコウ</t>
    </rPh>
    <rPh sb="3" eb="5">
      <t>ガクセイ</t>
    </rPh>
    <rPh sb="5" eb="7">
      <t>セイト</t>
    </rPh>
    <rPh sb="7" eb="9">
      <t>リョカク</t>
    </rPh>
    <rPh sb="9" eb="11">
      <t>ウンチン</t>
    </rPh>
    <rPh sb="11" eb="12">
      <t>ワリ</t>
    </rPh>
    <rPh sb="12" eb="13">
      <t>ヒ</t>
    </rPh>
    <rPh sb="13" eb="14">
      <t>ショウ</t>
    </rPh>
    <rPh sb="14" eb="16">
      <t>コウフ</t>
    </rPh>
    <rPh sb="16" eb="17">
      <t>ネガ</t>
    </rPh>
    <phoneticPr fontId="2"/>
  </si>
  <si>
    <t>【新旧対照表】</t>
    <rPh sb="1" eb="3">
      <t>シンキュウ</t>
    </rPh>
    <rPh sb="3" eb="6">
      <t>タイショウヒョウ</t>
    </rPh>
    <phoneticPr fontId="2"/>
  </si>
  <si>
    <t>【事業計画書】</t>
    <rPh sb="1" eb="3">
      <t>ジギョウ</t>
    </rPh>
    <rPh sb="3" eb="6">
      <t>ケイカクショ</t>
    </rPh>
    <phoneticPr fontId="2"/>
  </si>
  <si>
    <r>
      <t>（注）</t>
    </r>
    <r>
      <rPr>
        <sz val="11"/>
        <color rgb="FFFF0000"/>
        <rFont val="ＭＳ 明朝"/>
        <family val="1"/>
        <charset val="128"/>
      </rPr>
      <t>４０</t>
    </r>
    <r>
      <rPr>
        <strike/>
        <sz val="11"/>
        <color rgb="FFFF0000"/>
        <rFont val="ＭＳ 明朝"/>
        <family val="1"/>
        <charset val="128"/>
      </rPr>
      <t>４２</t>
    </r>
    <r>
      <rPr>
        <sz val="11"/>
        <rFont val="ＭＳ 明朝"/>
        <family val="1"/>
        <charset val="128"/>
      </rPr>
      <t>～１００は、欠番である。</t>
    </r>
    <rPh sb="1" eb="2">
      <t>チュウ</t>
    </rPh>
    <rPh sb="13" eb="15">
      <t>ケツバン</t>
    </rPh>
    <phoneticPr fontId="31"/>
  </si>
  <si>
    <r>
      <t>貸借対照表　</t>
    </r>
    <r>
      <rPr>
        <sz val="11"/>
        <color rgb="FFFF0000"/>
        <rFont val="ＭＳ 明朝"/>
        <family val="1"/>
        <charset val="128"/>
      </rPr>
      <t>※新規</t>
    </r>
    <rPh sb="0" eb="2">
      <t>タイシャク</t>
    </rPh>
    <rPh sb="2" eb="5">
      <t>タイショウヒョウ</t>
    </rPh>
    <rPh sb="7" eb="9">
      <t>シンキ</t>
    </rPh>
    <phoneticPr fontId="31"/>
  </si>
  <si>
    <t>役員の新旧対照表</t>
    <rPh sb="0" eb="2">
      <t>ヤクイン</t>
    </rPh>
    <rPh sb="3" eb="5">
      <t>シンキュウ</t>
    </rPh>
    <rPh sb="5" eb="8">
      <t>タイショウヒョウ</t>
    </rPh>
    <phoneticPr fontId="31"/>
  </si>
  <si>
    <t>清算書</t>
    <rPh sb="0" eb="3">
      <t>セイサンショ</t>
    </rPh>
    <phoneticPr fontId="31"/>
  </si>
  <si>
    <t>-</t>
    <phoneticPr fontId="31"/>
  </si>
  <si>
    <t>削除</t>
    <rPh sb="0" eb="2">
      <t>サクジョ</t>
    </rPh>
    <phoneticPr fontId="31"/>
  </si>
  <si>
    <r>
      <rPr>
        <strike/>
        <sz val="11"/>
        <color rgb="FFFF0000"/>
        <rFont val="ＭＳ 明朝"/>
        <family val="1"/>
        <charset val="128"/>
      </rPr>
      <t>就任承諾書</t>
    </r>
    <r>
      <rPr>
        <sz val="11"/>
        <color rgb="FFFF0000"/>
        <rFont val="ＭＳ 明朝"/>
        <family val="1"/>
        <charset val="128"/>
      </rPr>
      <t>　※統合</t>
    </r>
    <rPh sb="0" eb="2">
      <t>シュウニン</t>
    </rPh>
    <rPh sb="2" eb="5">
      <t>ショウダクショ</t>
    </rPh>
    <rPh sb="7" eb="9">
      <t>トウゴウ</t>
    </rPh>
    <phoneticPr fontId="31"/>
  </si>
  <si>
    <t>寄附申込書</t>
    <rPh sb="0" eb="2">
      <t>キフ</t>
    </rPh>
    <rPh sb="2" eb="5">
      <t>モウシコミショ</t>
    </rPh>
    <phoneticPr fontId="31"/>
  </si>
  <si>
    <r>
      <rPr>
        <strike/>
        <sz val="11"/>
        <color rgb="FFFF0000"/>
        <rFont val="ＭＳ 明朝"/>
        <family val="1"/>
        <charset val="128"/>
      </rPr>
      <t>校舎等、運動場等整備</t>
    </r>
    <r>
      <rPr>
        <sz val="11"/>
        <color rgb="FFFF0000"/>
        <rFont val="ＭＳ 明朝"/>
        <family val="1"/>
        <charset val="128"/>
      </rPr>
      <t>事業</t>
    </r>
    <r>
      <rPr>
        <sz val="11"/>
        <rFont val="ＭＳ 明朝"/>
        <family val="1"/>
        <charset val="128"/>
      </rPr>
      <t>計画書</t>
    </r>
    <rPh sb="0" eb="2">
      <t>コウシャ</t>
    </rPh>
    <rPh sb="2" eb="3">
      <t>トウ</t>
    </rPh>
    <rPh sb="4" eb="7">
      <t>ウンドウジョウ</t>
    </rPh>
    <rPh sb="7" eb="8">
      <t>トウ</t>
    </rPh>
    <rPh sb="8" eb="10">
      <t>セイビ</t>
    </rPh>
    <rPh sb="10" eb="12">
      <t>ジギョウ</t>
    </rPh>
    <rPh sb="12" eb="15">
      <t>ケイカクショ</t>
    </rPh>
    <phoneticPr fontId="31"/>
  </si>
  <si>
    <t>誓約書</t>
    <rPh sb="0" eb="3">
      <t>セイヤクショ</t>
    </rPh>
    <phoneticPr fontId="31"/>
  </si>
  <si>
    <t>宣誓書</t>
    <rPh sb="0" eb="3">
      <t>センセイショ</t>
    </rPh>
    <phoneticPr fontId="31"/>
  </si>
  <si>
    <t>就任承諾書</t>
    <rPh sb="0" eb="2">
      <t>シュウニン</t>
    </rPh>
    <rPh sb="2" eb="5">
      <t>ショウダクショ</t>
    </rPh>
    <phoneticPr fontId="31"/>
  </si>
  <si>
    <t>物的被害に関する報告</t>
    <rPh sb="0" eb="2">
      <t>ブッテキ</t>
    </rPh>
    <rPh sb="2" eb="4">
      <t>ヒガイ</t>
    </rPh>
    <rPh sb="5" eb="6">
      <t>カン</t>
    </rPh>
    <rPh sb="8" eb="10">
      <t>ホウコク</t>
    </rPh>
    <phoneticPr fontId="31"/>
  </si>
  <si>
    <t>人的被害に関する報告</t>
    <rPh sb="0" eb="2">
      <t>ジンテキ</t>
    </rPh>
    <rPh sb="2" eb="4">
      <t>ヒガイ</t>
    </rPh>
    <rPh sb="5" eb="6">
      <t>カン</t>
    </rPh>
    <rPh sb="8" eb="10">
      <t>ホウコク</t>
    </rPh>
    <phoneticPr fontId="31"/>
  </si>
  <si>
    <t>廃止要項</t>
    <rPh sb="0" eb="2">
      <t>ハイシ</t>
    </rPh>
    <rPh sb="2" eb="4">
      <t>ヨウコウ</t>
    </rPh>
    <phoneticPr fontId="31"/>
  </si>
  <si>
    <t>変更計画書</t>
    <rPh sb="0" eb="2">
      <t>ヘンコウ</t>
    </rPh>
    <rPh sb="2" eb="5">
      <t>ケイカクショ</t>
    </rPh>
    <phoneticPr fontId="31"/>
  </si>
  <si>
    <t>在職証明書</t>
    <rPh sb="0" eb="2">
      <t>ザイショク</t>
    </rPh>
    <rPh sb="2" eb="5">
      <t>ショウメイショ</t>
    </rPh>
    <phoneticPr fontId="31"/>
  </si>
  <si>
    <t>収容園児数調</t>
    <rPh sb="0" eb="2">
      <t>シュウヨウ</t>
    </rPh>
    <rPh sb="2" eb="4">
      <t>エンジ</t>
    </rPh>
    <rPh sb="4" eb="5">
      <t>スウ</t>
    </rPh>
    <rPh sb="5" eb="6">
      <t>シラ</t>
    </rPh>
    <phoneticPr fontId="31"/>
  </si>
  <si>
    <r>
      <t>在籍者数の推移　</t>
    </r>
    <r>
      <rPr>
        <strike/>
        <sz val="11"/>
        <color rgb="FFFF0000"/>
        <rFont val="ＭＳ 明朝"/>
        <family val="1"/>
        <charset val="128"/>
      </rPr>
      <t>変更調書</t>
    </r>
    <rPh sb="0" eb="3">
      <t>ザイセキシャ</t>
    </rPh>
    <rPh sb="3" eb="4">
      <t>スウ</t>
    </rPh>
    <rPh sb="5" eb="7">
      <t>スイイ</t>
    </rPh>
    <rPh sb="8" eb="10">
      <t>ヘンコウ</t>
    </rPh>
    <rPh sb="10" eb="12">
      <t>チョウショ</t>
    </rPh>
    <phoneticPr fontId="31"/>
  </si>
  <si>
    <t>施設変更計画書（施設変更調書）</t>
    <rPh sb="0" eb="2">
      <t>シセツ</t>
    </rPh>
    <rPh sb="2" eb="4">
      <t>ヘンコウ</t>
    </rPh>
    <rPh sb="4" eb="7">
      <t>ケイカクショ</t>
    </rPh>
    <rPh sb="8" eb="10">
      <t>シセツ</t>
    </rPh>
    <rPh sb="10" eb="12">
      <t>ヘンコウ</t>
    </rPh>
    <rPh sb="12" eb="14">
      <t>チョウショ</t>
    </rPh>
    <phoneticPr fontId="31"/>
  </si>
  <si>
    <t>新旧対照表</t>
    <rPh sb="0" eb="2">
      <t>シンキュウ</t>
    </rPh>
    <rPh sb="2" eb="5">
      <t>タイショウヒョウ</t>
    </rPh>
    <phoneticPr fontId="31"/>
  </si>
  <si>
    <t>創設費及び財源調書</t>
    <rPh sb="0" eb="2">
      <t>ソウセツ</t>
    </rPh>
    <rPh sb="2" eb="3">
      <t>ヒ</t>
    </rPh>
    <rPh sb="3" eb="4">
      <t>オヨ</t>
    </rPh>
    <rPh sb="5" eb="7">
      <t>ザイゲン</t>
    </rPh>
    <rPh sb="7" eb="9">
      <t>チョウショ</t>
    </rPh>
    <phoneticPr fontId="31"/>
  </si>
  <si>
    <t>財産目録</t>
    <rPh sb="0" eb="2">
      <t>ザイサン</t>
    </rPh>
    <rPh sb="2" eb="4">
      <t>モクロク</t>
    </rPh>
    <phoneticPr fontId="31"/>
  </si>
  <si>
    <t>教職員名簿</t>
    <rPh sb="0" eb="3">
      <t>キョウショクイン</t>
    </rPh>
    <rPh sb="3" eb="5">
      <t>メイボ</t>
    </rPh>
    <phoneticPr fontId="31"/>
  </si>
  <si>
    <t>地域別入学（園）予定者数調</t>
    <rPh sb="0" eb="3">
      <t>チイキベツ</t>
    </rPh>
    <rPh sb="3" eb="5">
      <t>ニュウガク</t>
    </rPh>
    <rPh sb="6" eb="7">
      <t>エン</t>
    </rPh>
    <rPh sb="8" eb="11">
      <t>ヨテイシャ</t>
    </rPh>
    <rPh sb="11" eb="12">
      <t>スウ</t>
    </rPh>
    <rPh sb="12" eb="13">
      <t>シラ</t>
    </rPh>
    <phoneticPr fontId="31"/>
  </si>
  <si>
    <t>通学（園）バス運行計画書</t>
    <rPh sb="0" eb="2">
      <t>ツウガク</t>
    </rPh>
    <rPh sb="3" eb="4">
      <t>エン</t>
    </rPh>
    <rPh sb="7" eb="9">
      <t>ウンコウ</t>
    </rPh>
    <rPh sb="9" eb="12">
      <t>ケイカクショ</t>
    </rPh>
    <phoneticPr fontId="31"/>
  </si>
  <si>
    <t>債務償還計画書</t>
    <rPh sb="0" eb="2">
      <t>サイム</t>
    </rPh>
    <rPh sb="2" eb="4">
      <t>ショウカン</t>
    </rPh>
    <rPh sb="4" eb="7">
      <t>ケイカクショ</t>
    </rPh>
    <phoneticPr fontId="31"/>
  </si>
  <si>
    <t>資金計画書</t>
    <rPh sb="0" eb="2">
      <t>シキン</t>
    </rPh>
    <rPh sb="2" eb="5">
      <t>ケイカクショ</t>
    </rPh>
    <phoneticPr fontId="31"/>
  </si>
  <si>
    <t>教職員編制表</t>
    <rPh sb="0" eb="3">
      <t>キョウショクイン</t>
    </rPh>
    <rPh sb="3" eb="5">
      <t>ヘンセイ</t>
    </rPh>
    <rPh sb="5" eb="6">
      <t>ヒョウ</t>
    </rPh>
    <phoneticPr fontId="31"/>
  </si>
  <si>
    <t>学級編成表</t>
    <rPh sb="0" eb="2">
      <t>ガッキュウ</t>
    </rPh>
    <rPh sb="2" eb="4">
      <t>ヘンセイ</t>
    </rPh>
    <rPh sb="4" eb="5">
      <t>ヒョウ</t>
    </rPh>
    <phoneticPr fontId="31"/>
  </si>
  <si>
    <t>校具、教具、図書及びその他の備品の明細書</t>
    <rPh sb="0" eb="2">
      <t>コウグ</t>
    </rPh>
    <rPh sb="3" eb="5">
      <t>キョウグ</t>
    </rPh>
    <rPh sb="6" eb="8">
      <t>トショ</t>
    </rPh>
    <rPh sb="8" eb="9">
      <t>オヨ</t>
    </rPh>
    <rPh sb="12" eb="13">
      <t>タ</t>
    </rPh>
    <rPh sb="14" eb="16">
      <t>ビヒン</t>
    </rPh>
    <rPh sb="17" eb="20">
      <t>メイサイショ</t>
    </rPh>
    <phoneticPr fontId="31"/>
  </si>
  <si>
    <t>施設計画書（施設調書）</t>
    <rPh sb="0" eb="2">
      <t>シセツ</t>
    </rPh>
    <rPh sb="2" eb="5">
      <t>ケイカクショ</t>
    </rPh>
    <rPh sb="6" eb="8">
      <t>シセツ</t>
    </rPh>
    <rPh sb="8" eb="10">
      <t>チョウショ</t>
    </rPh>
    <phoneticPr fontId="31"/>
  </si>
  <si>
    <t>設置要項</t>
    <rPh sb="0" eb="2">
      <t>セッチ</t>
    </rPh>
    <rPh sb="2" eb="4">
      <t>ヨウコウ</t>
    </rPh>
    <phoneticPr fontId="31"/>
  </si>
  <si>
    <t>△</t>
    <phoneticPr fontId="31"/>
  </si>
  <si>
    <t>○</t>
    <phoneticPr fontId="31"/>
  </si>
  <si>
    <t>証明書交付願　※新規</t>
    <rPh sb="0" eb="2">
      <t>ショウメイ</t>
    </rPh>
    <rPh sb="2" eb="3">
      <t>ショ</t>
    </rPh>
    <rPh sb="3" eb="5">
      <t>コウフ</t>
    </rPh>
    <rPh sb="5" eb="6">
      <t>ネガイ</t>
    </rPh>
    <rPh sb="8" eb="10">
      <t>シンキ</t>
    </rPh>
    <phoneticPr fontId="31"/>
  </si>
  <si>
    <t>ー</t>
    <phoneticPr fontId="31"/>
  </si>
  <si>
    <t>学校学生生徒旅客運賃割引証交付願</t>
    <rPh sb="0" eb="2">
      <t>ガッコウ</t>
    </rPh>
    <rPh sb="2" eb="4">
      <t>ガクセイ</t>
    </rPh>
    <rPh sb="4" eb="6">
      <t>セイト</t>
    </rPh>
    <rPh sb="6" eb="8">
      <t>リョカク</t>
    </rPh>
    <rPh sb="8" eb="10">
      <t>ウンチン</t>
    </rPh>
    <rPh sb="10" eb="12">
      <t>ワリビキ</t>
    </rPh>
    <rPh sb="12" eb="13">
      <t>ショウ</t>
    </rPh>
    <rPh sb="13" eb="15">
      <t>コウフ</t>
    </rPh>
    <rPh sb="15" eb="16">
      <t>ネガ</t>
    </rPh>
    <phoneticPr fontId="31"/>
  </si>
  <si>
    <t>生徒等事故報告書</t>
    <rPh sb="0" eb="3">
      <t>セイトトウ</t>
    </rPh>
    <rPh sb="3" eb="5">
      <t>ジコ</t>
    </rPh>
    <rPh sb="5" eb="8">
      <t>ホウコクショ</t>
    </rPh>
    <phoneticPr fontId="31"/>
  </si>
  <si>
    <t>災害状況報告書</t>
    <rPh sb="0" eb="2">
      <t>サイガイ</t>
    </rPh>
    <rPh sb="2" eb="4">
      <t>ジョウキョウ</t>
    </rPh>
    <rPh sb="4" eb="7">
      <t>ホウコクショ</t>
    </rPh>
    <phoneticPr fontId="31"/>
  </si>
  <si>
    <t>生徒等募集停止報告書　※新規</t>
    <rPh sb="0" eb="2">
      <t>セイト</t>
    </rPh>
    <rPh sb="2" eb="3">
      <t>トウ</t>
    </rPh>
    <rPh sb="3" eb="5">
      <t>ボシュウ</t>
    </rPh>
    <rPh sb="5" eb="7">
      <t>テイシ</t>
    </rPh>
    <rPh sb="7" eb="10">
      <t>ホウコクショ</t>
    </rPh>
    <rPh sb="12" eb="14">
      <t>シンキ</t>
    </rPh>
    <phoneticPr fontId="31"/>
  </si>
  <si>
    <t>指導要録引継書</t>
    <rPh sb="0" eb="2">
      <t>シドウ</t>
    </rPh>
    <rPh sb="2" eb="4">
      <t>ヨウロク</t>
    </rPh>
    <rPh sb="4" eb="7">
      <t>ヒキツギショ</t>
    </rPh>
    <phoneticPr fontId="31"/>
  </si>
  <si>
    <t>削　　除</t>
    <rPh sb="0" eb="1">
      <t>サク</t>
    </rPh>
    <rPh sb="3" eb="4">
      <t>ジョ</t>
    </rPh>
    <phoneticPr fontId="31"/>
  </si>
  <si>
    <t>専攻科（別科）廃止届</t>
    <rPh sb="0" eb="2">
      <t>センコウ</t>
    </rPh>
    <rPh sb="2" eb="3">
      <t>カ</t>
    </rPh>
    <rPh sb="4" eb="6">
      <t>ベッカ</t>
    </rPh>
    <rPh sb="7" eb="9">
      <t>ハイシ</t>
    </rPh>
    <rPh sb="9" eb="10">
      <t>トドケ</t>
    </rPh>
    <phoneticPr fontId="31"/>
  </si>
  <si>
    <t>学科廃止認可申請書</t>
    <rPh sb="0" eb="2">
      <t>ガッカ</t>
    </rPh>
    <rPh sb="2" eb="4">
      <t>ハイシ</t>
    </rPh>
    <rPh sb="4" eb="6">
      <t>ニンカ</t>
    </rPh>
    <rPh sb="6" eb="9">
      <t>シンセイショ</t>
    </rPh>
    <phoneticPr fontId="31"/>
  </si>
  <si>
    <r>
      <rPr>
        <strike/>
        <sz val="11"/>
        <color rgb="FFFF0000"/>
        <rFont val="ＭＳ 明朝"/>
        <family val="1"/>
        <charset val="128"/>
      </rPr>
      <t>専修学校課程廃止認可申請書</t>
    </r>
    <r>
      <rPr>
        <sz val="11"/>
        <rFont val="ＭＳ 明朝"/>
        <family val="1"/>
        <charset val="128"/>
      </rPr>
      <t xml:space="preserve">  </t>
    </r>
    <r>
      <rPr>
        <sz val="11"/>
        <color rgb="FFFF0000"/>
        <rFont val="ＭＳ 明朝"/>
        <family val="1"/>
        <charset val="128"/>
      </rPr>
      <t>※統合</t>
    </r>
    <rPh sb="0" eb="2">
      <t>センシュウ</t>
    </rPh>
    <rPh sb="2" eb="4">
      <t>ガッコウ</t>
    </rPh>
    <rPh sb="4" eb="6">
      <t>カテイ</t>
    </rPh>
    <rPh sb="6" eb="8">
      <t>ハイシ</t>
    </rPh>
    <rPh sb="8" eb="10">
      <t>ニンカ</t>
    </rPh>
    <rPh sb="10" eb="13">
      <t>シンセイショ</t>
    </rPh>
    <phoneticPr fontId="31"/>
  </si>
  <si>
    <t>課程廃止認可申請書</t>
    <rPh sb="0" eb="2">
      <t>カテイ</t>
    </rPh>
    <rPh sb="2" eb="4">
      <t>ハイシ</t>
    </rPh>
    <rPh sb="4" eb="6">
      <t>ニンカ</t>
    </rPh>
    <rPh sb="6" eb="9">
      <t>シンセイショ</t>
    </rPh>
    <phoneticPr fontId="31"/>
  </si>
  <si>
    <t>学校廃止認可申請書</t>
    <rPh sb="0" eb="2">
      <t>ガッコウ</t>
    </rPh>
    <rPh sb="2" eb="4">
      <t>ハイシ</t>
    </rPh>
    <rPh sb="4" eb="6">
      <t>ニンカ</t>
    </rPh>
    <rPh sb="6" eb="9">
      <t>シンセイショ</t>
    </rPh>
    <phoneticPr fontId="31"/>
  </si>
  <si>
    <r>
      <t>登録免許税</t>
    </r>
    <r>
      <rPr>
        <sz val="11"/>
        <color rgb="FFFF0000"/>
        <rFont val="ＭＳ 明朝"/>
        <family val="1"/>
        <charset val="128"/>
      </rPr>
      <t>非課税</t>
    </r>
    <r>
      <rPr>
        <strike/>
        <sz val="11"/>
        <color rgb="FFFF0000"/>
        <rFont val="ＭＳ 明朝"/>
        <family val="1"/>
        <charset val="128"/>
      </rPr>
      <t>免除</t>
    </r>
    <r>
      <rPr>
        <sz val="11"/>
        <rFont val="ＭＳ 明朝"/>
        <family val="1"/>
        <charset val="128"/>
      </rPr>
      <t>証明願</t>
    </r>
    <rPh sb="0" eb="2">
      <t>トウロク</t>
    </rPh>
    <rPh sb="2" eb="5">
      <t>メンキョゼイ</t>
    </rPh>
    <rPh sb="5" eb="8">
      <t>ヒカゼイ</t>
    </rPh>
    <rPh sb="8" eb="10">
      <t>メンジョ</t>
    </rPh>
    <rPh sb="10" eb="12">
      <t>ショウメイ</t>
    </rPh>
    <rPh sb="12" eb="13">
      <t>ネガ</t>
    </rPh>
    <phoneticPr fontId="31"/>
  </si>
  <si>
    <r>
      <rPr>
        <sz val="11"/>
        <color rgb="FFFF0000"/>
        <rFont val="ＭＳ 明朝"/>
        <family val="1"/>
        <charset val="128"/>
      </rPr>
      <t>校地・校舎所有権等取得登記済</t>
    </r>
    <r>
      <rPr>
        <strike/>
        <sz val="11"/>
        <color rgb="FFFF0000"/>
        <rFont val="ＭＳ 明朝"/>
        <family val="1"/>
        <charset val="128"/>
      </rPr>
      <t>等変更済</t>
    </r>
    <r>
      <rPr>
        <sz val="11"/>
        <rFont val="ＭＳ 明朝"/>
        <family val="1"/>
        <charset val="128"/>
      </rPr>
      <t>届</t>
    </r>
    <rPh sb="0" eb="2">
      <t>コウチ</t>
    </rPh>
    <rPh sb="3" eb="5">
      <t>コウシャ</t>
    </rPh>
    <rPh sb="5" eb="8">
      <t>ショユウケン</t>
    </rPh>
    <rPh sb="8" eb="9">
      <t>トウ</t>
    </rPh>
    <rPh sb="9" eb="11">
      <t>シュトク</t>
    </rPh>
    <rPh sb="11" eb="13">
      <t>トウキ</t>
    </rPh>
    <rPh sb="13" eb="14">
      <t>スミ</t>
    </rPh>
    <rPh sb="14" eb="15">
      <t>トウ</t>
    </rPh>
    <rPh sb="15" eb="17">
      <t>ヘンコウ</t>
    </rPh>
    <rPh sb="17" eb="18">
      <t>スミ</t>
    </rPh>
    <rPh sb="18" eb="19">
      <t>トドケ</t>
    </rPh>
    <phoneticPr fontId="31"/>
  </si>
  <si>
    <t>校地・校舎等変更届</t>
    <rPh sb="0" eb="2">
      <t>コウチ</t>
    </rPh>
    <rPh sb="3" eb="6">
      <t>コウシャトウ</t>
    </rPh>
    <rPh sb="6" eb="9">
      <t>ヘンコウトドケ</t>
    </rPh>
    <phoneticPr fontId="31"/>
  </si>
  <si>
    <t>校長採用届</t>
    <rPh sb="0" eb="2">
      <t>コウチョウ</t>
    </rPh>
    <rPh sb="2" eb="4">
      <t>サイヨウ</t>
    </rPh>
    <rPh sb="4" eb="5">
      <t>トドケ</t>
    </rPh>
    <phoneticPr fontId="31"/>
  </si>
  <si>
    <t>専修学校の学則定員・学科の変更に係る学則変更届</t>
    <rPh sb="0" eb="2">
      <t>センシュウ</t>
    </rPh>
    <rPh sb="2" eb="4">
      <t>ガッコウ</t>
    </rPh>
    <rPh sb="5" eb="7">
      <t>ガクソク</t>
    </rPh>
    <rPh sb="7" eb="9">
      <t>テイイン</t>
    </rPh>
    <rPh sb="10" eb="12">
      <t>ガッカ</t>
    </rPh>
    <rPh sb="13" eb="15">
      <t>ヘンコウ</t>
    </rPh>
    <rPh sb="16" eb="17">
      <t>カカ</t>
    </rPh>
    <rPh sb="18" eb="20">
      <t>ガクソク</t>
    </rPh>
    <rPh sb="20" eb="22">
      <t>ヘンコウ</t>
    </rPh>
    <rPh sb="22" eb="23">
      <t>トドケ</t>
    </rPh>
    <phoneticPr fontId="31"/>
  </si>
  <si>
    <r>
      <rPr>
        <strike/>
        <sz val="11"/>
        <color rgb="FFFF0000"/>
        <rFont val="ＭＳ 明朝"/>
        <family val="1"/>
        <charset val="128"/>
      </rPr>
      <t>目的変更届</t>
    </r>
    <r>
      <rPr>
        <sz val="11"/>
        <color rgb="FFFF0000"/>
        <rFont val="ＭＳ 明朝"/>
        <family val="1"/>
        <charset val="128"/>
      </rPr>
      <t>　※統合</t>
    </r>
    <rPh sb="0" eb="2">
      <t>モクテキ</t>
    </rPh>
    <rPh sb="2" eb="5">
      <t>ヘンコウトドケ</t>
    </rPh>
    <phoneticPr fontId="31"/>
  </si>
  <si>
    <r>
      <rPr>
        <strike/>
        <sz val="11"/>
        <color rgb="FFFF0000"/>
        <rFont val="ＭＳ 明朝"/>
        <family val="1"/>
        <charset val="128"/>
      </rPr>
      <t>名称変更届</t>
    </r>
    <r>
      <rPr>
        <sz val="11"/>
        <rFont val="ＭＳ 明朝"/>
        <family val="1"/>
        <charset val="128"/>
      </rPr>
      <t>　</t>
    </r>
    <r>
      <rPr>
        <sz val="11"/>
        <color rgb="FFFF0000"/>
        <rFont val="ＭＳ 明朝"/>
        <family val="1"/>
        <charset val="128"/>
      </rPr>
      <t>※統合</t>
    </r>
    <rPh sb="0" eb="2">
      <t>メイショウ</t>
    </rPh>
    <rPh sb="2" eb="5">
      <t>ヘンコウトドケ</t>
    </rPh>
    <phoneticPr fontId="31"/>
  </si>
  <si>
    <r>
      <rPr>
        <strike/>
        <sz val="11"/>
        <color rgb="FFFF0000"/>
        <rFont val="ＭＳ 明朝"/>
        <family val="1"/>
        <charset val="128"/>
      </rPr>
      <t>経費の見積り及び維持方法変更届</t>
    </r>
    <r>
      <rPr>
        <sz val="11"/>
        <rFont val="ＭＳ 明朝"/>
        <family val="1"/>
        <charset val="128"/>
      </rPr>
      <t>　</t>
    </r>
    <r>
      <rPr>
        <sz val="11"/>
        <color rgb="FFFF0000"/>
        <rFont val="ＭＳ 明朝"/>
        <family val="1"/>
        <charset val="128"/>
      </rPr>
      <t>※統合</t>
    </r>
    <rPh sb="0" eb="2">
      <t>ケイヒ</t>
    </rPh>
    <rPh sb="3" eb="5">
      <t>ミツモ</t>
    </rPh>
    <rPh sb="6" eb="7">
      <t>オヨ</t>
    </rPh>
    <rPh sb="8" eb="10">
      <t>イジ</t>
    </rPh>
    <rPh sb="10" eb="12">
      <t>ホウホウ</t>
    </rPh>
    <rPh sb="12" eb="15">
      <t>ヘンコウトドケ</t>
    </rPh>
    <phoneticPr fontId="31"/>
  </si>
  <si>
    <r>
      <t>学則</t>
    </r>
    <r>
      <rPr>
        <sz val="11"/>
        <color rgb="FFFF0000"/>
        <rFont val="ＭＳ 明朝"/>
        <family val="1"/>
        <charset val="128"/>
      </rPr>
      <t>・目的・名称・位置・経費の見積り及び維持方法の</t>
    </r>
    <r>
      <rPr>
        <sz val="11"/>
        <rFont val="ＭＳ 明朝"/>
        <family val="1"/>
        <charset val="128"/>
      </rPr>
      <t>変更届</t>
    </r>
    <rPh sb="0" eb="2">
      <t>ガクソク</t>
    </rPh>
    <rPh sb="3" eb="5">
      <t>モクテキ</t>
    </rPh>
    <rPh sb="6" eb="8">
      <t>メイショウ</t>
    </rPh>
    <rPh sb="9" eb="22">
      <t>イチテンケイヒノミツモリオヨビイジ</t>
    </rPh>
    <rPh sb="22" eb="24">
      <t>ホウホウ</t>
    </rPh>
    <rPh sb="25" eb="28">
      <t>ヘンコウトドケ</t>
    </rPh>
    <phoneticPr fontId="31"/>
  </si>
  <si>
    <r>
      <rPr>
        <strike/>
        <sz val="11"/>
        <color rgb="FFFF0000"/>
        <rFont val="ＭＳ 明朝"/>
        <family val="1"/>
        <charset val="128"/>
      </rPr>
      <t>位置変更届</t>
    </r>
    <r>
      <rPr>
        <sz val="11"/>
        <rFont val="ＭＳ 明朝"/>
        <family val="1"/>
        <charset val="128"/>
      </rPr>
      <t>　</t>
    </r>
    <r>
      <rPr>
        <sz val="11"/>
        <color rgb="FFFF0000"/>
        <rFont val="ＭＳ 明朝"/>
        <family val="1"/>
        <charset val="128"/>
      </rPr>
      <t>※統合</t>
    </r>
    <rPh sb="0" eb="2">
      <t>イチ</t>
    </rPh>
    <rPh sb="2" eb="5">
      <t>ヘンコウトドケ</t>
    </rPh>
    <phoneticPr fontId="31"/>
  </si>
  <si>
    <r>
      <rPr>
        <sz val="11"/>
        <color rgb="FFFF0000"/>
        <rFont val="ＭＳ 明朝"/>
        <family val="1"/>
        <charset val="128"/>
      </rPr>
      <t>収容定員に係る</t>
    </r>
    <r>
      <rPr>
        <sz val="11"/>
        <rFont val="ＭＳ 明朝"/>
        <family val="1"/>
        <charset val="128"/>
      </rPr>
      <t>学則</t>
    </r>
    <r>
      <rPr>
        <strike/>
        <sz val="11"/>
        <color rgb="FFFF0000"/>
        <rFont val="ＭＳ 明朝"/>
        <family val="1"/>
        <charset val="128"/>
      </rPr>
      <t>定員</t>
    </r>
    <r>
      <rPr>
        <sz val="11"/>
        <rFont val="ＭＳ 明朝"/>
        <family val="1"/>
        <charset val="128"/>
      </rPr>
      <t>変更認可申請書</t>
    </r>
    <rPh sb="0" eb="2">
      <t>シュウヨウ</t>
    </rPh>
    <rPh sb="2" eb="4">
      <t>テイイン</t>
    </rPh>
    <rPh sb="5" eb="6">
      <t>カカ</t>
    </rPh>
    <rPh sb="7" eb="9">
      <t>ガクソク</t>
    </rPh>
    <rPh sb="9" eb="11">
      <t>テイイン</t>
    </rPh>
    <rPh sb="11" eb="13">
      <t>ヘンコウ</t>
    </rPh>
    <rPh sb="13" eb="15">
      <t>ニンカ</t>
    </rPh>
    <rPh sb="15" eb="18">
      <t>シンセイショ</t>
    </rPh>
    <phoneticPr fontId="31"/>
  </si>
  <si>
    <t>幼稚園収容定員増加計画書</t>
    <rPh sb="0" eb="3">
      <t>ヨウチエン</t>
    </rPh>
    <rPh sb="3" eb="5">
      <t>シュウヨウ</t>
    </rPh>
    <rPh sb="5" eb="7">
      <t>テイイン</t>
    </rPh>
    <rPh sb="7" eb="9">
      <t>ゾウカ</t>
    </rPh>
    <rPh sb="9" eb="12">
      <t>ケイカクショ</t>
    </rPh>
    <phoneticPr fontId="31"/>
  </si>
  <si>
    <t>設置者変更認可申請書</t>
    <rPh sb="0" eb="3">
      <t>セッチシャ</t>
    </rPh>
    <rPh sb="3" eb="5">
      <t>ヘンコウ</t>
    </rPh>
    <rPh sb="5" eb="7">
      <t>ニンカ</t>
    </rPh>
    <rPh sb="7" eb="10">
      <t>シンセイショ</t>
    </rPh>
    <phoneticPr fontId="31"/>
  </si>
  <si>
    <t>専修学校目的変更認可申請書</t>
    <rPh sb="0" eb="2">
      <t>センシュウ</t>
    </rPh>
    <rPh sb="2" eb="4">
      <t>ガッコウ</t>
    </rPh>
    <rPh sb="4" eb="6">
      <t>モクテキ</t>
    </rPh>
    <rPh sb="6" eb="8">
      <t>ヘンコウ</t>
    </rPh>
    <rPh sb="8" eb="10">
      <t>ニンカ</t>
    </rPh>
    <rPh sb="10" eb="13">
      <t>シンセイショ</t>
    </rPh>
    <phoneticPr fontId="31"/>
  </si>
  <si>
    <t>学科設置認可申請書</t>
    <rPh sb="0" eb="2">
      <t>ガッカ</t>
    </rPh>
    <rPh sb="2" eb="4">
      <t>セッチ</t>
    </rPh>
    <rPh sb="4" eb="6">
      <t>ニンカ</t>
    </rPh>
    <rPh sb="6" eb="9">
      <t>シンセイショ</t>
    </rPh>
    <phoneticPr fontId="31"/>
  </si>
  <si>
    <r>
      <rPr>
        <strike/>
        <sz val="11"/>
        <color rgb="FFFF0000"/>
        <rFont val="ＭＳ 明朝"/>
        <family val="1"/>
        <charset val="128"/>
      </rPr>
      <t>専修学校課程設置認可申請書</t>
    </r>
    <r>
      <rPr>
        <sz val="11"/>
        <rFont val="ＭＳ 明朝"/>
        <family val="1"/>
        <charset val="128"/>
      </rPr>
      <t>　</t>
    </r>
    <r>
      <rPr>
        <sz val="11"/>
        <color rgb="FFFF0000"/>
        <rFont val="ＭＳ 明朝"/>
        <family val="1"/>
        <charset val="128"/>
      </rPr>
      <t>※統合</t>
    </r>
    <rPh sb="0" eb="2">
      <t>センシュウ</t>
    </rPh>
    <rPh sb="2" eb="4">
      <t>ガッコウ</t>
    </rPh>
    <rPh sb="4" eb="6">
      <t>カテイ</t>
    </rPh>
    <rPh sb="6" eb="8">
      <t>セッチ</t>
    </rPh>
    <rPh sb="8" eb="10">
      <t>ニンカ</t>
    </rPh>
    <rPh sb="10" eb="13">
      <t>シンセイショ</t>
    </rPh>
    <rPh sb="15" eb="17">
      <t>トウゴウ</t>
    </rPh>
    <phoneticPr fontId="31"/>
  </si>
  <si>
    <t>課程設置認可申請書</t>
    <rPh sb="0" eb="2">
      <t>カテイ</t>
    </rPh>
    <rPh sb="2" eb="4">
      <t>セッチ</t>
    </rPh>
    <rPh sb="4" eb="6">
      <t>ニンカ</t>
    </rPh>
    <rPh sb="6" eb="9">
      <t>シンセイショ</t>
    </rPh>
    <phoneticPr fontId="31"/>
  </si>
  <si>
    <t>学校設置認可申請書</t>
    <rPh sb="0" eb="2">
      <t>ガッコウ</t>
    </rPh>
    <rPh sb="2" eb="4">
      <t>セッチ</t>
    </rPh>
    <rPh sb="4" eb="6">
      <t>ニンカ</t>
    </rPh>
    <rPh sb="6" eb="9">
      <t>シンセイショ</t>
    </rPh>
    <phoneticPr fontId="31"/>
  </si>
  <si>
    <t>学校設置計画書</t>
    <rPh sb="0" eb="2">
      <t>ガッコウ</t>
    </rPh>
    <rPh sb="2" eb="4">
      <t>セッチ</t>
    </rPh>
    <rPh sb="4" eb="7">
      <t>ケイカクショ</t>
    </rPh>
    <phoneticPr fontId="31"/>
  </si>
  <si>
    <t>相続税の非課税に係る証明申請書　※新規</t>
    <rPh sb="0" eb="2">
      <t>ソウゾク</t>
    </rPh>
    <rPh sb="2" eb="3">
      <t>ゼイ</t>
    </rPh>
    <rPh sb="4" eb="7">
      <t>ヒカゼイ</t>
    </rPh>
    <rPh sb="8" eb="9">
      <t>カカ</t>
    </rPh>
    <rPh sb="10" eb="15">
      <t>ショウメイシンセイショ</t>
    </rPh>
    <rPh sb="17" eb="19">
      <t>シンキ</t>
    </rPh>
    <phoneticPr fontId="31"/>
  </si>
  <si>
    <t>特定公益増進法人の証明申請書　※新規</t>
    <rPh sb="0" eb="2">
      <t>トクテイ</t>
    </rPh>
    <rPh sb="2" eb="8">
      <t>コウエキゾウシンホウジン</t>
    </rPh>
    <rPh sb="9" eb="14">
      <t>ショウメイシンセイショ</t>
    </rPh>
    <rPh sb="16" eb="18">
      <t>シンキ</t>
    </rPh>
    <phoneticPr fontId="31"/>
  </si>
  <si>
    <t>役員変更届</t>
    <rPh sb="0" eb="2">
      <t>ヤクイン</t>
    </rPh>
    <rPh sb="2" eb="5">
      <t>ヘンコウトドケ</t>
    </rPh>
    <phoneticPr fontId="31"/>
  </si>
  <si>
    <t>登記済届</t>
    <rPh sb="0" eb="2">
      <t>トウキ</t>
    </rPh>
    <rPh sb="2" eb="3">
      <t>ズミ</t>
    </rPh>
    <rPh sb="3" eb="4">
      <t>トドケ</t>
    </rPh>
    <phoneticPr fontId="31"/>
  </si>
  <si>
    <t>清算結了届</t>
    <rPh sb="0" eb="2">
      <t>セイサン</t>
    </rPh>
    <rPh sb="2" eb="3">
      <t>ケツ</t>
    </rPh>
    <rPh sb="3" eb="4">
      <t>リョウ</t>
    </rPh>
    <rPh sb="4" eb="5">
      <t>トドケ</t>
    </rPh>
    <phoneticPr fontId="31"/>
  </si>
  <si>
    <t>清算人就職届</t>
    <rPh sb="0" eb="3">
      <t>セイサンニン</t>
    </rPh>
    <rPh sb="3" eb="5">
      <t>シュウショク</t>
    </rPh>
    <rPh sb="5" eb="6">
      <t>トドケ</t>
    </rPh>
    <phoneticPr fontId="31"/>
  </si>
  <si>
    <t>学校法人解散届</t>
    <rPh sb="0" eb="4">
      <t>ガッコウホウジン</t>
    </rPh>
    <rPh sb="4" eb="7">
      <t>カイサントドケ</t>
    </rPh>
    <phoneticPr fontId="31"/>
  </si>
  <si>
    <t>学校法人解散認可（認定）申請書</t>
    <rPh sb="0" eb="4">
      <t>ガッコウホウジン</t>
    </rPh>
    <rPh sb="4" eb="6">
      <t>カイサン</t>
    </rPh>
    <rPh sb="6" eb="8">
      <t>ニンカ</t>
    </rPh>
    <rPh sb="9" eb="11">
      <t>ニンテイ</t>
    </rPh>
    <rPh sb="12" eb="15">
      <t>シンセイショ</t>
    </rPh>
    <phoneticPr fontId="31"/>
  </si>
  <si>
    <t>学校法人組織変更認可申請書</t>
    <rPh sb="0" eb="4">
      <t>ガッコウホウジン</t>
    </rPh>
    <rPh sb="4" eb="6">
      <t>ソシキ</t>
    </rPh>
    <rPh sb="6" eb="8">
      <t>ヘンコウ</t>
    </rPh>
    <rPh sb="8" eb="10">
      <t>ニンカ</t>
    </rPh>
    <rPh sb="10" eb="13">
      <t>シンセイショ</t>
    </rPh>
    <phoneticPr fontId="31"/>
  </si>
  <si>
    <t>学校法人合併認可申請書</t>
    <rPh sb="0" eb="4">
      <t>ガッコウホウジン</t>
    </rPh>
    <rPh sb="4" eb="6">
      <t>ガッペイ</t>
    </rPh>
    <rPh sb="6" eb="8">
      <t>ニンカ</t>
    </rPh>
    <rPh sb="8" eb="11">
      <t>シンセイショ</t>
    </rPh>
    <phoneticPr fontId="31"/>
  </si>
  <si>
    <t>学校法人寄附行為補充請求書</t>
    <rPh sb="0" eb="4">
      <t>ガッコウホウジン</t>
    </rPh>
    <rPh sb="4" eb="6">
      <t>キフ</t>
    </rPh>
    <rPh sb="6" eb="8">
      <t>コウイ</t>
    </rPh>
    <rPh sb="8" eb="10">
      <t>ホジュウ</t>
    </rPh>
    <rPh sb="10" eb="13">
      <t>セイキュウショ</t>
    </rPh>
    <phoneticPr fontId="31"/>
  </si>
  <si>
    <t>学校法人寄附行為変更届</t>
    <rPh sb="0" eb="4">
      <t>ガッコウホウジン</t>
    </rPh>
    <rPh sb="4" eb="6">
      <t>キフ</t>
    </rPh>
    <rPh sb="6" eb="8">
      <t>コウイ</t>
    </rPh>
    <rPh sb="8" eb="11">
      <t>ヘンコウトドケ</t>
    </rPh>
    <phoneticPr fontId="31"/>
  </si>
  <si>
    <t>学校法人寄附行為変更認可申請書</t>
    <rPh sb="0" eb="4">
      <t>ガッコウホウジン</t>
    </rPh>
    <rPh sb="4" eb="6">
      <t>キフ</t>
    </rPh>
    <rPh sb="6" eb="8">
      <t>コウイ</t>
    </rPh>
    <rPh sb="8" eb="10">
      <t>ヘンコウ</t>
    </rPh>
    <rPh sb="10" eb="12">
      <t>ニンカ</t>
    </rPh>
    <rPh sb="12" eb="15">
      <t>シンセイショ</t>
    </rPh>
    <phoneticPr fontId="31"/>
  </si>
  <si>
    <t>学校法人寄附行為認可申請書</t>
    <rPh sb="0" eb="4">
      <t>ガッコウホウジン</t>
    </rPh>
    <rPh sb="4" eb="6">
      <t>キフ</t>
    </rPh>
    <rPh sb="6" eb="8">
      <t>コウイ</t>
    </rPh>
    <rPh sb="8" eb="10">
      <t>ニンカ</t>
    </rPh>
    <rPh sb="10" eb="13">
      <t>シンセイショ</t>
    </rPh>
    <phoneticPr fontId="31"/>
  </si>
  <si>
    <t>幼稚園
幼稚園型認定こども園</t>
    <rPh sb="0" eb="3">
      <t>ヨウチエン</t>
    </rPh>
    <rPh sb="4" eb="7">
      <t>ヨウチエン</t>
    </rPh>
    <rPh sb="7" eb="8">
      <t>ガタ</t>
    </rPh>
    <rPh sb="8" eb="10">
      <t>ニンテイ</t>
    </rPh>
    <rPh sb="13" eb="14">
      <t>エン</t>
    </rPh>
    <phoneticPr fontId="31"/>
  </si>
  <si>
    <t>専各</t>
    <rPh sb="0" eb="2">
      <t>センカク</t>
    </rPh>
    <phoneticPr fontId="31"/>
  </si>
  <si>
    <t>小中</t>
    <rPh sb="0" eb="2">
      <t>ショウチュウ</t>
    </rPh>
    <phoneticPr fontId="31"/>
  </si>
  <si>
    <t>高校</t>
    <rPh sb="0" eb="2">
      <t>コウコウ</t>
    </rPh>
    <phoneticPr fontId="31"/>
  </si>
  <si>
    <t>【旧】ページ</t>
    <rPh sb="1" eb="2">
      <t>キュウ</t>
    </rPh>
    <phoneticPr fontId="31"/>
  </si>
  <si>
    <t>【新】ページ</t>
    <rPh sb="1" eb="2">
      <t>シン</t>
    </rPh>
    <phoneticPr fontId="31"/>
  </si>
  <si>
    <t>様 式 の 名 称</t>
    <rPh sb="0" eb="1">
      <t>サマ</t>
    </rPh>
    <rPh sb="2" eb="3">
      <t>シキ</t>
    </rPh>
    <rPh sb="6" eb="7">
      <t>ナ</t>
    </rPh>
    <rPh sb="8" eb="9">
      <t>ショウ</t>
    </rPh>
    <phoneticPr fontId="31"/>
  </si>
  <si>
    <t>幼保連携型
認定こども園</t>
    <rPh sb="0" eb="2">
      <t>ヨウホ</t>
    </rPh>
    <rPh sb="2" eb="4">
      <t>レンケイ</t>
    </rPh>
    <rPh sb="4" eb="5">
      <t>ガタ</t>
    </rPh>
    <rPh sb="6" eb="8">
      <t>ニンテイ</t>
    </rPh>
    <rPh sb="11" eb="12">
      <t>エン</t>
    </rPh>
    <phoneticPr fontId="31"/>
  </si>
  <si>
    <t>【新】
様式番号</t>
    <rPh sb="1" eb="2">
      <t>シン</t>
    </rPh>
    <rPh sb="4" eb="6">
      <t>ヨウシキ</t>
    </rPh>
    <rPh sb="6" eb="8">
      <t>バンゴウ</t>
    </rPh>
    <phoneticPr fontId="31"/>
  </si>
  <si>
    <t>【旧】
様式番号</t>
    <rPh sb="1" eb="2">
      <t>キュウ</t>
    </rPh>
    <rPh sb="4" eb="6">
      <t>ヨウシキ</t>
    </rPh>
    <rPh sb="6" eb="8">
      <t>バンゴウ</t>
    </rPh>
    <phoneticPr fontId="31"/>
  </si>
  <si>
    <t>専攻科・別科設置届</t>
    <rPh sb="0" eb="2">
      <t>センコウ</t>
    </rPh>
    <rPh sb="2" eb="3">
      <t>カ</t>
    </rPh>
    <rPh sb="4" eb="6">
      <t>ベッカ</t>
    </rPh>
    <rPh sb="6" eb="8">
      <t>セッチ</t>
    </rPh>
    <rPh sb="8" eb="9">
      <t>トドケ</t>
    </rPh>
    <phoneticPr fontId="31"/>
  </si>
  <si>
    <t>学校を新設する場合には、学校設置認可申請に併せて提出すること。</t>
    <rPh sb="0" eb="2">
      <t>ガッコウ</t>
    </rPh>
    <rPh sb="3" eb="5">
      <t>シンセツ</t>
    </rPh>
    <rPh sb="7" eb="9">
      <t>バアイ</t>
    </rPh>
    <rPh sb="12" eb="14">
      <t>ガッコウ</t>
    </rPh>
    <rPh sb="14" eb="16">
      <t>セッチ</t>
    </rPh>
    <rPh sb="16" eb="18">
      <t>ニンカ</t>
    </rPh>
    <rPh sb="18" eb="20">
      <t>シンセイ</t>
    </rPh>
    <rPh sb="21" eb="22">
      <t>アワ</t>
    </rPh>
    <rPh sb="24" eb="26">
      <t>テイシュツ</t>
    </rPh>
    <phoneticPr fontId="4"/>
  </si>
  <si>
    <t>既設の学校の学校法人化の場合には、設置者変更認可申請に併せて提出すること。</t>
    <rPh sb="0" eb="2">
      <t>キセツ</t>
    </rPh>
    <rPh sb="3" eb="5">
      <t>ガッコウ</t>
    </rPh>
    <rPh sb="6" eb="8">
      <t>ガッコウ</t>
    </rPh>
    <rPh sb="8" eb="10">
      <t>ホウジン</t>
    </rPh>
    <rPh sb="10" eb="11">
      <t>カ</t>
    </rPh>
    <rPh sb="12" eb="14">
      <t>バアイ</t>
    </rPh>
    <rPh sb="17" eb="20">
      <t>セッチシャ</t>
    </rPh>
    <rPh sb="20" eb="22">
      <t>ヘンコウ</t>
    </rPh>
    <rPh sb="22" eb="24">
      <t>ニンカ</t>
    </rPh>
    <rPh sb="24" eb="26">
      <t>シンセイ</t>
    </rPh>
    <rPh sb="27" eb="28">
      <t>アワ</t>
    </rPh>
    <rPh sb="30" eb="32">
      <t>テイシュツ</t>
    </rPh>
    <phoneticPr fontId="4"/>
  </si>
  <si>
    <t>清算人住所</t>
    <rPh sb="0" eb="3">
      <t>セイサンニン</t>
    </rPh>
    <rPh sb="3" eb="5">
      <t>ジュウショ</t>
    </rPh>
    <phoneticPr fontId="4"/>
  </si>
  <si>
    <t>清算人代表者氏名</t>
    <rPh sb="0" eb="3">
      <t>セイサンニン</t>
    </rPh>
    <rPh sb="3" eb="5">
      <t>ダイヒョウ</t>
    </rPh>
    <rPh sb="5" eb="6">
      <t>シャ</t>
    </rPh>
    <rPh sb="6" eb="8">
      <t>シメイ</t>
    </rPh>
    <phoneticPr fontId="4"/>
  </si>
  <si>
    <t>清算人代表者住所</t>
    <rPh sb="0" eb="3">
      <t>セイサンニン</t>
    </rPh>
    <rPh sb="3" eb="6">
      <t>ダイヒョウシャ</t>
    </rPh>
    <rPh sb="6" eb="8">
      <t>ジュウショ</t>
    </rPh>
    <phoneticPr fontId="4"/>
  </si>
  <si>
    <t>福島市杉妻町２番１６号の１</t>
    <rPh sb="0" eb="3">
      <t>フクシマシ</t>
    </rPh>
    <rPh sb="3" eb="6">
      <t>スギツマチョウ</t>
    </rPh>
    <rPh sb="7" eb="8">
      <t>バン</t>
    </rPh>
    <rPh sb="10" eb="11">
      <t>ゴウ</t>
    </rPh>
    <phoneticPr fontId="4"/>
  </si>
  <si>
    <t>清算結了日</t>
    <rPh sb="0" eb="2">
      <t>セイサン</t>
    </rPh>
    <rPh sb="2" eb="4">
      <t>ケツリョウ</t>
    </rPh>
    <rPh sb="4" eb="5">
      <t>ビ</t>
    </rPh>
    <phoneticPr fontId="4"/>
  </si>
  <si>
    <t>提出者</t>
    <rPh sb="0" eb="3">
      <t>テイシュツシャ</t>
    </rPh>
    <phoneticPr fontId="4"/>
  </si>
  <si>
    <t>報告者</t>
    <rPh sb="0" eb="3">
      <t>ホウコクシャ</t>
    </rPh>
    <phoneticPr fontId="4"/>
  </si>
  <si>
    <t>○法令の名称</t>
    <rPh sb="1" eb="3">
      <t>ホウレイ</t>
    </rPh>
    <rPh sb="4" eb="6">
      <t>メイショウ</t>
    </rPh>
    <phoneticPr fontId="2"/>
  </si>
  <si>
    <t>・</t>
    <phoneticPr fontId="2"/>
  </si>
  <si>
    <t>私法</t>
    <rPh sb="0" eb="1">
      <t>ワタクシ</t>
    </rPh>
    <rPh sb="1" eb="2">
      <t>ホウ</t>
    </rPh>
    <phoneticPr fontId="2"/>
  </si>
  <si>
    <t>私令</t>
    <rPh sb="0" eb="1">
      <t>ワタシ</t>
    </rPh>
    <rPh sb="1" eb="2">
      <t>レイ</t>
    </rPh>
    <phoneticPr fontId="2"/>
  </si>
  <si>
    <t>私則</t>
    <rPh sb="0" eb="1">
      <t>ワタシ</t>
    </rPh>
    <rPh sb="1" eb="2">
      <t>ソク</t>
    </rPh>
    <phoneticPr fontId="2"/>
  </si>
  <si>
    <t>学法</t>
    <rPh sb="0" eb="1">
      <t>ガク</t>
    </rPh>
    <rPh sb="1" eb="2">
      <t>ホウ</t>
    </rPh>
    <phoneticPr fontId="2"/>
  </si>
  <si>
    <t>学令</t>
    <rPh sb="0" eb="1">
      <t>ガク</t>
    </rPh>
    <rPh sb="1" eb="2">
      <t>レイ</t>
    </rPh>
    <phoneticPr fontId="2"/>
  </si>
  <si>
    <t>学則</t>
    <rPh sb="0" eb="1">
      <t>ガク</t>
    </rPh>
    <rPh sb="1" eb="2">
      <t>ソク</t>
    </rPh>
    <phoneticPr fontId="2"/>
  </si>
  <si>
    <t>…</t>
    <phoneticPr fontId="2"/>
  </si>
  <si>
    <t>私立学校法</t>
    <rPh sb="0" eb="2">
      <t>シリツ</t>
    </rPh>
    <rPh sb="2" eb="4">
      <t>ガッコウ</t>
    </rPh>
    <rPh sb="4" eb="5">
      <t>ホウ</t>
    </rPh>
    <phoneticPr fontId="2"/>
  </si>
  <si>
    <t>学校教育法</t>
    <rPh sb="0" eb="2">
      <t>ガッコウ</t>
    </rPh>
    <rPh sb="2" eb="5">
      <t>キョウイクホウ</t>
    </rPh>
    <phoneticPr fontId="2"/>
  </si>
  <si>
    <t>私立学校法施行令</t>
    <rPh sb="0" eb="2">
      <t>シリツ</t>
    </rPh>
    <rPh sb="2" eb="4">
      <t>ガッコウ</t>
    </rPh>
    <rPh sb="4" eb="5">
      <t>ホウ</t>
    </rPh>
    <rPh sb="5" eb="8">
      <t>セコウレイ</t>
    </rPh>
    <phoneticPr fontId="2"/>
  </si>
  <si>
    <t>私立学校法施行規則</t>
    <rPh sb="0" eb="2">
      <t>シリツ</t>
    </rPh>
    <rPh sb="2" eb="4">
      <t>ガッコウ</t>
    </rPh>
    <rPh sb="4" eb="5">
      <t>ホウ</t>
    </rPh>
    <rPh sb="5" eb="7">
      <t>セコウ</t>
    </rPh>
    <rPh sb="7" eb="9">
      <t>キソク</t>
    </rPh>
    <phoneticPr fontId="2"/>
  </si>
  <si>
    <t>学校教育法施行令</t>
    <rPh sb="0" eb="2">
      <t>ガッコウ</t>
    </rPh>
    <rPh sb="2" eb="5">
      <t>キョウイクホウ</t>
    </rPh>
    <rPh sb="5" eb="8">
      <t>セコウレイ</t>
    </rPh>
    <phoneticPr fontId="2"/>
  </si>
  <si>
    <t>学校教育法施行規則</t>
    <rPh sb="0" eb="2">
      <t>ガッコウ</t>
    </rPh>
    <rPh sb="2" eb="5">
      <t>キョウイクホウ</t>
    </rPh>
    <rPh sb="5" eb="7">
      <t>セコウ</t>
    </rPh>
    <rPh sb="7" eb="9">
      <t>キソク</t>
    </rPh>
    <phoneticPr fontId="2"/>
  </si>
  <si>
    <t>設置者変更認可申請書（様式第21号）</t>
    <rPh sb="0" eb="3">
      <t>セッチシャ</t>
    </rPh>
    <rPh sb="3" eb="7">
      <t>ヘンコウニンカ</t>
    </rPh>
    <rPh sb="7" eb="9">
      <t>シンセイ</t>
    </rPh>
    <rPh sb="9" eb="10">
      <t>ショ</t>
    </rPh>
    <rPh sb="11" eb="13">
      <t>ヨウシキ</t>
    </rPh>
    <rPh sb="13" eb="14">
      <t>ダイ</t>
    </rPh>
    <rPh sb="16" eb="17">
      <t>ゴウ</t>
    </rPh>
    <phoneticPr fontId="4"/>
  </si>
  <si>
    <t>専攻科・別科廃止届（様式第33号）</t>
    <rPh sb="8" eb="9">
      <t>トドケ</t>
    </rPh>
    <rPh sb="10" eb="12">
      <t>ヨウシキ</t>
    </rPh>
    <rPh sb="12" eb="13">
      <t>ダイ</t>
    </rPh>
    <rPh sb="15" eb="16">
      <t>ゴウ</t>
    </rPh>
    <phoneticPr fontId="4"/>
  </si>
  <si>
    <t>登記済届（様式第11号）</t>
    <rPh sb="3" eb="4">
      <t>トド</t>
    </rPh>
    <rPh sb="5" eb="7">
      <t>ヨウシキ</t>
    </rPh>
    <rPh sb="7" eb="8">
      <t>ダイ</t>
    </rPh>
    <rPh sb="10" eb="11">
      <t>ゴウ</t>
    </rPh>
    <phoneticPr fontId="2"/>
  </si>
  <si>
    <t>また、寄附行為の目的を変更した場合には、登記も必要です。登記後には、登記済届を提出してください。</t>
    <rPh sb="3" eb="5">
      <t>キフ</t>
    </rPh>
    <rPh sb="5" eb="7">
      <t>コウイ</t>
    </rPh>
    <rPh sb="8" eb="10">
      <t>モクテキ</t>
    </rPh>
    <rPh sb="11" eb="13">
      <t>ヘンコウ</t>
    </rPh>
    <rPh sb="15" eb="17">
      <t>バアイ</t>
    </rPh>
    <rPh sb="20" eb="22">
      <t>トウキ</t>
    </rPh>
    <rPh sb="23" eb="25">
      <t>ヒツヨウ</t>
    </rPh>
    <rPh sb="28" eb="30">
      <t>トウキ</t>
    </rPh>
    <rPh sb="30" eb="31">
      <t>ゴ</t>
    </rPh>
    <rPh sb="34" eb="36">
      <t>トウキ</t>
    </rPh>
    <rPh sb="36" eb="37">
      <t>スミ</t>
    </rPh>
    <rPh sb="37" eb="38">
      <t>トドケ</t>
    </rPh>
    <rPh sb="39" eb="41">
      <t>テイシュツ</t>
    </rPh>
    <phoneticPr fontId="4"/>
  </si>
  <si>
    <t>なお、学校の名称又は学校の所在地を変更する場合には、名称・位置変更届の提出も必要となります。</t>
    <rPh sb="3" eb="5">
      <t>ガッコウ</t>
    </rPh>
    <rPh sb="6" eb="8">
      <t>メイショウ</t>
    </rPh>
    <rPh sb="8" eb="9">
      <t>マタ</t>
    </rPh>
    <rPh sb="10" eb="12">
      <t>ガッコウ</t>
    </rPh>
    <rPh sb="13" eb="16">
      <t>ショザイチ</t>
    </rPh>
    <rPh sb="17" eb="19">
      <t>ヘンコウ</t>
    </rPh>
    <rPh sb="21" eb="23">
      <t>バアイ</t>
    </rPh>
    <rPh sb="26" eb="28">
      <t>メイショウ</t>
    </rPh>
    <rPh sb="29" eb="31">
      <t>イチ</t>
    </rPh>
    <rPh sb="31" eb="34">
      <t>ヘンコウトドケ</t>
    </rPh>
    <rPh sb="35" eb="37">
      <t>テイシュツ</t>
    </rPh>
    <rPh sb="38" eb="40">
      <t>ヒツヨウ</t>
    </rPh>
    <phoneticPr fontId="4"/>
  </si>
  <si>
    <t>学校法人寄附行為の変更のうち
　①　学校名の変更
　②　事務所所在地
　③　公告方法の変更
　　については、認可申請ではなく届を提出してください。</t>
    <rPh sb="0" eb="4">
      <t>ガッコウホウジン</t>
    </rPh>
    <rPh sb="4" eb="8">
      <t>キフコウイ</t>
    </rPh>
    <rPh sb="9" eb="11">
      <t>ヘンコウ</t>
    </rPh>
    <rPh sb="54" eb="56">
      <t>ニンカ</t>
    </rPh>
    <rPh sb="56" eb="58">
      <t>シンセイ</t>
    </rPh>
    <rPh sb="62" eb="63">
      <t>トドケ</t>
    </rPh>
    <rPh sb="64" eb="66">
      <t>テイシュツ</t>
    </rPh>
    <phoneticPr fontId="4"/>
  </si>
  <si>
    <t>学校法人を設立しようとする者が、目的及び資産以外の寄附行為必要的記載事項を定めずに死亡した場合には、相続人など利害関係者は県へその補充を請求できます。なお、本県では、補充に当たっては、私立学校審議会への諮問が必要となります。</t>
    <rPh sb="0" eb="4">
      <t>ガッコウホウジン</t>
    </rPh>
    <rPh sb="5" eb="7">
      <t>セツリツ</t>
    </rPh>
    <rPh sb="13" eb="14">
      <t>モノ</t>
    </rPh>
    <rPh sb="16" eb="18">
      <t>モクテキ</t>
    </rPh>
    <rPh sb="18" eb="19">
      <t>オヨ</t>
    </rPh>
    <rPh sb="20" eb="22">
      <t>シサン</t>
    </rPh>
    <rPh sb="22" eb="24">
      <t>イガイ</t>
    </rPh>
    <rPh sb="25" eb="29">
      <t>キフコウイ</t>
    </rPh>
    <rPh sb="29" eb="32">
      <t>ヒツヨウテキ</t>
    </rPh>
    <rPh sb="32" eb="36">
      <t>キサイジコウ</t>
    </rPh>
    <rPh sb="37" eb="38">
      <t>サダ</t>
    </rPh>
    <rPh sb="41" eb="43">
      <t>シボウ</t>
    </rPh>
    <rPh sb="45" eb="47">
      <t>バアイ</t>
    </rPh>
    <rPh sb="50" eb="53">
      <t>ソウゾクニン</t>
    </rPh>
    <rPh sb="55" eb="60">
      <t>リガイカンケイシャ</t>
    </rPh>
    <rPh sb="61" eb="62">
      <t>ケン</t>
    </rPh>
    <rPh sb="65" eb="67">
      <t>ホジュウ</t>
    </rPh>
    <rPh sb="68" eb="70">
      <t>セイキュウ</t>
    </rPh>
    <rPh sb="83" eb="85">
      <t>ホジュウ</t>
    </rPh>
    <rPh sb="86" eb="87">
      <t>ア</t>
    </rPh>
    <rPh sb="92" eb="94">
      <t>シリツ</t>
    </rPh>
    <rPh sb="94" eb="96">
      <t>ガッコウ</t>
    </rPh>
    <rPh sb="96" eb="99">
      <t>シンギカイ</t>
    </rPh>
    <rPh sb="101" eb="103">
      <t>シモン</t>
    </rPh>
    <rPh sb="104" eb="106">
      <t>ヒツヨウ</t>
    </rPh>
    <phoneticPr fontId="4"/>
  </si>
  <si>
    <t xml:space="preserve">〇吸収合併＝１つの学校法人等が他の学校法人等を吸収して存続する場合
　吸収される学校法人等は解散となる。
</t>
    <rPh sb="1" eb="3">
      <t>キュウシュウ</t>
    </rPh>
    <rPh sb="3" eb="5">
      <t>ガッペイ</t>
    </rPh>
    <rPh sb="9" eb="11">
      <t>ガッコウ</t>
    </rPh>
    <rPh sb="15" eb="16">
      <t>タ</t>
    </rPh>
    <rPh sb="17" eb="21">
      <t>ガッコウホウジン</t>
    </rPh>
    <rPh sb="21" eb="22">
      <t>トウ</t>
    </rPh>
    <rPh sb="23" eb="25">
      <t>キュウシュウ</t>
    </rPh>
    <rPh sb="27" eb="29">
      <t>ソンゾク</t>
    </rPh>
    <rPh sb="31" eb="33">
      <t>バアイ</t>
    </rPh>
    <rPh sb="35" eb="37">
      <t>キュウシュウ</t>
    </rPh>
    <rPh sb="40" eb="42">
      <t>ガッコウ</t>
    </rPh>
    <rPh sb="42" eb="45">
      <t>ホウジントウ</t>
    </rPh>
    <rPh sb="46" eb="48">
      <t>カイサン</t>
    </rPh>
    <phoneticPr fontId="4"/>
  </si>
  <si>
    <t>合併後２年間の事業計画書（様式第122号）及び収支予算書</t>
    <rPh sb="0" eb="3">
      <t>ガッペイゴ</t>
    </rPh>
    <rPh sb="4" eb="6">
      <t>ネンカン</t>
    </rPh>
    <rPh sb="7" eb="9">
      <t>ジギョウ</t>
    </rPh>
    <rPh sb="9" eb="11">
      <t>ケイカク</t>
    </rPh>
    <rPh sb="11" eb="12">
      <t>ショ</t>
    </rPh>
    <rPh sb="13" eb="15">
      <t>ヨウシキ</t>
    </rPh>
    <rPh sb="15" eb="16">
      <t>ダイ</t>
    </rPh>
    <rPh sb="19" eb="20">
      <t>ゴウ</t>
    </rPh>
    <rPh sb="21" eb="22">
      <t>オヨ</t>
    </rPh>
    <rPh sb="23" eb="28">
      <t>シュウシヨサンショ</t>
    </rPh>
    <phoneticPr fontId="4"/>
  </si>
  <si>
    <t>学校法人合併変更認可申請書</t>
    <rPh sb="0" eb="2">
      <t>ガッコウ</t>
    </rPh>
    <rPh sb="2" eb="4">
      <t>ホウジン</t>
    </rPh>
    <rPh sb="4" eb="6">
      <t>ガッペイ</t>
    </rPh>
    <rPh sb="6" eb="8">
      <t>ヘンコウ</t>
    </rPh>
    <rPh sb="8" eb="10">
      <t>ニンカ</t>
    </rPh>
    <rPh sb="10" eb="13">
      <t>シンセイショ</t>
    </rPh>
    <phoneticPr fontId="4"/>
  </si>
  <si>
    <t>組織変更後２年間の事業計画書（様式第122号）及び収支予算書</t>
    <rPh sb="0" eb="2">
      <t>ソシキ</t>
    </rPh>
    <rPh sb="2" eb="4">
      <t>ヘンコウ</t>
    </rPh>
    <rPh sb="4" eb="5">
      <t>ゴ</t>
    </rPh>
    <rPh sb="6" eb="8">
      <t>ネンカン</t>
    </rPh>
    <rPh sb="9" eb="11">
      <t>ジギョウ</t>
    </rPh>
    <rPh sb="11" eb="13">
      <t>ケイカク</t>
    </rPh>
    <rPh sb="13" eb="14">
      <t>ショ</t>
    </rPh>
    <rPh sb="15" eb="17">
      <t>ヨウシキ</t>
    </rPh>
    <rPh sb="17" eb="18">
      <t>ダイ</t>
    </rPh>
    <rPh sb="21" eb="22">
      <t>ゴウ</t>
    </rPh>
    <rPh sb="23" eb="24">
      <t>オヨ</t>
    </rPh>
    <rPh sb="25" eb="30">
      <t>シュウシヨサンショ</t>
    </rPh>
    <phoneticPr fontId="4"/>
  </si>
  <si>
    <t>申請年度の前年度の財産目録（様式第109号）、貸借対照表及び収支決算書</t>
    <rPh sb="0" eb="2">
      <t>シンセイ</t>
    </rPh>
    <rPh sb="2" eb="4">
      <t>ネンド</t>
    </rPh>
    <rPh sb="5" eb="8">
      <t>ゼンネンド</t>
    </rPh>
    <rPh sb="9" eb="11">
      <t>ザイサン</t>
    </rPh>
    <rPh sb="11" eb="13">
      <t>モクロク</t>
    </rPh>
    <rPh sb="14" eb="16">
      <t>ヨウシキ</t>
    </rPh>
    <rPh sb="16" eb="17">
      <t>ダイ</t>
    </rPh>
    <rPh sb="20" eb="21">
      <t>ゴウ</t>
    </rPh>
    <rPh sb="23" eb="25">
      <t>タイシャク</t>
    </rPh>
    <rPh sb="25" eb="28">
      <t>タイショウヒョウ</t>
    </rPh>
    <rPh sb="28" eb="29">
      <t>オヨ</t>
    </rPh>
    <rPh sb="30" eb="32">
      <t>シュウシ</t>
    </rPh>
    <rPh sb="32" eb="35">
      <t>ケッサンショ</t>
    </rPh>
    <phoneticPr fontId="4"/>
  </si>
  <si>
    <t>申請年度の前年度の財産目録（様式第109号）、貸借対照表（様式第126号）及び収支決算書</t>
    <rPh sb="0" eb="2">
      <t>シンセイ</t>
    </rPh>
    <rPh sb="2" eb="4">
      <t>ネンド</t>
    </rPh>
    <rPh sb="5" eb="8">
      <t>ゼンネンド</t>
    </rPh>
    <rPh sb="9" eb="11">
      <t>ザイサン</t>
    </rPh>
    <rPh sb="11" eb="13">
      <t>モクロク</t>
    </rPh>
    <rPh sb="23" eb="25">
      <t>タイシャク</t>
    </rPh>
    <rPh sb="25" eb="28">
      <t>タイショウヒョウ</t>
    </rPh>
    <rPh sb="29" eb="31">
      <t>ヨウシキ</t>
    </rPh>
    <rPh sb="31" eb="32">
      <t>ダイ</t>
    </rPh>
    <rPh sb="35" eb="36">
      <t>ゴウ</t>
    </rPh>
    <rPh sb="37" eb="38">
      <t>オヨ</t>
    </rPh>
    <rPh sb="39" eb="41">
      <t>シュウシ</t>
    </rPh>
    <rPh sb="41" eb="44">
      <t>ケッサンショ</t>
    </rPh>
    <phoneticPr fontId="4"/>
  </si>
  <si>
    <t>申請年度の前年度の財産目録（様式第109号）、貸借対照表（様式第126号）及び収支決算書並びに申請年度の収支予算書</t>
    <rPh sb="0" eb="2">
      <t>シンセイ</t>
    </rPh>
    <rPh sb="2" eb="4">
      <t>ネンド</t>
    </rPh>
    <rPh sb="5" eb="8">
      <t>ゼンネンド</t>
    </rPh>
    <rPh sb="9" eb="11">
      <t>ザイサン</t>
    </rPh>
    <rPh sb="11" eb="13">
      <t>モクロク</t>
    </rPh>
    <rPh sb="23" eb="25">
      <t>タイシャク</t>
    </rPh>
    <rPh sb="25" eb="28">
      <t>タイショウヒョウ</t>
    </rPh>
    <rPh sb="29" eb="31">
      <t>ヨウシキ</t>
    </rPh>
    <rPh sb="31" eb="32">
      <t>ダイ</t>
    </rPh>
    <rPh sb="35" eb="36">
      <t>ゴウ</t>
    </rPh>
    <rPh sb="37" eb="38">
      <t>オヨ</t>
    </rPh>
    <rPh sb="39" eb="41">
      <t>シュウシ</t>
    </rPh>
    <rPh sb="41" eb="44">
      <t>ケッサンショ</t>
    </rPh>
    <rPh sb="44" eb="45">
      <t>ナラ</t>
    </rPh>
    <rPh sb="47" eb="49">
      <t>シンセイ</t>
    </rPh>
    <rPh sb="49" eb="51">
      <t>ネンド</t>
    </rPh>
    <rPh sb="52" eb="54">
      <t>シュウシ</t>
    </rPh>
    <rPh sb="54" eb="57">
      <t>ヨサンショ</t>
    </rPh>
    <phoneticPr fontId="4"/>
  </si>
  <si>
    <t>【清算人就職届】</t>
    <rPh sb="1" eb="3">
      <t>セイサン</t>
    </rPh>
    <rPh sb="3" eb="4">
      <t>ニン</t>
    </rPh>
    <rPh sb="4" eb="6">
      <t>シュウショク</t>
    </rPh>
    <rPh sb="6" eb="7">
      <t>トドケ</t>
    </rPh>
    <phoneticPr fontId="4"/>
  </si>
  <si>
    <t>破産や解散命令による解散を除き、学校法人を解散したときは、理事が清算人になりますが、清算人に就職したときは、清算人について、県へ届け出が必要となります。</t>
    <rPh sb="0" eb="2">
      <t>ハサン</t>
    </rPh>
    <rPh sb="3" eb="5">
      <t>カイサン</t>
    </rPh>
    <rPh sb="5" eb="7">
      <t>メイレイ</t>
    </rPh>
    <rPh sb="10" eb="12">
      <t>カイサン</t>
    </rPh>
    <rPh sb="13" eb="14">
      <t>ノゾ</t>
    </rPh>
    <rPh sb="16" eb="18">
      <t>ガッコウ</t>
    </rPh>
    <rPh sb="18" eb="20">
      <t>ホウジン</t>
    </rPh>
    <rPh sb="21" eb="23">
      <t>カイサン</t>
    </rPh>
    <rPh sb="29" eb="31">
      <t>リジ</t>
    </rPh>
    <rPh sb="32" eb="35">
      <t>セイサンニン</t>
    </rPh>
    <rPh sb="42" eb="44">
      <t>セイサン</t>
    </rPh>
    <rPh sb="44" eb="45">
      <t>ニン</t>
    </rPh>
    <rPh sb="46" eb="48">
      <t>シュウショク</t>
    </rPh>
    <rPh sb="54" eb="56">
      <t>セイサン</t>
    </rPh>
    <rPh sb="56" eb="57">
      <t>ニン</t>
    </rPh>
    <rPh sb="62" eb="63">
      <t>ケン</t>
    </rPh>
    <rPh sb="64" eb="65">
      <t>トド</t>
    </rPh>
    <rPh sb="66" eb="67">
      <t>デ</t>
    </rPh>
    <rPh sb="68" eb="70">
      <t>ヒツヨウ</t>
    </rPh>
    <phoneticPr fontId="2"/>
  </si>
  <si>
    <t>高等学校には、全日制課程及び定時制課程並びに通信制課程、専修学校には、専門課程（高校卒業者等を対象）及び高等課程（中学校卒業者を対象）並びに一般課程（学歴等を問わない）を設置することができます。</t>
    <rPh sb="12" eb="13">
      <t>オヨ</t>
    </rPh>
    <rPh sb="19" eb="20">
      <t>ナラ</t>
    </rPh>
    <rPh sb="50" eb="51">
      <t>オヨ</t>
    </rPh>
    <rPh sb="67" eb="68">
      <t>ナラ</t>
    </rPh>
    <phoneticPr fontId="4"/>
  </si>
  <si>
    <t>なお、設置認可後には寄附行為及び学則の変更も必要となります。</t>
  </si>
  <si>
    <t>事前に当課（私学・法人課）まで御相談ください。</t>
  </si>
  <si>
    <t>事前に当課（私学・法人課）まで御相談ください。</t>
    <phoneticPr fontId="2"/>
  </si>
  <si>
    <t>　下記のとおり課程を設置したいので、学校教育法第4条第1項の規定により関係書類を添えて認可を申請します。</t>
  </si>
  <si>
    <t>学科設置の前年度の８月末日まで</t>
    <rPh sb="0" eb="2">
      <t>ガッカ</t>
    </rPh>
    <rPh sb="2" eb="4">
      <t>セッチ</t>
    </rPh>
    <rPh sb="5" eb="8">
      <t>ゼンネンド</t>
    </rPh>
    <rPh sb="10" eb="11">
      <t>ガツ</t>
    </rPh>
    <rPh sb="11" eb="13">
      <t>マツジツ</t>
    </rPh>
    <phoneticPr fontId="4"/>
  </si>
  <si>
    <t>高等学校の学則変更のうち、学科の設置については、私立学校審議会の諮問を経て、県の認可が必要となります。</t>
    <rPh sb="5" eb="7">
      <t>ガクソク</t>
    </rPh>
    <rPh sb="7" eb="9">
      <t>ヘンコウ</t>
    </rPh>
    <rPh sb="13" eb="15">
      <t>ガッカ</t>
    </rPh>
    <rPh sb="16" eb="18">
      <t>セッチ</t>
    </rPh>
    <rPh sb="24" eb="28">
      <t>シリツガッコウ</t>
    </rPh>
    <rPh sb="28" eb="31">
      <t>シンギカイ</t>
    </rPh>
    <rPh sb="32" eb="34">
      <t>シモン</t>
    </rPh>
    <rPh sb="35" eb="36">
      <t>ヘ</t>
    </rPh>
    <rPh sb="38" eb="39">
      <t>ケン</t>
    </rPh>
    <rPh sb="40" eb="42">
      <t>ニンカ</t>
    </rPh>
    <rPh sb="43" eb="45">
      <t>ヒツヨウ</t>
    </rPh>
    <phoneticPr fontId="4"/>
  </si>
  <si>
    <t>なお、事前に当課（私学・法人課）まで御相談ください。</t>
  </si>
  <si>
    <t>専攻科・別科設置の前年度の８月末日まで</t>
    <rPh sb="0" eb="2">
      <t>センコウ</t>
    </rPh>
    <rPh sb="2" eb="3">
      <t>カ</t>
    </rPh>
    <rPh sb="4" eb="5">
      <t>ベツ</t>
    </rPh>
    <rPh sb="5" eb="6">
      <t>カ</t>
    </rPh>
    <rPh sb="6" eb="8">
      <t>セッチ</t>
    </rPh>
    <rPh sb="9" eb="12">
      <t>ゼンネンド</t>
    </rPh>
    <rPh sb="11" eb="12">
      <t>ド</t>
    </rPh>
    <rPh sb="14" eb="15">
      <t>ガツ</t>
    </rPh>
    <rPh sb="15" eb="17">
      <t>マツジツ</t>
    </rPh>
    <phoneticPr fontId="4"/>
  </si>
  <si>
    <t>専修学校は、その設置基準において専修学校の目的に応じた、次の分野の区分ごとに教育上の基本となる組織を置くものとされています。
（１）工業 （２）農業 （３）医療 （４）衛生 （５）教育・社会福祉
（６）商業実務 （７）服飾・家政 （８）文化・教養</t>
    <rPh sb="28" eb="29">
      <t>ツギ</t>
    </rPh>
    <phoneticPr fontId="4"/>
  </si>
  <si>
    <t>既設の分野と異なる新たな分野の学科を設置する場合、通信制の学科を設置する場合、既設の分野を廃止する場合、いずれも目的の変更に該当し、私立学校審議会に諮問し、県知事の認可が必要です。</t>
  </si>
  <si>
    <t>専修学校は、学則変更届を提出してください。</t>
    <rPh sb="0" eb="2">
      <t>センシュウ</t>
    </rPh>
    <rPh sb="2" eb="4">
      <t>ガッコウ</t>
    </rPh>
    <rPh sb="6" eb="8">
      <t>ガクソク</t>
    </rPh>
    <rPh sb="8" eb="11">
      <t>ヘンコウトドケ</t>
    </rPh>
    <rPh sb="12" eb="14">
      <t>テイシュツ</t>
    </rPh>
    <phoneticPr fontId="4"/>
  </si>
  <si>
    <t>収容定員に係る学則定員変更認可申請書</t>
    <rPh sb="0" eb="2">
      <t>シュウヨウ</t>
    </rPh>
    <rPh sb="2" eb="4">
      <t>テイイン</t>
    </rPh>
    <rPh sb="5" eb="6">
      <t>カカ</t>
    </rPh>
    <rPh sb="7" eb="11">
      <t>ガクソクテイイン</t>
    </rPh>
    <rPh sb="11" eb="13">
      <t>ヘンコウ</t>
    </rPh>
    <rPh sb="13" eb="15">
      <t>ニンカ</t>
    </rPh>
    <rPh sb="15" eb="18">
      <t>シンセイショ</t>
    </rPh>
    <phoneticPr fontId="4"/>
  </si>
  <si>
    <t>名称・位置の変更については、併せて学校法人寄附行為変更届も提出してください。登記後は登記済届を提出してください。</t>
    <rPh sb="0" eb="2">
      <t>メイショウ</t>
    </rPh>
    <rPh sb="3" eb="5">
      <t>イチ</t>
    </rPh>
    <rPh sb="6" eb="8">
      <t>ヘンコウ</t>
    </rPh>
    <rPh sb="14" eb="15">
      <t>アワ</t>
    </rPh>
    <rPh sb="17" eb="19">
      <t>ガッコウ</t>
    </rPh>
    <rPh sb="19" eb="21">
      <t>ホウジン</t>
    </rPh>
    <rPh sb="21" eb="23">
      <t>キフ</t>
    </rPh>
    <rPh sb="23" eb="25">
      <t>コウイ</t>
    </rPh>
    <rPh sb="25" eb="28">
      <t>ヘンコウトドケ</t>
    </rPh>
    <rPh sb="29" eb="31">
      <t>テイシュツ</t>
    </rPh>
    <rPh sb="38" eb="40">
      <t>トウキ</t>
    </rPh>
    <rPh sb="40" eb="41">
      <t>ゴ</t>
    </rPh>
    <rPh sb="42" eb="45">
      <t>トウキズ</t>
    </rPh>
    <rPh sb="45" eb="46">
      <t>トドケ</t>
    </rPh>
    <rPh sb="47" eb="49">
      <t>テイシュツ</t>
    </rPh>
    <phoneticPr fontId="4"/>
  </si>
  <si>
    <t>　下記のとおり変更したいので、学校教育法施行令第27条の2第1項の規定により関係書類を添えて届け出ます。</t>
  </si>
  <si>
    <t>校長（園長）採用届（様式第26号）</t>
    <rPh sb="0" eb="1">
      <t>コウ</t>
    </rPh>
    <rPh sb="1" eb="2">
      <t>チョウ</t>
    </rPh>
    <rPh sb="3" eb="4">
      <t>エン</t>
    </rPh>
    <rPh sb="4" eb="5">
      <t>チョウ</t>
    </rPh>
    <rPh sb="6" eb="8">
      <t>サイヨウ</t>
    </rPh>
    <rPh sb="8" eb="9">
      <t>トドケ</t>
    </rPh>
    <rPh sb="10" eb="12">
      <t>ヨウシキ</t>
    </rPh>
    <rPh sb="12" eb="13">
      <t>ダイ</t>
    </rPh>
    <rPh sb="15" eb="16">
      <t>ゴウ</t>
    </rPh>
    <phoneticPr fontId="4"/>
  </si>
  <si>
    <t>学校廃止認可申請書（様式第30号）</t>
    <rPh sb="0" eb="4">
      <t>ガッコウハイシ</t>
    </rPh>
    <rPh sb="4" eb="6">
      <t>ニンカ</t>
    </rPh>
    <rPh sb="6" eb="8">
      <t>シンセイ</t>
    </rPh>
    <rPh sb="8" eb="9">
      <t>ショ</t>
    </rPh>
    <rPh sb="10" eb="12">
      <t>ヨウシキ</t>
    </rPh>
    <rPh sb="12" eb="13">
      <t>ダイ</t>
    </rPh>
    <rPh sb="15" eb="16">
      <t>ゴウ</t>
    </rPh>
    <phoneticPr fontId="4"/>
  </si>
  <si>
    <t>課程廃止認可申請書（様式第31号）</t>
    <rPh sb="8" eb="9">
      <t>ショ</t>
    </rPh>
    <rPh sb="10" eb="12">
      <t>ヨウシキ</t>
    </rPh>
    <rPh sb="12" eb="13">
      <t>ダイ</t>
    </rPh>
    <rPh sb="15" eb="16">
      <t>ゴウ</t>
    </rPh>
    <phoneticPr fontId="4"/>
  </si>
  <si>
    <t>特定公益増進法人の証明申請書</t>
    <rPh sb="0" eb="2">
      <t>トクテイ</t>
    </rPh>
    <rPh sb="2" eb="8">
      <t>コウエキゾウシンホウジン</t>
    </rPh>
    <rPh sb="9" eb="14">
      <t>ショウメイシンセイショ</t>
    </rPh>
    <phoneticPr fontId="31"/>
  </si>
  <si>
    <t>相続税の非課税に係る証明申請書</t>
    <rPh sb="0" eb="2">
      <t>ソウゾク</t>
    </rPh>
    <rPh sb="2" eb="3">
      <t>ゼイ</t>
    </rPh>
    <rPh sb="4" eb="7">
      <t>ヒカゼイ</t>
    </rPh>
    <rPh sb="8" eb="9">
      <t>カカ</t>
    </rPh>
    <rPh sb="10" eb="15">
      <t>ショウメイシンセイショ</t>
    </rPh>
    <phoneticPr fontId="31"/>
  </si>
  <si>
    <t>収容定員に係る学則変更認可申請書</t>
    <rPh sb="0" eb="2">
      <t>シュウヨウ</t>
    </rPh>
    <rPh sb="2" eb="4">
      <t>テイイン</t>
    </rPh>
    <rPh sb="5" eb="6">
      <t>カカ</t>
    </rPh>
    <rPh sb="7" eb="9">
      <t>ガクソク</t>
    </rPh>
    <rPh sb="9" eb="11">
      <t>ヘンコウ</t>
    </rPh>
    <rPh sb="11" eb="13">
      <t>ニンカ</t>
    </rPh>
    <rPh sb="13" eb="16">
      <t>シンセイショ</t>
    </rPh>
    <phoneticPr fontId="31"/>
  </si>
  <si>
    <t>学則・目的・名称・位置・経費の見積り及び維持方法の変更届</t>
    <rPh sb="0" eb="2">
      <t>ガクソク</t>
    </rPh>
    <rPh sb="3" eb="5">
      <t>モクテキ</t>
    </rPh>
    <rPh sb="6" eb="8">
      <t>メイショウ</t>
    </rPh>
    <rPh sb="9" eb="22">
      <t>イチテンケイヒノミツモリオヨビイジ</t>
    </rPh>
    <rPh sb="22" eb="24">
      <t>ホウホウ</t>
    </rPh>
    <rPh sb="25" eb="28">
      <t>ヘンコウトドケ</t>
    </rPh>
    <phoneticPr fontId="31"/>
  </si>
  <si>
    <t>校地・校舎所有権等取得登記済届</t>
    <rPh sb="0" eb="2">
      <t>コウチ</t>
    </rPh>
    <rPh sb="3" eb="5">
      <t>コウシャ</t>
    </rPh>
    <rPh sb="5" eb="8">
      <t>ショユウケン</t>
    </rPh>
    <rPh sb="8" eb="9">
      <t>トウ</t>
    </rPh>
    <rPh sb="9" eb="11">
      <t>シュトク</t>
    </rPh>
    <rPh sb="11" eb="13">
      <t>トウキ</t>
    </rPh>
    <rPh sb="13" eb="14">
      <t>スミ</t>
    </rPh>
    <rPh sb="14" eb="15">
      <t>トドケ</t>
    </rPh>
    <phoneticPr fontId="31"/>
  </si>
  <si>
    <t>登録免許税非課税証明願</t>
    <rPh sb="0" eb="2">
      <t>トウロク</t>
    </rPh>
    <rPh sb="2" eb="5">
      <t>メンキョゼイ</t>
    </rPh>
    <rPh sb="5" eb="8">
      <t>ヒカゼイ</t>
    </rPh>
    <rPh sb="8" eb="10">
      <t>ショウメイ</t>
    </rPh>
    <rPh sb="10" eb="11">
      <t>ネガ</t>
    </rPh>
    <phoneticPr fontId="31"/>
  </si>
  <si>
    <t>生徒等募集停止報告書</t>
    <rPh sb="0" eb="2">
      <t>セイト</t>
    </rPh>
    <rPh sb="2" eb="3">
      <t>トウ</t>
    </rPh>
    <rPh sb="3" eb="5">
      <t>ボシュウ</t>
    </rPh>
    <rPh sb="5" eb="7">
      <t>テイシ</t>
    </rPh>
    <rPh sb="7" eb="10">
      <t>ホウコクショ</t>
    </rPh>
    <phoneticPr fontId="31"/>
  </si>
  <si>
    <t>証明書交付願</t>
    <rPh sb="0" eb="2">
      <t>ショウメイ</t>
    </rPh>
    <rPh sb="2" eb="3">
      <t>ショ</t>
    </rPh>
    <rPh sb="3" eb="5">
      <t>コウフ</t>
    </rPh>
    <rPh sb="5" eb="6">
      <t>ネガイ</t>
    </rPh>
    <phoneticPr fontId="31"/>
  </si>
  <si>
    <t>様式番号</t>
    <rPh sb="0" eb="2">
      <t>ヨウシキ</t>
    </rPh>
    <rPh sb="2" eb="4">
      <t>バンゴウ</t>
    </rPh>
    <phoneticPr fontId="31"/>
  </si>
  <si>
    <t>ページ</t>
    <phoneticPr fontId="31"/>
  </si>
  <si>
    <t>Ⅰ　高等学校設置学校法人</t>
    <rPh sb="2" eb="4">
      <t>コウトウ</t>
    </rPh>
    <rPh sb="4" eb="6">
      <t>ガッコウ</t>
    </rPh>
    <rPh sb="6" eb="8">
      <t>セッチ</t>
    </rPh>
    <rPh sb="8" eb="10">
      <t>ガッコウ</t>
    </rPh>
    <rPh sb="10" eb="12">
      <t>ホウジン</t>
    </rPh>
    <phoneticPr fontId="31"/>
  </si>
  <si>
    <t>【目次（全体）】</t>
    <rPh sb="1" eb="3">
      <t>モクジ</t>
    </rPh>
    <rPh sb="4" eb="6">
      <t>ゼンタイ</t>
    </rPh>
    <phoneticPr fontId="31"/>
  </si>
  <si>
    <t>Ⅱ　小・中学校設置学校法人</t>
    <rPh sb="2" eb="3">
      <t>ショウ</t>
    </rPh>
    <rPh sb="4" eb="7">
      <t>チュウガッコウ</t>
    </rPh>
    <rPh sb="7" eb="9">
      <t>セッチ</t>
    </rPh>
    <rPh sb="9" eb="11">
      <t>ガッコウ</t>
    </rPh>
    <rPh sb="11" eb="13">
      <t>ホウジン</t>
    </rPh>
    <phoneticPr fontId="31"/>
  </si>
  <si>
    <t>Ⅲ　幼稚園・認定こども園設置学校法人</t>
    <rPh sb="2" eb="5">
      <t>ヨウチエン</t>
    </rPh>
    <rPh sb="6" eb="8">
      <t>ニンテイ</t>
    </rPh>
    <rPh sb="11" eb="12">
      <t>エン</t>
    </rPh>
    <rPh sb="12" eb="14">
      <t>セッチ</t>
    </rPh>
    <rPh sb="14" eb="16">
      <t>ガッコウ</t>
    </rPh>
    <rPh sb="16" eb="18">
      <t>ホウジン</t>
    </rPh>
    <phoneticPr fontId="31"/>
  </si>
  <si>
    <t>Ⅳ　専修・各種学校設置法人</t>
    <rPh sb="2" eb="4">
      <t>センシュウ</t>
    </rPh>
    <rPh sb="5" eb="7">
      <t>カクシュ</t>
    </rPh>
    <rPh sb="7" eb="9">
      <t>ガッコウ</t>
    </rPh>
    <rPh sb="9" eb="11">
      <t>セッチ</t>
    </rPh>
    <rPh sb="11" eb="13">
      <t>ホウジン</t>
    </rPh>
    <phoneticPr fontId="31"/>
  </si>
  <si>
    <t>【学校法人寄附行為認可申請書】</t>
    <rPh sb="1" eb="3">
      <t>ガッコウ</t>
    </rPh>
    <rPh sb="3" eb="5">
      <t>ホウジン</t>
    </rPh>
    <rPh sb="5" eb="7">
      <t>キフ</t>
    </rPh>
    <rPh sb="7" eb="9">
      <t>コウイ</t>
    </rPh>
    <rPh sb="9" eb="11">
      <t>ニンカ</t>
    </rPh>
    <rPh sb="11" eb="14">
      <t>シンセイショ</t>
    </rPh>
    <phoneticPr fontId="2"/>
  </si>
  <si>
    <t>【課程設置認可申請書】</t>
    <rPh sb="1" eb="3">
      <t>カテイ</t>
    </rPh>
    <rPh sb="3" eb="5">
      <t>セッチ</t>
    </rPh>
    <rPh sb="5" eb="7">
      <t>ニンカ</t>
    </rPh>
    <rPh sb="7" eb="10">
      <t>シンセイショ</t>
    </rPh>
    <phoneticPr fontId="2"/>
  </si>
  <si>
    <t>広域の通信制の課程に係る学則変更認可申請書　※新規</t>
    <rPh sb="0" eb="2">
      <t>コウイキ</t>
    </rPh>
    <rPh sb="3" eb="6">
      <t>ツウシンセイ</t>
    </rPh>
    <rPh sb="7" eb="9">
      <t>カテイ</t>
    </rPh>
    <rPh sb="10" eb="11">
      <t>カカ</t>
    </rPh>
    <rPh sb="12" eb="14">
      <t>ガクソク</t>
    </rPh>
    <rPh sb="14" eb="16">
      <t>ヘンコウ</t>
    </rPh>
    <rPh sb="16" eb="18">
      <t>ニンカ</t>
    </rPh>
    <rPh sb="18" eb="21">
      <t>シンセイショ</t>
    </rPh>
    <rPh sb="23" eb="25">
      <t>シンキ</t>
    </rPh>
    <phoneticPr fontId="31"/>
  </si>
  <si>
    <t>項</t>
    <rPh sb="0" eb="1">
      <t>コウ</t>
    </rPh>
    <phoneticPr fontId="2"/>
  </si>
  <si>
    <t>号</t>
    <rPh sb="0" eb="1">
      <t>ゴウ</t>
    </rPh>
    <phoneticPr fontId="2"/>
  </si>
  <si>
    <t>【広域の通信制の課程に係る学則変更認可申請書】</t>
    <rPh sb="1" eb="3">
      <t>コウイキ</t>
    </rPh>
    <rPh sb="4" eb="7">
      <t>ツウシンセイ</t>
    </rPh>
    <rPh sb="8" eb="10">
      <t>カテイ</t>
    </rPh>
    <rPh sb="11" eb="12">
      <t>カカ</t>
    </rPh>
    <rPh sb="13" eb="15">
      <t>ガクソク</t>
    </rPh>
    <rPh sb="15" eb="17">
      <t>ヘンコウ</t>
    </rPh>
    <rPh sb="17" eb="19">
      <t>ニンカ</t>
    </rPh>
    <rPh sb="19" eb="22">
      <t>シンセイショ</t>
    </rPh>
    <phoneticPr fontId="4"/>
  </si>
  <si>
    <t>広域の通信制の課程に係る学則変更は、私立学校審議会へ諮問し、県知事の認可を受ける必要があります。</t>
    <rPh sb="0" eb="2">
      <t>コウイキ</t>
    </rPh>
    <rPh sb="3" eb="6">
      <t>ツウシンセイ</t>
    </rPh>
    <rPh sb="7" eb="9">
      <t>カテイ</t>
    </rPh>
    <rPh sb="10" eb="11">
      <t>カカ</t>
    </rPh>
    <rPh sb="12" eb="14">
      <t>ガクソク</t>
    </rPh>
    <rPh sb="14" eb="16">
      <t>ヘンコウ</t>
    </rPh>
    <rPh sb="18" eb="20">
      <t>シリツ</t>
    </rPh>
    <rPh sb="20" eb="22">
      <t>ガッコウ</t>
    </rPh>
    <rPh sb="22" eb="25">
      <t>シンギカイ</t>
    </rPh>
    <rPh sb="26" eb="28">
      <t>シモン</t>
    </rPh>
    <rPh sb="30" eb="33">
      <t>ケンチジ</t>
    </rPh>
    <rPh sb="34" eb="36">
      <t>ニンカ</t>
    </rPh>
    <rPh sb="37" eb="38">
      <t>ウ</t>
    </rPh>
    <rPh sb="40" eb="42">
      <t>ヒツヨウ</t>
    </rPh>
    <phoneticPr fontId="4"/>
  </si>
  <si>
    <t>広域の通信制の課程に係る教育区域の状況の新旧比較表</t>
    <rPh sb="0" eb="2">
      <t>コウイキ</t>
    </rPh>
    <rPh sb="3" eb="6">
      <t>ツウシンセイ</t>
    </rPh>
    <rPh sb="7" eb="9">
      <t>カテイ</t>
    </rPh>
    <rPh sb="10" eb="11">
      <t>カカ</t>
    </rPh>
    <rPh sb="12" eb="14">
      <t>キョウイク</t>
    </rPh>
    <rPh sb="14" eb="16">
      <t>クイキ</t>
    </rPh>
    <rPh sb="17" eb="19">
      <t>ジョウキョウ</t>
    </rPh>
    <rPh sb="20" eb="22">
      <t>シンキュウ</t>
    </rPh>
    <rPh sb="22" eb="25">
      <t>ヒカクヒョウ</t>
    </rPh>
    <phoneticPr fontId="4"/>
  </si>
  <si>
    <t>広域の通信制の課程に係る学則変更認可申請書</t>
    <rPh sb="0" eb="2">
      <t>コウイキ</t>
    </rPh>
    <rPh sb="3" eb="6">
      <t>ツウシンセイ</t>
    </rPh>
    <rPh sb="7" eb="9">
      <t>カテイ</t>
    </rPh>
    <rPh sb="10" eb="11">
      <t>カカ</t>
    </rPh>
    <rPh sb="12" eb="14">
      <t>ガクソク</t>
    </rPh>
    <rPh sb="14" eb="16">
      <t>ヘンコウ</t>
    </rPh>
    <rPh sb="16" eb="18">
      <t>ニンカ</t>
    </rPh>
    <rPh sb="18" eb="21">
      <t>シンセイショ</t>
    </rPh>
    <phoneticPr fontId="4"/>
  </si>
  <si>
    <t>広域の通信制の課程に係る学則変更認可申請書（様式第40 号）</t>
    <rPh sb="0" eb="2">
      <t>コウイキ</t>
    </rPh>
    <rPh sb="3" eb="6">
      <t>ツウシンセイ</t>
    </rPh>
    <rPh sb="7" eb="9">
      <t>カテイ</t>
    </rPh>
    <rPh sb="10" eb="11">
      <t>カカ</t>
    </rPh>
    <rPh sb="12" eb="14">
      <t>ガクソク</t>
    </rPh>
    <rPh sb="14" eb="16">
      <t>ヘンコウ</t>
    </rPh>
    <rPh sb="16" eb="18">
      <t>ニンカ</t>
    </rPh>
    <rPh sb="18" eb="21">
      <t>シンセイショ</t>
    </rPh>
    <rPh sb="22" eb="24">
      <t>ヨウシキ</t>
    </rPh>
    <rPh sb="24" eb="25">
      <t>ダイ</t>
    </rPh>
    <rPh sb="28" eb="29">
      <t>ゴウ</t>
    </rPh>
    <phoneticPr fontId="4"/>
  </si>
  <si>
    <t>きびたん高等学校（通信制）</t>
    <rPh sb="4" eb="6">
      <t>コウトウ</t>
    </rPh>
    <rPh sb="6" eb="8">
      <t>ガッコウ</t>
    </rPh>
    <rPh sb="9" eb="12">
      <t>ツウシンセイ</t>
    </rPh>
    <phoneticPr fontId="4"/>
  </si>
  <si>
    <t>通信教育を行う区域を福島県とする。</t>
    <rPh sb="0" eb="2">
      <t>ツウシン</t>
    </rPh>
    <rPh sb="2" eb="4">
      <t>キョウイク</t>
    </rPh>
    <rPh sb="5" eb="6">
      <t>オコナ</t>
    </rPh>
    <rPh sb="7" eb="9">
      <t>クイキ</t>
    </rPh>
    <rPh sb="10" eb="13">
      <t>フクシマケン</t>
    </rPh>
    <phoneticPr fontId="4"/>
  </si>
  <si>
    <t xml:space="preserve">
収容
定員
学科</t>
    <rPh sb="1" eb="3">
      <t>シュウヨウ</t>
    </rPh>
    <rPh sb="4" eb="6">
      <t>テイイン</t>
    </rPh>
    <rPh sb="8" eb="10">
      <t>ガッカ</t>
    </rPh>
    <phoneticPr fontId="4"/>
  </si>
  <si>
    <t>通信教育を行う区域を福島県と○○県とする。</t>
    <rPh sb="0" eb="2">
      <t>ツウシン</t>
    </rPh>
    <rPh sb="2" eb="4">
      <t>キョウイク</t>
    </rPh>
    <rPh sb="5" eb="6">
      <t>オコナ</t>
    </rPh>
    <rPh sb="7" eb="9">
      <t>クイキ</t>
    </rPh>
    <rPh sb="10" eb="13">
      <t>フクシマケン</t>
    </rPh>
    <rPh sb="16" eb="17">
      <t>ケン</t>
    </rPh>
    <phoneticPr fontId="4"/>
  </si>
  <si>
    <t>○○県では生徒数が増加していることから、教育区域を広げ、学校の経営安定を図る。</t>
    <rPh sb="2" eb="3">
      <t>ケン</t>
    </rPh>
    <rPh sb="5" eb="8">
      <t>セイトスウ</t>
    </rPh>
    <rPh sb="9" eb="11">
      <t>ゾウカ</t>
    </rPh>
    <rPh sb="20" eb="22">
      <t>キョウイク</t>
    </rPh>
    <rPh sb="22" eb="24">
      <t>クイキ</t>
    </rPh>
    <rPh sb="25" eb="26">
      <t>ヒロ</t>
    </rPh>
    <rPh sb="28" eb="30">
      <t>ガッコウ</t>
    </rPh>
    <rPh sb="31" eb="33">
      <t>ケイエイ</t>
    </rPh>
    <rPh sb="33" eb="35">
      <t>アンテイ</t>
    </rPh>
    <rPh sb="36" eb="37">
      <t>ハカ</t>
    </rPh>
    <phoneticPr fontId="4"/>
  </si>
  <si>
    <t>協力校等の施設・設備及び教育計画の概要</t>
    <rPh sb="0" eb="2">
      <t>キョウリョク</t>
    </rPh>
    <rPh sb="3" eb="4">
      <t>トウ</t>
    </rPh>
    <rPh sb="5" eb="7">
      <t>シセツ</t>
    </rPh>
    <rPh sb="8" eb="10">
      <t>セツビ</t>
    </rPh>
    <rPh sb="10" eb="11">
      <t>オヨ</t>
    </rPh>
    <rPh sb="12" eb="14">
      <t>キョウイク</t>
    </rPh>
    <rPh sb="14" eb="16">
      <t>ケイカク</t>
    </rPh>
    <rPh sb="17" eb="19">
      <t>ガイヨウ</t>
    </rPh>
    <phoneticPr fontId="4"/>
  </si>
  <si>
    <t>変更後の定員配分計画</t>
    <rPh sb="0" eb="3">
      <t>ヘンコウゴ</t>
    </rPh>
    <rPh sb="4" eb="6">
      <t>テイイン</t>
    </rPh>
    <rPh sb="6" eb="8">
      <t>ハイブン</t>
    </rPh>
    <rPh sb="8" eb="10">
      <t>ケイカク</t>
    </rPh>
    <phoneticPr fontId="4"/>
  </si>
  <si>
    <t>廃止する場合は、生徒の処置方法</t>
    <rPh sb="0" eb="2">
      <t>ハイシ</t>
    </rPh>
    <rPh sb="4" eb="6">
      <t>バアイ</t>
    </rPh>
    <rPh sb="8" eb="10">
      <t>セイト</t>
    </rPh>
    <rPh sb="11" eb="13">
      <t>ショチ</t>
    </rPh>
    <rPh sb="13" eb="15">
      <t>ホウホウ</t>
    </rPh>
    <phoneticPr fontId="4"/>
  </si>
  <si>
    <t>広域の通信制の課程に係る学則変更認可申請書　</t>
    <rPh sb="0" eb="2">
      <t>コウイキ</t>
    </rPh>
    <rPh sb="3" eb="6">
      <t>ツウシンセイ</t>
    </rPh>
    <rPh sb="7" eb="9">
      <t>カテイ</t>
    </rPh>
    <rPh sb="10" eb="11">
      <t>カカ</t>
    </rPh>
    <rPh sb="12" eb="14">
      <t>ガクソク</t>
    </rPh>
    <rPh sb="14" eb="16">
      <t>ヘンコウ</t>
    </rPh>
    <rPh sb="16" eb="18">
      <t>ニンカ</t>
    </rPh>
    <rPh sb="18" eb="21">
      <t>シンセイショ</t>
    </rPh>
    <phoneticPr fontId="31"/>
  </si>
  <si>
    <t>審議会
諮問
案件</t>
    <rPh sb="0" eb="3">
      <t>シンギカイ</t>
    </rPh>
    <rPh sb="4" eb="6">
      <t>シモン</t>
    </rPh>
    <rPh sb="7" eb="9">
      <t>アンケン</t>
    </rPh>
    <phoneticPr fontId="31"/>
  </si>
  <si>
    <t>６</t>
    <phoneticPr fontId="2"/>
  </si>
  <si>
    <t>11</t>
    <phoneticPr fontId="4"/>
  </si>
  <si>
    <t>学則</t>
    <rPh sb="0" eb="2">
      <t>ガクソク</t>
    </rPh>
    <phoneticPr fontId="4"/>
  </si>
  <si>
    <r>
      <t xml:space="preserve">幼稚園
</t>
    </r>
    <r>
      <rPr>
        <sz val="10"/>
        <rFont val="ＭＳ 明朝"/>
        <family val="1"/>
        <charset val="128"/>
      </rPr>
      <t>幼稚園型認定こども園</t>
    </r>
    <rPh sb="0" eb="3">
      <t>ヨウチエン</t>
    </rPh>
    <rPh sb="4" eb="7">
      <t>ヨウチエン</t>
    </rPh>
    <rPh sb="7" eb="8">
      <t>ガタ</t>
    </rPh>
    <rPh sb="8" eb="10">
      <t>ニンテイ</t>
    </rPh>
    <rPh sb="13" eb="14">
      <t>エン</t>
    </rPh>
    <phoneticPr fontId="31"/>
  </si>
  <si>
    <t>【幼稚園】</t>
    <rPh sb="1" eb="4">
      <t>ヨウチエン</t>
    </rPh>
    <phoneticPr fontId="2"/>
  </si>
  <si>
    <t>寄附申込書（様式第123号）　※該当がある場合</t>
    <rPh sb="0" eb="5">
      <t>キフモウシコミショ</t>
    </rPh>
    <rPh sb="6" eb="8">
      <t>ヨウシキ</t>
    </rPh>
    <rPh sb="8" eb="9">
      <t>ダイ</t>
    </rPh>
    <rPh sb="12" eb="13">
      <t>ゴウ</t>
    </rPh>
    <rPh sb="16" eb="18">
      <t>ガイトウ</t>
    </rPh>
    <rPh sb="21" eb="23">
      <t>バアイ</t>
    </rPh>
    <phoneticPr fontId="4"/>
  </si>
  <si>
    <t>専修学校目的変更認可申請書（様式第20号）</t>
    <rPh sb="0" eb="2">
      <t>センシュウ</t>
    </rPh>
    <rPh sb="2" eb="4">
      <t>ガッコウ</t>
    </rPh>
    <rPh sb="4" eb="6">
      <t>モクテキ</t>
    </rPh>
    <rPh sb="6" eb="8">
      <t>ヘンコウ</t>
    </rPh>
    <rPh sb="8" eb="10">
      <t>ニンカ</t>
    </rPh>
    <rPh sb="10" eb="13">
      <t>シンセイショ</t>
    </rPh>
    <rPh sb="14" eb="16">
      <t>ヨウシキ</t>
    </rPh>
    <rPh sb="16" eb="17">
      <t>ダイ</t>
    </rPh>
    <rPh sb="19" eb="20">
      <t>ゴウ</t>
    </rPh>
    <phoneticPr fontId="4"/>
  </si>
  <si>
    <t>学校教育法９条に定める欠格事由に該当しないこと証する書類（誓約書（様式第121号））</t>
    <rPh sb="0" eb="2">
      <t>ガッコウ</t>
    </rPh>
    <rPh sb="2" eb="5">
      <t>キョウイクホウ</t>
    </rPh>
    <rPh sb="6" eb="7">
      <t>ジョウ</t>
    </rPh>
    <rPh sb="8" eb="9">
      <t>サダ</t>
    </rPh>
    <rPh sb="11" eb="13">
      <t>ケッカク</t>
    </rPh>
    <rPh sb="13" eb="15">
      <t>ジユウ</t>
    </rPh>
    <rPh sb="16" eb="18">
      <t>ガイトウ</t>
    </rPh>
    <rPh sb="23" eb="24">
      <t>ショウ</t>
    </rPh>
    <rPh sb="26" eb="28">
      <t>ショルイ</t>
    </rPh>
    <rPh sb="29" eb="32">
      <t>セイヤクショ</t>
    </rPh>
    <rPh sb="33" eb="35">
      <t>ヨウシキ</t>
    </rPh>
    <rPh sb="35" eb="36">
      <t>ダイ</t>
    </rPh>
    <rPh sb="39" eb="40">
      <t>ゴウ</t>
    </rPh>
    <phoneticPr fontId="4"/>
  </si>
  <si>
    <t>　学校法人を設立したいので、私立学校法第23条第1項の規定により関係書類を添えて認可を申請します。</t>
  </si>
  <si>
    <t>　学校法人寄附行為を変更したいので、私立学校法第108条第3項の規定により関係書類を添えて認可を申請します。</t>
  </si>
  <si>
    <t>　学校法人寄附行為を変更したいので、私立学校法第108条第5項の規定により関係書類を添えて届け出ます。</t>
  </si>
  <si>
    <t>　下記のとおり寄附行為を補充したいので、私立学校法第25条第1項の規定により関係書類を添えて請求します。</t>
  </si>
  <si>
    <t>　下記のとおり合併したいので、私立学校法第126条第3項の規定により関係書類を添えて認可を申請します。</t>
  </si>
  <si>
    <t>　学校法人から準学校法人に組織変更したいので、私立学校法第152条第5項の規定により関係書類を添えて認可を申請します。</t>
  </si>
  <si>
    <t>　下記学校法人を解散したいので、私立学校法第109条第3項の規定により関係書類を添えて認可を申請します。</t>
  </si>
  <si>
    <t>在校生は令和８年３月１日をもって卒業。</t>
    <rPh sb="0" eb="3">
      <t>ザイコウセイ</t>
    </rPh>
    <rPh sb="4" eb="6">
      <t>レイワ</t>
    </rPh>
    <rPh sb="7" eb="8">
      <t>ネン</t>
    </rPh>
    <rPh sb="9" eb="10">
      <t>ガツ</t>
    </rPh>
    <rPh sb="11" eb="12">
      <t>ニチ</t>
    </rPh>
    <rPh sb="16" eb="18">
      <t>ソツギョウ</t>
    </rPh>
    <phoneticPr fontId="4"/>
  </si>
  <si>
    <t>教職員全員が令和８年３月３１日をもって円満退職。</t>
    <rPh sb="0" eb="3">
      <t>キョウショクイン</t>
    </rPh>
    <rPh sb="3" eb="5">
      <t>ゼンイン</t>
    </rPh>
    <rPh sb="6" eb="8">
      <t>レイワ</t>
    </rPh>
    <rPh sb="9" eb="10">
      <t>ネン</t>
    </rPh>
    <rPh sb="11" eb="12">
      <t>ガツ</t>
    </rPh>
    <rPh sb="14" eb="15">
      <t>ニチ</t>
    </rPh>
    <rPh sb="19" eb="23">
      <t>エンマンタイショク</t>
    </rPh>
    <phoneticPr fontId="4"/>
  </si>
  <si>
    <r>
      <t>役員</t>
    </r>
    <r>
      <rPr>
        <sz val="11"/>
        <color rgb="FFFF0000"/>
        <rFont val="ＭＳ 明朝"/>
        <family val="1"/>
        <charset val="128"/>
      </rPr>
      <t>等</t>
    </r>
    <r>
      <rPr>
        <sz val="11"/>
        <rFont val="ＭＳ 明朝"/>
        <family val="1"/>
        <charset val="128"/>
      </rPr>
      <t>変更届</t>
    </r>
    <rPh sb="0" eb="2">
      <t>ヤクイン</t>
    </rPh>
    <rPh sb="2" eb="3">
      <t>トウ</t>
    </rPh>
    <rPh sb="3" eb="6">
      <t>ヘンコウトドケ</t>
    </rPh>
    <phoneticPr fontId="31"/>
  </si>
  <si>
    <r>
      <t>役員</t>
    </r>
    <r>
      <rPr>
        <sz val="16"/>
        <color rgb="FFFF0000"/>
        <rFont val="ＭＳ 明朝"/>
        <family val="1"/>
        <charset val="128"/>
      </rPr>
      <t>等</t>
    </r>
    <r>
      <rPr>
        <sz val="16"/>
        <rFont val="ＭＳ 明朝"/>
        <family val="1"/>
        <charset val="128"/>
      </rPr>
      <t>変更届</t>
    </r>
    <rPh sb="0" eb="2">
      <t>ヤクイン</t>
    </rPh>
    <rPh sb="2" eb="3">
      <t>トウ</t>
    </rPh>
    <rPh sb="3" eb="6">
      <t>ヘンコウトドケ</t>
    </rPh>
    <phoneticPr fontId="31"/>
  </si>
  <si>
    <r>
      <t>学校法人が、次の認可が必要な事由で解散する場合には、私立学校審議会に諮問し、県の認可・認定が必要となります。
〇認可：</t>
    </r>
    <r>
      <rPr>
        <sz val="12"/>
        <color rgb="FFFF0000"/>
        <rFont val="ＭＳ 明朝"/>
        <family val="1"/>
        <charset val="128"/>
      </rPr>
      <t>理事会の決議（寄附行為において評議員会の決議事項に定められている場合は、理事会及び評議員会の決議）</t>
    </r>
    <r>
      <rPr>
        <sz val="12"/>
        <rFont val="ＭＳ 明朝"/>
        <family val="1"/>
        <charset val="128"/>
      </rPr>
      <t>による解散
〇</t>
    </r>
    <r>
      <rPr>
        <sz val="12"/>
        <color rgb="FFFF0000"/>
        <rFont val="ＭＳ 明朝"/>
        <family val="1"/>
        <charset val="128"/>
      </rPr>
      <t>認可</t>
    </r>
    <r>
      <rPr>
        <sz val="12"/>
        <rFont val="ＭＳ 明朝"/>
        <family val="1"/>
        <charset val="128"/>
      </rPr>
      <t>：目的たる事業の不能
〇届出：寄附行為の解散事由の発生、学校法人の破産
〇命令：県による解散命令
※合併に伴う解散：合併認可</t>
    </r>
    <rPh sb="0" eb="4">
      <t>ガッコウホウジン</t>
    </rPh>
    <rPh sb="6" eb="7">
      <t>ツギ</t>
    </rPh>
    <rPh sb="8" eb="10">
      <t>ニンカ</t>
    </rPh>
    <rPh sb="11" eb="13">
      <t>ヒツヨウ</t>
    </rPh>
    <rPh sb="14" eb="16">
      <t>ジユウ</t>
    </rPh>
    <rPh sb="17" eb="19">
      <t>カイサン</t>
    </rPh>
    <rPh sb="21" eb="23">
      <t>バアイ</t>
    </rPh>
    <rPh sb="26" eb="28">
      <t>シリツ</t>
    </rPh>
    <rPh sb="28" eb="30">
      <t>ガッコウ</t>
    </rPh>
    <rPh sb="30" eb="33">
      <t>シンギカイ</t>
    </rPh>
    <rPh sb="34" eb="36">
      <t>シモン</t>
    </rPh>
    <rPh sb="38" eb="39">
      <t>ケン</t>
    </rPh>
    <rPh sb="40" eb="42">
      <t>ニンカ</t>
    </rPh>
    <rPh sb="43" eb="45">
      <t>ニンテイ</t>
    </rPh>
    <rPh sb="46" eb="48">
      <t>ヒツヨウ</t>
    </rPh>
    <rPh sb="56" eb="58">
      <t>ニンカ</t>
    </rPh>
    <rPh sb="59" eb="62">
      <t>リジカイ</t>
    </rPh>
    <rPh sb="63" eb="65">
      <t>ケツギ</t>
    </rPh>
    <rPh sb="66" eb="70">
      <t>キフコウイ</t>
    </rPh>
    <rPh sb="74" eb="78">
      <t>ヒョウギインカイ</t>
    </rPh>
    <rPh sb="79" eb="83">
      <t>ケツギジコウ</t>
    </rPh>
    <rPh sb="84" eb="85">
      <t>サダ</t>
    </rPh>
    <rPh sb="91" eb="93">
      <t>バアイ</t>
    </rPh>
    <rPh sb="95" eb="99">
      <t>リジカイオヨ</t>
    </rPh>
    <rPh sb="100" eb="104">
      <t>ヒョウギインカイ</t>
    </rPh>
    <rPh sb="105" eb="107">
      <t>ケツギ</t>
    </rPh>
    <rPh sb="118" eb="120">
      <t>モクテキ</t>
    </rPh>
    <rPh sb="122" eb="124">
      <t>ジギョウ</t>
    </rPh>
    <rPh sb="125" eb="127">
      <t>フノウ</t>
    </rPh>
    <rPh sb="129" eb="131">
      <t>トドケデ</t>
    </rPh>
    <rPh sb="132" eb="136">
      <t>キフコウイ</t>
    </rPh>
    <rPh sb="137" eb="141">
      <t>カイサンジユウ</t>
    </rPh>
    <rPh sb="142" eb="144">
      <t>ハッセイ</t>
    </rPh>
    <rPh sb="145" eb="149">
      <t>ガッコウホウジン</t>
    </rPh>
    <rPh sb="150" eb="152">
      <t>ハサン</t>
    </rPh>
    <rPh sb="154" eb="156">
      <t>メイレイ</t>
    </rPh>
    <rPh sb="157" eb="158">
      <t>ケン</t>
    </rPh>
    <rPh sb="161" eb="163">
      <t>カイサン</t>
    </rPh>
    <rPh sb="163" eb="165">
      <t>メイレイ</t>
    </rPh>
    <rPh sb="167" eb="169">
      <t>ガッペイ</t>
    </rPh>
    <rPh sb="170" eb="171">
      <t>トモナ</t>
    </rPh>
    <rPh sb="172" eb="174">
      <t>カイサン</t>
    </rPh>
    <rPh sb="175" eb="177">
      <t>ガッペイ</t>
    </rPh>
    <rPh sb="177" eb="179">
      <t>ニンカ</t>
    </rPh>
    <phoneticPr fontId="4"/>
  </si>
  <si>
    <t>【学校法人解散認可申請書】</t>
    <rPh sb="1" eb="3">
      <t>ガッコウ</t>
    </rPh>
    <rPh sb="3" eb="5">
      <t>ホウジン</t>
    </rPh>
    <rPh sb="5" eb="7">
      <t>カイサン</t>
    </rPh>
    <rPh sb="7" eb="9">
      <t>ニンカ</t>
    </rPh>
    <rPh sb="9" eb="12">
      <t>シンセイショ</t>
    </rPh>
    <phoneticPr fontId="4"/>
  </si>
  <si>
    <t>認可申請書、解散理由書…２部</t>
    <rPh sb="2" eb="5">
      <t>シンセイショ</t>
    </rPh>
    <rPh sb="6" eb="8">
      <t>カイサン</t>
    </rPh>
    <rPh sb="8" eb="11">
      <t>リユウショ</t>
    </rPh>
    <rPh sb="13" eb="14">
      <t>ブ</t>
    </rPh>
    <phoneticPr fontId="4"/>
  </si>
  <si>
    <t>学校法人解散認可申請書（様式第７号）</t>
    <rPh sb="0" eb="4">
      <t>ガッコウホウジン</t>
    </rPh>
    <rPh sb="4" eb="6">
      <t>カイサン</t>
    </rPh>
    <rPh sb="8" eb="11">
      <t>シンセイショ</t>
    </rPh>
    <rPh sb="12" eb="14">
      <t>ヨウシキ</t>
    </rPh>
    <rPh sb="14" eb="15">
      <t>ダイ</t>
    </rPh>
    <rPh sb="16" eb="17">
      <t>ゴウ</t>
    </rPh>
    <phoneticPr fontId="4"/>
  </si>
  <si>
    <t>解散認可申請に係る理事会・評議員会の議事録の写し</t>
    <rPh sb="4" eb="6">
      <t>シンセイ</t>
    </rPh>
    <rPh sb="7" eb="8">
      <t>カカ</t>
    </rPh>
    <rPh sb="9" eb="12">
      <t>リジカイ</t>
    </rPh>
    <rPh sb="13" eb="17">
      <t>ヒョウギインカイ</t>
    </rPh>
    <rPh sb="18" eb="21">
      <t>ギジロク</t>
    </rPh>
    <rPh sb="22" eb="23">
      <t>ウツ</t>
    </rPh>
    <phoneticPr fontId="4"/>
  </si>
  <si>
    <t>学校法人解散認可申請書</t>
    <rPh sb="8" eb="11">
      <t>シンセイショ</t>
    </rPh>
    <phoneticPr fontId="4"/>
  </si>
  <si>
    <t>学校法人解散認可申請書</t>
    <rPh sb="0" eb="4">
      <t>ガッコウホウジン</t>
    </rPh>
    <rPh sb="4" eb="6">
      <t>カイサン</t>
    </rPh>
    <rPh sb="8" eb="11">
      <t>シンセイショ</t>
    </rPh>
    <phoneticPr fontId="4"/>
  </si>
  <si>
    <t>寄附行為の写し</t>
    <rPh sb="0" eb="4">
      <t>キフコウイ</t>
    </rPh>
    <rPh sb="5" eb="6">
      <t>ウツ</t>
    </rPh>
    <phoneticPr fontId="4"/>
  </si>
  <si>
    <r>
      <t>【役員</t>
    </r>
    <r>
      <rPr>
        <b/>
        <sz val="12"/>
        <color rgb="FFFF0000"/>
        <rFont val="ＭＳ ゴシック"/>
        <family val="3"/>
        <charset val="128"/>
      </rPr>
      <t>等</t>
    </r>
    <r>
      <rPr>
        <b/>
        <sz val="12"/>
        <rFont val="ＭＳ ゴシック"/>
        <family val="3"/>
        <charset val="128"/>
      </rPr>
      <t>変更届】</t>
    </r>
    <phoneticPr fontId="4"/>
  </si>
  <si>
    <r>
      <t>役員</t>
    </r>
    <r>
      <rPr>
        <sz val="12"/>
        <color rgb="FFFF0000"/>
        <rFont val="ＭＳ 明朝"/>
        <family val="1"/>
        <charset val="128"/>
      </rPr>
      <t>等</t>
    </r>
    <r>
      <rPr>
        <sz val="12"/>
        <rFont val="ＭＳ 明朝"/>
        <family val="1"/>
        <charset val="128"/>
      </rPr>
      <t>変更届（様式第12号）</t>
    </r>
    <rPh sb="3" eb="5">
      <t>ヘンコウ</t>
    </rPh>
    <rPh sb="5" eb="6">
      <t>トドケ</t>
    </rPh>
    <rPh sb="7" eb="9">
      <t>ヨウシキ</t>
    </rPh>
    <rPh sb="9" eb="10">
      <t>ダイ</t>
    </rPh>
    <rPh sb="12" eb="13">
      <t>ゴウ</t>
    </rPh>
    <phoneticPr fontId="4"/>
  </si>
  <si>
    <r>
      <t>役員</t>
    </r>
    <r>
      <rPr>
        <sz val="12"/>
        <color rgb="FFFF0000"/>
        <rFont val="ＭＳ 明朝"/>
        <family val="1"/>
        <charset val="128"/>
      </rPr>
      <t>等</t>
    </r>
    <r>
      <rPr>
        <sz val="12"/>
        <rFont val="ＭＳ 明朝"/>
        <family val="1"/>
        <charset val="128"/>
      </rPr>
      <t>の新旧対照表（様式第125号）</t>
    </r>
    <rPh sb="4" eb="9">
      <t>シンキュウタイショウヒョウ</t>
    </rPh>
    <rPh sb="10" eb="12">
      <t>ヨウシキ</t>
    </rPh>
    <rPh sb="12" eb="13">
      <t>ダイ</t>
    </rPh>
    <rPh sb="16" eb="17">
      <t>ゴウ</t>
    </rPh>
    <phoneticPr fontId="4"/>
  </si>
  <si>
    <r>
      <t>変更となった役員</t>
    </r>
    <r>
      <rPr>
        <sz val="12"/>
        <color rgb="FFFF0000"/>
        <rFont val="ＭＳ 明朝"/>
        <family val="1"/>
        <charset val="128"/>
      </rPr>
      <t>等</t>
    </r>
    <r>
      <rPr>
        <sz val="12"/>
        <rFont val="ＭＳ 明朝"/>
        <family val="1"/>
        <charset val="128"/>
      </rPr>
      <t>の履歴書</t>
    </r>
    <rPh sb="0" eb="2">
      <t>ヘンコウ</t>
    </rPh>
    <rPh sb="10" eb="13">
      <t>リレキショ</t>
    </rPh>
    <phoneticPr fontId="4"/>
  </si>
  <si>
    <r>
      <t>変更となった役員</t>
    </r>
    <r>
      <rPr>
        <sz val="12"/>
        <color rgb="FFFF0000"/>
        <rFont val="ＭＳ 明朝"/>
        <family val="1"/>
        <charset val="128"/>
      </rPr>
      <t>等</t>
    </r>
    <r>
      <rPr>
        <sz val="12"/>
        <rFont val="ＭＳ 明朝"/>
        <family val="1"/>
        <charset val="128"/>
      </rPr>
      <t>の誓約書（様式第121号）</t>
    </r>
    <rPh sb="0" eb="2">
      <t>ヘンコウ</t>
    </rPh>
    <rPh sb="10" eb="13">
      <t>セイヤクショ</t>
    </rPh>
    <rPh sb="14" eb="16">
      <t>ヨウシキ</t>
    </rPh>
    <rPh sb="16" eb="17">
      <t>ダイ</t>
    </rPh>
    <rPh sb="20" eb="21">
      <t>ゴウ</t>
    </rPh>
    <phoneticPr fontId="4"/>
  </si>
  <si>
    <r>
      <t>変更となった役員</t>
    </r>
    <r>
      <rPr>
        <sz val="12"/>
        <color rgb="FFFF0000"/>
        <rFont val="ＭＳ 明朝"/>
        <family val="1"/>
        <charset val="128"/>
      </rPr>
      <t>等</t>
    </r>
    <r>
      <rPr>
        <sz val="12"/>
        <rFont val="ＭＳ 明朝"/>
        <family val="1"/>
        <charset val="128"/>
      </rPr>
      <t>の就任承諾書（様式第119号）</t>
    </r>
    <rPh sb="0" eb="2">
      <t>ヘンコウ</t>
    </rPh>
    <rPh sb="10" eb="15">
      <t>シュウニンショウダクショ</t>
    </rPh>
    <rPh sb="16" eb="18">
      <t>ヨウシキ</t>
    </rPh>
    <rPh sb="18" eb="19">
      <t>ダイ</t>
    </rPh>
    <rPh sb="22" eb="23">
      <t>ゴウ</t>
    </rPh>
    <phoneticPr fontId="4"/>
  </si>
  <si>
    <r>
      <t>役員</t>
    </r>
    <r>
      <rPr>
        <sz val="12"/>
        <color rgb="FFFF0000"/>
        <rFont val="ＭＳ 明朝"/>
        <family val="1"/>
        <charset val="128"/>
      </rPr>
      <t>等</t>
    </r>
    <r>
      <rPr>
        <sz val="12"/>
        <rFont val="ＭＳ 明朝"/>
        <family val="1"/>
        <charset val="128"/>
      </rPr>
      <t>変更に係る</t>
    </r>
    <r>
      <rPr>
        <sz val="12"/>
        <color rgb="FFFF0000"/>
        <rFont val="ＭＳ 明朝"/>
        <family val="1"/>
        <charset val="128"/>
      </rPr>
      <t>理事選任機関、</t>
    </r>
    <r>
      <rPr>
        <sz val="12"/>
        <rFont val="ＭＳ 明朝"/>
        <family val="1"/>
        <charset val="128"/>
      </rPr>
      <t>理事会及び評議員会の議事録の写し</t>
    </r>
    <rPh sb="6" eb="7">
      <t>カカ</t>
    </rPh>
    <rPh sb="8" eb="14">
      <t>リジセンニンキカン</t>
    </rPh>
    <rPh sb="15" eb="18">
      <t>リジカイ</t>
    </rPh>
    <rPh sb="18" eb="19">
      <t>オヨ</t>
    </rPh>
    <rPh sb="20" eb="24">
      <t>ヒョウギインカイ</t>
    </rPh>
    <rPh sb="25" eb="28">
      <t>ギジロク</t>
    </rPh>
    <rPh sb="29" eb="30">
      <t>ウツ</t>
    </rPh>
    <phoneticPr fontId="4"/>
  </si>
  <si>
    <r>
      <t>役員</t>
    </r>
    <r>
      <rPr>
        <sz val="12"/>
        <color rgb="FFFF0000"/>
        <rFont val="ＭＳ 明朝"/>
        <family val="1"/>
        <charset val="128"/>
      </rPr>
      <t>等</t>
    </r>
    <r>
      <rPr>
        <sz val="12"/>
        <rFont val="ＭＳ 明朝"/>
        <family val="1"/>
        <charset val="128"/>
      </rPr>
      <t>変更届</t>
    </r>
    <rPh sb="3" eb="6">
      <t>ヘンコウトドケ</t>
    </rPh>
    <phoneticPr fontId="4"/>
  </si>
  <si>
    <r>
      <t>役員</t>
    </r>
    <r>
      <rPr>
        <sz val="14"/>
        <color rgb="FFFF0000"/>
        <rFont val="ＭＳ ゴシック"/>
        <family val="3"/>
        <charset val="128"/>
      </rPr>
      <t>等</t>
    </r>
    <r>
      <rPr>
        <sz val="14"/>
        <rFont val="ＭＳ ゴシック"/>
        <family val="3"/>
        <charset val="128"/>
      </rPr>
      <t>変更届</t>
    </r>
    <rPh sb="0" eb="2">
      <t>ヤクイン</t>
    </rPh>
    <rPh sb="2" eb="3">
      <t>トウ</t>
    </rPh>
    <rPh sb="3" eb="5">
      <t>ヘンコウ</t>
    </rPh>
    <rPh sb="5" eb="6">
      <t>トドケ</t>
    </rPh>
    <phoneticPr fontId="4"/>
  </si>
  <si>
    <t>○年度</t>
    <rPh sb="1" eb="3">
      <t>ネンド</t>
    </rPh>
    <phoneticPr fontId="2"/>
  </si>
  <si>
    <t>の定時評議員会終結時まで</t>
  </si>
  <si>
    <t>一</t>
    <rPh sb="0" eb="1">
      <t>イチ</t>
    </rPh>
    <phoneticPr fontId="2"/>
  </si>
  <si>
    <t>私立学校法第３１条第１項各号及び第２項に該当しない者であること</t>
    <phoneticPr fontId="2"/>
  </si>
  <si>
    <t>二</t>
    <rPh sb="0" eb="1">
      <t>ニ</t>
    </rPh>
    <phoneticPr fontId="3"/>
  </si>
  <si>
    <t>監事又は評議員を兼ねる者でないこと</t>
  </si>
  <si>
    <t>三</t>
    <rPh sb="0" eb="1">
      <t>サン</t>
    </rPh>
    <phoneticPr fontId="3"/>
  </si>
  <si>
    <t>理事のうちに、私立学校法第３１条第４項各号に掲げる者が含まれていること</t>
    <rPh sb="7" eb="9">
      <t>シリツ</t>
    </rPh>
    <rPh sb="9" eb="11">
      <t>ガッコウ</t>
    </rPh>
    <rPh sb="19" eb="21">
      <t>カクゴウ</t>
    </rPh>
    <phoneticPr fontId="3"/>
  </si>
  <si>
    <t>四</t>
    <rPh sb="0" eb="1">
      <t>ヨン</t>
    </rPh>
    <phoneticPr fontId="3"/>
  </si>
  <si>
    <t>四</t>
    <rPh sb="0" eb="1">
      <t>ヨン</t>
    </rPh>
    <phoneticPr fontId="31"/>
  </si>
  <si>
    <t>特別利害関係を有する者が含まれていないこと</t>
    <phoneticPr fontId="2"/>
  </si>
  <si>
    <t>五</t>
    <rPh sb="0" eb="1">
      <t>ゴ</t>
    </rPh>
    <phoneticPr fontId="3"/>
  </si>
  <si>
    <t>３分の１を超えていないこと</t>
  </si>
  <si>
    <t>　各理事の資格及び理事の構成について、次に適合していることを誓約します。</t>
  </si>
  <si>
    <t>理事のうちに、他の２人以上の理事、１人以上の監事又は２人以上の評議員と</t>
  </si>
  <si>
    <t>他の理事のいずれかと特別利害関係を有する理事の数が、理事の総数の</t>
  </si>
  <si>
    <t xml:space="preserve">　令和　　年　　月　　日                 </t>
    <phoneticPr fontId="2"/>
  </si>
  <si>
    <t>（仮称）学校法人名</t>
    <rPh sb="1" eb="3">
      <t>カショウ</t>
    </rPh>
    <rPh sb="4" eb="6">
      <t>ガッコウ</t>
    </rPh>
    <rPh sb="6" eb="8">
      <t>ホウジン</t>
    </rPh>
    <rPh sb="8" eb="9">
      <t>メイ</t>
    </rPh>
    <phoneticPr fontId="2"/>
  </si>
  <si>
    <t>私立学校法第４６条第１項各号に該当しない者であること</t>
    <phoneticPr fontId="2"/>
  </si>
  <si>
    <t>評議員若しくは職員又は子法人役員（監事若しくは監査役又はこれらに</t>
    <phoneticPr fontId="2"/>
  </si>
  <si>
    <t>準ずる者を除く。）若しくは子法人に使用される者を兼ねる者でないこと</t>
    <phoneticPr fontId="2"/>
  </si>
  <si>
    <t>含まれていないこと</t>
    <phoneticPr fontId="2"/>
  </si>
  <si>
    <t>私立学校法第６２条第１項及び第２項に該当しない者であること</t>
    <phoneticPr fontId="2"/>
  </si>
  <si>
    <t>私立学校法第６２条第３項各号に掲げる者が含まれていること</t>
    <phoneticPr fontId="2"/>
  </si>
  <si>
    <t>私立学校法第６２条第３項第１号に掲げる者である評議員の数が</t>
    <rPh sb="0" eb="2">
      <t>シリツ</t>
    </rPh>
    <rPh sb="2" eb="4">
      <t>ガッコウ</t>
    </rPh>
    <phoneticPr fontId="3"/>
  </si>
  <si>
    <t>評議員の総数の３分の１を超えていないこと</t>
    <phoneticPr fontId="2"/>
  </si>
  <si>
    <t>五</t>
    <rPh sb="0" eb="1">
      <t>5</t>
    </rPh>
    <phoneticPr fontId="3"/>
  </si>
  <si>
    <t>理事又は理事会が評議員を選任する場合において、当該評議員の数が評議員</t>
    <rPh sb="0" eb="2">
      <t>リジ</t>
    </rPh>
    <rPh sb="2" eb="3">
      <t>マタ</t>
    </rPh>
    <rPh sb="4" eb="7">
      <t>リジカイ</t>
    </rPh>
    <rPh sb="8" eb="11">
      <t>ヒョウギイン</t>
    </rPh>
    <rPh sb="12" eb="14">
      <t>センニン</t>
    </rPh>
    <rPh sb="16" eb="18">
      <t>バアイ</t>
    </rPh>
    <rPh sb="23" eb="25">
      <t>トウガイ</t>
    </rPh>
    <rPh sb="25" eb="28">
      <t>ヒョウギイン</t>
    </rPh>
    <rPh sb="29" eb="30">
      <t>カズ</t>
    </rPh>
    <rPh sb="31" eb="34">
      <t>ヒョウギイン</t>
    </rPh>
    <phoneticPr fontId="3"/>
  </si>
  <si>
    <t>の総数の２分の１を超えていないこと</t>
    <rPh sb="1" eb="3">
      <t>ソウスウ</t>
    </rPh>
    <rPh sb="5" eb="6">
      <t>ブン</t>
    </rPh>
    <rPh sb="9" eb="10">
      <t>コ</t>
    </rPh>
    <phoneticPr fontId="3"/>
  </si>
  <si>
    <t>六</t>
    <rPh sb="0" eb="1">
      <t>6</t>
    </rPh>
    <phoneticPr fontId="3"/>
  </si>
  <si>
    <t>役員又は他の評議員のいずれかと特別利害関係を有する者並びに子法人役員</t>
  </si>
  <si>
    <t>及び子法人に使用される者である評議員の数の合計が評議員の総数の６分の１</t>
  </si>
  <si>
    <t>を超えていないこと</t>
  </si>
  <si>
    <t>私立学校法第８１条第３項各号に該当しない者であること</t>
    <phoneticPr fontId="2"/>
  </si>
  <si>
    <t>　各会計監査人について、次に適合していることを誓約します。</t>
  </si>
  <si>
    <t>　各評議員の資格及び評議員の構成について、次に適合していることを誓約します。</t>
  </si>
  <si>
    <t>評議員のうちに、他の２人以上の評議員と特別利害関係を有する者が</t>
  </si>
  <si>
    <t>　各監事について、次に適合していることを誓約します。</t>
  </si>
  <si>
    <t>監事のうちに、他の監事又は２人以上の評議員と特別利害関係を有する者が</t>
  </si>
  <si>
    <t>学校法人名</t>
    <phoneticPr fontId="2"/>
  </si>
  <si>
    <t>学校法人名</t>
    <rPh sb="0" eb="2">
      <t>ガッコウ</t>
    </rPh>
    <rPh sb="2" eb="4">
      <t>ホウジン</t>
    </rPh>
    <rPh sb="4" eb="5">
      <t>メイ</t>
    </rPh>
    <phoneticPr fontId="2"/>
  </si>
  <si>
    <t>理事長氏名</t>
    <phoneticPr fontId="2"/>
  </si>
  <si>
    <t>設立代表者氏名</t>
    <phoneticPr fontId="2"/>
  </si>
  <si>
    <r>
      <t>役員</t>
    </r>
    <r>
      <rPr>
        <b/>
        <sz val="16"/>
        <color rgb="FFFF0000"/>
        <rFont val="ＭＳ 明朝"/>
        <family val="1"/>
        <charset val="128"/>
      </rPr>
      <t>等</t>
    </r>
    <r>
      <rPr>
        <b/>
        <sz val="16"/>
        <color theme="1"/>
        <rFont val="ＭＳ 明朝"/>
        <family val="1"/>
        <charset val="128"/>
      </rPr>
      <t>新旧対照表</t>
    </r>
    <rPh sb="0" eb="2">
      <t>ヤクイン</t>
    </rPh>
    <rPh sb="2" eb="3">
      <t>トウ</t>
    </rPh>
    <rPh sb="3" eb="5">
      <t>シンキュウ</t>
    </rPh>
    <rPh sb="5" eb="8">
      <t>タイショウヒョウ</t>
    </rPh>
    <phoneticPr fontId="56"/>
  </si>
  <si>
    <t>代表業務執行理事</t>
    <rPh sb="0" eb="8">
      <t>ダイヒョウギョウムシッコウリジ</t>
    </rPh>
    <phoneticPr fontId="56"/>
  </si>
  <si>
    <t>評議員</t>
    <rPh sb="0" eb="3">
      <t>ヒョウギイン</t>
    </rPh>
    <phoneticPr fontId="2"/>
  </si>
  <si>
    <t>会　計
監査人</t>
    <rPh sb="0" eb="1">
      <t>カイ</t>
    </rPh>
    <rPh sb="2" eb="3">
      <t>ケイ</t>
    </rPh>
    <rPh sb="4" eb="6">
      <t>カンサ</t>
    </rPh>
    <rPh sb="6" eb="7">
      <t>ニン</t>
    </rPh>
    <phoneticPr fontId="2"/>
  </si>
  <si>
    <t>新役員等</t>
    <rPh sb="0" eb="1">
      <t>シン</t>
    </rPh>
    <rPh sb="1" eb="4">
      <t>ヤクイントウ</t>
    </rPh>
    <phoneticPr fontId="56"/>
  </si>
  <si>
    <t>旧役員等</t>
    <rPh sb="0" eb="4">
      <t>キュウヤクイントウ</t>
    </rPh>
    <phoneticPr fontId="56"/>
  </si>
  <si>
    <r>
      <t>１ 「理事長」、「</t>
    </r>
    <r>
      <rPr>
        <sz val="11"/>
        <color rgb="FFFF0000"/>
        <rFont val="游ゴシック"/>
        <family val="3"/>
        <charset val="128"/>
        <scheme val="minor"/>
      </rPr>
      <t>代表職務執行理事</t>
    </r>
    <r>
      <rPr>
        <sz val="11"/>
        <color theme="1"/>
        <rFont val="游ゴシック"/>
        <family val="3"/>
        <charset val="128"/>
        <scheme val="minor"/>
      </rPr>
      <t>」については、理事長及び理事の欄の両方に氏名を記入してください。</t>
    </r>
    <rPh sb="3" eb="6">
      <t>リジチョウ</t>
    </rPh>
    <rPh sb="9" eb="17">
      <t>ダイヒョウショクムシッコウリジ</t>
    </rPh>
    <rPh sb="24" eb="27">
      <t>リジチョウ</t>
    </rPh>
    <rPh sb="27" eb="28">
      <t>オヨ</t>
    </rPh>
    <rPh sb="29" eb="31">
      <t>リジ</t>
    </rPh>
    <rPh sb="32" eb="33">
      <t>ラン</t>
    </rPh>
    <rPh sb="34" eb="36">
      <t>リョウホウ</t>
    </rPh>
    <rPh sb="37" eb="39">
      <t>シメイ</t>
    </rPh>
    <rPh sb="40" eb="42">
      <t>キニュウ</t>
    </rPh>
    <phoneticPr fontId="56"/>
  </si>
  <si>
    <t>選任条項</t>
    <rPh sb="0" eb="4">
      <t>センニンジョウコウ</t>
    </rPh>
    <phoneticPr fontId="2"/>
  </si>
  <si>
    <t>２ 「選任条項」欄は、寄附行為上の選任条項を記載してください。</t>
    <rPh sb="4" eb="8">
      <t>センニンジョウコウ</t>
    </rPh>
    <rPh sb="9" eb="10">
      <t>ラン</t>
    </rPh>
    <rPh sb="12" eb="17">
      <t>キフコウイジョウ</t>
    </rPh>
    <rPh sb="18" eb="22">
      <t>センニンジョウコウ</t>
    </rPh>
    <rPh sb="23" eb="25">
      <t>キサイ</t>
    </rPh>
    <phoneticPr fontId="2"/>
  </si>
  <si>
    <r>
      <rPr>
        <sz val="11"/>
        <color rgb="FFFF0000"/>
        <rFont val="游ゴシック"/>
        <family val="3"/>
        <charset val="128"/>
        <scheme val="minor"/>
      </rPr>
      <t>４</t>
    </r>
    <r>
      <rPr>
        <sz val="11"/>
        <color theme="1"/>
        <rFont val="游ゴシック"/>
        <family val="3"/>
        <charset val="128"/>
        <scheme val="minor"/>
      </rPr>
      <t xml:space="preserve"> 「年月日」欄は、「就任」等の年月日を記入してください。</t>
    </r>
    <phoneticPr fontId="56"/>
  </si>
  <si>
    <r>
      <rPr>
        <sz val="11"/>
        <color rgb="FFFF0000"/>
        <rFont val="游ゴシック"/>
        <family val="3"/>
        <charset val="128"/>
        <scheme val="minor"/>
      </rPr>
      <t>５</t>
    </r>
    <r>
      <rPr>
        <sz val="11"/>
        <color theme="1"/>
        <rFont val="游ゴシック"/>
        <family val="3"/>
        <charset val="128"/>
        <scheme val="minor"/>
      </rPr>
      <t xml:space="preserve"> 変更を行わない役員については、選任区分、氏名を記入し、「変更」欄と「年月日」欄を空欄にしてください。</t>
    </r>
    <rPh sb="2" eb="4">
      <t>ヘンコウ</t>
    </rPh>
    <rPh sb="5" eb="6">
      <t>オコナ</t>
    </rPh>
    <rPh sb="9" eb="11">
      <t>ヤクイン</t>
    </rPh>
    <rPh sb="17" eb="19">
      <t>センニン</t>
    </rPh>
    <rPh sb="19" eb="21">
      <t>クブン</t>
    </rPh>
    <rPh sb="22" eb="24">
      <t>シメイ</t>
    </rPh>
    <rPh sb="25" eb="27">
      <t>キニュウ</t>
    </rPh>
    <rPh sb="30" eb="32">
      <t>ヘンコウ</t>
    </rPh>
    <rPh sb="33" eb="34">
      <t>ラン</t>
    </rPh>
    <rPh sb="36" eb="39">
      <t>ネンガッピ</t>
    </rPh>
    <rPh sb="40" eb="41">
      <t>ラン</t>
    </rPh>
    <rPh sb="42" eb="44">
      <t>クウラン</t>
    </rPh>
    <phoneticPr fontId="56"/>
  </si>
  <si>
    <t>６ 行が不足する場合は、適宜追加して作成してください。</t>
    <rPh sb="2" eb="3">
      <t>ギョウ</t>
    </rPh>
    <rPh sb="4" eb="6">
      <t>フソク</t>
    </rPh>
    <rPh sb="8" eb="10">
      <t>バアイ</t>
    </rPh>
    <rPh sb="12" eb="14">
      <t>テキギ</t>
    </rPh>
    <rPh sb="14" eb="16">
      <t>ツイカ</t>
    </rPh>
    <rPh sb="18" eb="20">
      <t>サクセイ</t>
    </rPh>
    <phoneticPr fontId="2"/>
  </si>
  <si>
    <r>
      <rPr>
        <sz val="11"/>
        <color rgb="FFFF0000"/>
        <rFont val="游ゴシック"/>
        <family val="3"/>
        <charset val="128"/>
        <scheme val="minor"/>
      </rPr>
      <t>３</t>
    </r>
    <r>
      <rPr>
        <sz val="11"/>
        <color theme="1"/>
        <rFont val="游ゴシック"/>
        <family val="3"/>
        <charset val="128"/>
        <scheme val="minor"/>
      </rPr>
      <t xml:space="preserve"> 「変更」欄は、「就任」「重任」</t>
    </r>
    <r>
      <rPr>
        <sz val="11"/>
        <color rgb="FFFF0000"/>
        <rFont val="游ゴシック"/>
        <family val="3"/>
        <charset val="128"/>
        <scheme val="minor"/>
      </rPr>
      <t>「任期満了」</t>
    </r>
    <r>
      <rPr>
        <sz val="11"/>
        <color theme="1"/>
        <rFont val="游ゴシック"/>
        <family val="3"/>
        <charset val="128"/>
        <scheme val="minor"/>
      </rPr>
      <t>「辞任」「死亡」「解任」「</t>
    </r>
    <r>
      <rPr>
        <sz val="11"/>
        <color rgb="FFFF0000"/>
        <rFont val="游ゴシック"/>
        <family val="3"/>
        <charset val="128"/>
        <scheme val="minor"/>
      </rPr>
      <t>解職</t>
    </r>
    <r>
      <rPr>
        <sz val="11"/>
        <color theme="1"/>
        <rFont val="游ゴシック"/>
        <family val="3"/>
        <charset val="128"/>
        <scheme val="minor"/>
      </rPr>
      <t>」の別を記入してください。</t>
    </r>
    <rPh sb="3" eb="5">
      <t>ヘンコウ</t>
    </rPh>
    <rPh sb="6" eb="7">
      <t>ラン</t>
    </rPh>
    <rPh sb="10" eb="12">
      <t>シュウニン</t>
    </rPh>
    <rPh sb="14" eb="16">
      <t>ジュウニン</t>
    </rPh>
    <rPh sb="18" eb="22">
      <t>ニンキマンリョウ</t>
    </rPh>
    <rPh sb="24" eb="26">
      <t>ジニン</t>
    </rPh>
    <rPh sb="32" eb="34">
      <t>カイニン</t>
    </rPh>
    <rPh sb="36" eb="38">
      <t>カイショク</t>
    </rPh>
    <rPh sb="40" eb="41">
      <t>ベツ</t>
    </rPh>
    <rPh sb="42" eb="44">
      <t>キニュウ</t>
    </rPh>
    <phoneticPr fontId="56"/>
  </si>
  <si>
    <t>誓約書（様式第121号）及び就任承諾書（様式第119号）</t>
    <phoneticPr fontId="2"/>
  </si>
  <si>
    <r>
      <t>役員</t>
    </r>
    <r>
      <rPr>
        <sz val="12"/>
        <color rgb="FFFF0000"/>
        <rFont val="ＭＳ 明朝"/>
        <family val="1"/>
        <charset val="128"/>
      </rPr>
      <t>等（理事・監事・評議員・会計監査人）</t>
    </r>
    <r>
      <rPr>
        <sz val="12"/>
        <rFont val="ＭＳ 明朝"/>
        <family val="1"/>
        <charset val="128"/>
      </rPr>
      <t>の履歴書（任意様式）、</t>
    </r>
    <rPh sb="0" eb="2">
      <t>ヤクイン</t>
    </rPh>
    <rPh sb="2" eb="3">
      <t>トウ</t>
    </rPh>
    <rPh sb="4" eb="6">
      <t>リジ</t>
    </rPh>
    <rPh sb="7" eb="9">
      <t>カンジ</t>
    </rPh>
    <rPh sb="10" eb="13">
      <t>ヒョウギイン</t>
    </rPh>
    <rPh sb="14" eb="16">
      <t>カイケイ</t>
    </rPh>
    <rPh sb="16" eb="18">
      <t>カンサ</t>
    </rPh>
    <rPh sb="18" eb="19">
      <t>ジン</t>
    </rPh>
    <rPh sb="21" eb="24">
      <t>リレキショ</t>
    </rPh>
    <rPh sb="25" eb="27">
      <t>ニンイ</t>
    </rPh>
    <rPh sb="27" eb="29">
      <t>ヨウシキ</t>
    </rPh>
    <phoneticPr fontId="4"/>
  </si>
  <si>
    <r>
      <rPr>
        <sz val="12"/>
        <rFont val="ＭＳ 明朝"/>
        <family val="1"/>
        <charset val="128"/>
      </rPr>
      <t>役員</t>
    </r>
    <r>
      <rPr>
        <sz val="12"/>
        <color rgb="FFFF0000"/>
        <rFont val="ＭＳ 明朝"/>
        <family val="1"/>
        <charset val="128"/>
      </rPr>
      <t>等（理事・監事・評議員・会計監査人）</t>
    </r>
    <r>
      <rPr>
        <sz val="12"/>
        <rFont val="ＭＳ 明朝"/>
        <family val="1"/>
        <charset val="128"/>
      </rPr>
      <t>名簿</t>
    </r>
    <rPh sb="0" eb="2">
      <t>ヤクイン</t>
    </rPh>
    <rPh sb="2" eb="3">
      <t>トウ</t>
    </rPh>
    <rPh sb="4" eb="6">
      <t>リジ</t>
    </rPh>
    <rPh sb="7" eb="9">
      <t>カンジ</t>
    </rPh>
    <rPh sb="10" eb="13">
      <t>ヒョウギイン</t>
    </rPh>
    <rPh sb="14" eb="16">
      <t>カイケイ</t>
    </rPh>
    <rPh sb="16" eb="18">
      <t>カンサ</t>
    </rPh>
    <rPh sb="18" eb="19">
      <t>ジン</t>
    </rPh>
    <rPh sb="20" eb="22">
      <t>メイボ</t>
    </rPh>
    <phoneticPr fontId="4"/>
  </si>
  <si>
    <r>
      <t>学校法人の理事・理事長</t>
    </r>
    <r>
      <rPr>
        <sz val="12"/>
        <color rgb="FFFF0000"/>
        <rFont val="ＭＳ 明朝"/>
        <family val="1"/>
        <charset val="128"/>
      </rPr>
      <t>・代表業務執行理事</t>
    </r>
    <r>
      <rPr>
        <sz val="12"/>
        <rFont val="ＭＳ 明朝"/>
        <family val="1"/>
        <charset val="128"/>
      </rPr>
      <t>・監事</t>
    </r>
    <r>
      <rPr>
        <sz val="12"/>
        <color rgb="FFFF0000"/>
        <rFont val="ＭＳ 明朝"/>
        <family val="1"/>
        <charset val="128"/>
      </rPr>
      <t>・評議員・会計監査人（会計監査人は設置する場合のみ該当。以下、役員等という。）</t>
    </r>
    <r>
      <rPr>
        <sz val="12"/>
        <rFont val="ＭＳ 明朝"/>
        <family val="1"/>
        <charset val="128"/>
      </rPr>
      <t>が就任、再任、退任、辞任、死亡、解任した場合には、県へ届出が必要です。</t>
    </r>
    <rPh sb="0" eb="4">
      <t>ガッコウホウジン</t>
    </rPh>
    <rPh sb="5" eb="7">
      <t>リジ</t>
    </rPh>
    <rPh sb="12" eb="20">
      <t>ダイヒョウギョウムシッコウリジ</t>
    </rPh>
    <rPh sb="21" eb="23">
      <t>カンジ</t>
    </rPh>
    <rPh sb="24" eb="27">
      <t>ヒョウギイン</t>
    </rPh>
    <rPh sb="28" eb="33">
      <t>カイケイカンサニン</t>
    </rPh>
    <rPh sb="48" eb="50">
      <t>ガイトウ</t>
    </rPh>
    <rPh sb="51" eb="53">
      <t>イカ</t>
    </rPh>
    <rPh sb="54" eb="57">
      <t>ヤクイントウ</t>
    </rPh>
    <rPh sb="63" eb="65">
      <t>シュウニン</t>
    </rPh>
    <rPh sb="66" eb="68">
      <t>サイニン</t>
    </rPh>
    <rPh sb="69" eb="71">
      <t>タイニン</t>
    </rPh>
    <rPh sb="72" eb="74">
      <t>ジニン</t>
    </rPh>
    <rPh sb="75" eb="77">
      <t>シボウ</t>
    </rPh>
    <rPh sb="78" eb="80">
      <t>カイニン</t>
    </rPh>
    <rPh sb="82" eb="84">
      <t>バアイ</t>
    </rPh>
    <rPh sb="87" eb="88">
      <t>ケン</t>
    </rPh>
    <rPh sb="89" eb="90">
      <t>トド</t>
    </rPh>
    <rPh sb="90" eb="91">
      <t>デ</t>
    </rPh>
    <rPh sb="92" eb="94">
      <t>ヒツヨウ</t>
    </rPh>
    <phoneticPr fontId="4"/>
  </si>
  <si>
    <t>学4条1項</t>
  </si>
  <si>
    <t>学134条2項において準用する同法4条1項、学令23条1項12号</t>
  </si>
  <si>
    <t>私7条1項</t>
  </si>
  <si>
    <t>私152条1項において準用する同法7条1項</t>
  </si>
  <si>
    <t>学令23条1項12号</t>
  </si>
  <si>
    <t>私6条</t>
  </si>
  <si>
    <t>私152条1項において準用する同法6条</t>
  </si>
  <si>
    <t>学130条1項、学則188条において準用する同則15条</t>
  </si>
  <si>
    <t>学134条2項において準用する同法学4条1項</t>
  </si>
  <si>
    <t>私152条1項において準用する同法私7条1項</t>
  </si>
  <si>
    <t>学4条1項、学則15条</t>
  </si>
  <si>
    <t>学令27条の2第1項2号</t>
  </si>
  <si>
    <t>【注】</t>
    <rPh sb="1" eb="2">
      <t>チュウ</t>
    </rPh>
    <phoneticPr fontId="2"/>
  </si>
  <si>
    <t>１　「特別利害関係」は、私立学校法第３１条第６項に規定するものをいう。</t>
    <phoneticPr fontId="2"/>
  </si>
  <si>
    <t>２　私立学校法の一部を改正する法律（令和５年法律第２１号）附則第２条第２項に規定する経過措置期間中は、「２人以上の評議員」は「３人以上の評議員」と変更することができる。</t>
    <phoneticPr fontId="2"/>
  </si>
  <si>
    <t>２　私立学校法の一部を改正する法律（令和５年法律第２１号）附則第２条第２項に規定する経過措置期間中は、「２人以上」は「３人以上」と変更することができる。</t>
    <phoneticPr fontId="2"/>
  </si>
  <si>
    <t>２　私立学校法第６２条第３項第２号に掲げる者の該当が無い場合は、「私立学校法第６２条第３項各号」は「私立学校法第６２条第３項第１号」と変更することができる。</t>
    <phoneticPr fontId="2"/>
  </si>
  <si>
    <t>３　私立学校法の一部を改正する法律（令和５年法律第２１号）附則第２条第２項に規定する過　経過措置期間中は、「２人以上」は「３人以上」と、「６分の１」は「３分の１」と変更することができる。</t>
    <phoneticPr fontId="2"/>
  </si>
  <si>
    <r>
      <t>役員</t>
    </r>
    <r>
      <rPr>
        <sz val="12"/>
        <color rgb="FFFF0000"/>
        <rFont val="ＭＳ 明朝"/>
        <family val="1"/>
        <charset val="128"/>
      </rPr>
      <t>等</t>
    </r>
    <r>
      <rPr>
        <sz val="12"/>
        <rFont val="ＭＳ 明朝"/>
        <family val="1"/>
        <charset val="128"/>
      </rPr>
      <t>の履歴書、誓約書（様式121号）及び就任承諾書（様式119号）</t>
    </r>
    <rPh sb="0" eb="2">
      <t>ヤクイン</t>
    </rPh>
    <rPh sb="2" eb="3">
      <t>トウ</t>
    </rPh>
    <rPh sb="4" eb="7">
      <t>リレキショ</t>
    </rPh>
    <rPh sb="8" eb="11">
      <t>セイヤクショ</t>
    </rPh>
    <rPh sb="12" eb="14">
      <t>ヨウシキ</t>
    </rPh>
    <rPh sb="17" eb="18">
      <t>ゴウ</t>
    </rPh>
    <rPh sb="19" eb="20">
      <t>オヨ</t>
    </rPh>
    <rPh sb="21" eb="26">
      <t>シュウニンショウダクショ</t>
    </rPh>
    <rPh sb="27" eb="29">
      <t>ヨウシキ</t>
    </rPh>
    <rPh sb="32" eb="33">
      <t>ゴウ</t>
    </rPh>
    <phoneticPr fontId="4"/>
  </si>
  <si>
    <r>
      <t>役員</t>
    </r>
    <r>
      <rPr>
        <sz val="12"/>
        <color rgb="FFFF0000"/>
        <rFont val="ＭＳ 明朝"/>
        <family val="1"/>
        <charset val="128"/>
      </rPr>
      <t>等</t>
    </r>
    <r>
      <rPr>
        <sz val="12"/>
        <rFont val="ＭＳ 明朝"/>
        <family val="1"/>
        <charset val="128"/>
      </rPr>
      <t>の履歴書、誓約書（様式第121号）及び就任承諾書（様式第119号）</t>
    </r>
    <rPh sb="0" eb="2">
      <t>ヤクイン</t>
    </rPh>
    <rPh sb="2" eb="3">
      <t>トウ</t>
    </rPh>
    <rPh sb="4" eb="7">
      <t>リレキショ</t>
    </rPh>
    <rPh sb="8" eb="11">
      <t>セイヤクショ</t>
    </rPh>
    <rPh sb="12" eb="14">
      <t>ヨウシキ</t>
    </rPh>
    <rPh sb="14" eb="15">
      <t>ダイ</t>
    </rPh>
    <rPh sb="18" eb="19">
      <t>ゴウ</t>
    </rPh>
    <rPh sb="20" eb="21">
      <t>オヨ</t>
    </rPh>
    <rPh sb="22" eb="27">
      <t>シュウニンショウダクショ</t>
    </rPh>
    <phoneticPr fontId="4"/>
  </si>
  <si>
    <t>⑭</t>
    <phoneticPr fontId="2"/>
  </si>
  <si>
    <t>開設年度を含む２か年度分の事業計画（様式第122号）及び収支予算書</t>
    <rPh sb="0" eb="2">
      <t>カイセツ</t>
    </rPh>
    <rPh sb="2" eb="4">
      <t>ネンド</t>
    </rPh>
    <rPh sb="5" eb="6">
      <t>フク</t>
    </rPh>
    <rPh sb="9" eb="11">
      <t>ネンド</t>
    </rPh>
    <rPh sb="11" eb="12">
      <t>ブン</t>
    </rPh>
    <rPh sb="13" eb="15">
      <t>ジギョウ</t>
    </rPh>
    <rPh sb="15" eb="17">
      <t>ケイカク</t>
    </rPh>
    <rPh sb="18" eb="20">
      <t>ヨウシキ</t>
    </rPh>
    <rPh sb="20" eb="21">
      <t>ダイ</t>
    </rPh>
    <rPh sb="24" eb="25">
      <t>ゴウ</t>
    </rPh>
    <rPh sb="26" eb="27">
      <t>オヨ</t>
    </rPh>
    <rPh sb="28" eb="30">
      <t>シュウシ</t>
    </rPh>
    <rPh sb="30" eb="33">
      <t>ヨサンショ</t>
    </rPh>
    <phoneticPr fontId="4"/>
  </si>
  <si>
    <t>廃止年度を含む２か年度分の事業計画（様式第122号）及び収支予算書</t>
    <rPh sb="0" eb="2">
      <t>ハイシ</t>
    </rPh>
    <rPh sb="2" eb="4">
      <t>ネンド</t>
    </rPh>
    <rPh sb="5" eb="6">
      <t>フク</t>
    </rPh>
    <rPh sb="9" eb="11">
      <t>ネンド</t>
    </rPh>
    <rPh sb="11" eb="12">
      <t>ブン</t>
    </rPh>
    <rPh sb="13" eb="15">
      <t>ジギョウ</t>
    </rPh>
    <rPh sb="15" eb="17">
      <t>ケイカク</t>
    </rPh>
    <rPh sb="18" eb="20">
      <t>ヨウシキ</t>
    </rPh>
    <rPh sb="20" eb="21">
      <t>ダイ</t>
    </rPh>
    <rPh sb="24" eb="25">
      <t>ゴウ</t>
    </rPh>
    <rPh sb="26" eb="27">
      <t>オヨ</t>
    </rPh>
    <rPh sb="28" eb="30">
      <t>シュウシ</t>
    </rPh>
    <rPh sb="30" eb="33">
      <t>ヨサンショ</t>
    </rPh>
    <phoneticPr fontId="4"/>
  </si>
  <si>
    <t>学科廃止認可申請（様式第32号）</t>
    <rPh sb="1" eb="2">
      <t>カ</t>
    </rPh>
    <rPh sb="6" eb="8">
      <t>シンセイ</t>
    </rPh>
    <rPh sb="9" eb="11">
      <t>ヨウシキ</t>
    </rPh>
    <rPh sb="11" eb="12">
      <t>ダイ</t>
    </rPh>
    <rPh sb="14" eb="15">
      <t>ゴウ</t>
    </rPh>
    <phoneticPr fontId="4"/>
  </si>
  <si>
    <t>私規第</t>
    <rPh sb="0" eb="1">
      <t>ワタクシ</t>
    </rPh>
    <rPh sb="1" eb="2">
      <t>ノリ</t>
    </rPh>
    <rPh sb="2" eb="3">
      <t>ダイ</t>
    </rPh>
    <phoneticPr fontId="4"/>
  </si>
  <si>
    <t>、</t>
    <phoneticPr fontId="2"/>
  </si>
  <si>
    <t>※誓約書（様式第121号）</t>
    <rPh sb="1" eb="4">
      <t>セイヤクショ</t>
    </rPh>
    <rPh sb="5" eb="7">
      <t>ヨウシキ</t>
    </rPh>
    <rPh sb="7" eb="8">
      <t>ダイ</t>
    </rPh>
    <rPh sb="11" eb="12">
      <t>ゴウ</t>
    </rPh>
    <phoneticPr fontId="4"/>
  </si>
  <si>
    <t>学則・目的・名称・位置・経費の見積り及び維持方法の変更届（様式第24号）</t>
    <rPh sb="0" eb="2">
      <t>ガクソク</t>
    </rPh>
    <rPh sb="3" eb="5">
      <t>モクテキ</t>
    </rPh>
    <rPh sb="6" eb="8">
      <t>メイショウ</t>
    </rPh>
    <rPh sb="9" eb="10">
      <t>イ</t>
    </rPh>
    <rPh sb="12" eb="14">
      <t>ケイヒ</t>
    </rPh>
    <rPh sb="14" eb="15">
      <t>オヨ</t>
    </rPh>
    <rPh sb="16" eb="18">
      <t>イジ</t>
    </rPh>
    <rPh sb="18" eb="20">
      <t>ホウホウ</t>
    </rPh>
    <rPh sb="21" eb="23">
      <t>ヘンコウ</t>
    </rPh>
    <rPh sb="23" eb="24">
      <t>トドケ</t>
    </rPh>
    <rPh sb="25" eb="27">
      <t>ヨウシキ</t>
    </rPh>
    <rPh sb="27" eb="28">
      <t>ダイ</t>
    </rPh>
    <rPh sb="30" eb="31">
      <t>ゴウ</t>
    </rPh>
    <phoneticPr fontId="4"/>
  </si>
  <si>
    <t>役員等変更届（様式第12号）</t>
    <rPh sb="0" eb="2">
      <t>ヤクイン</t>
    </rPh>
    <rPh sb="2" eb="3">
      <t>トウ</t>
    </rPh>
    <rPh sb="3" eb="5">
      <t>ヘンコウ</t>
    </rPh>
    <rPh sb="5" eb="6">
      <t>トドケ</t>
    </rPh>
    <rPh sb="7" eb="9">
      <t>ヨウシキ</t>
    </rPh>
    <rPh sb="9" eb="10">
      <t>ダイ</t>
    </rPh>
    <rPh sb="12" eb="13">
      <t>ゴウ</t>
    </rPh>
    <phoneticPr fontId="4"/>
  </si>
  <si>
    <t>専修学校目的変更認可申請書（様式第20号）</t>
    <rPh sb="0" eb="4">
      <t>センシュウガッコウ</t>
    </rPh>
    <rPh sb="4" eb="6">
      <t>モクテキ</t>
    </rPh>
    <rPh sb="6" eb="8">
      <t>ヘンコウ</t>
    </rPh>
    <rPh sb="8" eb="13">
      <t>ニンカシンセイショ</t>
    </rPh>
    <rPh sb="14" eb="16">
      <t>ヨウシキ</t>
    </rPh>
    <rPh sb="16" eb="17">
      <t>ダイ</t>
    </rPh>
    <rPh sb="19" eb="20">
      <t>ゴウ</t>
    </rPh>
    <phoneticPr fontId="4"/>
  </si>
  <si>
    <t>学校法人寄附行為変更認可申請書（様式第２号）</t>
    <rPh sb="0" eb="4">
      <t>ガッコウホウジン</t>
    </rPh>
    <rPh sb="4" eb="6">
      <t>キフ</t>
    </rPh>
    <rPh sb="6" eb="8">
      <t>コウイ</t>
    </rPh>
    <rPh sb="8" eb="12">
      <t>ヘンコウニンカ</t>
    </rPh>
    <rPh sb="12" eb="15">
      <t>シンセイショ</t>
    </rPh>
    <rPh sb="16" eb="18">
      <t>ヨウシキ</t>
    </rPh>
    <rPh sb="18" eb="19">
      <t>ダイ</t>
    </rPh>
    <rPh sb="20" eb="21">
      <t>ゴウ</t>
    </rPh>
    <phoneticPr fontId="4"/>
  </si>
  <si>
    <t>学科廃止認可申請書（様式第32号）</t>
    <rPh sb="1" eb="2">
      <t>カ</t>
    </rPh>
    <rPh sb="6" eb="8">
      <t>シンセイ</t>
    </rPh>
    <rPh sb="8" eb="9">
      <t>ショ</t>
    </rPh>
    <rPh sb="10" eb="12">
      <t>ヨウシキ</t>
    </rPh>
    <rPh sb="12" eb="13">
      <t>ダイ</t>
    </rPh>
    <rPh sb="15" eb="16">
      <t>ゴウ</t>
    </rPh>
    <phoneticPr fontId="4"/>
  </si>
  <si>
    <t>学則・目的・名称・位置・経費の見積り及び維持の方法の変更届（様式第24号）</t>
    <rPh sb="0" eb="2">
      <t>ガクソク</t>
    </rPh>
    <rPh sb="3" eb="5">
      <t>モクテキ</t>
    </rPh>
    <rPh sb="6" eb="8">
      <t>メイショウ</t>
    </rPh>
    <rPh sb="9" eb="11">
      <t>イチ</t>
    </rPh>
    <rPh sb="12" eb="14">
      <t>ケイヒ</t>
    </rPh>
    <rPh sb="15" eb="17">
      <t>ミツモ</t>
    </rPh>
    <rPh sb="18" eb="19">
      <t>オヨ</t>
    </rPh>
    <rPh sb="20" eb="22">
      <t>イジ</t>
    </rPh>
    <rPh sb="23" eb="25">
      <t>ホウホウ</t>
    </rPh>
    <rPh sb="26" eb="29">
      <t>ヘンコウトド</t>
    </rPh>
    <rPh sb="30" eb="32">
      <t>ヨウシキ</t>
    </rPh>
    <rPh sb="32" eb="33">
      <t>ダイ</t>
    </rPh>
    <rPh sb="35" eb="36">
      <t>ゴウ</t>
    </rPh>
    <phoneticPr fontId="4"/>
  </si>
  <si>
    <t>学校廃止認可申請書（様式第30号）</t>
    <rPh sb="0" eb="2">
      <t>ガッコウ</t>
    </rPh>
    <rPh sb="2" eb="4">
      <t>ハイシ</t>
    </rPh>
    <rPh sb="4" eb="6">
      <t>ニンカ</t>
    </rPh>
    <rPh sb="6" eb="8">
      <t>シンセイ</t>
    </rPh>
    <rPh sb="8" eb="9">
      <t>ショ</t>
    </rPh>
    <rPh sb="10" eb="12">
      <t>ヨウシキ</t>
    </rPh>
    <rPh sb="12" eb="13">
      <t>ダイ</t>
    </rPh>
    <rPh sb="15" eb="16">
      <t>ゴウ</t>
    </rPh>
    <phoneticPr fontId="4"/>
  </si>
  <si>
    <t>学校廃止認可申請書（様式第30号）</t>
    <rPh sb="0" eb="2">
      <t>ガッコウ</t>
    </rPh>
    <rPh sb="2" eb="4">
      <t>ハイシ</t>
    </rPh>
    <rPh sb="4" eb="6">
      <t>ニンカ</t>
    </rPh>
    <rPh sb="6" eb="9">
      <t>シンセイショ</t>
    </rPh>
    <rPh sb="10" eb="12">
      <t>ヨウシキ</t>
    </rPh>
    <rPh sb="12" eb="13">
      <t>ダイ</t>
    </rPh>
    <rPh sb="15" eb="16">
      <t>ゴウ</t>
    </rPh>
    <phoneticPr fontId="4"/>
  </si>
  <si>
    <t>清算書（様式第124号）</t>
    <rPh sb="0" eb="3">
      <t>セイサンショ</t>
    </rPh>
    <rPh sb="4" eb="6">
      <t>ヨウシキ</t>
    </rPh>
    <rPh sb="6" eb="7">
      <t>ダイ</t>
    </rPh>
    <rPh sb="10" eb="11">
      <t>ゴウ</t>
    </rPh>
    <phoneticPr fontId="4"/>
  </si>
  <si>
    <t>課程設置の前々年度の３月末日まで</t>
    <rPh sb="0" eb="2">
      <t>カテイ</t>
    </rPh>
    <rPh sb="2" eb="4">
      <t>セッチ</t>
    </rPh>
    <rPh sb="5" eb="7">
      <t>マエマエ</t>
    </rPh>
    <rPh sb="7" eb="8">
      <t>ドシ</t>
    </rPh>
    <rPh sb="8" eb="9">
      <t>ド</t>
    </rPh>
    <rPh sb="11" eb="12">
      <t>ガツ</t>
    </rPh>
    <rPh sb="12" eb="14">
      <t>マツジツ</t>
    </rPh>
    <phoneticPr fontId="4"/>
  </si>
  <si>
    <t>生徒（園児）納付金等に係る場合は、前年度の園児・生徒募集活動前。</t>
    <rPh sb="0" eb="2">
      <t>セイト</t>
    </rPh>
    <rPh sb="3" eb="5">
      <t>エンジ</t>
    </rPh>
    <rPh sb="6" eb="9">
      <t>ノウフキン</t>
    </rPh>
    <rPh sb="9" eb="10">
      <t>トウ</t>
    </rPh>
    <rPh sb="11" eb="12">
      <t>カカ</t>
    </rPh>
    <rPh sb="13" eb="15">
      <t>バアイ</t>
    </rPh>
    <rPh sb="17" eb="20">
      <t>ゼンネンド</t>
    </rPh>
    <rPh sb="21" eb="23">
      <t>エンジ</t>
    </rPh>
    <rPh sb="24" eb="26">
      <t>セイト</t>
    </rPh>
    <rPh sb="26" eb="28">
      <t>ボシュウ</t>
    </rPh>
    <rPh sb="28" eb="30">
      <t>カツドウ</t>
    </rPh>
    <rPh sb="30" eb="31">
      <t>マエ</t>
    </rPh>
    <phoneticPr fontId="4"/>
  </si>
  <si>
    <t>財産の処置方法</t>
    <rPh sb="0" eb="2">
      <t>ザイサン</t>
    </rPh>
    <rPh sb="3" eb="7">
      <t>ショチホウホウ</t>
    </rPh>
    <phoneticPr fontId="4"/>
  </si>
  <si>
    <t>他の幼稚園に譲渡する。</t>
    <rPh sb="0" eb="1">
      <t>タ</t>
    </rPh>
    <rPh sb="2" eb="5">
      <t>ヨウチエン</t>
    </rPh>
    <rPh sb="6" eb="8">
      <t>ジョウト</t>
    </rPh>
    <phoneticPr fontId="4"/>
  </si>
  <si>
    <t>指導要録等の引継方法</t>
    <rPh sb="0" eb="4">
      <t>シドウヨウロク</t>
    </rPh>
    <rPh sb="4" eb="5">
      <t>トウ</t>
    </rPh>
    <rPh sb="6" eb="8">
      <t>ヒキツ</t>
    </rPh>
    <rPh sb="8" eb="10">
      <t>ホウホウ</t>
    </rPh>
    <phoneticPr fontId="4"/>
  </si>
  <si>
    <t>７</t>
    <phoneticPr fontId="2"/>
  </si>
  <si>
    <t>８</t>
    <phoneticPr fontId="4"/>
  </si>
  <si>
    <t>開設希望年度の前々年度の３月末</t>
    <rPh sb="0" eb="2">
      <t>カイセツ</t>
    </rPh>
    <rPh sb="2" eb="4">
      <t>キボウ</t>
    </rPh>
    <rPh sb="4" eb="6">
      <t>ネンド</t>
    </rPh>
    <rPh sb="7" eb="9">
      <t>ゼンゼン</t>
    </rPh>
    <rPh sb="9" eb="11">
      <t>ネンド</t>
    </rPh>
    <rPh sb="13" eb="14">
      <t>ガツ</t>
    </rPh>
    <rPh sb="14" eb="15">
      <t>マツ</t>
    </rPh>
    <phoneticPr fontId="4"/>
  </si>
  <si>
    <t>開設年度の前々々年度の３月末日まで</t>
    <rPh sb="0" eb="2">
      <t>カイセツ</t>
    </rPh>
    <rPh sb="2" eb="4">
      <t>ネンド</t>
    </rPh>
    <rPh sb="5" eb="6">
      <t>マエ</t>
    </rPh>
    <rPh sb="8" eb="10">
      <t>ネンド</t>
    </rPh>
    <rPh sb="12" eb="13">
      <t>ガツ</t>
    </rPh>
    <rPh sb="13" eb="15">
      <t>マツジツ</t>
    </rPh>
    <phoneticPr fontId="4"/>
  </si>
  <si>
    <t xml:space="preserve">  （注）　「地域」とは、小学校の場合は小学校学区、その他の場合は市町村とし、福島県以外においては、都道府県単位とする。</t>
    <rPh sb="39" eb="41">
      <t>フクシマ</t>
    </rPh>
    <rPh sb="41" eb="42">
      <t>ケン</t>
    </rPh>
    <rPh sb="42" eb="44">
      <t>イガイ</t>
    </rPh>
    <rPh sb="50" eb="54">
      <t>トドウフケン</t>
    </rPh>
    <rPh sb="54" eb="56">
      <t>タンイ</t>
    </rPh>
    <phoneticPr fontId="2"/>
  </si>
  <si>
    <t>施設変更計画書（様式第112号）</t>
    <rPh sb="0" eb="4">
      <t>シセツヘンコウ</t>
    </rPh>
    <rPh sb="4" eb="7">
      <t>ケイカクショ</t>
    </rPh>
    <rPh sb="8" eb="10">
      <t>ヨウシキ</t>
    </rPh>
    <rPh sb="10" eb="11">
      <t>ダイ</t>
    </rPh>
    <rPh sb="14" eb="15">
      <t>ゴウ</t>
    </rPh>
    <phoneticPr fontId="2"/>
  </si>
  <si>
    <t>収容定員に係る学則変更認可申請書（様式第23号）</t>
    <rPh sb="0" eb="4">
      <t>シュウヨウテイイン</t>
    </rPh>
    <rPh sb="5" eb="6">
      <t>カカ</t>
    </rPh>
    <rPh sb="7" eb="9">
      <t>ガクソク</t>
    </rPh>
    <rPh sb="9" eb="11">
      <t>ヘンコウ</t>
    </rPh>
    <rPh sb="11" eb="13">
      <t>ニンカ</t>
    </rPh>
    <rPh sb="13" eb="16">
      <t>シンセイショ</t>
    </rPh>
    <rPh sb="17" eb="19">
      <t>ヨウシキ</t>
    </rPh>
    <rPh sb="19" eb="20">
      <t>ダイ</t>
    </rPh>
    <rPh sb="22" eb="23">
      <t>ゴウ</t>
    </rPh>
    <phoneticPr fontId="4"/>
  </si>
  <si>
    <t>　下記のとおり収容定員を変更したいので、学校教育法第134条第2項で準用する同法第4条第1項の規定により関係書類を添えて届け出ます。</t>
  </si>
  <si>
    <t>　下記の者を校長に下記の者を採用したので、学校教育法第134条第2項で準用する同法第10条の規定により関係書類を添えて届け出ます。</t>
  </si>
  <si>
    <t>　準学校法人を設立したいので、私立学校法第152条第6項の規定において準用する同法第23条第1項により関係書類を添えて認可を申請します。</t>
  </si>
  <si>
    <t>　準学校法人を設立したいので、私立学校法第152条第6項の規定において準用する同法第108条第3項により関係書類を添えて認可を申請します。</t>
  </si>
  <si>
    <t>　準学校法人を設立したいので、私立学校法第152条第6項により準用する同法第108条第5関係書類を添えて届け出ます。</t>
  </si>
  <si>
    <t>　下記の学校の設置者を変更したいので、学校教育法第134条第2項の規定で準用する同法第4条第1項により関係書類を添えて認可を申請します。</t>
  </si>
  <si>
    <t>　下記のとおり収容定員を変更したいので、学校教育法第134条第2項において準用する同法第4条第1項の規定により関係書類を添えて届け出ます。</t>
  </si>
  <si>
    <t>　下記のとおり登記が完了したので、私立学校法第152条第1項において準用する同法第6条に基づいて関係書類を添えて届出ます。</t>
  </si>
  <si>
    <t>　下記のとおり学校を廃止したいので、学校教育法第1条第1項の規定により関係書類を添えて認可を申請します。</t>
  </si>
  <si>
    <t>　下記のとおり生徒等の募集を停止したいので、私立学校法第6条の規定により関係書類を添えて報告します。</t>
  </si>
  <si>
    <t>　下記のとおり変更したいので、学校教育法第131条1項の規定により関係書類を添えて届け出ます。</t>
  </si>
  <si>
    <t>都道府県名</t>
    <rPh sb="0" eb="4">
      <t>トドウフケン</t>
    </rPh>
    <rPh sb="4" eb="5">
      <t>メイ</t>
    </rPh>
    <phoneticPr fontId="31"/>
  </si>
  <si>
    <t>見込数及び定員設定の根拠</t>
    <rPh sb="0" eb="2">
      <t>ミコミ</t>
    </rPh>
    <rPh sb="2" eb="3">
      <t>スウ</t>
    </rPh>
    <rPh sb="3" eb="4">
      <t>オヨ</t>
    </rPh>
    <rPh sb="5" eb="7">
      <t>テイイン</t>
    </rPh>
    <rPh sb="7" eb="9">
      <t>セッテイ</t>
    </rPh>
    <rPh sb="10" eb="12">
      <t>コンキョ</t>
    </rPh>
    <phoneticPr fontId="31"/>
  </si>
  <si>
    <t>必要性</t>
    <rPh sb="0" eb="3">
      <t>ヒツヨウセイ</t>
    </rPh>
    <phoneticPr fontId="73"/>
  </si>
  <si>
    <t>目的</t>
    <rPh sb="0" eb="2">
      <t>モクテキ</t>
    </rPh>
    <phoneticPr fontId="31"/>
  </si>
  <si>
    <t>福島県</t>
    <rPh sb="0" eb="3">
      <t>フクシマケン</t>
    </rPh>
    <phoneticPr fontId="73"/>
  </si>
  <si>
    <t>設置趣意書のとおり</t>
    <rPh sb="0" eb="5">
      <t>セッチシュイショ</t>
    </rPh>
    <phoneticPr fontId="73"/>
  </si>
  <si>
    <t>（注１）入学予定者数（様式第107号）の根拠及び定員設定の妥当性については具体的に示すこと
（注２）教育区域ごとに記載すること</t>
    <rPh sb="4" eb="6">
      <t>ニュウガク</t>
    </rPh>
    <rPh sb="6" eb="8">
      <t>ヨテイ</t>
    </rPh>
    <rPh sb="8" eb="9">
      <t>シャ</t>
    </rPh>
    <rPh sb="22" eb="23">
      <t>オヨ</t>
    </rPh>
    <rPh sb="50" eb="54">
      <t>キョウイククイキ</t>
    </rPh>
    <rPh sb="57" eb="59">
      <t>キサイ</t>
    </rPh>
    <phoneticPr fontId="73"/>
  </si>
  <si>
    <t>実施校</t>
    <rPh sb="0" eb="3">
      <t>ジッシコウ</t>
    </rPh>
    <phoneticPr fontId="73"/>
  </si>
  <si>
    <t>区分</t>
    <rPh sb="0" eb="2">
      <t>クブン</t>
    </rPh>
    <phoneticPr fontId="2"/>
  </si>
  <si>
    <t>施設名</t>
    <rPh sb="0" eb="3">
      <t>シセツメイ</t>
    </rPh>
    <phoneticPr fontId="2"/>
  </si>
  <si>
    <t>設置者名</t>
    <rPh sb="0" eb="3">
      <t>セッチシャ</t>
    </rPh>
    <rPh sb="3" eb="4">
      <t>メイ</t>
    </rPh>
    <phoneticPr fontId="73"/>
  </si>
  <si>
    <t>責任者名</t>
    <rPh sb="0" eb="3">
      <t>セキニンシャ</t>
    </rPh>
    <rPh sb="3" eb="4">
      <t>メイ</t>
    </rPh>
    <phoneticPr fontId="73"/>
  </si>
  <si>
    <t>郵便番号</t>
    <rPh sb="0" eb="4">
      <t>ユウビンバンゴウ</t>
    </rPh>
    <phoneticPr fontId="73"/>
  </si>
  <si>
    <t>住所</t>
    <rPh sb="0" eb="2">
      <t>ジュウショ</t>
    </rPh>
    <phoneticPr fontId="73"/>
  </si>
  <si>
    <t>定員</t>
    <rPh sb="0" eb="2">
      <t>テイイン</t>
    </rPh>
    <phoneticPr fontId="73"/>
  </si>
  <si>
    <t>備考</t>
    <rPh sb="0" eb="2">
      <t>ビコウ</t>
    </rPh>
    <phoneticPr fontId="2"/>
  </si>
  <si>
    <t>通信教育連携協力施設</t>
    <rPh sb="0" eb="10">
      <t>ツウシンキョウイクレンケイキョウリョクシセツ</t>
    </rPh>
    <phoneticPr fontId="73"/>
  </si>
  <si>
    <t>（1）面接指導等実施施設</t>
    <phoneticPr fontId="73"/>
  </si>
  <si>
    <t>分校</t>
    <rPh sb="0" eb="2">
      <t>ブンコウ</t>
    </rPh>
    <phoneticPr fontId="73"/>
  </si>
  <si>
    <t>協力校</t>
    <phoneticPr fontId="73"/>
  </si>
  <si>
    <t>技能教育施設</t>
    <phoneticPr fontId="73"/>
  </si>
  <si>
    <t>他の学校等の施設</t>
    <phoneticPr fontId="73"/>
  </si>
  <si>
    <t>（2）学習等支援施設</t>
    <phoneticPr fontId="73"/>
  </si>
  <si>
    <t>サポート施設</t>
    <phoneticPr fontId="73"/>
  </si>
  <si>
    <t>（3）通信教育連携協力施設の定員合計</t>
    <rPh sb="3" eb="13">
      <t>ツウシンキョウイクレンケイキョウリョクシセツ</t>
    </rPh>
    <rPh sb="14" eb="16">
      <t>テイイン</t>
    </rPh>
    <rPh sb="16" eb="18">
      <t>ゴウケイ</t>
    </rPh>
    <phoneticPr fontId="73"/>
  </si>
  <si>
    <t>様式第127号</t>
    <rPh sb="0" eb="2">
      <t>ヨウシキ</t>
    </rPh>
    <rPh sb="2" eb="3">
      <t>ダイ</t>
    </rPh>
    <rPh sb="6" eb="7">
      <t>ゴウ</t>
    </rPh>
    <phoneticPr fontId="73"/>
  </si>
  <si>
    <t>　　　実施校及び通信教育連携協力施設</t>
    <phoneticPr fontId="2"/>
  </si>
  <si>
    <t>様式第128号</t>
    <phoneticPr fontId="73"/>
  </si>
  <si>
    <t>入学予定者数の根拠及び各教育区域の必要性と目的</t>
    <phoneticPr fontId="2"/>
  </si>
  <si>
    <t>入学予定者の根拠及び各教育区域の必要性と目的（様式第128号）</t>
    <rPh sb="0" eb="2">
      <t>ニュウガク</t>
    </rPh>
    <rPh sb="2" eb="5">
      <t>ヨテイシャ</t>
    </rPh>
    <rPh sb="6" eb="8">
      <t>コンキョ</t>
    </rPh>
    <rPh sb="8" eb="9">
      <t>オヨ</t>
    </rPh>
    <rPh sb="10" eb="11">
      <t>カク</t>
    </rPh>
    <rPh sb="11" eb="13">
      <t>キョウイク</t>
    </rPh>
    <rPh sb="13" eb="15">
      <t>クイキ</t>
    </rPh>
    <rPh sb="16" eb="19">
      <t>ヒツヨウセイ</t>
    </rPh>
    <rPh sb="20" eb="22">
      <t>モクテキ</t>
    </rPh>
    <rPh sb="23" eb="25">
      <t>ヨウシキ</t>
    </rPh>
    <rPh sb="25" eb="26">
      <t>ダイ</t>
    </rPh>
    <rPh sb="29" eb="30">
      <t>ゴウ</t>
    </rPh>
    <phoneticPr fontId="2"/>
  </si>
  <si>
    <t>㉖</t>
    <phoneticPr fontId="4"/>
  </si>
  <si>
    <t>㉗</t>
    <phoneticPr fontId="4"/>
  </si>
  <si>
    <t>実施校及び通信教育連携協力施設（様式第127号）</t>
    <rPh sb="0" eb="3">
      <t>ジッシコウ</t>
    </rPh>
    <rPh sb="3" eb="4">
      <t>オヨ</t>
    </rPh>
    <rPh sb="5" eb="7">
      <t>ツウシン</t>
    </rPh>
    <rPh sb="7" eb="9">
      <t>キョウイク</t>
    </rPh>
    <rPh sb="9" eb="11">
      <t>レンケイ</t>
    </rPh>
    <rPh sb="11" eb="13">
      <t>キョウリョク</t>
    </rPh>
    <rPh sb="13" eb="15">
      <t>シセツ</t>
    </rPh>
    <rPh sb="16" eb="18">
      <t>ヨウシキ</t>
    </rPh>
    <rPh sb="18" eb="19">
      <t>ダイ</t>
    </rPh>
    <rPh sb="22" eb="23">
      <t>ゴウ</t>
    </rPh>
    <phoneticPr fontId="2"/>
  </si>
  <si>
    <t>※通信制高校設置の場合のみ</t>
    <rPh sb="1" eb="4">
      <t>ツウシンセイ</t>
    </rPh>
    <rPh sb="4" eb="6">
      <t>コウコウ</t>
    </rPh>
    <rPh sb="6" eb="8">
      <t>セッチ</t>
    </rPh>
    <rPh sb="9" eb="11">
      <t>バアイ</t>
    </rPh>
    <phoneticPr fontId="2"/>
  </si>
  <si>
    <t>㉑</t>
    <phoneticPr fontId="2"/>
  </si>
  <si>
    <t>㉒</t>
    <phoneticPr fontId="2"/>
  </si>
  <si>
    <t>㉓</t>
    <phoneticPr fontId="2"/>
  </si>
  <si>
    <t>実施校及び通信教育連携協力施設（様式第127号）【通信】</t>
    <rPh sb="0" eb="3">
      <t>ジッシコウ</t>
    </rPh>
    <rPh sb="3" eb="4">
      <t>オヨ</t>
    </rPh>
    <rPh sb="5" eb="7">
      <t>ツウシン</t>
    </rPh>
    <rPh sb="7" eb="9">
      <t>キョウイク</t>
    </rPh>
    <rPh sb="9" eb="11">
      <t>レンケイ</t>
    </rPh>
    <rPh sb="11" eb="13">
      <t>キョウリョク</t>
    </rPh>
    <rPh sb="13" eb="15">
      <t>シセツ</t>
    </rPh>
    <rPh sb="16" eb="18">
      <t>ヨウシキ</t>
    </rPh>
    <rPh sb="18" eb="19">
      <t>ダイ</t>
    </rPh>
    <rPh sb="22" eb="23">
      <t>ゴウ</t>
    </rPh>
    <rPh sb="25" eb="27">
      <t>ツウシン</t>
    </rPh>
    <phoneticPr fontId="2"/>
  </si>
  <si>
    <t>協力校等の施設・設備及び教育計画の概要【通信】</t>
    <rPh sb="0" eb="2">
      <t>キョウリョク</t>
    </rPh>
    <rPh sb="3" eb="4">
      <t>トウ</t>
    </rPh>
    <rPh sb="5" eb="7">
      <t>シセツ</t>
    </rPh>
    <rPh sb="8" eb="10">
      <t>セツビ</t>
    </rPh>
    <rPh sb="10" eb="11">
      <t>オヨ</t>
    </rPh>
    <rPh sb="12" eb="14">
      <t>キョウイク</t>
    </rPh>
    <rPh sb="14" eb="16">
      <t>ケイカク</t>
    </rPh>
    <rPh sb="17" eb="19">
      <t>ガイヨウ</t>
    </rPh>
    <rPh sb="20" eb="22">
      <t>ツウシン</t>
    </rPh>
    <phoneticPr fontId="4"/>
  </si>
  <si>
    <t>入学予定者の根拠及び各教育区域の必要性と目的（様式第128号）【通信】</t>
    <rPh sb="0" eb="2">
      <t>ニュウガク</t>
    </rPh>
    <rPh sb="2" eb="5">
      <t>ヨテイシャ</t>
    </rPh>
    <rPh sb="6" eb="8">
      <t>コンキョ</t>
    </rPh>
    <rPh sb="8" eb="9">
      <t>オヨ</t>
    </rPh>
    <rPh sb="10" eb="11">
      <t>カク</t>
    </rPh>
    <rPh sb="11" eb="13">
      <t>キョウイク</t>
    </rPh>
    <rPh sb="13" eb="15">
      <t>クイキ</t>
    </rPh>
    <rPh sb="16" eb="19">
      <t>ヒツヨウセイ</t>
    </rPh>
    <rPh sb="20" eb="22">
      <t>モクテキ</t>
    </rPh>
    <rPh sb="23" eb="25">
      <t>ヨウシキ</t>
    </rPh>
    <rPh sb="25" eb="26">
      <t>ダイ</t>
    </rPh>
    <rPh sb="29" eb="30">
      <t>ゴウ</t>
    </rPh>
    <rPh sb="32" eb="34">
      <t>ツウシン</t>
    </rPh>
    <phoneticPr fontId="2"/>
  </si>
  <si>
    <t>登記済届（様式第11号）</t>
    <rPh sb="0" eb="3">
      <t>トウキズ</t>
    </rPh>
    <rPh sb="3" eb="4">
      <t>トドケ</t>
    </rPh>
    <rPh sb="5" eb="7">
      <t>ヨウシキ</t>
    </rPh>
    <rPh sb="7" eb="8">
      <t>ダイ</t>
    </rPh>
    <rPh sb="10" eb="11">
      <t>ゴウ</t>
    </rPh>
    <phoneticPr fontId="2"/>
  </si>
  <si>
    <t>校地・校舎所有権等取得登記済届（様式第28号）</t>
    <rPh sb="0" eb="2">
      <t>コウチ</t>
    </rPh>
    <rPh sb="3" eb="5">
      <t>コウシャ</t>
    </rPh>
    <rPh sb="5" eb="8">
      <t>ショユウケン</t>
    </rPh>
    <rPh sb="8" eb="9">
      <t>トウ</t>
    </rPh>
    <rPh sb="9" eb="11">
      <t>シュトク</t>
    </rPh>
    <rPh sb="11" eb="14">
      <t>トウキズ</t>
    </rPh>
    <rPh sb="14" eb="15">
      <t>トドケ</t>
    </rPh>
    <rPh sb="16" eb="18">
      <t>ヨウシキ</t>
    </rPh>
    <rPh sb="18" eb="19">
      <t>ダイ</t>
    </rPh>
    <rPh sb="21" eb="22">
      <t>ゴウ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</si>
</sst>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411]ggge&quot;年&quot;m&quot;月&quot;d&quot;日&quot;;@"/>
    <numFmt numFmtId="177" formatCode="\(@\)"/>
    <numFmt numFmtId="178" formatCode="#"/>
    <numFmt numFmtId="179" formatCode="#,##0;&quot;△ &quot;#,##0"/>
    <numFmt numFmtId="180" formatCode="0_);[Red]\(0\)"/>
  </numFmts>
  <fonts count="78">
    <font>
      <sz val="11"/>
      <color theme="1"/>
      <name val="游ゴシック"/>
      <family val="2"/>
      <charset val="128"/>
      <scheme val="minor"/>
    </font>
    <font>
      <sz val="11"/>
      <color theme="1"/>
      <name val="ＭＳ ゴシック"/>
      <family val="2"/>
      <charset val="128"/>
    </font>
    <font>
      <sz val="6"/>
      <name val="游ゴシック"/>
      <family val="2"/>
      <charset val="128"/>
      <scheme val="minor"/>
    </font>
    <font>
      <sz val="11"/>
      <name val="ＭＳ 明朝"/>
      <family val="1"/>
      <charset val="128"/>
    </font>
    <font>
      <sz val="6"/>
      <name val="ＭＳ 明朝"/>
      <family val="1"/>
      <charset val="128"/>
    </font>
    <font>
      <b/>
      <sz val="12"/>
      <name val="ＭＳ ゴシック"/>
      <family val="3"/>
      <charset val="128"/>
    </font>
    <font>
      <sz val="12"/>
      <name val="ＭＳ ゴシック"/>
      <family val="3"/>
      <charset val="128"/>
    </font>
    <font>
      <sz val="12"/>
      <name val="ＭＳ 明朝"/>
      <family val="1"/>
      <charset val="128"/>
    </font>
    <font>
      <sz val="10"/>
      <name val="ＭＳ 明朝"/>
      <family val="1"/>
      <charset val="128"/>
    </font>
    <font>
      <sz val="11"/>
      <name val="ＭＳ ゴシック"/>
      <family val="3"/>
      <charset val="128"/>
    </font>
    <font>
      <sz val="14"/>
      <name val="ＭＳ ゴシック"/>
      <family val="3"/>
      <charset val="128"/>
    </font>
    <font>
      <sz val="11"/>
      <color rgb="FFFF0000"/>
      <name val="ＭＳ 明朝"/>
      <family val="1"/>
      <charset val="128"/>
    </font>
    <font>
      <sz val="9"/>
      <color indexed="81"/>
      <name val="ＭＳ 明朝"/>
      <family val="1"/>
      <charset val="128"/>
    </font>
    <font>
      <sz val="9"/>
      <name val="ＭＳ 明朝"/>
      <family val="1"/>
      <charset val="128"/>
    </font>
    <font>
      <b/>
      <sz val="9"/>
      <color indexed="81"/>
      <name val="MS P ゴシック"/>
      <family val="3"/>
      <charset val="128"/>
    </font>
    <font>
      <sz val="12"/>
      <color rgb="FFFF0000"/>
      <name val="ＭＳ 明朝"/>
      <family val="1"/>
      <charset val="128"/>
    </font>
    <font>
      <sz val="8"/>
      <color theme="1"/>
      <name val="ＭＳ 明朝"/>
      <family val="1"/>
      <charset val="128"/>
    </font>
    <font>
      <sz val="10"/>
      <color theme="1"/>
      <name val="ＭＳ 明朝"/>
      <family val="1"/>
      <charset val="128"/>
    </font>
    <font>
      <sz val="8"/>
      <color theme="1"/>
      <name val="游ゴシック"/>
      <family val="2"/>
      <charset val="128"/>
      <scheme val="minor"/>
    </font>
    <font>
      <sz val="6"/>
      <color theme="1"/>
      <name val="ＭＳ 明朝"/>
      <family val="1"/>
      <charset val="128"/>
    </font>
    <font>
      <sz val="8"/>
      <color theme="1"/>
      <name val="游ゴシック"/>
      <family val="3"/>
      <charset val="128"/>
      <scheme val="minor"/>
    </font>
    <font>
      <sz val="14"/>
      <color theme="1"/>
      <name val="游ゴシック"/>
      <family val="2"/>
      <charset val="128"/>
      <scheme val="minor"/>
    </font>
    <font>
      <sz val="11"/>
      <name val="游ゴシック"/>
      <family val="3"/>
      <charset val="128"/>
      <scheme val="minor"/>
    </font>
    <font>
      <sz val="11"/>
      <name val="游ゴシック"/>
      <family val="2"/>
      <charset val="128"/>
      <scheme val="minor"/>
    </font>
    <font>
      <sz val="11"/>
      <color theme="1"/>
      <name val="ＭＳ 明朝"/>
      <family val="1"/>
      <charset val="128"/>
    </font>
    <font>
      <sz val="10.5"/>
      <color rgb="FF000000"/>
      <name val="ＭＳ 明朝"/>
      <family val="1"/>
      <charset val="128"/>
    </font>
    <font>
      <sz val="11"/>
      <color theme="1"/>
      <name val="ＭＳ Ｐ明朝"/>
      <family val="1"/>
      <charset val="128"/>
    </font>
    <font>
      <b/>
      <sz val="14"/>
      <color rgb="FF000000"/>
      <name val="ＭＳ 明朝"/>
      <family val="1"/>
      <charset val="128"/>
    </font>
    <font>
      <sz val="10.5"/>
      <name val="ＭＳ 明朝"/>
      <family val="1"/>
      <charset val="128"/>
    </font>
    <font>
      <sz val="11"/>
      <color theme="1"/>
      <name val="游ゴシック"/>
      <family val="2"/>
      <charset val="128"/>
      <scheme val="minor"/>
    </font>
    <font>
      <sz val="11"/>
      <name val="ＭＳ Ｐゴシック"/>
      <family val="3"/>
      <charset val="128"/>
    </font>
    <font>
      <sz val="6"/>
      <name val="ＭＳ Ｐゴシック"/>
      <family val="3"/>
      <charset val="128"/>
    </font>
    <font>
      <sz val="11"/>
      <name val="ＭＳ Ｐ明朝"/>
      <family val="1"/>
      <charset val="128"/>
    </font>
    <font>
      <sz val="11"/>
      <color theme="1"/>
      <name val="游ゴシック"/>
      <family val="3"/>
      <charset val="128"/>
      <scheme val="minor"/>
    </font>
    <font>
      <sz val="10.5"/>
      <color theme="1"/>
      <name val="游明朝"/>
      <family val="1"/>
      <charset val="128"/>
    </font>
    <font>
      <sz val="10.5"/>
      <color rgb="FF000000"/>
      <name val="ＭＳ Ｐ明朝"/>
      <family val="1"/>
      <charset val="128"/>
    </font>
    <font>
      <sz val="9"/>
      <color rgb="FF000000"/>
      <name val="ＭＳ 明朝"/>
      <family val="1"/>
      <charset val="128"/>
    </font>
    <font>
      <sz val="9"/>
      <color rgb="FF000000"/>
      <name val="ＭＳ ゴシック"/>
      <family val="3"/>
      <charset val="128"/>
    </font>
    <font>
      <sz val="9"/>
      <color rgb="FF000000"/>
      <name val="ＭＳ Ｐゴシック"/>
      <family val="3"/>
      <charset val="128"/>
    </font>
    <font>
      <sz val="10"/>
      <color rgb="FF000000"/>
      <name val="ＭＳ 明朝"/>
      <family val="1"/>
      <charset val="128"/>
    </font>
    <font>
      <sz val="10"/>
      <color rgb="FF000000"/>
      <name val="ＭＳ Ｐ明朝"/>
      <family val="1"/>
      <charset val="128"/>
    </font>
    <font>
      <sz val="10.5"/>
      <color theme="1"/>
      <name val="ＭＳ 明朝"/>
      <family val="1"/>
      <charset val="128"/>
    </font>
    <font>
      <b/>
      <sz val="14"/>
      <color theme="1"/>
      <name val="ＭＳ 明朝"/>
      <family val="1"/>
      <charset val="128"/>
    </font>
    <font>
      <sz val="10.5"/>
      <color rgb="FF000000"/>
      <name val="ＭＳ Ｐゴシック"/>
      <family val="3"/>
      <charset val="128"/>
    </font>
    <font>
      <sz val="10.5"/>
      <color theme="1"/>
      <name val="ＭＳ Ｐ明朝"/>
      <family val="1"/>
      <charset val="128"/>
    </font>
    <font>
      <sz val="10.5"/>
      <color theme="1"/>
      <name val="ＭＳ Ｐゴシック"/>
      <family val="3"/>
      <charset val="128"/>
    </font>
    <font>
      <sz val="10.5"/>
      <color theme="1"/>
      <name val="ＭＳ ゴシック"/>
      <family val="3"/>
      <charset val="128"/>
    </font>
    <font>
      <u/>
      <sz val="10.5"/>
      <color rgb="FF000000"/>
      <name val="ＭＳ 明朝"/>
      <family val="1"/>
      <charset val="128"/>
    </font>
    <font>
      <sz val="10.5"/>
      <color rgb="FF000000"/>
      <name val="Times New Roman"/>
      <family val="1"/>
    </font>
    <font>
      <sz val="10.5"/>
      <color rgb="FF000000"/>
      <name val="ＭＳ ゴシック"/>
      <family val="3"/>
      <charset val="128"/>
    </font>
    <font>
      <sz val="14"/>
      <name val="ＭＳ 明朝"/>
      <family val="1"/>
      <charset val="128"/>
    </font>
    <font>
      <sz val="10.5"/>
      <color rgb="FF000000"/>
      <name val="JustUnitMark"/>
      <charset val="2"/>
    </font>
    <font>
      <sz val="10.5"/>
      <name val="游明朝"/>
      <family val="1"/>
      <charset val="128"/>
    </font>
    <font>
      <sz val="10.5"/>
      <name val="Times New Roman"/>
      <family val="1"/>
    </font>
    <font>
      <sz val="18"/>
      <name val="游ゴシック"/>
      <family val="2"/>
      <charset val="128"/>
      <scheme val="minor"/>
    </font>
    <font>
      <b/>
      <sz val="14"/>
      <name val="ＭＳ 明朝"/>
      <family val="1"/>
      <charset val="128"/>
    </font>
    <font>
      <sz val="6"/>
      <name val="游ゴシック"/>
      <family val="3"/>
      <charset val="128"/>
    </font>
    <font>
      <sz val="10"/>
      <color theme="1"/>
      <name val="游ゴシック"/>
      <family val="3"/>
      <charset val="128"/>
      <scheme val="minor"/>
    </font>
    <font>
      <b/>
      <sz val="16"/>
      <color theme="1"/>
      <name val="ＭＳ 明朝"/>
      <family val="1"/>
      <charset val="128"/>
    </font>
    <font>
      <sz val="12"/>
      <color theme="1"/>
      <name val="游ゴシック"/>
      <family val="3"/>
      <charset val="128"/>
      <scheme val="minor"/>
    </font>
    <font>
      <strike/>
      <sz val="11"/>
      <color rgb="FFFF0000"/>
      <name val="ＭＳ 明朝"/>
      <family val="1"/>
      <charset val="128"/>
    </font>
    <font>
      <u/>
      <sz val="11"/>
      <name val="ＭＳ 明朝"/>
      <family val="1"/>
      <charset val="128"/>
    </font>
    <font>
      <sz val="12"/>
      <color theme="1"/>
      <name val="ＭＳ 明朝"/>
      <family val="1"/>
      <charset val="128"/>
    </font>
    <font>
      <sz val="18"/>
      <name val="ＭＳ ゴシック"/>
      <family val="3"/>
      <charset val="128"/>
    </font>
    <font>
      <sz val="16"/>
      <name val="ＭＳ 明朝"/>
      <family val="1"/>
      <charset val="128"/>
    </font>
    <font>
      <sz val="16"/>
      <color rgb="FFFF0000"/>
      <name val="ＭＳ 明朝"/>
      <family val="1"/>
      <charset val="128"/>
    </font>
    <font>
      <b/>
      <sz val="12"/>
      <color rgb="FFFF0000"/>
      <name val="ＭＳ ゴシック"/>
      <family val="3"/>
      <charset val="128"/>
    </font>
    <font>
      <sz val="14"/>
      <color rgb="FFFF0000"/>
      <name val="ＭＳ ゴシック"/>
      <family val="3"/>
      <charset val="128"/>
    </font>
    <font>
      <b/>
      <sz val="16"/>
      <color rgb="FFFF0000"/>
      <name val="ＭＳ 明朝"/>
      <family val="1"/>
      <charset val="128"/>
    </font>
    <font>
      <sz val="11"/>
      <color rgb="FFFF0000"/>
      <name val="游ゴシック"/>
      <family val="3"/>
      <charset val="128"/>
      <scheme val="minor"/>
    </font>
    <font>
      <sz val="14"/>
      <color rgb="FFFF0000"/>
      <name val="ＭＳ 明朝"/>
      <family val="1"/>
      <charset val="128"/>
    </font>
    <font>
      <sz val="12"/>
      <color rgb="FFFF0000"/>
      <name val="ＭＳ Ｐ明朝"/>
      <family val="1"/>
      <charset val="128"/>
    </font>
    <font>
      <sz val="16"/>
      <color theme="1"/>
      <name val="ＭＳ 明朝"/>
      <family val="1"/>
      <charset val="128"/>
    </font>
    <font>
      <sz val="6"/>
      <name val="ＭＳ ゴシック"/>
      <family val="2"/>
      <charset val="128"/>
    </font>
    <font>
      <b/>
      <sz val="11"/>
      <name val="ＭＳ 明朝"/>
      <family val="1"/>
      <charset val="128"/>
    </font>
    <font>
      <strike/>
      <sz val="11"/>
      <name val="ＭＳ 明朝"/>
      <family val="1"/>
      <charset val="128"/>
    </font>
    <font>
      <sz val="20"/>
      <name val="ＭＳ 明朝"/>
      <family val="1"/>
      <charset val="128"/>
    </font>
    <font>
      <sz val="12"/>
      <name val="ＭＳ Ｐ明朝"/>
      <family val="1"/>
      <charset val="128"/>
    </font>
  </fonts>
  <fills count="4">
    <fill>
      <patternFill patternType="none"/>
    </fill>
    <fill>
      <patternFill patternType="gray125"/>
    </fill>
    <fill>
      <patternFill patternType="solid">
        <fgColor rgb="FF99FF99"/>
        <bgColor indexed="64"/>
      </patternFill>
    </fill>
    <fill>
      <patternFill patternType="solid">
        <fgColor indexed="26"/>
        <bgColor indexed="64"/>
      </patternFill>
    </fill>
  </fills>
  <borders count="147">
    <border>
      <left/>
      <right/>
      <top/>
      <bottom/>
      <diagonal/>
    </border>
    <border>
      <left/>
      <right/>
      <top/>
      <bottom style="slantDashDot">
        <color indexed="64"/>
      </bottom>
      <diagonal/>
    </border>
    <border>
      <left style="thin">
        <color auto="1"/>
      </left>
      <right style="thin">
        <color auto="1"/>
      </right>
      <top style="thin">
        <color auto="1"/>
      </top>
      <bottom style="hair">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hair">
        <color auto="1"/>
      </bottom>
      <diagonal/>
    </border>
    <border>
      <left/>
      <right/>
      <top style="hair">
        <color auto="1"/>
      </top>
      <bottom style="hair">
        <color auto="1"/>
      </bottom>
      <diagonal/>
    </border>
    <border>
      <left style="thin">
        <color indexed="64"/>
      </left>
      <right style="thin">
        <color indexed="64"/>
      </right>
      <top style="thin">
        <color indexed="64"/>
      </top>
      <bottom/>
      <diagonal/>
    </border>
    <border>
      <left/>
      <right/>
      <top style="hair">
        <color auto="1"/>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auto="1"/>
      </right>
      <top style="hair">
        <color auto="1"/>
      </top>
      <bottom style="hair">
        <color auto="1"/>
      </bottom>
      <diagonal/>
    </border>
    <border>
      <left style="thin">
        <color auto="1"/>
      </left>
      <right/>
      <top style="hair">
        <color auto="1"/>
      </top>
      <bottom style="hair">
        <color auto="1"/>
      </bottom>
      <diagonal/>
    </border>
    <border>
      <left style="thin">
        <color auto="1"/>
      </left>
      <right style="thin">
        <color auto="1"/>
      </right>
      <top style="hair">
        <color auto="1"/>
      </top>
      <bottom style="hair">
        <color auto="1"/>
      </bottom>
      <diagonal/>
    </border>
    <border>
      <left style="thin">
        <color indexed="64"/>
      </left>
      <right/>
      <top/>
      <bottom/>
      <diagonal/>
    </border>
    <border>
      <left style="thin">
        <color indexed="64"/>
      </left>
      <right style="thin">
        <color indexed="64"/>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diagonalUp="1">
      <left style="thin">
        <color indexed="64"/>
      </left>
      <right style="medium">
        <color indexed="64"/>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left/>
      <right/>
      <top style="medium">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diagonal/>
    </border>
    <border>
      <left style="medium">
        <color indexed="64"/>
      </left>
      <right/>
      <top style="medium">
        <color indexed="64"/>
      </top>
      <bottom/>
      <diagonal/>
    </border>
    <border>
      <left/>
      <right style="medium">
        <color indexed="64"/>
      </right>
      <top style="thin">
        <color indexed="64"/>
      </top>
      <bottom/>
      <diagonal/>
    </border>
    <border>
      <left/>
      <right style="medium">
        <color indexed="64"/>
      </right>
      <top style="medium">
        <color indexed="64"/>
      </top>
      <bottom/>
      <diagonal/>
    </border>
    <border>
      <left/>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top style="medium">
        <color indexed="64"/>
      </top>
      <bottom/>
      <diagonal/>
    </border>
    <border>
      <left style="thin">
        <color indexed="64"/>
      </left>
      <right/>
      <top/>
      <bottom style="medium">
        <color indexed="64"/>
      </bottom>
      <diagonal/>
    </border>
    <border diagonalDown="1">
      <left/>
      <right style="thin">
        <color indexed="64"/>
      </right>
      <top/>
      <bottom style="thin">
        <color indexed="64"/>
      </bottom>
      <diagonal style="thin">
        <color auto="1"/>
      </diagonal>
    </border>
    <border diagonalDown="1">
      <left style="medium">
        <color indexed="64"/>
      </left>
      <right/>
      <top/>
      <bottom style="thin">
        <color indexed="64"/>
      </bottom>
      <diagonal style="thin">
        <color auto="1"/>
      </diagonal>
    </border>
    <border diagonalDown="1">
      <left/>
      <right style="thin">
        <color indexed="64"/>
      </right>
      <top style="medium">
        <color indexed="64"/>
      </top>
      <bottom/>
      <diagonal style="thin">
        <color auto="1"/>
      </diagonal>
    </border>
    <border diagonalDown="1">
      <left style="medium">
        <color indexed="64"/>
      </left>
      <right/>
      <top style="medium">
        <color indexed="64"/>
      </top>
      <bottom/>
      <diagonal style="thin">
        <color auto="1"/>
      </diagonal>
    </border>
    <border>
      <left style="medium">
        <color indexed="64"/>
      </left>
      <right style="thin">
        <color indexed="64"/>
      </right>
      <top/>
      <bottom style="medium">
        <color indexed="64"/>
      </bottom>
      <diagonal/>
    </border>
    <border diagonalDown="1">
      <left/>
      <right style="thin">
        <color indexed="64"/>
      </right>
      <top/>
      <bottom/>
      <diagonal style="thin">
        <color indexed="64"/>
      </diagonal>
    </border>
    <border diagonalDown="1">
      <left style="medium">
        <color indexed="64"/>
      </left>
      <right/>
      <top/>
      <bottom/>
      <diagonal style="thin">
        <color indexed="64"/>
      </diagonal>
    </border>
    <border diagonalDown="1">
      <left style="medium">
        <color indexed="64"/>
      </left>
      <right style="thin">
        <color indexed="64"/>
      </right>
      <top/>
      <bottom style="thin">
        <color indexed="64"/>
      </bottom>
      <diagonal style="thin">
        <color indexed="64"/>
      </diagonal>
    </border>
    <border diagonalDown="1">
      <left style="medium">
        <color indexed="64"/>
      </left>
      <right style="thin">
        <color indexed="64"/>
      </right>
      <top/>
      <bottom/>
      <diagonal style="thin">
        <color indexed="64"/>
      </diagonal>
    </border>
    <border diagonalDown="1">
      <left style="medium">
        <color indexed="64"/>
      </left>
      <right style="thin">
        <color indexed="64"/>
      </right>
      <top style="medium">
        <color indexed="64"/>
      </top>
      <bottom/>
      <diagonal style="thin">
        <color indexed="64"/>
      </diagonal>
    </border>
    <border>
      <left style="hair">
        <color auto="1"/>
      </left>
      <right style="thin">
        <color auto="1"/>
      </right>
      <top style="hair">
        <color auto="1"/>
      </top>
      <bottom style="thin">
        <color auto="1"/>
      </bottom>
      <diagonal/>
    </border>
    <border>
      <left style="hair">
        <color auto="1"/>
      </left>
      <right style="hair">
        <color auto="1"/>
      </right>
      <top style="hair">
        <color auto="1"/>
      </top>
      <bottom style="thin">
        <color auto="1"/>
      </bottom>
      <diagonal/>
    </border>
    <border>
      <left/>
      <right style="hair">
        <color auto="1"/>
      </right>
      <top/>
      <bottom style="thin">
        <color auto="1"/>
      </bottom>
      <diagonal/>
    </border>
    <border>
      <left style="hair">
        <color auto="1"/>
      </left>
      <right style="thin">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bottom/>
      <diagonal/>
    </border>
    <border>
      <left/>
      <right style="hair">
        <color auto="1"/>
      </right>
      <top style="hair">
        <color auto="1"/>
      </top>
      <bottom/>
      <diagonal/>
    </border>
    <border>
      <left style="thin">
        <color auto="1"/>
      </left>
      <right/>
      <top style="hair">
        <color auto="1"/>
      </top>
      <bottom/>
      <diagonal/>
    </border>
    <border>
      <left style="hair">
        <color auto="1"/>
      </left>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thin">
        <color auto="1"/>
      </left>
      <right/>
      <top/>
      <bottom style="hair">
        <color auto="1"/>
      </bottom>
      <diagonal/>
    </border>
    <border>
      <left style="hair">
        <color auto="1"/>
      </left>
      <right style="hair">
        <color auto="1"/>
      </right>
      <top style="hair">
        <color auto="1"/>
      </top>
      <bottom/>
      <diagonal/>
    </border>
    <border>
      <left style="hair">
        <color auto="1"/>
      </left>
      <right/>
      <top style="thin">
        <color auto="1"/>
      </top>
      <bottom style="hair">
        <color auto="1"/>
      </bottom>
      <diagonal/>
    </border>
    <border>
      <left style="hair">
        <color auto="1"/>
      </left>
      <right style="hair">
        <color auto="1"/>
      </right>
      <top style="thin">
        <color auto="1"/>
      </top>
      <bottom style="hair">
        <color auto="1"/>
      </bottom>
      <diagonal/>
    </border>
    <border>
      <left style="thin">
        <color auto="1"/>
      </left>
      <right style="hair">
        <color auto="1"/>
      </right>
      <top style="thin">
        <color auto="1"/>
      </top>
      <bottom style="hair">
        <color auto="1"/>
      </bottom>
      <diagonal/>
    </border>
    <border diagonalDown="1">
      <left style="medium">
        <color indexed="64"/>
      </left>
      <right style="thin">
        <color indexed="64"/>
      </right>
      <top style="medium">
        <color indexed="64"/>
      </top>
      <bottom/>
      <diagonal style="thin">
        <color rgb="FF000000"/>
      </diagonal>
    </border>
    <border diagonalDown="1">
      <left style="medium">
        <color indexed="64"/>
      </left>
      <right style="thin">
        <color indexed="64"/>
      </right>
      <top/>
      <bottom style="thin">
        <color indexed="64"/>
      </bottom>
      <diagonal style="thin">
        <color rgb="FF000000"/>
      </diagonal>
    </border>
    <border>
      <left style="medium">
        <color indexed="64"/>
      </left>
      <right style="thin">
        <color indexed="64"/>
      </right>
      <top style="medium">
        <color indexed="64"/>
      </top>
      <bottom/>
      <diagonal/>
    </border>
    <border>
      <left style="thin">
        <color indexed="64"/>
      </left>
      <right style="thin">
        <color indexed="64"/>
      </right>
      <top style="double">
        <color indexed="64"/>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diagonalUp="1">
      <left style="thin">
        <color indexed="64"/>
      </left>
      <right style="thin">
        <color indexed="64"/>
      </right>
      <top style="thin">
        <color indexed="64"/>
      </top>
      <bottom style="thin">
        <color indexed="64"/>
      </bottom>
      <diagonal style="hair">
        <color indexed="64"/>
      </diagonal>
    </border>
    <border>
      <left style="mediumDashed">
        <color auto="1"/>
      </left>
      <right/>
      <top style="mediumDashed">
        <color auto="1"/>
      </top>
      <bottom/>
      <diagonal/>
    </border>
    <border>
      <left/>
      <right/>
      <top style="mediumDashed">
        <color auto="1"/>
      </top>
      <bottom/>
      <diagonal/>
    </border>
    <border>
      <left/>
      <right style="mediumDashed">
        <color auto="1"/>
      </right>
      <top style="mediumDashed">
        <color auto="1"/>
      </top>
      <bottom/>
      <diagonal/>
    </border>
    <border>
      <left style="mediumDashed">
        <color auto="1"/>
      </left>
      <right/>
      <top/>
      <bottom/>
      <diagonal/>
    </border>
    <border>
      <left/>
      <right style="mediumDashed">
        <color auto="1"/>
      </right>
      <top/>
      <bottom/>
      <diagonal/>
    </border>
    <border>
      <left style="mediumDashed">
        <color auto="1"/>
      </left>
      <right/>
      <top/>
      <bottom style="mediumDashed">
        <color auto="1"/>
      </bottom>
      <diagonal/>
    </border>
    <border>
      <left/>
      <right/>
      <top/>
      <bottom style="mediumDashed">
        <color auto="1"/>
      </bottom>
      <diagonal/>
    </border>
    <border>
      <left/>
      <right style="mediumDashed">
        <color auto="1"/>
      </right>
      <top/>
      <bottom style="mediumDashed">
        <color auto="1"/>
      </bottom>
      <diagonal/>
    </border>
    <border>
      <left style="medium">
        <color indexed="64"/>
      </left>
      <right style="thin">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hair">
        <color indexed="64"/>
      </top>
      <bottom style="hair">
        <color indexed="64"/>
      </bottom>
      <diagonal/>
    </border>
    <border>
      <left style="thin">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s>
  <cellStyleXfs count="12">
    <xf numFmtId="0" fontId="0" fillId="0" borderId="0">
      <alignment vertical="center"/>
    </xf>
    <xf numFmtId="0" fontId="3" fillId="0" borderId="0"/>
    <xf numFmtId="9" fontId="3" fillId="0" borderId="0" applyFont="0" applyFill="0" applyBorder="0" applyAlignment="0" applyProtection="0">
      <alignment vertical="center"/>
    </xf>
    <xf numFmtId="38" fontId="29" fillId="0" borderId="0" applyFont="0" applyFill="0" applyBorder="0" applyAlignment="0" applyProtection="0">
      <alignment vertical="center"/>
    </xf>
    <xf numFmtId="0" fontId="30" fillId="0" borderId="0"/>
    <xf numFmtId="0" fontId="29" fillId="0" borderId="0">
      <alignment vertical="center"/>
    </xf>
    <xf numFmtId="0" fontId="29" fillId="0" borderId="0">
      <alignment vertical="center"/>
    </xf>
    <xf numFmtId="0" fontId="33" fillId="0" borderId="0">
      <alignment vertical="center"/>
    </xf>
    <xf numFmtId="38" fontId="3" fillId="0" borderId="0" applyFont="0" applyFill="0" applyBorder="0" applyAlignment="0" applyProtection="0"/>
    <xf numFmtId="0" fontId="1" fillId="0" borderId="0">
      <alignment vertical="center"/>
    </xf>
    <xf numFmtId="0" fontId="29" fillId="0" borderId="0">
      <alignment vertical="center"/>
    </xf>
    <xf numFmtId="38" fontId="1" fillId="0" borderId="0" applyFont="0" applyFill="0" applyBorder="0" applyAlignment="0" applyProtection="0">
      <alignment vertical="center"/>
    </xf>
  </cellStyleXfs>
  <cellXfs count="1296">
    <xf numFmtId="0" fontId="0" fillId="0" borderId="0" xfId="0">
      <alignment vertical="center"/>
    </xf>
    <xf numFmtId="0" fontId="3" fillId="0" borderId="0" xfId="1"/>
    <xf numFmtId="0" fontId="3" fillId="2" borderId="0" xfId="1" applyFill="1"/>
    <xf numFmtId="49" fontId="5" fillId="0" borderId="1" xfId="1" applyNumberFormat="1" applyFont="1" applyBorder="1"/>
    <xf numFmtId="49" fontId="5" fillId="0" borderId="0" xfId="1" applyNumberFormat="1" applyFont="1"/>
    <xf numFmtId="49" fontId="6" fillId="0" borderId="0" xfId="1" applyNumberFormat="1" applyFont="1"/>
    <xf numFmtId="49" fontId="7" fillId="0" borderId="0" xfId="1" applyNumberFormat="1" applyFont="1" applyAlignment="1">
      <alignment vertical="top"/>
    </xf>
    <xf numFmtId="49" fontId="7" fillId="0" borderId="0" xfId="1" applyNumberFormat="1" applyFont="1" applyAlignment="1">
      <alignment horizontal="justify" vertical="top" wrapText="1"/>
    </xf>
    <xf numFmtId="49" fontId="7" fillId="0" borderId="0" xfId="1" applyNumberFormat="1" applyFont="1"/>
    <xf numFmtId="49" fontId="7" fillId="0" borderId="0" xfId="1" applyNumberFormat="1" applyFont="1" applyAlignment="1">
      <alignment horizontal="center" vertical="center"/>
    </xf>
    <xf numFmtId="0" fontId="3" fillId="0" borderId="0" xfId="1" applyAlignment="1">
      <alignment shrinkToFit="1"/>
    </xf>
    <xf numFmtId="49" fontId="7" fillId="0" borderId="3" xfId="1" applyNumberFormat="1" applyFont="1" applyBorder="1"/>
    <xf numFmtId="49" fontId="7" fillId="0" borderId="4" xfId="1" applyNumberFormat="1" applyFont="1" applyBorder="1"/>
    <xf numFmtId="0" fontId="7" fillId="0" borderId="3" xfId="1" applyFont="1" applyBorder="1"/>
    <xf numFmtId="0" fontId="7" fillId="0" borderId="4" xfId="1" applyFont="1" applyBorder="1"/>
    <xf numFmtId="0" fontId="7" fillId="0" borderId="5" xfId="1" applyFont="1" applyBorder="1"/>
    <xf numFmtId="49" fontId="7" fillId="0" borderId="7" xfId="1" applyNumberFormat="1" applyFont="1" applyBorder="1"/>
    <xf numFmtId="49" fontId="7" fillId="0" borderId="8" xfId="1" applyNumberFormat="1" applyFont="1" applyBorder="1"/>
    <xf numFmtId="0" fontId="7" fillId="0" borderId="7" xfId="1" applyFont="1" applyBorder="1"/>
    <xf numFmtId="0" fontId="7" fillId="0" borderId="8" xfId="1" applyFont="1" applyBorder="1"/>
    <xf numFmtId="0" fontId="7" fillId="0" borderId="9" xfId="1" applyFont="1" applyBorder="1"/>
    <xf numFmtId="49" fontId="7" fillId="0" borderId="10" xfId="1" applyNumberFormat="1" applyFont="1" applyBorder="1"/>
    <xf numFmtId="49" fontId="7" fillId="0" borderId="11" xfId="1" applyNumberFormat="1" applyFont="1" applyBorder="1"/>
    <xf numFmtId="49" fontId="7" fillId="0" borderId="12" xfId="1" applyNumberFormat="1" applyFont="1" applyBorder="1"/>
    <xf numFmtId="0" fontId="7" fillId="0" borderId="11" xfId="1" applyFont="1" applyBorder="1"/>
    <xf numFmtId="0" fontId="7" fillId="0" borderId="12" xfId="1" applyFont="1" applyBorder="1"/>
    <xf numFmtId="0" fontId="7" fillId="0" borderId="13" xfId="1" applyFont="1" applyBorder="1"/>
    <xf numFmtId="49" fontId="8" fillId="0" borderId="0" xfId="1" applyNumberFormat="1" applyFont="1"/>
    <xf numFmtId="0" fontId="3" fillId="0" borderId="0" xfId="1" applyAlignment="1">
      <alignment horizontal="justify" vertical="top" wrapText="1"/>
    </xf>
    <xf numFmtId="0" fontId="3" fillId="0" borderId="0" xfId="1" applyAlignment="1">
      <alignment vertical="top" wrapText="1" shrinkToFit="1"/>
    </xf>
    <xf numFmtId="0" fontId="3" fillId="0" borderId="0" xfId="1" applyAlignment="1">
      <alignment horizontal="justify" vertical="center" wrapText="1"/>
    </xf>
    <xf numFmtId="49" fontId="3" fillId="0" borderId="0" xfId="1" applyNumberFormat="1"/>
    <xf numFmtId="9" fontId="7" fillId="0" borderId="0" xfId="2" applyFont="1" applyAlignment="1"/>
    <xf numFmtId="9" fontId="7" fillId="0" borderId="14" xfId="2" applyFont="1" applyBorder="1" applyAlignment="1"/>
    <xf numFmtId="9" fontId="7" fillId="0" borderId="15" xfId="2" applyFont="1" applyBorder="1" applyAlignment="1"/>
    <xf numFmtId="9" fontId="7" fillId="0" borderId="16" xfId="2" applyFont="1" applyBorder="1" applyAlignment="1"/>
    <xf numFmtId="49" fontId="7" fillId="0" borderId="14" xfId="1" applyNumberFormat="1" applyFont="1" applyBorder="1"/>
    <xf numFmtId="49" fontId="7" fillId="0" borderId="15" xfId="1" applyNumberFormat="1" applyFont="1" applyBorder="1"/>
    <xf numFmtId="49" fontId="7" fillId="0" borderId="16" xfId="1" applyNumberFormat="1" applyFont="1" applyBorder="1"/>
    <xf numFmtId="49" fontId="7" fillId="2" borderId="0" xfId="1" applyNumberFormat="1" applyFont="1" applyFill="1"/>
    <xf numFmtId="49" fontId="7" fillId="0" borderId="0" xfId="1" applyNumberFormat="1" applyFont="1" applyAlignment="1">
      <alignment vertical="center"/>
    </xf>
    <xf numFmtId="0" fontId="3" fillId="0" borderId="0" xfId="1" applyAlignment="1">
      <alignment vertical="center"/>
    </xf>
    <xf numFmtId="0" fontId="3" fillId="0" borderId="0" xfId="1" applyAlignment="1">
      <alignment horizontal="center" vertical="center"/>
    </xf>
    <xf numFmtId="0" fontId="10" fillId="0" borderId="0" xfId="1" applyFont="1" applyAlignment="1">
      <alignment horizontal="centerContinuous" vertical="center"/>
    </xf>
    <xf numFmtId="0" fontId="3" fillId="0" borderId="0" xfId="1" applyAlignment="1">
      <alignment horizontal="centerContinuous" vertical="center"/>
    </xf>
    <xf numFmtId="0" fontId="3" fillId="0" borderId="0" xfId="1" applyAlignment="1">
      <alignment horizontal="right"/>
    </xf>
    <xf numFmtId="0" fontId="3" fillId="0" borderId="0" xfId="1" applyAlignment="1">
      <alignment vertical="top"/>
    </xf>
    <xf numFmtId="0" fontId="3" fillId="0" borderId="0" xfId="1" applyAlignment="1">
      <alignment horizontal="center"/>
    </xf>
    <xf numFmtId="0" fontId="3" fillId="0" borderId="17" xfId="1" applyBorder="1" applyAlignment="1">
      <alignment horizontal="right" vertical="center"/>
    </xf>
    <xf numFmtId="0" fontId="3" fillId="0" borderId="17" xfId="1" applyBorder="1" applyAlignment="1">
      <alignment horizontal="center" vertical="center"/>
    </xf>
    <xf numFmtId="0" fontId="3" fillId="0" borderId="18" xfId="1" applyBorder="1" applyAlignment="1">
      <alignment horizontal="right" vertical="center"/>
    </xf>
    <xf numFmtId="0" fontId="3" fillId="0" borderId="18" xfId="1" applyBorder="1" applyAlignment="1">
      <alignment horizontal="center" vertical="center"/>
    </xf>
    <xf numFmtId="0" fontId="3" fillId="0" borderId="0" xfId="1" applyAlignment="1">
      <alignment horizontal="left" vertical="center" shrinkToFit="1"/>
    </xf>
    <xf numFmtId="58" fontId="3" fillId="2" borderId="0" xfId="1" applyNumberFormat="1" applyFill="1" applyAlignment="1">
      <alignment horizontal="center"/>
    </xf>
    <xf numFmtId="0" fontId="3" fillId="0" borderId="0" xfId="1" applyAlignment="1">
      <alignment vertical="center" wrapText="1" shrinkToFit="1"/>
    </xf>
    <xf numFmtId="49" fontId="7" fillId="0" borderId="9" xfId="1" applyNumberFormat="1" applyFont="1" applyBorder="1"/>
    <xf numFmtId="49" fontId="7" fillId="0" borderId="5" xfId="1" applyNumberFormat="1" applyFont="1" applyBorder="1"/>
    <xf numFmtId="58" fontId="11" fillId="0" borderId="0" xfId="1" applyNumberFormat="1" applyFont="1" applyAlignment="1">
      <alignment horizontal="center"/>
    </xf>
    <xf numFmtId="0" fontId="7" fillId="0" borderId="14" xfId="1" applyFont="1" applyBorder="1"/>
    <xf numFmtId="49" fontId="7" fillId="0" borderId="19" xfId="1" applyNumberFormat="1" applyFont="1" applyBorder="1" applyAlignment="1">
      <alignment horizontal="center" vertical="center" textRotation="255" shrinkToFit="1"/>
    </xf>
    <xf numFmtId="0" fontId="3" fillId="0" borderId="20" xfId="1" applyBorder="1" applyAlignment="1">
      <alignment vertical="center"/>
    </xf>
    <xf numFmtId="0" fontId="3" fillId="0" borderId="0" xfId="1" applyAlignment="1">
      <alignment horizontal="left" vertical="center"/>
    </xf>
    <xf numFmtId="0" fontId="3" fillId="0" borderId="17" xfId="1" applyBorder="1" applyAlignment="1">
      <alignment horizontal="distributed" wrapText="1"/>
    </xf>
    <xf numFmtId="49" fontId="3" fillId="0" borderId="17" xfId="1" applyNumberFormat="1" applyBorder="1" applyAlignment="1">
      <alignment vertical="center"/>
    </xf>
    <xf numFmtId="0" fontId="3" fillId="0" borderId="0" xfId="1" applyAlignment="1">
      <alignment horizontal="distributed" wrapText="1"/>
    </xf>
    <xf numFmtId="49" fontId="3" fillId="0" borderId="0" xfId="1" applyNumberFormat="1" applyAlignment="1">
      <alignment vertical="center"/>
    </xf>
    <xf numFmtId="0" fontId="7" fillId="0" borderId="15" xfId="1" applyFont="1" applyBorder="1"/>
    <xf numFmtId="49" fontId="7" fillId="0" borderId="21" xfId="1" applyNumberFormat="1" applyFont="1" applyBorder="1" applyAlignment="1">
      <alignment horizontal="center" vertical="center" textRotation="255" shrinkToFit="1"/>
    </xf>
    <xf numFmtId="0" fontId="7" fillId="0" borderId="0" xfId="1" applyFont="1"/>
    <xf numFmtId="0" fontId="4" fillId="0" borderId="0" xfId="1" applyFont="1" applyAlignment="1">
      <alignment horizontal="justify" vertical="top" wrapText="1"/>
    </xf>
    <xf numFmtId="49" fontId="13" fillId="0" borderId="0" xfId="1" applyNumberFormat="1" applyFont="1" applyAlignment="1">
      <alignment horizontal="center" shrinkToFit="1"/>
    </xf>
    <xf numFmtId="0" fontId="3" fillId="0" borderId="0" xfId="1" applyAlignment="1">
      <alignment horizontal="distributed" shrinkToFit="1"/>
    </xf>
    <xf numFmtId="49" fontId="7" fillId="0" borderId="13" xfId="1" applyNumberFormat="1" applyFont="1" applyBorder="1"/>
    <xf numFmtId="0" fontId="3" fillId="0" borderId="11" xfId="1" applyBorder="1" applyAlignment="1">
      <alignment horizontal="distributed" shrinkToFit="1"/>
    </xf>
    <xf numFmtId="0" fontId="3" fillId="0" borderId="12" xfId="1" applyBorder="1" applyAlignment="1">
      <alignment horizontal="distributed" shrinkToFit="1"/>
    </xf>
    <xf numFmtId="0" fontId="3" fillId="0" borderId="13" xfId="1" applyBorder="1" applyAlignment="1">
      <alignment horizontal="distributed" shrinkToFit="1"/>
    </xf>
    <xf numFmtId="49" fontId="7" fillId="0" borderId="22" xfId="1" applyNumberFormat="1" applyFont="1" applyBorder="1" applyAlignment="1">
      <alignment horizontal="distributed" shrinkToFit="1"/>
    </xf>
    <xf numFmtId="49" fontId="7" fillId="0" borderId="0" xfId="1" applyNumberFormat="1" applyFont="1" applyAlignment="1">
      <alignment horizontal="distributed" shrinkToFit="1"/>
    </xf>
    <xf numFmtId="0" fontId="3" fillId="0" borderId="17" xfId="1" applyBorder="1" applyAlignment="1">
      <alignment horizontal="distributed" vertical="center" wrapText="1"/>
    </xf>
    <xf numFmtId="0" fontId="7" fillId="0" borderId="18" xfId="1" applyFont="1" applyBorder="1"/>
    <xf numFmtId="49" fontId="7" fillId="0" borderId="18" xfId="1" applyNumberFormat="1" applyFont="1" applyBorder="1"/>
    <xf numFmtId="0" fontId="7" fillId="0" borderId="24" xfId="1" applyFont="1" applyBorder="1"/>
    <xf numFmtId="49" fontId="7" fillId="0" borderId="24" xfId="1" applyNumberFormat="1" applyFont="1" applyBorder="1"/>
    <xf numFmtId="0" fontId="7" fillId="0" borderId="4" xfId="1" applyFont="1" applyBorder="1" applyAlignment="1">
      <alignment horizontal="left"/>
    </xf>
    <xf numFmtId="49" fontId="7" fillId="0" borderId="2" xfId="1" applyNumberFormat="1" applyFont="1" applyBorder="1"/>
    <xf numFmtId="58" fontId="3" fillId="0" borderId="0" xfId="1" applyNumberFormat="1" applyAlignment="1">
      <alignment horizontal="center"/>
    </xf>
    <xf numFmtId="0" fontId="7" fillId="0" borderId="16" xfId="1" applyFont="1" applyBorder="1"/>
    <xf numFmtId="49" fontId="7" fillId="0" borderId="0" xfId="1" applyNumberFormat="1" applyFont="1" applyAlignment="1">
      <alignment horizontal="left" vertical="center"/>
    </xf>
    <xf numFmtId="0" fontId="3" fillId="0" borderId="17" xfId="1" applyBorder="1" applyAlignment="1">
      <alignment horizontal="center" vertical="center" wrapText="1"/>
    </xf>
    <xf numFmtId="49" fontId="7" fillId="0" borderId="23" xfId="1" applyNumberFormat="1" applyFont="1" applyBorder="1"/>
    <xf numFmtId="49" fontId="3" fillId="0" borderId="20" xfId="1" applyNumberFormat="1" applyBorder="1" applyAlignment="1">
      <alignment vertical="center"/>
    </xf>
    <xf numFmtId="0" fontId="3" fillId="0" borderId="20" xfId="1" applyBorder="1" applyAlignment="1">
      <alignment horizontal="distributed" wrapText="1"/>
    </xf>
    <xf numFmtId="0" fontId="3" fillId="2" borderId="0" xfId="1" applyFill="1" applyAlignment="1">
      <alignment horizontal="left" vertical="center" shrinkToFit="1"/>
    </xf>
    <xf numFmtId="0" fontId="3" fillId="0" borderId="0" xfId="1" applyAlignment="1">
      <alignment horizontal="distributed" vertical="center" wrapText="1"/>
    </xf>
    <xf numFmtId="0" fontId="3" fillId="0" borderId="20" xfId="1" applyBorder="1" applyAlignment="1">
      <alignment horizontal="distributed" vertical="center" wrapText="1"/>
    </xf>
    <xf numFmtId="0" fontId="7" fillId="0" borderId="22" xfId="1" applyFont="1" applyBorder="1"/>
    <xf numFmtId="0" fontId="7" fillId="0" borderId="26" xfId="1" applyFont="1" applyBorder="1"/>
    <xf numFmtId="49" fontId="7" fillId="0" borderId="22" xfId="1" applyNumberFormat="1" applyFont="1" applyBorder="1"/>
    <xf numFmtId="49" fontId="7" fillId="0" borderId="26" xfId="1" applyNumberFormat="1" applyFont="1" applyBorder="1"/>
    <xf numFmtId="3" fontId="3" fillId="2" borderId="0" xfId="1" applyNumberFormat="1" applyFill="1"/>
    <xf numFmtId="0" fontId="3" fillId="0" borderId="0" xfId="1" applyAlignment="1">
      <alignment vertical="center" wrapText="1"/>
    </xf>
    <xf numFmtId="49" fontId="3" fillId="0" borderId="18" xfId="1" applyNumberFormat="1" applyBorder="1" applyAlignment="1">
      <alignment vertical="center"/>
    </xf>
    <xf numFmtId="0" fontId="3" fillId="0" borderId="0" xfId="1" applyAlignment="1">
      <alignment wrapText="1"/>
    </xf>
    <xf numFmtId="49" fontId="7" fillId="0" borderId="0" xfId="1" applyNumberFormat="1" applyFont="1" applyAlignment="1">
      <alignment horizontal="left"/>
    </xf>
    <xf numFmtId="0" fontId="3" fillId="0" borderId="0" xfId="1" applyAlignment="1">
      <alignment horizontal="distributed" vertical="top" shrinkToFit="1"/>
    </xf>
    <xf numFmtId="0" fontId="3" fillId="0" borderId="0" xfId="1" applyAlignment="1">
      <alignment horizontal="left" shrinkToFit="1"/>
    </xf>
    <xf numFmtId="176" fontId="3" fillId="2" borderId="0" xfId="1" applyNumberFormat="1" applyFill="1" applyAlignment="1">
      <alignment horizontal="left" shrinkToFit="1"/>
    </xf>
    <xf numFmtId="0" fontId="3" fillId="2" borderId="0" xfId="1" applyFill="1" applyAlignment="1">
      <alignment horizontal="left" shrinkToFit="1"/>
    </xf>
    <xf numFmtId="0" fontId="3" fillId="2" borderId="0" xfId="1" applyFill="1" applyAlignment="1">
      <alignment horizontal="justify" wrapText="1" shrinkToFit="1"/>
    </xf>
    <xf numFmtId="0" fontId="3" fillId="0" borderId="0" xfId="1" applyAlignment="1">
      <alignment horizontal="center" wrapText="1"/>
    </xf>
    <xf numFmtId="0" fontId="10" fillId="2" borderId="0" xfId="1" applyFont="1" applyFill="1" applyAlignment="1">
      <alignment horizontal="center" vertical="center"/>
    </xf>
    <xf numFmtId="0" fontId="3" fillId="0" borderId="17" xfId="1" applyBorder="1" applyAlignment="1">
      <alignment vertical="center" wrapText="1"/>
    </xf>
    <xf numFmtId="0" fontId="16" fillId="2" borderId="21" xfId="0" applyFont="1" applyFill="1" applyBorder="1" applyAlignment="1">
      <alignment horizontal="left" vertical="center" wrapText="1"/>
    </xf>
    <xf numFmtId="0" fontId="17" fillId="2" borderId="21" xfId="0" applyFont="1" applyFill="1" applyBorder="1" applyAlignment="1">
      <alignment horizontal="center" vertical="center"/>
    </xf>
    <xf numFmtId="0" fontId="17" fillId="2" borderId="21" xfId="0" applyFont="1" applyFill="1" applyBorder="1" applyAlignment="1">
      <alignment horizontal="right" vertical="center"/>
    </xf>
    <xf numFmtId="0" fontId="17" fillId="0" borderId="16" xfId="0" applyFont="1" applyBorder="1" applyAlignment="1">
      <alignment horizontal="centerContinuous" vertical="center"/>
    </xf>
    <xf numFmtId="0" fontId="17" fillId="0" borderId="15" xfId="0" applyFont="1" applyBorder="1" applyAlignment="1">
      <alignment horizontal="centerContinuous" vertical="center"/>
    </xf>
    <xf numFmtId="0" fontId="0" fillId="0" borderId="15" xfId="0" applyBorder="1">
      <alignment vertical="center"/>
    </xf>
    <xf numFmtId="0" fontId="0" fillId="0" borderId="14" xfId="0" applyBorder="1">
      <alignment vertical="center"/>
    </xf>
    <xf numFmtId="0" fontId="17" fillId="2" borderId="16" xfId="0" applyFont="1" applyFill="1" applyBorder="1" applyAlignment="1">
      <alignment horizontal="centerContinuous" vertical="center"/>
    </xf>
    <xf numFmtId="0" fontId="17" fillId="2" borderId="14" xfId="0" applyFont="1" applyFill="1" applyBorder="1" applyAlignment="1">
      <alignment horizontal="centerContinuous" vertical="center"/>
    </xf>
    <xf numFmtId="0" fontId="17" fillId="2" borderId="10" xfId="0" applyFont="1" applyFill="1" applyBorder="1" applyAlignment="1">
      <alignment horizontal="center" vertical="center"/>
    </xf>
    <xf numFmtId="0" fontId="17" fillId="0" borderId="13" xfId="0" applyFont="1" applyBorder="1" applyAlignment="1">
      <alignment horizontal="center" vertical="center"/>
    </xf>
    <xf numFmtId="0" fontId="0" fillId="0" borderId="12" xfId="0" applyBorder="1">
      <alignment vertical="center"/>
    </xf>
    <xf numFmtId="0" fontId="0" fillId="0" borderId="11" xfId="0" applyBorder="1">
      <alignment vertical="center"/>
    </xf>
    <xf numFmtId="0" fontId="17" fillId="2" borderId="27" xfId="0" applyFont="1" applyFill="1" applyBorder="1" applyAlignment="1">
      <alignment horizontal="center" vertical="center"/>
    </xf>
    <xf numFmtId="0" fontId="17" fillId="0" borderId="22" xfId="0" applyFont="1" applyBorder="1" applyAlignment="1">
      <alignment horizontal="center" vertical="center"/>
    </xf>
    <xf numFmtId="0" fontId="0" fillId="0" borderId="26" xfId="0" applyBorder="1">
      <alignment vertical="center"/>
    </xf>
    <xf numFmtId="0" fontId="17" fillId="0" borderId="22" xfId="0" applyFont="1" applyBorder="1" applyAlignment="1">
      <alignment horizontal="centerContinuous" vertical="center"/>
    </xf>
    <xf numFmtId="0" fontId="0" fillId="0" borderId="0" xfId="0" applyAlignment="1">
      <alignment horizontal="centerContinuous" vertical="center"/>
    </xf>
    <xf numFmtId="0" fontId="0" fillId="0" borderId="26" xfId="0" applyBorder="1" applyAlignment="1">
      <alignment horizontal="centerContinuous" vertical="center"/>
    </xf>
    <xf numFmtId="0" fontId="17" fillId="2" borderId="19" xfId="0" applyFont="1" applyFill="1" applyBorder="1" applyAlignment="1">
      <alignment horizontal="center" vertical="center"/>
    </xf>
    <xf numFmtId="0" fontId="17" fillId="0" borderId="29" xfId="0" applyFont="1" applyBorder="1" applyAlignment="1">
      <alignment horizontal="center" vertical="center"/>
    </xf>
    <xf numFmtId="0" fontId="0" fillId="0" borderId="28" xfId="0" applyBorder="1">
      <alignment vertical="center"/>
    </xf>
    <xf numFmtId="0" fontId="0" fillId="0" borderId="30" xfId="0" applyBorder="1">
      <alignment vertical="center"/>
    </xf>
    <xf numFmtId="0" fontId="18" fillId="0" borderId="0" xfId="0" applyFont="1" applyAlignment="1">
      <alignment horizontal="left" vertical="center"/>
    </xf>
    <xf numFmtId="0" fontId="19" fillId="2" borderId="27" xfId="0" applyFont="1" applyFill="1" applyBorder="1" applyAlignment="1">
      <alignment horizontal="center" vertical="center" wrapText="1"/>
    </xf>
    <xf numFmtId="0" fontId="20" fillId="0" borderId="0" xfId="0" applyFont="1" applyAlignment="1">
      <alignment horizontal="left" vertical="center"/>
    </xf>
    <xf numFmtId="0" fontId="16" fillId="2" borderId="21" xfId="0" applyFont="1" applyFill="1" applyBorder="1" applyAlignment="1">
      <alignment horizontal="left" vertical="center"/>
    </xf>
    <xf numFmtId="0" fontId="17" fillId="0" borderId="10" xfId="0" applyFont="1" applyBorder="1" applyAlignment="1">
      <alignment horizontal="center" vertical="center"/>
    </xf>
    <xf numFmtId="0" fontId="0" fillId="0" borderId="15" xfId="0" applyBorder="1" applyAlignment="1">
      <alignment horizontal="centerContinuous" vertical="center"/>
    </xf>
    <xf numFmtId="0" fontId="0" fillId="0" borderId="14" xfId="0" applyBorder="1" applyAlignment="1">
      <alignment horizontal="centerContinuous" vertical="center"/>
    </xf>
    <xf numFmtId="0" fontId="0" fillId="2" borderId="0" xfId="0" applyFill="1" applyAlignment="1">
      <alignment horizontal="right" vertical="center"/>
    </xf>
    <xf numFmtId="0" fontId="21" fillId="0" borderId="0" xfId="0" applyFont="1">
      <alignment vertical="center"/>
    </xf>
    <xf numFmtId="0" fontId="22" fillId="0" borderId="0" xfId="0" applyFont="1">
      <alignment vertical="center"/>
    </xf>
    <xf numFmtId="0" fontId="23" fillId="0" borderId="0" xfId="0" applyFont="1">
      <alignment vertical="center"/>
    </xf>
    <xf numFmtId="0" fontId="17" fillId="0" borderId="16" xfId="0" applyFont="1" applyBorder="1" applyAlignment="1">
      <alignment horizontal="right" vertical="center"/>
    </xf>
    <xf numFmtId="0" fontId="17" fillId="2" borderId="10" xfId="0" applyFont="1" applyFill="1" applyBorder="1" applyAlignment="1">
      <alignment horizontal="right" vertical="center"/>
    </xf>
    <xf numFmtId="0" fontId="17" fillId="0" borderId="21" xfId="0" applyFont="1" applyBorder="1" applyAlignment="1">
      <alignment horizontal="center" vertical="center"/>
    </xf>
    <xf numFmtId="0" fontId="17" fillId="2" borderId="10" xfId="0" applyFont="1" applyFill="1" applyBorder="1" applyAlignment="1">
      <alignment horizontal="centerContinuous" vertical="center"/>
    </xf>
    <xf numFmtId="0" fontId="17" fillId="2" borderId="27" xfId="0" applyFont="1" applyFill="1" applyBorder="1" applyAlignment="1">
      <alignment horizontal="left" vertical="center" wrapText="1"/>
    </xf>
    <xf numFmtId="0" fontId="17" fillId="2" borderId="19" xfId="0" applyFont="1" applyFill="1" applyBorder="1" applyAlignment="1">
      <alignment horizontal="left" vertical="center" wrapText="1"/>
    </xf>
    <xf numFmtId="0" fontId="17" fillId="2" borderId="27" xfId="0" applyFont="1" applyFill="1" applyBorder="1" applyAlignment="1">
      <alignment horizontal="left" vertical="center"/>
    </xf>
    <xf numFmtId="0" fontId="17" fillId="2" borderId="19" xfId="0" applyFont="1" applyFill="1" applyBorder="1" applyAlignment="1">
      <alignment horizontal="left" vertical="center"/>
    </xf>
    <xf numFmtId="0" fontId="17" fillId="0" borderId="21" xfId="0" applyFont="1" applyBorder="1" applyAlignment="1">
      <alignment horizontal="center" vertical="center" wrapText="1"/>
    </xf>
    <xf numFmtId="0" fontId="24" fillId="0" borderId="0" xfId="0" applyFont="1">
      <alignment vertical="center"/>
    </xf>
    <xf numFmtId="0" fontId="25" fillId="0" borderId="12" xfId="0" applyFont="1" applyBorder="1">
      <alignment vertical="center"/>
    </xf>
    <xf numFmtId="0" fontId="25" fillId="0" borderId="0" xfId="0" applyFont="1">
      <alignment vertical="center"/>
    </xf>
    <xf numFmtId="0" fontId="25" fillId="2" borderId="31" xfId="0" applyFont="1" applyFill="1" applyBorder="1">
      <alignment vertical="center"/>
    </xf>
    <xf numFmtId="0" fontId="25" fillId="2" borderId="32" xfId="0" applyFont="1" applyFill="1" applyBorder="1">
      <alignment vertical="center"/>
    </xf>
    <xf numFmtId="0" fontId="25" fillId="0" borderId="33" xfId="0" applyFont="1" applyBorder="1">
      <alignment vertical="center"/>
    </xf>
    <xf numFmtId="0" fontId="25" fillId="0" borderId="34" xfId="0" applyFont="1" applyBorder="1">
      <alignment vertical="center"/>
    </xf>
    <xf numFmtId="0" fontId="25" fillId="2" borderId="35" xfId="0" applyFont="1" applyFill="1" applyBorder="1">
      <alignment vertical="center"/>
    </xf>
    <xf numFmtId="0" fontId="25" fillId="2" borderId="10" xfId="0" applyFont="1" applyFill="1" applyBorder="1">
      <alignment vertical="center"/>
    </xf>
    <xf numFmtId="0" fontId="25" fillId="0" borderId="22" xfId="0" applyFont="1" applyBorder="1" applyAlignment="1">
      <alignment horizontal="center" vertical="center"/>
    </xf>
    <xf numFmtId="0" fontId="25" fillId="0" borderId="36" xfId="0" applyFont="1" applyBorder="1" applyAlignment="1">
      <alignment horizontal="center" vertical="center" wrapText="1"/>
    </xf>
    <xf numFmtId="0" fontId="25" fillId="2" borderId="37" xfId="0" applyFont="1" applyFill="1" applyBorder="1">
      <alignment vertical="center"/>
    </xf>
    <xf numFmtId="0" fontId="25" fillId="2" borderId="21" xfId="0" applyFont="1" applyFill="1" applyBorder="1">
      <alignment vertical="center"/>
    </xf>
    <xf numFmtId="0" fontId="25" fillId="0" borderId="38" xfId="0" applyFont="1" applyBorder="1" applyAlignment="1">
      <alignment horizontal="center" vertical="center" wrapText="1"/>
    </xf>
    <xf numFmtId="0" fontId="0" fillId="2" borderId="21" xfId="0" applyFill="1" applyBorder="1">
      <alignment vertical="center"/>
    </xf>
    <xf numFmtId="0" fontId="0" fillId="0" borderId="36" xfId="0" applyBorder="1" applyAlignment="1">
      <alignment vertical="top"/>
    </xf>
    <xf numFmtId="0" fontId="25" fillId="0" borderId="38" xfId="0" applyFont="1" applyBorder="1" applyAlignment="1">
      <alignment horizontal="center" vertical="center"/>
    </xf>
    <xf numFmtId="0" fontId="25" fillId="0" borderId="13" xfId="0" applyFont="1" applyBorder="1" applyAlignment="1">
      <alignment horizontal="center" vertical="center"/>
    </xf>
    <xf numFmtId="0" fontId="25" fillId="0" borderId="36" xfId="0" applyFont="1" applyBorder="1" applyAlignment="1">
      <alignment horizontal="center" vertical="center"/>
    </xf>
    <xf numFmtId="0" fontId="25" fillId="2" borderId="21" xfId="0" applyFont="1" applyFill="1" applyBorder="1" applyAlignment="1">
      <alignment horizontal="left" vertical="center"/>
    </xf>
    <xf numFmtId="0" fontId="0" fillId="0" borderId="0" xfId="0" applyAlignment="1">
      <alignment horizontal="left" vertical="center"/>
    </xf>
    <xf numFmtId="0" fontId="0" fillId="2" borderId="21" xfId="0" applyFill="1" applyBorder="1" applyAlignment="1">
      <alignment vertical="top"/>
    </xf>
    <xf numFmtId="0" fontId="25" fillId="0" borderId="39" xfId="0" applyFont="1" applyBorder="1" applyAlignment="1">
      <alignment horizontal="center" vertical="center"/>
    </xf>
    <xf numFmtId="0" fontId="25" fillId="0" borderId="21" xfId="0" applyFont="1" applyBorder="1" applyAlignment="1">
      <alignment horizontal="center" vertical="center"/>
    </xf>
    <xf numFmtId="0" fontId="0" fillId="0" borderId="38" xfId="0" applyBorder="1">
      <alignment vertical="center"/>
    </xf>
    <xf numFmtId="0" fontId="25" fillId="0" borderId="27" xfId="0" applyFont="1" applyBorder="1" applyAlignment="1">
      <alignment horizontal="center" vertical="center"/>
    </xf>
    <xf numFmtId="0" fontId="25" fillId="0" borderId="38" xfId="0" applyFont="1" applyBorder="1" applyAlignment="1">
      <alignment horizontal="left" vertical="center"/>
    </xf>
    <xf numFmtId="0" fontId="25" fillId="0" borderId="0" xfId="0" applyFont="1" applyAlignment="1">
      <alignment horizontal="left" vertical="center"/>
    </xf>
    <xf numFmtId="0" fontId="0" fillId="0" borderId="0" xfId="0" applyAlignment="1">
      <alignment vertical="top"/>
    </xf>
    <xf numFmtId="0" fontId="25" fillId="0" borderId="0" xfId="0" applyFont="1" applyAlignment="1">
      <alignment horizontal="justify" vertical="center"/>
    </xf>
    <xf numFmtId="0" fontId="25" fillId="0" borderId="40" xfId="0" applyFont="1" applyBorder="1" applyAlignment="1">
      <alignment horizontal="center" vertical="center"/>
    </xf>
    <xf numFmtId="0" fontId="25" fillId="0" borderId="41" xfId="0" applyFont="1" applyBorder="1" applyAlignment="1">
      <alignment horizontal="center" vertical="center"/>
    </xf>
    <xf numFmtId="0" fontId="25" fillId="0" borderId="42" xfId="0" applyFont="1" applyBorder="1" applyAlignment="1">
      <alignment horizontal="center" vertical="center"/>
    </xf>
    <xf numFmtId="0" fontId="27" fillId="0" borderId="0" xfId="0" applyFont="1" applyAlignment="1">
      <alignment horizontal="center" vertical="center"/>
    </xf>
    <xf numFmtId="0" fontId="28" fillId="0" borderId="0" xfId="0" applyFont="1" applyAlignment="1">
      <alignment horizontal="left" vertical="center"/>
    </xf>
    <xf numFmtId="0" fontId="30" fillId="0" borderId="0" xfId="4"/>
    <xf numFmtId="0" fontId="30" fillId="0" borderId="43" xfId="4" applyBorder="1"/>
    <xf numFmtId="0" fontId="30" fillId="2" borderId="44" xfId="4" applyFill="1" applyBorder="1"/>
    <xf numFmtId="0" fontId="30" fillId="0" borderId="0" xfId="4" applyAlignment="1">
      <alignment vertical="center"/>
    </xf>
    <xf numFmtId="0" fontId="30" fillId="0" borderId="46" xfId="4" applyBorder="1" applyAlignment="1">
      <alignment vertical="center"/>
    </xf>
    <xf numFmtId="0" fontId="30" fillId="2" borderId="27" xfId="4" applyFill="1" applyBorder="1" applyAlignment="1">
      <alignment vertical="center"/>
    </xf>
    <xf numFmtId="0" fontId="30" fillId="0" borderId="47" xfId="4" applyBorder="1" applyAlignment="1">
      <alignment vertical="center"/>
    </xf>
    <xf numFmtId="0" fontId="30" fillId="0" borderId="27" xfId="4" applyBorder="1" applyAlignment="1">
      <alignment horizontal="center" vertical="center"/>
    </xf>
    <xf numFmtId="0" fontId="30" fillId="0" borderId="48" xfId="4" applyBorder="1" applyAlignment="1">
      <alignment vertical="center"/>
    </xf>
    <xf numFmtId="0" fontId="30" fillId="2" borderId="21" xfId="4" applyFill="1" applyBorder="1" applyAlignment="1">
      <alignment vertical="center"/>
    </xf>
    <xf numFmtId="0" fontId="30" fillId="0" borderId="49" xfId="4" applyBorder="1" applyAlignment="1">
      <alignment vertical="center"/>
    </xf>
    <xf numFmtId="0" fontId="30" fillId="2" borderId="10" xfId="4" applyFill="1" applyBorder="1" applyAlignment="1">
      <alignment vertical="center"/>
    </xf>
    <xf numFmtId="0" fontId="30" fillId="0" borderId="50" xfId="4" applyBorder="1" applyAlignment="1">
      <alignment vertical="center"/>
    </xf>
    <xf numFmtId="0" fontId="30" fillId="0" borderId="10" xfId="4" applyBorder="1" applyAlignment="1">
      <alignment horizontal="center" vertical="center"/>
    </xf>
    <xf numFmtId="0" fontId="30" fillId="2" borderId="50" xfId="4" applyFill="1" applyBorder="1" applyAlignment="1">
      <alignment vertical="center"/>
    </xf>
    <xf numFmtId="0" fontId="30" fillId="2" borderId="52" xfId="4" applyFill="1" applyBorder="1" applyAlignment="1">
      <alignment vertical="center"/>
    </xf>
    <xf numFmtId="0" fontId="32" fillId="0" borderId="53" xfId="4" applyFont="1" applyBorder="1" applyAlignment="1">
      <alignment horizontal="right" vertical="center"/>
    </xf>
    <xf numFmtId="0" fontId="32" fillId="0" borderId="19" xfId="4" applyFont="1" applyBorder="1" applyAlignment="1">
      <alignment horizontal="right" vertical="center"/>
    </xf>
    <xf numFmtId="0" fontId="30" fillId="0" borderId="19" xfId="4" applyBorder="1" applyAlignment="1">
      <alignment vertical="center"/>
    </xf>
    <xf numFmtId="0" fontId="28" fillId="0" borderId="55" xfId="4" applyFont="1" applyBorder="1" applyAlignment="1">
      <alignment horizontal="center" vertical="center"/>
    </xf>
    <xf numFmtId="0" fontId="28" fillId="0" borderId="41" xfId="4" applyFont="1" applyBorder="1" applyAlignment="1">
      <alignment horizontal="center" vertical="center"/>
    </xf>
    <xf numFmtId="0" fontId="28" fillId="0" borderId="56" xfId="4" applyFont="1" applyBorder="1" applyAlignment="1">
      <alignment horizontal="center" vertical="center"/>
    </xf>
    <xf numFmtId="0" fontId="28" fillId="0" borderId="42" xfId="4" applyFont="1" applyBorder="1" applyAlignment="1">
      <alignment horizontal="center" vertical="center"/>
    </xf>
    <xf numFmtId="0" fontId="28" fillId="0" borderId="0" xfId="4" applyFont="1" applyAlignment="1">
      <alignment vertical="center"/>
    </xf>
    <xf numFmtId="0" fontId="30" fillId="0" borderId="0" xfId="4" applyAlignment="1">
      <alignment horizontal="center"/>
    </xf>
    <xf numFmtId="0" fontId="30" fillId="0" borderId="43" xfId="4" applyBorder="1" applyAlignment="1">
      <alignment vertical="center"/>
    </xf>
    <xf numFmtId="0" fontId="30" fillId="2" borderId="44" xfId="4" applyFill="1" applyBorder="1" applyAlignment="1">
      <alignment vertical="center"/>
    </xf>
    <xf numFmtId="0" fontId="28" fillId="0" borderId="57" xfId="4" applyFont="1" applyBorder="1" applyAlignment="1">
      <alignment horizontal="center" vertical="center"/>
    </xf>
    <xf numFmtId="0" fontId="28" fillId="2" borderId="58" xfId="4" applyFont="1" applyFill="1" applyBorder="1" applyAlignment="1">
      <alignment horizontal="center" vertical="center"/>
    </xf>
    <xf numFmtId="0" fontId="28" fillId="2" borderId="52" xfId="4" applyFont="1" applyFill="1" applyBorder="1" applyAlignment="1">
      <alignment vertical="center"/>
    </xf>
    <xf numFmtId="0" fontId="28" fillId="2" borderId="10" xfId="4" applyFont="1" applyFill="1" applyBorder="1" applyAlignment="1">
      <alignment vertical="center"/>
    </xf>
    <xf numFmtId="0" fontId="30" fillId="2" borderId="13" xfId="4" applyFill="1" applyBorder="1" applyAlignment="1">
      <alignment vertical="center"/>
    </xf>
    <xf numFmtId="0" fontId="30" fillId="0" borderId="0" xfId="4" applyAlignment="1">
      <alignment horizontal="center" vertical="center"/>
    </xf>
    <xf numFmtId="0" fontId="28" fillId="0" borderId="53" xfId="4" applyFont="1" applyBorder="1" applyAlignment="1">
      <alignment horizontal="right" vertical="center"/>
    </xf>
    <xf numFmtId="0" fontId="28" fillId="0" borderId="19" xfId="4" applyFont="1" applyBorder="1" applyAlignment="1">
      <alignment horizontal="right" vertical="center"/>
    </xf>
    <xf numFmtId="0" fontId="30" fillId="0" borderId="29" xfId="4" applyBorder="1" applyAlignment="1">
      <alignment vertical="center"/>
    </xf>
    <xf numFmtId="0" fontId="30" fillId="2" borderId="43" xfId="4" applyFill="1" applyBorder="1" applyAlignment="1">
      <alignment vertical="center"/>
    </xf>
    <xf numFmtId="0" fontId="28" fillId="0" borderId="58" xfId="4" applyFont="1" applyBorder="1" applyAlignment="1">
      <alignment horizontal="center" vertical="center"/>
    </xf>
    <xf numFmtId="0" fontId="0" fillId="0" borderId="0" xfId="4" applyFont="1"/>
    <xf numFmtId="0" fontId="30" fillId="0" borderId="59" xfId="4" applyBorder="1" applyAlignment="1">
      <alignment vertical="center"/>
    </xf>
    <xf numFmtId="0" fontId="30" fillId="0" borderId="60" xfId="4" applyBorder="1" applyAlignment="1">
      <alignment vertical="center"/>
    </xf>
    <xf numFmtId="0" fontId="28" fillId="0" borderId="21" xfId="4" applyFont="1" applyBorder="1" applyAlignment="1">
      <alignment horizontal="center" vertical="center"/>
    </xf>
    <xf numFmtId="0" fontId="30" fillId="2" borderId="36" xfId="4" applyFill="1" applyBorder="1" applyAlignment="1">
      <alignment vertical="center"/>
    </xf>
    <xf numFmtId="0" fontId="30" fillId="2" borderId="50" xfId="4" applyFill="1" applyBorder="1"/>
    <xf numFmtId="0" fontId="30" fillId="2" borderId="21" xfId="4" applyFill="1" applyBorder="1"/>
    <xf numFmtId="0" fontId="30" fillId="2" borderId="38" xfId="4" applyFill="1" applyBorder="1" applyAlignment="1">
      <alignment vertical="center"/>
    </xf>
    <xf numFmtId="0" fontId="30" fillId="2" borderId="52" xfId="4" applyFill="1" applyBorder="1"/>
    <xf numFmtId="0" fontId="30" fillId="2" borderId="10" xfId="4" applyFill="1" applyBorder="1"/>
    <xf numFmtId="0" fontId="30" fillId="0" borderId="39" xfId="4" applyBorder="1" applyAlignment="1">
      <alignment vertical="center"/>
    </xf>
    <xf numFmtId="0" fontId="30" fillId="2" borderId="58" xfId="4" applyFill="1" applyBorder="1" applyAlignment="1">
      <alignment vertical="center"/>
    </xf>
    <xf numFmtId="0" fontId="0" fillId="0" borderId="61" xfId="0" applyBorder="1">
      <alignment vertical="center"/>
    </xf>
    <xf numFmtId="0" fontId="0" fillId="2" borderId="66" xfId="0" applyFill="1" applyBorder="1">
      <alignment vertical="center"/>
    </xf>
    <xf numFmtId="0" fontId="0" fillId="2" borderId="67" xfId="0" applyFill="1" applyBorder="1">
      <alignment vertical="center"/>
    </xf>
    <xf numFmtId="0" fontId="0" fillId="2" borderId="40" xfId="0" applyFill="1" applyBorder="1">
      <alignment vertical="center"/>
    </xf>
    <xf numFmtId="0" fontId="0" fillId="2" borderId="12" xfId="0" applyFill="1" applyBorder="1">
      <alignment vertical="center"/>
    </xf>
    <xf numFmtId="0" fontId="0" fillId="2" borderId="61" xfId="0" applyFill="1" applyBorder="1">
      <alignment vertical="center"/>
    </xf>
    <xf numFmtId="0" fontId="0" fillId="2" borderId="72" xfId="0" applyFill="1" applyBorder="1">
      <alignment vertical="center"/>
    </xf>
    <xf numFmtId="0" fontId="0" fillId="2" borderId="75" xfId="0" applyFill="1" applyBorder="1">
      <alignment vertical="center"/>
    </xf>
    <xf numFmtId="0" fontId="0" fillId="2" borderId="63" xfId="0" applyFill="1" applyBorder="1">
      <alignment vertical="center"/>
    </xf>
    <xf numFmtId="0" fontId="25" fillId="0" borderId="0" xfId="0" applyFont="1" applyAlignment="1">
      <alignment horizontal="left" vertical="center" wrapText="1"/>
    </xf>
    <xf numFmtId="0" fontId="0" fillId="0" borderId="51" xfId="0" applyBorder="1">
      <alignment vertical="center"/>
    </xf>
    <xf numFmtId="0" fontId="0" fillId="0" borderId="0" xfId="0" applyAlignment="1">
      <alignment vertical="top" wrapText="1"/>
    </xf>
    <xf numFmtId="0" fontId="25" fillId="0" borderId="0" xfId="0" applyFont="1" applyAlignment="1">
      <alignment horizontal="center" vertical="center" wrapText="1"/>
    </xf>
    <xf numFmtId="0" fontId="0" fillId="0" borderId="67" xfId="0" applyBorder="1" applyAlignment="1">
      <alignment horizontal="right" vertical="center"/>
    </xf>
    <xf numFmtId="0" fontId="27" fillId="0" borderId="0" xfId="0" applyFont="1">
      <alignment vertical="center"/>
    </xf>
    <xf numFmtId="0" fontId="25" fillId="0" borderId="0" xfId="0" applyFont="1" applyAlignment="1">
      <alignment vertical="center" wrapText="1"/>
    </xf>
    <xf numFmtId="0" fontId="25" fillId="0" borderId="28" xfId="0" applyFont="1" applyBorder="1" applyAlignment="1">
      <alignment vertical="center" wrapText="1"/>
    </xf>
    <xf numFmtId="0" fontId="25" fillId="0" borderId="61" xfId="0" applyFont="1" applyBorder="1" applyAlignment="1">
      <alignment vertical="center" wrapText="1"/>
    </xf>
    <xf numFmtId="0" fontId="25" fillId="0" borderId="12" xfId="0" applyFont="1" applyBorder="1" applyAlignment="1">
      <alignment vertical="center" wrapText="1"/>
    </xf>
    <xf numFmtId="0" fontId="25" fillId="2" borderId="66" xfId="0" applyFont="1" applyFill="1" applyBorder="1" applyAlignment="1">
      <alignment horizontal="left" vertical="center" wrapText="1"/>
    </xf>
    <xf numFmtId="0" fontId="0" fillId="2" borderId="16" xfId="0" applyFill="1" applyBorder="1">
      <alignment vertical="center"/>
    </xf>
    <xf numFmtId="0" fontId="25" fillId="0" borderId="22" xfId="0" applyFont="1" applyBorder="1" applyAlignment="1">
      <alignment horizontal="center" vertical="center" wrapText="1"/>
    </xf>
    <xf numFmtId="0" fontId="0" fillId="0" borderId="75" xfId="0" applyBorder="1">
      <alignment vertical="center"/>
    </xf>
    <xf numFmtId="0" fontId="25" fillId="0" borderId="0" xfId="0" applyFont="1" applyAlignment="1">
      <alignment horizontal="right" vertical="center"/>
    </xf>
    <xf numFmtId="0" fontId="25" fillId="0" borderId="75" xfId="0" applyFont="1" applyBorder="1" applyAlignment="1">
      <alignment vertical="top" wrapText="1"/>
    </xf>
    <xf numFmtId="0" fontId="25" fillId="0" borderId="26" xfId="0" applyFont="1" applyBorder="1" applyAlignment="1">
      <alignment vertical="top" wrapText="1"/>
    </xf>
    <xf numFmtId="0" fontId="25" fillId="0" borderId="22" xfId="0" applyFont="1" applyBorder="1" applyAlignment="1">
      <alignment vertical="top" wrapText="1"/>
    </xf>
    <xf numFmtId="0" fontId="25" fillId="0" borderId="0" xfId="0" applyFont="1" applyAlignment="1">
      <alignment vertical="top" wrapText="1"/>
    </xf>
    <xf numFmtId="0" fontId="0" fillId="0" borderId="80" xfId="0" applyBorder="1">
      <alignment vertical="center"/>
    </xf>
    <xf numFmtId="0" fontId="0" fillId="0" borderId="29" xfId="0" applyBorder="1">
      <alignment vertical="center"/>
    </xf>
    <xf numFmtId="0" fontId="25" fillId="0" borderId="28" xfId="0" applyFont="1" applyBorder="1" applyAlignment="1">
      <alignment horizontal="center" vertical="center" wrapText="1"/>
    </xf>
    <xf numFmtId="0" fontId="25" fillId="0" borderId="29" xfId="0" applyFont="1" applyBorder="1" applyAlignment="1">
      <alignment horizontal="center" vertical="center" wrapText="1"/>
    </xf>
    <xf numFmtId="0" fontId="25" fillId="0" borderId="54" xfId="0" applyFont="1" applyBorder="1" applyAlignment="1">
      <alignment horizontal="center" vertical="center" wrapText="1"/>
    </xf>
    <xf numFmtId="0" fontId="25" fillId="0" borderId="61" xfId="0" applyFont="1" applyBorder="1" applyAlignment="1">
      <alignment horizontal="center" vertical="center" wrapText="1"/>
    </xf>
    <xf numFmtId="0" fontId="29" fillId="0" borderId="0" xfId="5">
      <alignment vertical="center"/>
    </xf>
    <xf numFmtId="0" fontId="25" fillId="0" borderId="0" xfId="5" applyFont="1" applyAlignment="1">
      <alignment vertical="center" wrapText="1"/>
    </xf>
    <xf numFmtId="0" fontId="29" fillId="0" borderId="12" xfId="5" applyBorder="1">
      <alignment vertical="center"/>
    </xf>
    <xf numFmtId="0" fontId="25" fillId="2" borderId="19" xfId="5" applyFont="1" applyFill="1" applyBorder="1" applyAlignment="1">
      <alignment vertical="center" wrapText="1"/>
    </xf>
    <xf numFmtId="0" fontId="34" fillId="0" borderId="0" xfId="0" applyFont="1" applyAlignment="1">
      <alignment horizontal="justify" vertical="center" wrapText="1"/>
    </xf>
    <xf numFmtId="0" fontId="34" fillId="0" borderId="0" xfId="0" applyFont="1" applyAlignment="1">
      <alignment vertical="center" wrapText="1"/>
    </xf>
    <xf numFmtId="0" fontId="0" fillId="2" borderId="83" xfId="0" applyFill="1" applyBorder="1">
      <alignment vertical="center"/>
    </xf>
    <xf numFmtId="0" fontId="0" fillId="2" borderId="32" xfId="0" applyFill="1" applyBorder="1">
      <alignment vertical="center"/>
    </xf>
    <xf numFmtId="0" fontId="0" fillId="0" borderId="22" xfId="0" applyBorder="1">
      <alignment vertical="center"/>
    </xf>
    <xf numFmtId="0" fontId="0" fillId="2" borderId="52" xfId="0" applyFill="1" applyBorder="1">
      <alignment vertical="center"/>
    </xf>
    <xf numFmtId="0" fontId="0" fillId="2" borderId="10" xfId="0" applyFill="1" applyBorder="1">
      <alignment vertical="center"/>
    </xf>
    <xf numFmtId="0" fontId="0" fillId="2" borderId="50" xfId="0" applyFill="1" applyBorder="1">
      <alignment vertical="center"/>
    </xf>
    <xf numFmtId="0" fontId="0" fillId="2" borderId="84" xfId="0" applyFill="1" applyBorder="1">
      <alignment vertical="center"/>
    </xf>
    <xf numFmtId="0" fontId="25" fillId="0" borderId="52" xfId="0" applyFont="1" applyBorder="1" applyAlignment="1">
      <alignment horizontal="center" vertical="top" wrapText="1"/>
    </xf>
    <xf numFmtId="0" fontId="25" fillId="0" borderId="11" xfId="0" applyFont="1" applyBorder="1" applyAlignment="1">
      <alignment horizontal="center" vertical="top" wrapText="1"/>
    </xf>
    <xf numFmtId="0" fontId="25" fillId="0" borderId="26" xfId="0" applyFont="1" applyBorder="1" applyAlignment="1">
      <alignment horizontal="left" vertical="center" wrapText="1"/>
    </xf>
    <xf numFmtId="0" fontId="0" fillId="0" borderId="53" xfId="0" applyBorder="1">
      <alignment vertical="center"/>
    </xf>
    <xf numFmtId="0" fontId="25" fillId="2" borderId="19" xfId="0" applyFont="1" applyFill="1" applyBorder="1" applyAlignment="1">
      <alignment horizontal="center"/>
    </xf>
    <xf numFmtId="0" fontId="25" fillId="0" borderId="26" xfId="0" applyFont="1" applyBorder="1">
      <alignment vertical="center"/>
    </xf>
    <xf numFmtId="0" fontId="25" fillId="0" borderId="84" xfId="0" applyFont="1" applyBorder="1" applyAlignment="1">
      <alignment vertical="center" wrapText="1"/>
    </xf>
    <xf numFmtId="0" fontId="25" fillId="0" borderId="67" xfId="0" applyFont="1" applyBorder="1">
      <alignment vertical="center"/>
    </xf>
    <xf numFmtId="0" fontId="25" fillId="2" borderId="67" xfId="0" applyFont="1" applyFill="1" applyBorder="1">
      <alignment vertical="center"/>
    </xf>
    <xf numFmtId="0" fontId="25" fillId="0" borderId="67" xfId="0" applyFont="1" applyBorder="1" applyAlignment="1">
      <alignment vertical="top"/>
    </xf>
    <xf numFmtId="0" fontId="25" fillId="0" borderId="26" xfId="0" applyFont="1" applyBorder="1" applyAlignment="1">
      <alignment vertical="center" wrapText="1"/>
    </xf>
    <xf numFmtId="0" fontId="27" fillId="0" borderId="26" xfId="0" applyFont="1" applyBorder="1" applyAlignment="1">
      <alignment vertical="center" wrapText="1"/>
    </xf>
    <xf numFmtId="0" fontId="25" fillId="0" borderId="0" xfId="0" applyFont="1" applyAlignment="1">
      <alignment horizontal="center" vertical="center"/>
    </xf>
    <xf numFmtId="0" fontId="34" fillId="0" borderId="28" xfId="0" applyFont="1" applyBorder="1" applyAlignment="1">
      <alignment horizontal="justify" vertical="center" wrapText="1"/>
    </xf>
    <xf numFmtId="0" fontId="25" fillId="0" borderId="28" xfId="0" applyFont="1" applyBorder="1" applyAlignment="1">
      <alignment horizontal="left" vertical="center" wrapText="1"/>
    </xf>
    <xf numFmtId="0" fontId="25" fillId="0" borderId="30" xfId="0" applyFont="1" applyBorder="1" applyAlignment="1">
      <alignment horizontal="left" vertical="center" wrapText="1"/>
    </xf>
    <xf numFmtId="0" fontId="36" fillId="0" borderId="21" xfId="0" applyFont="1" applyBorder="1" applyAlignment="1">
      <alignment horizontal="center" vertical="center" wrapText="1"/>
    </xf>
    <xf numFmtId="0" fontId="36" fillId="0" borderId="16" xfId="0" applyFont="1" applyBorder="1" applyAlignment="1">
      <alignment horizontal="center" vertical="center" wrapText="1"/>
    </xf>
    <xf numFmtId="0" fontId="36" fillId="0" borderId="67" xfId="0" applyFont="1" applyBorder="1">
      <alignment vertical="center"/>
    </xf>
    <xf numFmtId="0" fontId="0" fillId="0" borderId="0" xfId="0" applyAlignment="1"/>
    <xf numFmtId="0" fontId="27" fillId="0" borderId="0" xfId="0" applyFont="1" applyAlignment="1"/>
    <xf numFmtId="0" fontId="25" fillId="0" borderId="61" xfId="0" applyFont="1" applyBorder="1">
      <alignment vertical="center"/>
    </xf>
    <xf numFmtId="0" fontId="25" fillId="0" borderId="61" xfId="0" applyFont="1" applyBorder="1" applyAlignment="1">
      <alignment horizontal="left" vertical="center"/>
    </xf>
    <xf numFmtId="0" fontId="25" fillId="0" borderId="61" xfId="0" applyFont="1" applyBorder="1" applyAlignment="1">
      <alignment horizontal="left" vertical="center" wrapText="1"/>
    </xf>
    <xf numFmtId="0" fontId="25" fillId="2" borderId="66" xfId="0" applyFont="1" applyFill="1" applyBorder="1">
      <alignment vertical="center"/>
    </xf>
    <xf numFmtId="0" fontId="25" fillId="2" borderId="32" xfId="0" applyFont="1" applyFill="1" applyBorder="1" applyAlignment="1">
      <alignment vertical="center" wrapText="1"/>
    </xf>
    <xf numFmtId="0" fontId="25" fillId="2" borderId="66" xfId="0" applyFont="1" applyFill="1" applyBorder="1" applyAlignment="1">
      <alignment vertical="center" wrapText="1"/>
    </xf>
    <xf numFmtId="0" fontId="25" fillId="2" borderId="44" xfId="0" applyFont="1" applyFill="1" applyBorder="1" applyAlignment="1">
      <alignment vertical="center" wrapText="1"/>
    </xf>
    <xf numFmtId="0" fontId="25" fillId="2" borderId="16" xfId="0" applyFont="1" applyFill="1" applyBorder="1">
      <alignment vertical="center"/>
    </xf>
    <xf numFmtId="0" fontId="25" fillId="2" borderId="21" xfId="0" applyFont="1" applyFill="1" applyBorder="1" applyAlignment="1">
      <alignment vertical="center" wrapText="1"/>
    </xf>
    <xf numFmtId="0" fontId="25" fillId="2" borderId="16" xfId="0" applyFont="1" applyFill="1" applyBorder="1" applyAlignment="1">
      <alignment vertical="center" wrapText="1"/>
    </xf>
    <xf numFmtId="0" fontId="25" fillId="2" borderId="13" xfId="0" applyFont="1" applyFill="1" applyBorder="1">
      <alignment vertical="center"/>
    </xf>
    <xf numFmtId="0" fontId="25" fillId="2" borderId="10" xfId="0" applyFont="1" applyFill="1" applyBorder="1" applyAlignment="1">
      <alignment vertical="center" wrapText="1"/>
    </xf>
    <xf numFmtId="0" fontId="25" fillId="2" borderId="13" xfId="0" applyFont="1" applyFill="1" applyBorder="1" applyAlignment="1">
      <alignment vertical="center" wrapText="1"/>
    </xf>
    <xf numFmtId="0" fontId="36" fillId="0" borderId="13" xfId="0" applyFont="1" applyBorder="1" applyAlignment="1">
      <alignment horizontal="center" vertical="center" wrapText="1"/>
    </xf>
    <xf numFmtId="0" fontId="36" fillId="0" borderId="0" xfId="0" applyFont="1">
      <alignment vertical="center"/>
    </xf>
    <xf numFmtId="0" fontId="36" fillId="2" borderId="0" xfId="0" applyFont="1" applyFill="1">
      <alignment vertical="center"/>
    </xf>
    <xf numFmtId="0" fontId="25" fillId="0" borderId="82" xfId="0" applyFont="1" applyBorder="1">
      <alignment vertical="center"/>
    </xf>
    <xf numFmtId="0" fontId="0" fillId="0" borderId="82" xfId="0" applyBorder="1">
      <alignment vertical="center"/>
    </xf>
    <xf numFmtId="0" fontId="25" fillId="2" borderId="32" xfId="0" applyFont="1" applyFill="1" applyBorder="1" applyAlignment="1">
      <alignment horizontal="center" vertical="center" wrapText="1"/>
    </xf>
    <xf numFmtId="0" fontId="25" fillId="2" borderId="32" xfId="0" applyFont="1" applyFill="1" applyBorder="1" applyAlignment="1">
      <alignment horizontal="left" vertical="center"/>
    </xf>
    <xf numFmtId="0" fontId="25" fillId="2" borderId="10" xfId="0" applyFont="1" applyFill="1" applyBorder="1" applyAlignment="1">
      <alignment horizontal="center" vertical="center" wrapText="1"/>
    </xf>
    <xf numFmtId="0" fontId="25" fillId="2" borderId="10" xfId="0" applyFont="1" applyFill="1" applyBorder="1" applyAlignment="1">
      <alignment horizontal="left" vertical="center" wrapText="1"/>
    </xf>
    <xf numFmtId="0" fontId="25" fillId="2" borderId="15" xfId="0" applyFont="1" applyFill="1" applyBorder="1">
      <alignment vertical="center"/>
    </xf>
    <xf numFmtId="0" fontId="25" fillId="2" borderId="14" xfId="0" applyFont="1" applyFill="1" applyBorder="1">
      <alignment vertical="center"/>
    </xf>
    <xf numFmtId="0" fontId="25" fillId="2" borderId="21" xfId="0" applyFont="1" applyFill="1" applyBorder="1" applyAlignment="1">
      <alignment horizontal="center" vertical="center" wrapText="1"/>
    </xf>
    <xf numFmtId="0" fontId="25" fillId="2" borderId="21" xfId="0" applyFont="1" applyFill="1" applyBorder="1" applyAlignment="1">
      <alignment horizontal="left" vertical="center" wrapText="1"/>
    </xf>
    <xf numFmtId="0" fontId="17" fillId="0" borderId="0" xfId="0" applyFont="1">
      <alignment vertical="center"/>
    </xf>
    <xf numFmtId="0" fontId="39" fillId="0" borderId="0" xfId="0" applyFont="1" applyAlignment="1">
      <alignment horizontal="left" vertical="center"/>
    </xf>
    <xf numFmtId="0" fontId="25" fillId="0" borderId="41" xfId="0" applyFont="1" applyBorder="1" applyAlignment="1">
      <alignment horizontal="center" vertical="center" wrapText="1"/>
    </xf>
    <xf numFmtId="0" fontId="25" fillId="0" borderId="72" xfId="0" applyFont="1" applyBorder="1" applyAlignment="1">
      <alignment horizontal="left" vertical="center" wrapText="1"/>
    </xf>
    <xf numFmtId="0" fontId="40" fillId="2" borderId="44" xfId="0" applyFont="1" applyFill="1" applyBorder="1" applyAlignment="1">
      <alignment horizontal="center" vertical="center" wrapText="1"/>
    </xf>
    <xf numFmtId="0" fontId="25" fillId="2" borderId="44" xfId="0" applyFont="1" applyFill="1" applyBorder="1" applyAlignment="1">
      <alignment horizontal="center" vertical="center"/>
    </xf>
    <xf numFmtId="0" fontId="25" fillId="2" borderId="32" xfId="0" applyFont="1" applyFill="1" applyBorder="1" applyAlignment="1">
      <alignment horizontal="center" vertical="center"/>
    </xf>
    <xf numFmtId="0" fontId="25" fillId="2" borderId="91" xfId="0" applyFont="1" applyFill="1" applyBorder="1" applyAlignment="1">
      <alignment horizontal="center" vertical="center"/>
    </xf>
    <xf numFmtId="0" fontId="40" fillId="2" borderId="21" xfId="0" applyFont="1" applyFill="1" applyBorder="1" applyAlignment="1">
      <alignment horizontal="center" vertical="center" wrapText="1"/>
    </xf>
    <xf numFmtId="0" fontId="25" fillId="2" borderId="21" xfId="0" applyFont="1" applyFill="1" applyBorder="1" applyAlignment="1">
      <alignment horizontal="center" vertical="center"/>
    </xf>
    <xf numFmtId="0" fontId="25" fillId="2" borderId="36" xfId="0" applyFont="1" applyFill="1" applyBorder="1" applyAlignment="1">
      <alignment horizontal="center" vertical="center"/>
    </xf>
    <xf numFmtId="0" fontId="25" fillId="2" borderId="58" xfId="0" applyFont="1" applyFill="1" applyBorder="1" applyAlignment="1">
      <alignment horizontal="center" vertical="center"/>
    </xf>
    <xf numFmtId="0" fontId="27" fillId="2" borderId="13" xfId="0" applyFont="1" applyFill="1" applyBorder="1">
      <alignment vertical="center"/>
    </xf>
    <xf numFmtId="0" fontId="25" fillId="2" borderId="16" xfId="0" applyFont="1" applyFill="1" applyBorder="1" applyAlignment="1">
      <alignment horizontal="left" vertical="center" wrapText="1"/>
    </xf>
    <xf numFmtId="0" fontId="25" fillId="2" borderId="10" xfId="0" applyFont="1" applyFill="1" applyBorder="1" applyAlignment="1">
      <alignment horizontal="center" vertical="center"/>
    </xf>
    <xf numFmtId="0" fontId="25" fillId="2" borderId="36" xfId="0" applyFont="1" applyFill="1" applyBorder="1" applyAlignment="1">
      <alignment horizontal="center" vertical="center" wrapText="1"/>
    </xf>
    <xf numFmtId="0" fontId="40" fillId="0" borderId="41" xfId="0" applyFont="1" applyBorder="1" applyAlignment="1">
      <alignment horizontal="center" vertical="center" wrapText="1"/>
    </xf>
    <xf numFmtId="0" fontId="25" fillId="0" borderId="73" xfId="0" applyFont="1" applyBorder="1" applyAlignment="1">
      <alignment horizontal="center" vertical="center"/>
    </xf>
    <xf numFmtId="0" fontId="25" fillId="0" borderId="74" xfId="0" applyFont="1" applyBorder="1" applyAlignment="1">
      <alignment horizontal="center" vertical="center" wrapText="1"/>
    </xf>
    <xf numFmtId="0" fontId="27" fillId="0" borderId="67" xfId="0" applyFont="1" applyBorder="1" applyAlignment="1">
      <alignment horizontal="center" vertical="center"/>
    </xf>
    <xf numFmtId="0" fontId="34" fillId="0" borderId="0" xfId="0" applyFont="1" applyAlignment="1">
      <alignment horizontal="justify" vertical="center"/>
    </xf>
    <xf numFmtId="0" fontId="41" fillId="0" borderId="0" xfId="0" applyFont="1">
      <alignment vertical="center"/>
    </xf>
    <xf numFmtId="0" fontId="41" fillId="2" borderId="83" xfId="0" applyFont="1" applyFill="1" applyBorder="1">
      <alignment vertical="center"/>
    </xf>
    <xf numFmtId="0" fontId="41" fillId="2" borderId="32" xfId="0" applyFont="1" applyFill="1" applyBorder="1">
      <alignment vertical="center"/>
    </xf>
    <xf numFmtId="0" fontId="41" fillId="2" borderId="50" xfId="0" applyFont="1" applyFill="1" applyBorder="1">
      <alignment vertical="center"/>
    </xf>
    <xf numFmtId="0" fontId="41" fillId="2" borderId="21" xfId="0" applyFont="1" applyFill="1" applyBorder="1">
      <alignment vertical="center"/>
    </xf>
    <xf numFmtId="0" fontId="41" fillId="2" borderId="52" xfId="0" applyFont="1" applyFill="1" applyBorder="1">
      <alignment vertical="center"/>
    </xf>
    <xf numFmtId="0" fontId="41" fillId="2" borderId="10" xfId="0" applyFont="1" applyFill="1" applyBorder="1">
      <alignment vertical="center"/>
    </xf>
    <xf numFmtId="0" fontId="17" fillId="0" borderId="50" xfId="0" applyFont="1" applyBorder="1" applyAlignment="1">
      <alignment horizontal="center" vertical="center"/>
    </xf>
    <xf numFmtId="0" fontId="41" fillId="0" borderId="21" xfId="0" applyFont="1" applyBorder="1" applyAlignment="1">
      <alignment horizontal="center" vertical="center"/>
    </xf>
    <xf numFmtId="0" fontId="44" fillId="0" borderId="21" xfId="0" applyFont="1" applyBorder="1" applyAlignment="1">
      <alignment horizontal="center" vertical="center"/>
    </xf>
    <xf numFmtId="0" fontId="41" fillId="0" borderId="36" xfId="0" applyFont="1" applyBorder="1" applyAlignment="1">
      <alignment vertical="center" textRotation="255"/>
    </xf>
    <xf numFmtId="0" fontId="41" fillId="0" borderId="38" xfId="0" applyFont="1" applyBorder="1" applyAlignment="1">
      <alignment vertical="center" textRotation="255"/>
    </xf>
    <xf numFmtId="0" fontId="41" fillId="0" borderId="82" xfId="0" applyFont="1" applyBorder="1">
      <alignment vertical="center"/>
    </xf>
    <xf numFmtId="0" fontId="41" fillId="0" borderId="0" xfId="0" applyFont="1" applyAlignment="1">
      <alignment horizontal="center" vertical="center"/>
    </xf>
    <xf numFmtId="178" fontId="41" fillId="0" borderId="0" xfId="0" applyNumberFormat="1" applyFont="1" applyAlignment="1">
      <alignment horizontal="center" vertical="center"/>
    </xf>
    <xf numFmtId="0" fontId="41" fillId="0" borderId="67" xfId="0" applyFont="1" applyBorder="1" applyAlignment="1">
      <alignment horizontal="center" vertical="center"/>
    </xf>
    <xf numFmtId="0" fontId="41" fillId="2" borderId="50" xfId="0" applyFont="1" applyFill="1" applyBorder="1" applyAlignment="1">
      <alignment horizontal="left" vertical="center"/>
    </xf>
    <xf numFmtId="0" fontId="41" fillId="2" borderId="52" xfId="0" applyFont="1" applyFill="1" applyBorder="1" applyAlignment="1">
      <alignment horizontal="left" vertical="center"/>
    </xf>
    <xf numFmtId="0" fontId="41" fillId="2" borderId="16" xfId="0" applyFont="1" applyFill="1" applyBorder="1">
      <alignment vertical="center"/>
    </xf>
    <xf numFmtId="0" fontId="41" fillId="2" borderId="14" xfId="0" applyFont="1" applyFill="1" applyBorder="1">
      <alignment vertical="center"/>
    </xf>
    <xf numFmtId="0" fontId="41" fillId="0" borderId="40" xfId="0" applyFont="1" applyBorder="1">
      <alignment vertical="center"/>
    </xf>
    <xf numFmtId="0" fontId="41" fillId="0" borderId="61" xfId="0" applyFont="1" applyBorder="1">
      <alignment vertical="center"/>
    </xf>
    <xf numFmtId="0" fontId="41" fillId="0" borderId="61" xfId="0" applyFont="1" applyBorder="1" applyAlignment="1">
      <alignment horizontal="center" vertical="center"/>
    </xf>
    <xf numFmtId="0" fontId="41" fillId="0" borderId="74" xfId="0" applyFont="1" applyBorder="1">
      <alignment vertical="center"/>
    </xf>
    <xf numFmtId="0" fontId="25" fillId="0" borderId="0" xfId="5" applyFont="1" applyAlignment="1">
      <alignment horizontal="left" vertical="center"/>
    </xf>
    <xf numFmtId="0" fontId="25" fillId="0" borderId="0" xfId="5" applyFont="1" applyAlignment="1">
      <alignment horizontal="left" vertical="center" wrapText="1"/>
    </xf>
    <xf numFmtId="0" fontId="29" fillId="0" borderId="61" xfId="5" applyBorder="1">
      <alignment vertical="center"/>
    </xf>
    <xf numFmtId="0" fontId="25" fillId="2" borderId="83" xfId="5" applyFont="1" applyFill="1" applyBorder="1" applyAlignment="1">
      <alignment vertical="center" wrapText="1"/>
    </xf>
    <xf numFmtId="0" fontId="25" fillId="2" borderId="32" xfId="5" applyFont="1" applyFill="1" applyBorder="1" applyAlignment="1">
      <alignment vertical="center" wrapText="1"/>
    </xf>
    <xf numFmtId="0" fontId="25" fillId="2" borderId="67" xfId="5" applyFont="1" applyFill="1" applyBorder="1" applyAlignment="1">
      <alignment vertical="center" wrapText="1"/>
    </xf>
    <xf numFmtId="0" fontId="25" fillId="2" borderId="86" xfId="5" applyFont="1" applyFill="1" applyBorder="1" applyAlignment="1">
      <alignment vertical="center" wrapText="1"/>
    </xf>
    <xf numFmtId="0" fontId="25" fillId="2" borderId="32" xfId="5" applyFont="1" applyFill="1" applyBorder="1" applyAlignment="1">
      <alignment horizontal="left" vertical="center" wrapText="1"/>
    </xf>
    <xf numFmtId="0" fontId="25" fillId="2" borderId="34" xfId="5" applyFont="1" applyFill="1" applyBorder="1" applyAlignment="1">
      <alignment horizontal="left" vertical="center" wrapText="1"/>
    </xf>
    <xf numFmtId="0" fontId="25" fillId="2" borderId="84" xfId="5" applyFont="1" applyFill="1" applyBorder="1" applyAlignment="1">
      <alignment vertical="center" wrapText="1"/>
    </xf>
    <xf numFmtId="0" fontId="25" fillId="2" borderId="27" xfId="5" applyFont="1" applyFill="1" applyBorder="1" applyAlignment="1">
      <alignment vertical="center" wrapText="1"/>
    </xf>
    <xf numFmtId="0" fontId="25" fillId="2" borderId="0" xfId="5" applyFont="1" applyFill="1" applyAlignment="1">
      <alignment vertical="center" wrapText="1"/>
    </xf>
    <xf numFmtId="0" fontId="25" fillId="2" borderId="26" xfId="5" applyFont="1" applyFill="1" applyBorder="1" applyAlignment="1">
      <alignment vertical="center" wrapText="1"/>
    </xf>
    <xf numFmtId="0" fontId="25" fillId="2" borderId="27" xfId="5" applyFont="1" applyFill="1" applyBorder="1" applyAlignment="1">
      <alignment horizontal="center" vertical="center" wrapText="1"/>
    </xf>
    <xf numFmtId="0" fontId="25" fillId="2" borderId="51" xfId="5" applyFont="1" applyFill="1" applyBorder="1" applyAlignment="1">
      <alignment horizontal="center" vertical="center" wrapText="1"/>
    </xf>
    <xf numFmtId="0" fontId="25" fillId="2" borderId="53" xfId="5" applyFont="1" applyFill="1" applyBorder="1" applyAlignment="1">
      <alignment vertical="center" wrapText="1"/>
    </xf>
    <xf numFmtId="0" fontId="25" fillId="2" borderId="30" xfId="5" applyFont="1" applyFill="1" applyBorder="1" applyAlignment="1">
      <alignment vertical="center" wrapText="1"/>
    </xf>
    <xf numFmtId="0" fontId="25" fillId="2" borderId="27" xfId="5" applyFont="1" applyFill="1" applyBorder="1" applyAlignment="1">
      <alignment horizontal="left" vertical="center" wrapText="1"/>
    </xf>
    <xf numFmtId="0" fontId="25" fillId="2" borderId="51" xfId="5" applyFont="1" applyFill="1" applyBorder="1" applyAlignment="1">
      <alignment horizontal="left" vertical="center" wrapText="1"/>
    </xf>
    <xf numFmtId="0" fontId="25" fillId="2" borderId="52" xfId="5" applyFont="1" applyFill="1" applyBorder="1" applyAlignment="1">
      <alignment vertical="center" wrapText="1"/>
    </xf>
    <xf numFmtId="0" fontId="25" fillId="2" borderId="10" xfId="5" applyFont="1" applyFill="1" applyBorder="1" applyAlignment="1">
      <alignment vertical="center" wrapText="1"/>
    </xf>
    <xf numFmtId="0" fontId="25" fillId="2" borderId="13" xfId="5" applyFont="1" applyFill="1" applyBorder="1" applyAlignment="1">
      <alignment vertical="center" wrapText="1"/>
    </xf>
    <xf numFmtId="0" fontId="25" fillId="2" borderId="10" xfId="5" applyFont="1" applyFill="1" applyBorder="1" applyAlignment="1">
      <alignment horizontal="center" vertical="center" wrapText="1"/>
    </xf>
    <xf numFmtId="0" fontId="25" fillId="2" borderId="77" xfId="5" applyFont="1" applyFill="1" applyBorder="1" applyAlignment="1">
      <alignment horizontal="center" vertical="center" wrapText="1"/>
    </xf>
    <xf numFmtId="0" fontId="25" fillId="2" borderId="22" xfId="5" applyFont="1" applyFill="1" applyBorder="1" applyAlignment="1">
      <alignment vertical="center" wrapText="1"/>
    </xf>
    <xf numFmtId="0" fontId="25" fillId="2" borderId="29" xfId="5" applyFont="1" applyFill="1" applyBorder="1" applyAlignment="1">
      <alignment vertical="center" wrapText="1"/>
    </xf>
    <xf numFmtId="0" fontId="25" fillId="2" borderId="10" xfId="5" applyFont="1" applyFill="1" applyBorder="1" applyAlignment="1">
      <alignment horizontal="center" vertical="top" wrapText="1"/>
    </xf>
    <xf numFmtId="0" fontId="25" fillId="2" borderId="77" xfId="5" applyFont="1" applyFill="1" applyBorder="1" applyAlignment="1">
      <alignment horizontal="center" vertical="top" wrapText="1"/>
    </xf>
    <xf numFmtId="0" fontId="25" fillId="2" borderId="27" xfId="5" applyFont="1" applyFill="1" applyBorder="1" applyAlignment="1">
      <alignment horizontal="center" vertical="top" wrapText="1"/>
    </xf>
    <xf numFmtId="0" fontId="25" fillId="2" borderId="51" xfId="5" applyFont="1" applyFill="1" applyBorder="1" applyAlignment="1">
      <alignment horizontal="center" vertical="top" wrapText="1"/>
    </xf>
    <xf numFmtId="0" fontId="25" fillId="2" borderId="19" xfId="5" applyFont="1" applyFill="1" applyBorder="1" applyAlignment="1">
      <alignment vertical="top" wrapText="1"/>
    </xf>
    <xf numFmtId="0" fontId="25" fillId="2" borderId="54" xfId="5" applyFont="1" applyFill="1" applyBorder="1" applyAlignment="1">
      <alignment vertical="top" wrapText="1"/>
    </xf>
    <xf numFmtId="0" fontId="25" fillId="2" borderId="19" xfId="5" applyFont="1" applyFill="1" applyBorder="1" applyAlignment="1">
      <alignment horizontal="center" vertical="top" wrapText="1"/>
    </xf>
    <xf numFmtId="0" fontId="25" fillId="2" borderId="10" xfId="5" applyFont="1" applyFill="1" applyBorder="1" applyAlignment="1">
      <alignment vertical="top" wrapText="1"/>
    </xf>
    <xf numFmtId="0" fontId="25" fillId="2" borderId="13" xfId="5" applyFont="1" applyFill="1" applyBorder="1" applyAlignment="1">
      <alignment vertical="top" wrapText="1"/>
    </xf>
    <xf numFmtId="0" fontId="25" fillId="2" borderId="27" xfId="5" applyFont="1" applyFill="1" applyBorder="1" applyAlignment="1">
      <alignment vertical="top" wrapText="1"/>
    </xf>
    <xf numFmtId="0" fontId="25" fillId="2" borderId="22" xfId="5" applyFont="1" applyFill="1" applyBorder="1" applyAlignment="1">
      <alignment vertical="top" wrapText="1"/>
    </xf>
    <xf numFmtId="0" fontId="25" fillId="2" borderId="29" xfId="5" applyFont="1" applyFill="1" applyBorder="1" applyAlignment="1">
      <alignment vertical="top" wrapText="1"/>
    </xf>
    <xf numFmtId="0" fontId="25" fillId="0" borderId="52" xfId="5" applyFont="1" applyBorder="1" applyAlignment="1">
      <alignment horizontal="center" vertical="center" wrapText="1"/>
    </xf>
    <xf numFmtId="0" fontId="25" fillId="0" borderId="13" xfId="5" applyFont="1" applyBorder="1" applyAlignment="1">
      <alignment horizontal="center" vertical="center" wrapText="1"/>
    </xf>
    <xf numFmtId="0" fontId="25" fillId="0" borderId="10" xfId="5" applyFont="1" applyBorder="1" applyAlignment="1">
      <alignment horizontal="center" vertical="center" wrapText="1"/>
    </xf>
    <xf numFmtId="0" fontId="29" fillId="0" borderId="67" xfId="5" applyBorder="1">
      <alignment vertical="center"/>
    </xf>
    <xf numFmtId="0" fontId="29" fillId="2" borderId="67" xfId="5" applyFill="1" applyBorder="1">
      <alignment vertical="center"/>
    </xf>
    <xf numFmtId="0" fontId="25" fillId="2" borderId="43" xfId="5" applyFont="1" applyFill="1" applyBorder="1" applyAlignment="1">
      <alignment vertical="center" wrapText="1"/>
    </xf>
    <xf numFmtId="0" fontId="25" fillId="2" borderId="44" xfId="5" applyFont="1" applyFill="1" applyBorder="1" applyAlignment="1">
      <alignment vertical="center" wrapText="1"/>
    </xf>
    <xf numFmtId="0" fontId="25" fillId="2" borderId="33" xfId="5" applyFont="1" applyFill="1" applyBorder="1" applyAlignment="1">
      <alignment vertical="center" wrapText="1"/>
    </xf>
    <xf numFmtId="0" fontId="25" fillId="0" borderId="57" xfId="5" applyFont="1" applyBorder="1" applyAlignment="1">
      <alignment horizontal="center" vertical="center" wrapText="1"/>
    </xf>
    <xf numFmtId="0" fontId="25" fillId="0" borderId="36" xfId="5" applyFont="1" applyBorder="1" applyAlignment="1">
      <alignment horizontal="center" vertical="center" wrapText="1"/>
    </xf>
    <xf numFmtId="0" fontId="25" fillId="2" borderId="36" xfId="5" applyFont="1" applyFill="1" applyBorder="1" applyAlignment="1">
      <alignment horizontal="center" vertical="top" wrapText="1"/>
    </xf>
    <xf numFmtId="0" fontId="25" fillId="0" borderId="91" xfId="0" applyFont="1" applyBorder="1" applyAlignment="1">
      <alignment horizontal="left" vertical="center" wrapText="1"/>
    </xf>
    <xf numFmtId="0" fontId="25" fillId="0" borderId="38" xfId="0" applyFont="1" applyBorder="1" applyAlignment="1">
      <alignment horizontal="left" vertical="center" wrapText="1"/>
    </xf>
    <xf numFmtId="0" fontId="25" fillId="0" borderId="36" xfId="0" applyFont="1" applyBorder="1" applyAlignment="1">
      <alignment horizontal="center" vertical="top" wrapText="1"/>
    </xf>
    <xf numFmtId="0" fontId="25" fillId="2" borderId="38" xfId="0" applyFont="1" applyFill="1" applyBorder="1" applyAlignment="1">
      <alignment horizontal="center" vertical="top" wrapText="1"/>
    </xf>
    <xf numFmtId="0" fontId="25" fillId="2" borderId="39" xfId="0" applyFont="1" applyFill="1" applyBorder="1" applyAlignment="1">
      <alignment vertical="top" wrapText="1"/>
    </xf>
    <xf numFmtId="0" fontId="25" fillId="0" borderId="35"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13" xfId="0" applyFont="1" applyBorder="1" applyAlignment="1">
      <alignment horizontal="center" vertical="center" wrapText="1"/>
    </xf>
    <xf numFmtId="0" fontId="0" fillId="0" borderId="67" xfId="0" applyBorder="1">
      <alignment vertical="center"/>
    </xf>
    <xf numFmtId="0" fontId="7" fillId="0" borderId="0" xfId="1" applyFont="1" applyAlignment="1">
      <alignment horizontal="distributed"/>
    </xf>
    <xf numFmtId="58" fontId="7" fillId="2" borderId="0" xfId="1" applyNumberFormat="1" applyFont="1" applyFill="1" applyAlignment="1">
      <alignment horizontal="center"/>
    </xf>
    <xf numFmtId="0" fontId="10" fillId="0" borderId="0" xfId="1" applyFont="1"/>
    <xf numFmtId="0" fontId="47" fillId="0" borderId="0" xfId="0" applyFont="1">
      <alignment vertical="center"/>
    </xf>
    <xf numFmtId="0" fontId="48" fillId="0" borderId="0" xfId="0" applyFont="1" applyAlignment="1">
      <alignment horizontal="justify" vertical="center"/>
    </xf>
    <xf numFmtId="0" fontId="25" fillId="0" borderId="21" xfId="0" applyFont="1" applyBorder="1" applyAlignment="1">
      <alignment horizontal="center" vertical="center" wrapText="1"/>
    </xf>
    <xf numFmtId="0" fontId="25" fillId="0" borderId="16" xfId="0" applyFont="1" applyBorder="1" applyAlignment="1">
      <alignment horizontal="center" vertical="center" wrapText="1"/>
    </xf>
    <xf numFmtId="0" fontId="25" fillId="0" borderId="37" xfId="0" applyFont="1" applyBorder="1" applyAlignment="1">
      <alignment horizontal="center" vertical="center" wrapText="1"/>
    </xf>
    <xf numFmtId="0" fontId="25" fillId="0" borderId="38" xfId="0" applyFont="1" applyBorder="1" applyAlignment="1">
      <alignment vertical="center" wrapText="1"/>
    </xf>
    <xf numFmtId="0" fontId="25" fillId="0" borderId="27" xfId="0" applyFont="1" applyBorder="1" applyAlignment="1">
      <alignment horizontal="right" vertical="center" wrapText="1"/>
    </xf>
    <xf numFmtId="0" fontId="48" fillId="0" borderId="27" xfId="0" applyFont="1" applyBorder="1" applyAlignment="1">
      <alignment horizontal="right" vertical="center" wrapText="1"/>
    </xf>
    <xf numFmtId="0" fontId="48" fillId="0" borderId="22" xfId="0" applyFont="1" applyBorder="1" applyAlignment="1">
      <alignment horizontal="right" vertical="center" wrapText="1"/>
    </xf>
    <xf numFmtId="0" fontId="48" fillId="0" borderId="75" xfId="0" applyFont="1" applyBorder="1" applyAlignment="1">
      <alignment horizontal="right" vertical="center" wrapText="1"/>
    </xf>
    <xf numFmtId="0" fontId="25" fillId="0" borderId="12" xfId="0" applyFont="1" applyBorder="1" applyAlignment="1">
      <alignment horizontal="justify" vertical="center"/>
    </xf>
    <xf numFmtId="0" fontId="25" fillId="2" borderId="38" xfId="0" applyFont="1" applyFill="1" applyBorder="1" applyAlignment="1">
      <alignment vertical="center" wrapText="1"/>
    </xf>
    <xf numFmtId="0" fontId="25" fillId="2" borderId="27" xfId="0" applyFont="1" applyFill="1" applyBorder="1" applyAlignment="1">
      <alignment horizontal="left" vertical="center" wrapText="1"/>
    </xf>
    <xf numFmtId="0" fontId="25" fillId="2" borderId="22" xfId="0" applyFont="1" applyFill="1" applyBorder="1" applyAlignment="1">
      <alignment horizontal="left" vertical="center" wrapText="1"/>
    </xf>
    <xf numFmtId="0" fontId="25" fillId="2" borderId="75" xfId="0" applyFont="1" applyFill="1" applyBorder="1" applyAlignment="1">
      <alignment horizontal="left" vertical="center" wrapText="1"/>
    </xf>
    <xf numFmtId="0" fontId="25" fillId="2" borderId="91" xfId="0" applyFont="1" applyFill="1" applyBorder="1" applyAlignment="1">
      <alignment vertical="center" wrapText="1"/>
    </xf>
    <xf numFmtId="0" fontId="25" fillId="2" borderId="32" xfId="0" applyFont="1" applyFill="1" applyBorder="1" applyAlignment="1">
      <alignment horizontal="left" vertical="center" wrapText="1"/>
    </xf>
    <xf numFmtId="0" fontId="0" fillId="2" borderId="32" xfId="0" applyFill="1" applyBorder="1" applyAlignment="1">
      <alignment vertical="top" wrapText="1"/>
    </xf>
    <xf numFmtId="0" fontId="0" fillId="2" borderId="66" xfId="0" applyFill="1" applyBorder="1" applyAlignment="1">
      <alignment vertical="top" wrapText="1"/>
    </xf>
    <xf numFmtId="0" fontId="25" fillId="2" borderId="31" xfId="0" applyFont="1" applyFill="1" applyBorder="1" applyAlignment="1">
      <alignment horizontal="left" vertical="center" wrapText="1"/>
    </xf>
    <xf numFmtId="0" fontId="25" fillId="0" borderId="12" xfId="0" applyFont="1" applyBorder="1" applyAlignment="1">
      <alignment horizontal="left" vertical="center"/>
    </xf>
    <xf numFmtId="0" fontId="25" fillId="2" borderId="67" xfId="0" applyFont="1" applyFill="1" applyBorder="1" applyAlignment="1">
      <alignment horizontal="left" vertical="center" wrapText="1"/>
    </xf>
    <xf numFmtId="0" fontId="25" fillId="2" borderId="0" xfId="0" applyFont="1" applyFill="1" applyAlignment="1">
      <alignment horizontal="left" vertical="center" wrapText="1"/>
    </xf>
    <xf numFmtId="0" fontId="25" fillId="0" borderId="75" xfId="0" applyFont="1" applyBorder="1" applyAlignment="1">
      <alignment horizontal="right" vertical="center" wrapText="1"/>
    </xf>
    <xf numFmtId="0" fontId="25" fillId="0" borderId="22" xfId="0" applyFont="1" applyBorder="1" applyAlignment="1">
      <alignment horizontal="right" vertical="center" wrapText="1"/>
    </xf>
    <xf numFmtId="0" fontId="49" fillId="0" borderId="22" xfId="0" applyFont="1" applyBorder="1" applyAlignment="1">
      <alignment horizontal="right" vertical="center" wrapText="1"/>
    </xf>
    <xf numFmtId="0" fontId="25" fillId="0" borderId="19" xfId="0" applyFont="1" applyBorder="1" applyAlignment="1">
      <alignment horizontal="right" vertical="center" wrapText="1"/>
    </xf>
    <xf numFmtId="0" fontId="49" fillId="0" borderId="22" xfId="0" applyFont="1" applyBorder="1" applyAlignment="1">
      <alignment horizontal="right" vertical="center"/>
    </xf>
    <xf numFmtId="0" fontId="49" fillId="0" borderId="0" xfId="0" applyFont="1" applyAlignment="1">
      <alignment horizontal="right" vertical="center" wrapText="1"/>
    </xf>
    <xf numFmtId="0" fontId="25" fillId="0" borderId="39" xfId="0" applyFont="1" applyBorder="1" applyAlignment="1">
      <alignment vertical="center" wrapText="1"/>
    </xf>
    <xf numFmtId="0" fontId="24" fillId="0" borderId="13" xfId="0" applyFont="1" applyBorder="1" applyAlignment="1">
      <alignment horizontal="center" vertical="top" wrapText="1"/>
    </xf>
    <xf numFmtId="0" fontId="24" fillId="0" borderId="10" xfId="0" applyFont="1" applyBorder="1" applyAlignment="1">
      <alignment horizontal="center" vertical="top" wrapText="1"/>
    </xf>
    <xf numFmtId="0" fontId="25" fillId="0" borderId="10" xfId="0" applyFont="1" applyBorder="1" applyAlignment="1">
      <alignment horizontal="left" vertical="center" wrapText="1"/>
    </xf>
    <xf numFmtId="0" fontId="25" fillId="0" borderId="12"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19" xfId="0" applyFont="1" applyBorder="1" applyAlignment="1">
      <alignment horizontal="left" vertical="center" wrapText="1"/>
    </xf>
    <xf numFmtId="0" fontId="47" fillId="0" borderId="0" xfId="0" applyFont="1" applyAlignment="1">
      <alignment horizontal="left" vertical="center"/>
    </xf>
    <xf numFmtId="0" fontId="7" fillId="0" borderId="0" xfId="1" applyFont="1" applyAlignment="1">
      <alignment horizontal="right" vertical="center"/>
    </xf>
    <xf numFmtId="0" fontId="50" fillId="0" borderId="0" xfId="1" applyFont="1" applyAlignment="1">
      <alignment horizontal="center" vertical="center"/>
    </xf>
    <xf numFmtId="176" fontId="7" fillId="3" borderId="0" xfId="1" applyNumberFormat="1" applyFont="1" applyFill="1" applyAlignment="1">
      <alignment horizontal="left" indent="1" shrinkToFit="1"/>
    </xf>
    <xf numFmtId="176" fontId="3" fillId="0" borderId="0" xfId="1" applyNumberFormat="1" applyAlignment="1">
      <alignment shrinkToFit="1"/>
    </xf>
    <xf numFmtId="0" fontId="7" fillId="0" borderId="0" xfId="1" applyFont="1" applyAlignment="1">
      <alignment horizontal="left" vertical="center"/>
    </xf>
    <xf numFmtId="0" fontId="7" fillId="0" borderId="0" xfId="1" applyFont="1" applyAlignment="1">
      <alignment horizontal="center" vertical="center"/>
    </xf>
    <xf numFmtId="176" fontId="3" fillId="2" borderId="0" xfId="1" applyNumberFormat="1" applyFill="1" applyAlignment="1">
      <alignment shrinkToFit="1"/>
    </xf>
    <xf numFmtId="0" fontId="7" fillId="2" borderId="18" xfId="1" applyFont="1" applyFill="1" applyBorder="1"/>
    <xf numFmtId="0" fontId="7" fillId="0" borderId="0" xfId="1" applyFont="1" applyAlignment="1">
      <alignment horizontal="right"/>
    </xf>
    <xf numFmtId="0" fontId="7" fillId="2" borderId="17" xfId="1" applyFont="1" applyFill="1" applyBorder="1"/>
    <xf numFmtId="0" fontId="7" fillId="0" borderId="0" xfId="1" applyFont="1" applyAlignment="1">
      <alignment horizontal="centerContinuous"/>
    </xf>
    <xf numFmtId="176" fontId="7" fillId="0" borderId="0" xfId="1" applyNumberFormat="1" applyFont="1" applyAlignment="1">
      <alignment shrinkToFit="1"/>
    </xf>
    <xf numFmtId="176" fontId="7" fillId="2" borderId="0" xfId="1" applyNumberFormat="1" applyFont="1" applyFill="1" applyAlignment="1">
      <alignment shrinkToFit="1"/>
    </xf>
    <xf numFmtId="0" fontId="7" fillId="0" borderId="0" xfId="1" applyFont="1" applyAlignment="1">
      <alignment horizontal="center"/>
    </xf>
    <xf numFmtId="0" fontId="3" fillId="0" borderId="21" xfId="1" applyBorder="1" applyAlignment="1">
      <alignment horizontal="center" vertical="center"/>
    </xf>
    <xf numFmtId="0" fontId="3" fillId="0" borderId="0" xfId="1" applyAlignment="1">
      <alignment horizontal="right" vertical="center"/>
    </xf>
    <xf numFmtId="0" fontId="50" fillId="0" borderId="0" xfId="1" applyFont="1" applyAlignment="1">
      <alignment horizontal="centerContinuous" vertical="center"/>
    </xf>
    <xf numFmtId="0" fontId="25" fillId="0" borderId="0" xfId="5" applyFont="1" applyAlignment="1">
      <alignment horizontal="justify" vertical="center"/>
    </xf>
    <xf numFmtId="0" fontId="25" fillId="0" borderId="0" xfId="5" applyFont="1" applyAlignment="1">
      <alignment horizontal="right" vertical="center"/>
    </xf>
    <xf numFmtId="0" fontId="29" fillId="2" borderId="0" xfId="5" applyFill="1">
      <alignment vertical="center"/>
    </xf>
    <xf numFmtId="0" fontId="25" fillId="0" borderId="0" xfId="5" applyFont="1">
      <alignment vertical="center"/>
    </xf>
    <xf numFmtId="0" fontId="25" fillId="2" borderId="0" xfId="5" applyFont="1" applyFill="1">
      <alignment vertical="center"/>
    </xf>
    <xf numFmtId="0" fontId="25" fillId="0" borderId="21" xfId="5" applyFont="1" applyBorder="1" applyAlignment="1">
      <alignment horizontal="center" vertical="center" wrapText="1"/>
    </xf>
    <xf numFmtId="0" fontId="25" fillId="2" borderId="21" xfId="5" applyFont="1" applyFill="1" applyBorder="1" applyAlignment="1">
      <alignment horizontal="center" vertical="center" wrapText="1"/>
    </xf>
    <xf numFmtId="0" fontId="29" fillId="2" borderId="21" xfId="5" applyFill="1" applyBorder="1">
      <alignment vertical="center"/>
    </xf>
    <xf numFmtId="0" fontId="25" fillId="0" borderId="0" xfId="5" applyFont="1" applyAlignment="1">
      <alignment horizontal="center" vertical="center" wrapText="1"/>
    </xf>
    <xf numFmtId="0" fontId="25" fillId="2" borderId="21" xfId="5" applyFont="1" applyFill="1" applyBorder="1" applyAlignment="1">
      <alignment horizontal="justify" vertical="center"/>
    </xf>
    <xf numFmtId="0" fontId="3" fillId="0" borderId="0" xfId="0" applyFont="1">
      <alignment vertical="center"/>
    </xf>
    <xf numFmtId="0" fontId="52" fillId="0" borderId="0" xfId="0" applyFont="1" applyAlignment="1">
      <alignment horizontal="justify" vertical="center"/>
    </xf>
    <xf numFmtId="0" fontId="28" fillId="0" borderId="0" xfId="0" applyFont="1">
      <alignment vertical="center"/>
    </xf>
    <xf numFmtId="0" fontId="53" fillId="0" borderId="0" xfId="0" applyFont="1">
      <alignment vertical="center"/>
    </xf>
    <xf numFmtId="0" fontId="28" fillId="0" borderId="0" xfId="0" applyFont="1" applyAlignment="1">
      <alignment horizontal="justify" vertical="center"/>
    </xf>
    <xf numFmtId="0" fontId="3" fillId="0" borderId="12" xfId="0" applyFont="1" applyBorder="1">
      <alignment vertical="center"/>
    </xf>
    <xf numFmtId="0" fontId="23" fillId="0" borderId="12" xfId="0" applyFont="1" applyBorder="1">
      <alignment vertical="center"/>
    </xf>
    <xf numFmtId="0" fontId="28" fillId="0" borderId="12" xfId="0" applyFont="1" applyBorder="1" applyAlignment="1">
      <alignment horizontal="justify" vertical="center"/>
    </xf>
    <xf numFmtId="0" fontId="23" fillId="2" borderId="0" xfId="0" applyFont="1" applyFill="1">
      <alignment vertical="center"/>
    </xf>
    <xf numFmtId="179" fontId="54" fillId="2" borderId="0" xfId="3" applyNumberFormat="1" applyFont="1" applyFill="1" applyAlignment="1">
      <alignment shrinkToFit="1"/>
    </xf>
    <xf numFmtId="0" fontId="28" fillId="2" borderId="0" xfId="0" applyFont="1" applyFill="1" applyAlignment="1">
      <alignment horizontal="left" vertical="center"/>
    </xf>
    <xf numFmtId="179" fontId="54" fillId="0" borderId="0" xfId="3" applyNumberFormat="1" applyFont="1" applyFill="1" applyAlignment="1">
      <alignment shrinkToFit="1"/>
    </xf>
    <xf numFmtId="179" fontId="54" fillId="0" borderId="0" xfId="0" applyNumberFormat="1" applyFont="1" applyAlignment="1">
      <alignment vertical="center" shrinkToFit="1"/>
    </xf>
    <xf numFmtId="0" fontId="53" fillId="0" borderId="0" xfId="0" applyFont="1" applyAlignment="1">
      <alignment horizontal="left" vertical="center"/>
    </xf>
    <xf numFmtId="0" fontId="55" fillId="0" borderId="0" xfId="0" applyFont="1" applyAlignment="1">
      <alignment horizontal="center" vertical="center"/>
    </xf>
    <xf numFmtId="0" fontId="33" fillId="0" borderId="0" xfId="7">
      <alignment vertical="center"/>
    </xf>
    <xf numFmtId="0" fontId="24" fillId="2" borderId="21" xfId="7" applyFont="1" applyFill="1" applyBorder="1">
      <alignment vertical="center"/>
    </xf>
    <xf numFmtId="0" fontId="24" fillId="2" borderId="10" xfId="7" applyFont="1" applyFill="1" applyBorder="1">
      <alignment vertical="center"/>
    </xf>
    <xf numFmtId="0" fontId="24" fillId="2" borderId="117" xfId="7" applyFont="1" applyFill="1" applyBorder="1">
      <alignment vertical="center"/>
    </xf>
    <xf numFmtId="0" fontId="57" fillId="0" borderId="117" xfId="7" applyFont="1" applyBorder="1" applyAlignment="1">
      <alignment horizontal="center" vertical="center" wrapText="1"/>
    </xf>
    <xf numFmtId="0" fontId="33" fillId="0" borderId="117" xfId="7" applyBorder="1" applyAlignment="1">
      <alignment horizontal="center" vertical="center"/>
    </xf>
    <xf numFmtId="0" fontId="33" fillId="0" borderId="21" xfId="7" applyBorder="1" applyAlignment="1">
      <alignment horizontal="center" vertical="center"/>
    </xf>
    <xf numFmtId="0" fontId="58" fillId="0" borderId="0" xfId="7" applyFont="1">
      <alignment vertical="center"/>
    </xf>
    <xf numFmtId="0" fontId="59" fillId="0" borderId="0" xfId="7" applyFont="1">
      <alignment vertical="center"/>
    </xf>
    <xf numFmtId="38" fontId="0" fillId="0" borderId="21" xfId="8" applyFont="1" applyBorder="1" applyAlignment="1">
      <alignment vertical="center"/>
    </xf>
    <xf numFmtId="0" fontId="3" fillId="0" borderId="16" xfId="1" applyBorder="1" applyAlignment="1">
      <alignment vertical="center"/>
    </xf>
    <xf numFmtId="0" fontId="3" fillId="0" borderId="15" xfId="1" applyBorder="1" applyAlignment="1">
      <alignment vertical="center"/>
    </xf>
    <xf numFmtId="0" fontId="3" fillId="0" borderId="14" xfId="1" applyBorder="1" applyAlignment="1">
      <alignment vertical="center"/>
    </xf>
    <xf numFmtId="38" fontId="0" fillId="0" borderId="118" xfId="8" applyFont="1" applyBorder="1" applyAlignment="1">
      <alignment vertical="center"/>
    </xf>
    <xf numFmtId="0" fontId="3" fillId="0" borderId="119" xfId="1" applyBorder="1" applyAlignment="1">
      <alignment vertical="center"/>
    </xf>
    <xf numFmtId="0" fontId="3" fillId="0" borderId="120" xfId="1" applyBorder="1" applyAlignment="1">
      <alignment vertical="center"/>
    </xf>
    <xf numFmtId="0" fontId="3" fillId="0" borderId="121" xfId="1" applyBorder="1" applyAlignment="1">
      <alignment vertical="center"/>
    </xf>
    <xf numFmtId="38" fontId="0" fillId="2" borderId="21" xfId="8" applyFont="1" applyFill="1" applyBorder="1" applyAlignment="1">
      <alignment vertical="center"/>
    </xf>
    <xf numFmtId="38" fontId="0" fillId="0" borderId="117" xfId="8" applyFont="1" applyBorder="1" applyAlignment="1">
      <alignment vertical="center"/>
    </xf>
    <xf numFmtId="0" fontId="3" fillId="0" borderId="122" xfId="1" applyBorder="1" applyAlignment="1">
      <alignment vertical="center"/>
    </xf>
    <xf numFmtId="0" fontId="3" fillId="0" borderId="123" xfId="1" applyBorder="1" applyAlignment="1">
      <alignment vertical="center"/>
    </xf>
    <xf numFmtId="0" fontId="3" fillId="0" borderId="124" xfId="1" applyBorder="1" applyAlignment="1">
      <alignment vertical="center"/>
    </xf>
    <xf numFmtId="0" fontId="3" fillId="0" borderId="26" xfId="1" applyBorder="1" applyAlignment="1">
      <alignment vertical="center"/>
    </xf>
    <xf numFmtId="0" fontId="3" fillId="0" borderId="30" xfId="1" applyBorder="1" applyAlignment="1">
      <alignment vertical="center"/>
    </xf>
    <xf numFmtId="0" fontId="3" fillId="0" borderId="11" xfId="1" applyBorder="1" applyAlignment="1">
      <alignment vertical="center"/>
    </xf>
    <xf numFmtId="0" fontId="3" fillId="0" borderId="16" xfId="1" applyBorder="1" applyAlignment="1">
      <alignment vertical="center" shrinkToFit="1"/>
    </xf>
    <xf numFmtId="58" fontId="3" fillId="0" borderId="0" xfId="1" applyNumberFormat="1" applyAlignment="1">
      <alignment vertical="center"/>
    </xf>
    <xf numFmtId="0" fontId="3" fillId="0" borderId="0" xfId="4" applyFont="1" applyAlignment="1">
      <alignment vertical="center" wrapText="1"/>
    </xf>
    <xf numFmtId="0" fontId="3" fillId="0" borderId="0" xfId="4" applyFont="1" applyAlignment="1">
      <alignment horizontal="center" vertical="center" wrapText="1"/>
    </xf>
    <xf numFmtId="0" fontId="3" fillId="0" borderId="21" xfId="4" applyFont="1" applyBorder="1" applyAlignment="1">
      <alignment vertical="center" wrapText="1"/>
    </xf>
    <xf numFmtId="0" fontId="3" fillId="0" borderId="21" xfId="4" applyFont="1" applyBorder="1" applyAlignment="1">
      <alignment horizontal="center" vertical="center" wrapText="1"/>
    </xf>
    <xf numFmtId="0" fontId="3" fillId="0" borderId="21" xfId="4" applyFont="1" applyBorder="1" applyAlignment="1">
      <alignment horizontal="left" vertical="center" wrapText="1" indent="1"/>
    </xf>
    <xf numFmtId="0" fontId="11" fillId="0" borderId="21" xfId="4" applyFont="1" applyBorder="1" applyAlignment="1">
      <alignment horizontal="left" vertical="center" wrapText="1" indent="1"/>
    </xf>
    <xf numFmtId="0" fontId="60" fillId="0" borderId="21" xfId="4" applyFont="1" applyBorder="1" applyAlignment="1">
      <alignment horizontal="left" vertical="center" wrapText="1" indent="1"/>
    </xf>
    <xf numFmtId="0" fontId="3" fillId="0" borderId="125" xfId="4" applyFont="1" applyBorder="1" applyAlignment="1">
      <alignment horizontal="center" vertical="center" wrapText="1"/>
    </xf>
    <xf numFmtId="0" fontId="3" fillId="0" borderId="125" xfId="4" applyFont="1" applyBorder="1" applyAlignment="1">
      <alignment vertical="center" wrapText="1"/>
    </xf>
    <xf numFmtId="0" fontId="61" fillId="0" borderId="21" xfId="4" applyFont="1" applyBorder="1" applyAlignment="1">
      <alignment horizontal="left" vertical="center" wrapText="1" indent="1"/>
    </xf>
    <xf numFmtId="0" fontId="0" fillId="0" borderId="126" xfId="0" applyBorder="1">
      <alignment vertical="center"/>
    </xf>
    <xf numFmtId="0" fontId="0" fillId="0" borderId="127" xfId="0" applyBorder="1">
      <alignment vertical="center"/>
    </xf>
    <xf numFmtId="0" fontId="0" fillId="0" borderId="128" xfId="0" applyBorder="1">
      <alignment vertical="center"/>
    </xf>
    <xf numFmtId="0" fontId="0" fillId="0" borderId="129" xfId="0" applyBorder="1" applyAlignment="1">
      <alignment horizontal="right" vertical="center"/>
    </xf>
    <xf numFmtId="0" fontId="0" fillId="0" borderId="130" xfId="0" applyBorder="1">
      <alignment vertical="center"/>
    </xf>
    <xf numFmtId="0" fontId="0" fillId="0" borderId="132" xfId="0" applyBorder="1">
      <alignment vertical="center"/>
    </xf>
    <xf numFmtId="0" fontId="0" fillId="0" borderId="133" xfId="0" applyBorder="1">
      <alignment vertical="center"/>
    </xf>
    <xf numFmtId="49" fontId="3" fillId="0" borderId="0" xfId="1" applyNumberFormat="1" applyAlignment="1">
      <alignment horizontal="right" vertical="center"/>
    </xf>
    <xf numFmtId="49" fontId="7" fillId="0" borderId="0" xfId="1" applyNumberFormat="1" applyFont="1" applyAlignment="1">
      <alignment horizontal="left" vertical="top"/>
    </xf>
    <xf numFmtId="0" fontId="0" fillId="0" borderId="0" xfId="0" applyAlignment="1">
      <alignment horizontal="left" vertical="center" wrapText="1"/>
    </xf>
    <xf numFmtId="0" fontId="62" fillId="0" borderId="0" xfId="0" applyFont="1" applyAlignment="1">
      <alignment horizontal="left" vertical="center"/>
    </xf>
    <xf numFmtId="0" fontId="3" fillId="0" borderId="19" xfId="4" applyFont="1" applyBorder="1" applyAlignment="1">
      <alignment horizontal="center" vertical="center" wrapText="1"/>
    </xf>
    <xf numFmtId="0" fontId="3" fillId="0" borderId="27" xfId="4" applyFont="1" applyBorder="1" applyAlignment="1">
      <alignment horizontal="center" vertical="center" wrapText="1"/>
    </xf>
    <xf numFmtId="0" fontId="63" fillId="0" borderId="0" xfId="4" applyFont="1" applyAlignment="1">
      <alignment vertical="center"/>
    </xf>
    <xf numFmtId="0" fontId="3" fillId="0" borderId="0" xfId="1" applyAlignment="1">
      <alignment horizontal="distributed" vertical="center"/>
    </xf>
    <xf numFmtId="0" fontId="11" fillId="0" borderId="17" xfId="1" applyFont="1" applyBorder="1" applyAlignment="1">
      <alignment horizontal="left" vertical="center" shrinkToFit="1"/>
    </xf>
    <xf numFmtId="0" fontId="3" fillId="0" borderId="17" xfId="1" applyBorder="1" applyAlignment="1">
      <alignment horizontal="center" vertical="center" shrinkToFit="1"/>
    </xf>
    <xf numFmtId="49" fontId="3" fillId="0" borderId="0" xfId="1" applyNumberFormat="1" applyAlignment="1">
      <alignment vertical="center" wrapText="1"/>
    </xf>
    <xf numFmtId="0" fontId="3" fillId="0" borderId="17" xfId="1" applyBorder="1" applyAlignment="1">
      <alignment vertical="top" wrapText="1"/>
    </xf>
    <xf numFmtId="0" fontId="3" fillId="2" borderId="17" xfId="1" applyFill="1" applyBorder="1" applyAlignment="1">
      <alignment horizontal="center" vertical="center" shrinkToFit="1"/>
    </xf>
    <xf numFmtId="0" fontId="3" fillId="0" borderId="17" xfId="1" applyBorder="1" applyAlignment="1">
      <alignment horizontal="left" vertical="center" shrinkToFit="1"/>
    </xf>
    <xf numFmtId="0" fontId="3" fillId="2" borderId="0" xfId="1" applyFill="1" applyAlignment="1">
      <alignment horizontal="center" vertical="center" shrinkToFit="1"/>
    </xf>
    <xf numFmtId="0" fontId="11" fillId="0" borderId="17" xfId="1" applyFont="1" applyBorder="1" applyAlignment="1">
      <alignment horizontal="center" vertical="center" shrinkToFit="1"/>
    </xf>
    <xf numFmtId="0" fontId="11" fillId="0" borderId="0" xfId="1" applyFont="1" applyAlignment="1">
      <alignment horizontal="center" vertical="center" shrinkToFit="1"/>
    </xf>
    <xf numFmtId="0" fontId="11" fillId="0" borderId="0" xfId="1" applyFont="1" applyAlignment="1">
      <alignment horizontal="left" vertical="center" shrinkToFit="1"/>
    </xf>
    <xf numFmtId="0" fontId="3" fillId="0" borderId="17" xfId="1" applyBorder="1" applyAlignment="1">
      <alignment vertical="center" shrinkToFit="1"/>
    </xf>
    <xf numFmtId="0" fontId="0" fillId="0" borderId="131" xfId="0" applyBorder="1" applyAlignment="1">
      <alignment horizontal="right" vertical="center"/>
    </xf>
    <xf numFmtId="0" fontId="64" fillId="0" borderId="21" xfId="4" applyFont="1" applyBorder="1" applyAlignment="1">
      <alignment horizontal="left" vertical="center" wrapText="1" indent="1"/>
    </xf>
    <xf numFmtId="0" fontId="64" fillId="0" borderId="21" xfId="4" applyFont="1" applyBorder="1" applyAlignment="1">
      <alignment horizontal="center" vertical="center" wrapText="1"/>
    </xf>
    <xf numFmtId="0" fontId="64" fillId="0" borderId="27" xfId="4" applyFont="1" applyBorder="1" applyAlignment="1">
      <alignment horizontal="center" vertical="center" wrapText="1"/>
    </xf>
    <xf numFmtId="0" fontId="64" fillId="0" borderId="21" xfId="4" applyFont="1" applyBorder="1" applyAlignment="1">
      <alignment horizontal="left" vertical="center" indent="1" shrinkToFit="1"/>
    </xf>
    <xf numFmtId="49" fontId="6" fillId="0" borderId="4" xfId="1" applyNumberFormat="1" applyFont="1" applyBorder="1"/>
    <xf numFmtId="0" fontId="11" fillId="0" borderId="21" xfId="4" applyFont="1" applyBorder="1" applyAlignment="1">
      <alignment horizontal="center" vertical="center" wrapText="1"/>
    </xf>
    <xf numFmtId="49" fontId="15" fillId="0" borderId="0" xfId="1" applyNumberFormat="1" applyFont="1"/>
    <xf numFmtId="0" fontId="11" fillId="0" borderId="0" xfId="1" applyFont="1"/>
    <xf numFmtId="0" fontId="33" fillId="0" borderId="21" xfId="7" applyBorder="1" applyAlignment="1">
      <alignment horizontal="center" vertical="center" wrapText="1"/>
    </xf>
    <xf numFmtId="0" fontId="69" fillId="0" borderId="21" xfId="7" applyFont="1" applyBorder="1" applyAlignment="1">
      <alignment horizontal="center" vertical="center"/>
    </xf>
    <xf numFmtId="0" fontId="69" fillId="0" borderId="0" xfId="7" applyFont="1" applyAlignment="1">
      <alignment horizontal="left" vertical="center"/>
    </xf>
    <xf numFmtId="0" fontId="69" fillId="0" borderId="0" xfId="7" applyFont="1">
      <alignment vertical="center"/>
    </xf>
    <xf numFmtId="20" fontId="3" fillId="0" borderId="0" xfId="1" applyNumberFormat="1" applyAlignment="1">
      <alignment vertical="center"/>
    </xf>
    <xf numFmtId="0" fontId="70" fillId="0" borderId="0" xfId="1" applyFont="1" applyAlignment="1">
      <alignment horizontal="center"/>
    </xf>
    <xf numFmtId="0" fontId="15" fillId="0" borderId="0" xfId="1" applyFont="1"/>
    <xf numFmtId="0" fontId="15" fillId="0" borderId="0" xfId="1" applyFont="1" applyAlignment="1">
      <alignment horizontal="right"/>
    </xf>
    <xf numFmtId="0" fontId="71" fillId="0" borderId="0" xfId="0" applyFont="1" applyAlignment="1">
      <alignment horizontal="right" vertical="center"/>
    </xf>
    <xf numFmtId="0" fontId="11" fillId="0" borderId="12" xfId="1" applyFont="1" applyBorder="1" applyAlignment="1">
      <alignment horizontal="left"/>
    </xf>
    <xf numFmtId="0" fontId="11" fillId="0" borderId="12" xfId="1" applyFont="1" applyBorder="1"/>
    <xf numFmtId="0" fontId="11" fillId="0" borderId="15" xfId="1" applyFont="1" applyBorder="1"/>
    <xf numFmtId="0" fontId="11" fillId="0" borderId="0" xfId="1" applyFont="1" applyAlignment="1">
      <alignment vertical="center"/>
    </xf>
    <xf numFmtId="0" fontId="72" fillId="0" borderId="0" xfId="9" applyFont="1">
      <alignment vertical="center"/>
    </xf>
    <xf numFmtId="0" fontId="28" fillId="0" borderId="0" xfId="9" applyFont="1" applyAlignment="1"/>
    <xf numFmtId="0" fontId="3" fillId="0" borderId="0" xfId="9" applyFont="1" applyAlignment="1"/>
    <xf numFmtId="0" fontId="1" fillId="0" borderId="0" xfId="9">
      <alignment vertical="center"/>
    </xf>
    <xf numFmtId="0" fontId="24" fillId="0" borderId="0" xfId="9" applyFont="1">
      <alignment vertical="center"/>
    </xf>
    <xf numFmtId="0" fontId="3" fillId="0" borderId="21" xfId="9" applyFont="1" applyBorder="1" applyAlignment="1">
      <alignment horizontal="center" vertical="center"/>
    </xf>
    <xf numFmtId="0" fontId="3" fillId="0" borderId="21" xfId="9" applyFont="1" applyBorder="1" applyAlignment="1">
      <alignment horizontal="left" vertical="center"/>
    </xf>
    <xf numFmtId="0" fontId="3" fillId="0" borderId="28" xfId="9" applyFont="1" applyBorder="1" applyAlignment="1">
      <alignment horizontal="center" vertical="center"/>
    </xf>
    <xf numFmtId="0" fontId="3" fillId="0" borderId="28" xfId="9" applyFont="1" applyBorder="1" applyAlignment="1">
      <alignment horizontal="center"/>
    </xf>
    <xf numFmtId="0" fontId="64" fillId="0" borderId="0" xfId="10" applyFont="1">
      <alignment vertical="center"/>
    </xf>
    <xf numFmtId="0" fontId="3" fillId="0" borderId="0" xfId="10" applyFont="1">
      <alignment vertical="center"/>
    </xf>
    <xf numFmtId="38" fontId="3" fillId="0" borderId="0" xfId="11" applyFont="1">
      <alignment vertical="center"/>
    </xf>
    <xf numFmtId="0" fontId="50" fillId="0" borderId="0" xfId="10" applyFont="1">
      <alignment vertical="center"/>
    </xf>
    <xf numFmtId="0" fontId="50" fillId="0" borderId="0" xfId="10" applyFont="1" applyAlignment="1">
      <alignment horizontal="left" vertical="center"/>
    </xf>
    <xf numFmtId="0" fontId="3" fillId="0" borderId="0" xfId="10" applyFont="1" applyAlignment="1">
      <alignment horizontal="center" vertical="center"/>
    </xf>
    <xf numFmtId="38" fontId="3" fillId="0" borderId="0" xfId="11" applyFont="1" applyBorder="1" applyAlignment="1">
      <alignment horizontal="center" vertical="center"/>
    </xf>
    <xf numFmtId="0" fontId="3" fillId="0" borderId="134" xfId="10" applyFont="1" applyBorder="1" applyAlignment="1">
      <alignment horizontal="center" vertical="center"/>
    </xf>
    <xf numFmtId="0" fontId="3" fillId="0" borderId="64" xfId="10" applyFont="1" applyBorder="1" applyAlignment="1">
      <alignment horizontal="center" vertical="center"/>
    </xf>
    <xf numFmtId="0" fontId="3" fillId="0" borderId="135" xfId="10" applyFont="1" applyBorder="1" applyAlignment="1">
      <alignment horizontal="center" vertical="center"/>
    </xf>
    <xf numFmtId="0" fontId="3" fillId="0" borderId="65" xfId="10" applyFont="1" applyBorder="1" applyAlignment="1">
      <alignment horizontal="center" vertical="center"/>
    </xf>
    <xf numFmtId="0" fontId="3" fillId="0" borderId="136" xfId="10" applyFont="1" applyBorder="1" applyAlignment="1">
      <alignment horizontal="center" vertical="center"/>
    </xf>
    <xf numFmtId="38" fontId="3" fillId="0" borderId="63" xfId="11" applyFont="1" applyBorder="1" applyAlignment="1">
      <alignment horizontal="center" vertical="center"/>
    </xf>
    <xf numFmtId="0" fontId="3" fillId="0" borderId="137" xfId="10" applyFont="1" applyBorder="1" applyAlignment="1">
      <alignment horizontal="center" vertical="center"/>
    </xf>
    <xf numFmtId="0" fontId="3" fillId="0" borderId="63" xfId="10" applyFont="1" applyBorder="1" applyAlignment="1">
      <alignment horizontal="center" vertical="center"/>
    </xf>
    <xf numFmtId="38" fontId="3" fillId="0" borderId="138" xfId="11" applyFont="1" applyBorder="1" applyAlignment="1">
      <alignment horizontal="center" vertical="center"/>
    </xf>
    <xf numFmtId="0" fontId="3" fillId="0" borderId="82" xfId="10" applyFont="1" applyBorder="1" applyAlignment="1">
      <alignment horizontal="center" vertical="center"/>
    </xf>
    <xf numFmtId="0" fontId="3" fillId="0" borderId="139" xfId="10" applyFont="1" applyBorder="1" applyAlignment="1">
      <alignment horizontal="center" vertical="center"/>
    </xf>
    <xf numFmtId="0" fontId="3" fillId="0" borderId="78" xfId="10" applyFont="1" applyBorder="1" applyAlignment="1">
      <alignment horizontal="center" vertical="center"/>
    </xf>
    <xf numFmtId="0" fontId="3" fillId="0" borderId="140" xfId="10" applyFont="1" applyBorder="1" applyAlignment="1">
      <alignment horizontal="center" vertical="center"/>
    </xf>
    <xf numFmtId="38" fontId="3" fillId="0" borderId="56" xfId="11" applyFont="1" applyBorder="1" applyAlignment="1">
      <alignment horizontal="center" vertical="center"/>
    </xf>
    <xf numFmtId="0" fontId="3" fillId="0" borderId="141" xfId="10" applyFont="1" applyBorder="1" applyAlignment="1">
      <alignment horizontal="center" vertical="center"/>
    </xf>
    <xf numFmtId="180" fontId="3" fillId="0" borderId="24" xfId="10" applyNumberFormat="1" applyFont="1" applyBorder="1" applyAlignment="1">
      <alignment horizontal="center" vertical="center"/>
    </xf>
    <xf numFmtId="180" fontId="3" fillId="0" borderId="106" xfId="10" applyNumberFormat="1" applyFont="1" applyBorder="1" applyAlignment="1">
      <alignment horizontal="center" vertical="center"/>
    </xf>
    <xf numFmtId="58" fontId="3" fillId="0" borderId="23" xfId="10" applyNumberFormat="1" applyFont="1" applyBorder="1" applyAlignment="1">
      <alignment horizontal="center" vertical="center"/>
    </xf>
    <xf numFmtId="58" fontId="3" fillId="0" borderId="18" xfId="10" applyNumberFormat="1" applyFont="1" applyBorder="1" applyAlignment="1">
      <alignment horizontal="center" vertical="center"/>
    </xf>
    <xf numFmtId="0" fontId="3" fillId="0" borderId="100" xfId="10" applyFont="1" applyBorder="1" applyAlignment="1">
      <alignment horizontal="left" vertical="center"/>
    </xf>
    <xf numFmtId="38" fontId="3" fillId="0" borderId="25" xfId="11" applyFont="1" applyBorder="1" applyAlignment="1">
      <alignment horizontal="left" vertical="center"/>
    </xf>
    <xf numFmtId="0" fontId="3" fillId="0" borderId="142" xfId="10" applyFont="1" applyBorder="1" applyAlignment="1">
      <alignment horizontal="center" vertical="center"/>
    </xf>
    <xf numFmtId="0" fontId="3" fillId="0" borderId="143" xfId="10" applyFont="1" applyBorder="1" applyAlignment="1">
      <alignment horizontal="center" vertical="center"/>
    </xf>
    <xf numFmtId="0" fontId="3" fillId="0" borderId="22" xfId="10" applyFont="1" applyBorder="1" applyAlignment="1">
      <alignment horizontal="center" vertical="center"/>
    </xf>
    <xf numFmtId="0" fontId="3" fillId="0" borderId="144" xfId="10" applyFont="1" applyBorder="1" applyAlignment="1">
      <alignment horizontal="left" vertical="center"/>
    </xf>
    <xf numFmtId="38" fontId="3" fillId="0" borderId="27" xfId="11" applyFont="1" applyBorder="1" applyAlignment="1">
      <alignment horizontal="left" vertical="center"/>
    </xf>
    <xf numFmtId="0" fontId="3" fillId="0" borderId="84" xfId="10" applyFont="1" applyBorder="1" applyAlignment="1">
      <alignment horizontal="center" vertical="center"/>
    </xf>
    <xf numFmtId="0" fontId="3" fillId="0" borderId="24" xfId="10" applyFont="1" applyBorder="1" applyAlignment="1">
      <alignment horizontal="center" vertical="center"/>
    </xf>
    <xf numFmtId="0" fontId="3" fillId="0" borderId="106" xfId="10" applyFont="1" applyBorder="1" applyAlignment="1">
      <alignment horizontal="center" vertical="center"/>
    </xf>
    <xf numFmtId="0" fontId="3" fillId="0" borderId="23" xfId="10" applyFont="1" applyBorder="1" applyAlignment="1">
      <alignment horizontal="center" vertical="center"/>
    </xf>
    <xf numFmtId="0" fontId="3" fillId="0" borderId="18" xfId="10" applyFont="1" applyBorder="1" applyAlignment="1">
      <alignment horizontal="center" vertical="center"/>
    </xf>
    <xf numFmtId="0" fontId="3" fillId="0" borderId="67" xfId="10" applyFont="1" applyBorder="1" applyAlignment="1">
      <alignment horizontal="center" vertical="center"/>
    </xf>
    <xf numFmtId="0" fontId="3" fillId="0" borderId="145" xfId="10" applyFont="1" applyBorder="1" applyAlignment="1">
      <alignment horizontal="center" vertical="center"/>
    </xf>
    <xf numFmtId="0" fontId="3" fillId="0" borderId="66" xfId="10" applyFont="1" applyBorder="1" applyAlignment="1">
      <alignment horizontal="center" vertical="center"/>
    </xf>
    <xf numFmtId="0" fontId="3" fillId="0" borderId="146" xfId="10" applyFont="1" applyBorder="1" applyAlignment="1">
      <alignment horizontal="left" vertical="center"/>
    </xf>
    <xf numFmtId="38" fontId="3" fillId="0" borderId="32" xfId="11" applyFont="1" applyBorder="1" applyAlignment="1">
      <alignment horizontal="left" vertical="center"/>
    </xf>
    <xf numFmtId="0" fontId="3" fillId="0" borderId="83" xfId="10" applyFont="1" applyBorder="1" applyAlignment="1">
      <alignment horizontal="left" vertical="center"/>
    </xf>
    <xf numFmtId="0" fontId="74" fillId="0" borderId="24" xfId="10" applyFont="1" applyBorder="1" applyAlignment="1">
      <alignment horizontal="left" vertical="center"/>
    </xf>
    <xf numFmtId="0" fontId="74" fillId="0" borderId="106" xfId="10" applyFont="1" applyBorder="1" applyAlignment="1">
      <alignment horizontal="left" vertical="center"/>
    </xf>
    <xf numFmtId="0" fontId="3" fillId="0" borderId="100" xfId="10" applyFont="1" applyBorder="1" applyAlignment="1">
      <alignment horizontal="center" vertical="center"/>
    </xf>
    <xf numFmtId="38" fontId="3" fillId="0" borderId="25" xfId="11" applyFont="1" applyBorder="1" applyAlignment="1">
      <alignment horizontal="center" vertical="center"/>
    </xf>
    <xf numFmtId="0" fontId="3" fillId="0" borderId="142" xfId="10" applyFont="1" applyBorder="1" applyAlignment="1">
      <alignment horizontal="left" vertical="center"/>
    </xf>
    <xf numFmtId="0" fontId="3" fillId="0" borderId="144" xfId="10" applyFont="1" applyBorder="1" applyAlignment="1">
      <alignment horizontal="center" vertical="center"/>
    </xf>
    <xf numFmtId="38" fontId="3" fillId="0" borderId="27" xfId="11" applyFont="1" applyBorder="1" applyAlignment="1">
      <alignment horizontal="center" vertical="center"/>
    </xf>
    <xf numFmtId="0" fontId="75" fillId="0" borderId="86" xfId="10" applyFont="1" applyBorder="1" applyAlignment="1">
      <alignment horizontal="left" vertical="center"/>
    </xf>
    <xf numFmtId="0" fontId="3" fillId="0" borderId="146" xfId="10" applyFont="1" applyBorder="1" applyAlignment="1">
      <alignment horizontal="center" vertical="center"/>
    </xf>
    <xf numFmtId="38" fontId="3" fillId="0" borderId="32" xfId="11" applyFont="1" applyBorder="1" applyAlignment="1">
      <alignment horizontal="center" vertical="center"/>
    </xf>
    <xf numFmtId="0" fontId="3" fillId="0" borderId="83" xfId="10" applyFont="1" applyBorder="1" applyAlignment="1">
      <alignment horizontal="center" vertical="center"/>
    </xf>
    <xf numFmtId="0" fontId="3" fillId="0" borderId="0" xfId="10" applyFont="1" applyAlignment="1">
      <alignment horizontal="left" vertical="center" wrapText="1"/>
    </xf>
    <xf numFmtId="0" fontId="75" fillId="0" borderId="0" xfId="10" applyFont="1" applyAlignment="1">
      <alignment horizontal="left" vertical="center"/>
    </xf>
    <xf numFmtId="180" fontId="3" fillId="0" borderId="67" xfId="10" applyNumberFormat="1" applyFont="1" applyBorder="1" applyAlignment="1">
      <alignment horizontal="center" vertical="center"/>
    </xf>
    <xf numFmtId="180" fontId="3" fillId="0" borderId="145" xfId="10" applyNumberFormat="1" applyFont="1" applyBorder="1" applyAlignment="1">
      <alignment horizontal="center" vertical="center"/>
    </xf>
    <xf numFmtId="58" fontId="3" fillId="0" borderId="66" xfId="10" applyNumberFormat="1" applyFont="1" applyBorder="1" applyAlignment="1">
      <alignment horizontal="center" vertical="center"/>
    </xf>
    <xf numFmtId="180" fontId="3" fillId="0" borderId="0" xfId="10" applyNumberFormat="1" applyFont="1" applyAlignment="1">
      <alignment horizontal="center" vertical="center"/>
    </xf>
    <xf numFmtId="58" fontId="3" fillId="0" borderId="0" xfId="10" applyNumberFormat="1" applyFont="1" applyAlignment="1">
      <alignment horizontal="center" vertical="center"/>
    </xf>
    <xf numFmtId="0" fontId="76" fillId="0" borderId="0" xfId="10" applyFont="1">
      <alignment vertical="center"/>
    </xf>
    <xf numFmtId="0" fontId="24" fillId="0" borderId="0" xfId="9" applyFont="1" applyAlignment="1">
      <alignment vertical="top"/>
    </xf>
    <xf numFmtId="0" fontId="64" fillId="0" borderId="0" xfId="9" applyFont="1" applyAlignment="1"/>
    <xf numFmtId="0" fontId="3" fillId="0" borderId="19" xfId="4" applyFont="1" applyBorder="1" applyAlignment="1">
      <alignment horizontal="center" vertical="center" wrapText="1"/>
    </xf>
    <xf numFmtId="0" fontId="3" fillId="0" borderId="10" xfId="4" applyFont="1" applyBorder="1" applyAlignment="1">
      <alignment horizontal="center" vertical="center" wrapText="1"/>
    </xf>
    <xf numFmtId="0" fontId="3" fillId="0" borderId="27" xfId="4" applyFont="1" applyBorder="1" applyAlignment="1">
      <alignment horizontal="center" vertical="center" wrapText="1"/>
    </xf>
    <xf numFmtId="49" fontId="7" fillId="0" borderId="0" xfId="1" applyNumberFormat="1" applyFont="1" applyAlignment="1">
      <alignment horizontal="left" shrinkToFit="1"/>
    </xf>
    <xf numFmtId="49" fontId="7" fillId="0" borderId="0" xfId="1" applyNumberFormat="1" applyFont="1" applyAlignment="1">
      <alignment horizontal="justify" vertical="top" wrapText="1"/>
    </xf>
    <xf numFmtId="0" fontId="3" fillId="0" borderId="0" xfId="1" applyAlignment="1">
      <alignment horizontal="justify" vertical="top" wrapText="1"/>
    </xf>
    <xf numFmtId="49" fontId="7" fillId="0" borderId="2" xfId="1" applyNumberFormat="1" applyFont="1" applyBorder="1" applyAlignment="1">
      <alignment horizontal="center" vertical="center" textRotation="255"/>
    </xf>
    <xf numFmtId="49" fontId="7" fillId="0" borderId="6" xfId="1" applyNumberFormat="1" applyFont="1" applyBorder="1" applyAlignment="1">
      <alignment horizontal="center" vertical="center" textRotation="255"/>
    </xf>
    <xf numFmtId="49" fontId="7" fillId="0" borderId="0" xfId="1" applyNumberFormat="1" applyFont="1" applyAlignment="1">
      <alignment shrinkToFit="1"/>
    </xf>
    <xf numFmtId="0" fontId="3" fillId="0" borderId="0" xfId="1" applyAlignment="1">
      <alignment shrinkToFit="1"/>
    </xf>
    <xf numFmtId="49" fontId="7" fillId="0" borderId="0" xfId="1" applyNumberFormat="1" applyFont="1" applyAlignment="1">
      <alignment vertical="center" wrapText="1" shrinkToFit="1"/>
    </xf>
    <xf numFmtId="0" fontId="3" fillId="0" borderId="0" xfId="1" applyAlignment="1">
      <alignment vertical="center" wrapText="1" shrinkToFit="1"/>
    </xf>
    <xf numFmtId="9" fontId="7" fillId="2" borderId="14" xfId="2" applyFont="1" applyFill="1" applyBorder="1" applyAlignment="1">
      <alignment shrinkToFit="1"/>
    </xf>
    <xf numFmtId="9" fontId="7" fillId="2" borderId="15" xfId="2" applyFont="1" applyFill="1" applyBorder="1" applyAlignment="1">
      <alignment shrinkToFit="1"/>
    </xf>
    <xf numFmtId="9" fontId="7" fillId="2" borderId="16" xfId="2" applyFont="1" applyFill="1" applyBorder="1" applyAlignment="1">
      <alignment shrinkToFit="1"/>
    </xf>
    <xf numFmtId="49" fontId="6" fillId="0" borderId="0" xfId="1" applyNumberFormat="1" applyFont="1" applyAlignment="1">
      <alignment shrinkToFit="1"/>
    </xf>
    <xf numFmtId="0" fontId="9" fillId="0" borderId="0" xfId="1" applyFont="1" applyAlignment="1">
      <alignment shrinkToFit="1"/>
    </xf>
    <xf numFmtId="49" fontId="7" fillId="2" borderId="14" xfId="1" applyNumberFormat="1" applyFont="1" applyFill="1" applyBorder="1" applyAlignment="1">
      <alignment shrinkToFit="1"/>
    </xf>
    <xf numFmtId="49" fontId="7" fillId="2" borderId="15" xfId="1" applyNumberFormat="1" applyFont="1" applyFill="1" applyBorder="1" applyAlignment="1">
      <alignment shrinkToFit="1"/>
    </xf>
    <xf numFmtId="49" fontId="7" fillId="2" borderId="16" xfId="1" applyNumberFormat="1" applyFont="1" applyFill="1" applyBorder="1" applyAlignment="1">
      <alignment shrinkToFit="1"/>
    </xf>
    <xf numFmtId="0" fontId="3" fillId="0" borderId="0" xfId="1" applyAlignment="1">
      <alignment horizontal="distributed"/>
    </xf>
    <xf numFmtId="0" fontId="0" fillId="0" borderId="0" xfId="0" applyAlignment="1">
      <alignment horizontal="distributed" vertical="center"/>
    </xf>
    <xf numFmtId="0" fontId="11" fillId="0" borderId="17" xfId="1" applyFont="1" applyBorder="1" applyAlignment="1">
      <alignment horizontal="left" vertical="center" wrapText="1" shrinkToFit="1"/>
    </xf>
    <xf numFmtId="0" fontId="11" fillId="0" borderId="18" xfId="1" applyFont="1" applyBorder="1" applyAlignment="1">
      <alignment horizontal="left" vertical="center" shrinkToFit="1"/>
    </xf>
    <xf numFmtId="0" fontId="11" fillId="0" borderId="0" xfId="1" applyFont="1" applyAlignment="1">
      <alignment horizontal="justify" vertical="center" wrapText="1"/>
    </xf>
    <xf numFmtId="0" fontId="3" fillId="0" borderId="0" xfId="1" applyAlignment="1">
      <alignment horizontal="justify" vertical="center" shrinkToFit="1"/>
    </xf>
    <xf numFmtId="0" fontId="0" fillId="0" borderId="0" xfId="0" applyAlignment="1">
      <alignment horizontal="justify" vertical="center" shrinkToFit="1"/>
    </xf>
    <xf numFmtId="0" fontId="3" fillId="0" borderId="0" xfId="1" applyAlignment="1">
      <alignment horizontal="distributed" vertical="center" shrinkToFit="1"/>
    </xf>
    <xf numFmtId="0" fontId="0" fillId="0" borderId="0" xfId="0" applyAlignment="1">
      <alignment horizontal="distributed" vertical="center" shrinkToFit="1"/>
    </xf>
    <xf numFmtId="0" fontId="3" fillId="2" borderId="17" xfId="1" applyFill="1" applyBorder="1" applyAlignment="1">
      <alignment horizontal="left" vertical="center" shrinkToFit="1"/>
    </xf>
    <xf numFmtId="0" fontId="3" fillId="2" borderId="18" xfId="1" applyFill="1" applyBorder="1" applyAlignment="1">
      <alignment horizontal="left" vertical="center" shrinkToFit="1"/>
    </xf>
    <xf numFmtId="0" fontId="3" fillId="2" borderId="0" xfId="1" applyFill="1" applyAlignment="1">
      <alignment horizontal="justify" vertical="center" wrapText="1"/>
    </xf>
    <xf numFmtId="0" fontId="3" fillId="0" borderId="0" xfId="1" applyAlignment="1">
      <alignment horizontal="distributed" vertical="center"/>
    </xf>
    <xf numFmtId="49" fontId="7" fillId="0" borderId="0" xfId="1" applyNumberFormat="1" applyFont="1" applyAlignment="1">
      <alignment wrapText="1"/>
    </xf>
    <xf numFmtId="0" fontId="3" fillId="0" borderId="0" xfId="1" applyAlignment="1">
      <alignment wrapText="1"/>
    </xf>
    <xf numFmtId="0" fontId="7" fillId="0" borderId="7" xfId="1" applyFont="1" applyBorder="1" applyAlignment="1">
      <alignment shrinkToFit="1"/>
    </xf>
    <xf numFmtId="0" fontId="3" fillId="0" borderId="8" xfId="1" applyBorder="1" applyAlignment="1">
      <alignment shrinkToFit="1"/>
    </xf>
    <xf numFmtId="0" fontId="3" fillId="0" borderId="9" xfId="1" applyBorder="1" applyAlignment="1">
      <alignment shrinkToFit="1"/>
    </xf>
    <xf numFmtId="49" fontId="7" fillId="2" borderId="14" xfId="1" applyNumberFormat="1" applyFont="1" applyFill="1" applyBorder="1" applyAlignment="1">
      <alignment horizontal="center" shrinkToFit="1"/>
    </xf>
    <xf numFmtId="49" fontId="7" fillId="2" borderId="15" xfId="1" applyNumberFormat="1" applyFont="1" applyFill="1" applyBorder="1" applyAlignment="1">
      <alignment horizontal="center" shrinkToFit="1"/>
    </xf>
    <xf numFmtId="49" fontId="7" fillId="2" borderId="16" xfId="1" applyNumberFormat="1" applyFont="1" applyFill="1" applyBorder="1" applyAlignment="1">
      <alignment horizontal="center" shrinkToFit="1"/>
    </xf>
    <xf numFmtId="0" fontId="11" fillId="0" borderId="17" xfId="1" applyFont="1" applyBorder="1" applyAlignment="1">
      <alignment horizontal="left" vertical="center" shrinkToFit="1"/>
    </xf>
    <xf numFmtId="49" fontId="7" fillId="0" borderId="19" xfId="1" applyNumberFormat="1" applyFont="1" applyBorder="1" applyAlignment="1">
      <alignment horizontal="center" vertical="center" textRotation="255" shrinkToFit="1"/>
    </xf>
    <xf numFmtId="0" fontId="3" fillId="0" borderId="10" xfId="1" applyBorder="1" applyAlignment="1">
      <alignment horizontal="center" vertical="center" textRotation="255" shrinkToFit="1"/>
    </xf>
    <xf numFmtId="0" fontId="3" fillId="0" borderId="17" xfId="1" applyBorder="1" applyAlignment="1">
      <alignment horizontal="distributed" vertical="center" wrapText="1"/>
    </xf>
    <xf numFmtId="0" fontId="3" fillId="0" borderId="17" xfId="1" applyBorder="1" applyAlignment="1">
      <alignment horizontal="left" vertical="center" shrinkToFit="1"/>
    </xf>
    <xf numFmtId="0" fontId="8" fillId="0" borderId="17" xfId="1" applyFont="1" applyBorder="1" applyAlignment="1">
      <alignment horizontal="distributed" vertical="center" wrapText="1"/>
    </xf>
    <xf numFmtId="176" fontId="11" fillId="0" borderId="17" xfId="1" applyNumberFormat="1" applyFont="1" applyBorder="1" applyAlignment="1">
      <alignment horizontal="left" vertical="center" shrinkToFit="1"/>
    </xf>
    <xf numFmtId="0" fontId="3" fillId="0" borderId="17" xfId="1" applyBorder="1" applyAlignment="1">
      <alignment vertical="center" shrinkToFit="1"/>
    </xf>
    <xf numFmtId="0" fontId="3" fillId="0" borderId="0" xfId="1" applyAlignment="1">
      <alignment horizontal="center" wrapText="1"/>
    </xf>
    <xf numFmtId="176" fontId="3" fillId="2" borderId="17" xfId="1" applyNumberFormat="1" applyFill="1" applyBorder="1" applyAlignment="1">
      <alignment horizontal="left" vertical="center" shrinkToFit="1"/>
    </xf>
    <xf numFmtId="49" fontId="7" fillId="0" borderId="0" xfId="1" applyNumberFormat="1" applyFont="1" applyAlignment="1">
      <alignment vertical="center" shrinkToFit="1"/>
    </xf>
    <xf numFmtId="0" fontId="0" fillId="0" borderId="8" xfId="0" applyBorder="1" applyAlignment="1">
      <alignment shrinkToFit="1"/>
    </xf>
    <xf numFmtId="0" fontId="0" fillId="0" borderId="9" xfId="0" applyBorder="1" applyAlignment="1">
      <alignment shrinkToFit="1"/>
    </xf>
    <xf numFmtId="0" fontId="11" fillId="0" borderId="0" xfId="1" applyFont="1" applyAlignment="1">
      <alignment horizontal="distributed" vertical="center"/>
    </xf>
    <xf numFmtId="0" fontId="3" fillId="0" borderId="0" xfId="1" applyAlignment="1">
      <alignment horizontal="center" vertical="center" wrapText="1"/>
    </xf>
    <xf numFmtId="0" fontId="11" fillId="0" borderId="0" xfId="1" applyFont="1" applyAlignment="1">
      <alignment horizontal="left" vertical="center"/>
    </xf>
    <xf numFmtId="14" fontId="11" fillId="0" borderId="17" xfId="1" applyNumberFormat="1" applyFont="1" applyBorder="1" applyAlignment="1">
      <alignment horizontal="left" vertical="center" shrinkToFit="1"/>
    </xf>
    <xf numFmtId="0" fontId="11" fillId="0" borderId="0" xfId="1" applyFont="1" applyAlignment="1">
      <alignment horizontal="distributed" vertical="center" shrinkToFit="1"/>
    </xf>
    <xf numFmtId="0" fontId="3" fillId="2" borderId="0" xfId="1" applyFill="1" applyAlignment="1">
      <alignment horizontal="left" vertical="center"/>
    </xf>
    <xf numFmtId="14" fontId="3" fillId="2" borderId="17" xfId="1" applyNumberFormat="1" applyFill="1" applyBorder="1" applyAlignment="1">
      <alignment horizontal="left" vertical="center" shrinkToFit="1"/>
    </xf>
    <xf numFmtId="0" fontId="11" fillId="2" borderId="17" xfId="1" applyFont="1" applyFill="1" applyBorder="1" applyAlignment="1">
      <alignment horizontal="left" vertical="center" shrinkToFit="1"/>
    </xf>
    <xf numFmtId="0" fontId="11" fillId="2" borderId="18" xfId="1" applyFont="1" applyFill="1" applyBorder="1" applyAlignment="1">
      <alignment horizontal="left" vertical="center" shrinkToFit="1"/>
    </xf>
    <xf numFmtId="49" fontId="7" fillId="0" borderId="0" xfId="1" applyNumberFormat="1" applyFont="1" applyAlignment="1">
      <alignment vertical="center" wrapText="1"/>
    </xf>
    <xf numFmtId="0" fontId="0" fillId="0" borderId="0" xfId="0" applyAlignment="1">
      <alignment vertical="center" wrapText="1"/>
    </xf>
    <xf numFmtId="49" fontId="7" fillId="0" borderId="19" xfId="1" applyNumberFormat="1" applyFont="1" applyBorder="1" applyAlignment="1">
      <alignment horizontal="center" vertical="center" textRotation="255"/>
    </xf>
    <xf numFmtId="49" fontId="7" fillId="0" borderId="10" xfId="1" applyNumberFormat="1" applyFont="1" applyBorder="1" applyAlignment="1">
      <alignment horizontal="center" vertical="center" textRotation="255"/>
    </xf>
    <xf numFmtId="49" fontId="7" fillId="0" borderId="10" xfId="1" applyNumberFormat="1" applyFont="1" applyBorder="1" applyAlignment="1">
      <alignment horizontal="center" vertical="center" textRotation="255" shrinkToFit="1"/>
    </xf>
    <xf numFmtId="49" fontId="7" fillId="0" borderId="0" xfId="1" applyNumberFormat="1" applyFont="1" applyAlignment="1">
      <alignment horizontal="left" vertical="top" wrapText="1"/>
    </xf>
    <xf numFmtId="0" fontId="3" fillId="0" borderId="0" xfId="1" applyAlignment="1">
      <alignment horizontal="justify" vertical="center" wrapText="1"/>
    </xf>
    <xf numFmtId="0" fontId="0" fillId="0" borderId="0" xfId="0" applyAlignment="1">
      <alignment vertical="center" wrapText="1" shrinkToFit="1"/>
    </xf>
    <xf numFmtId="49" fontId="7" fillId="0" borderId="0" xfId="1" applyNumberFormat="1" applyFont="1" applyAlignment="1">
      <alignment horizontal="justify" vertical="center" wrapText="1"/>
    </xf>
    <xf numFmtId="0" fontId="3" fillId="0" borderId="18" xfId="1" applyBorder="1" applyAlignment="1">
      <alignment horizontal="distributed" vertical="center" wrapText="1"/>
    </xf>
    <xf numFmtId="49" fontId="7" fillId="0" borderId="0" xfId="1" applyNumberFormat="1" applyFont="1" applyAlignment="1">
      <alignment horizontal="left" vertical="center" wrapText="1"/>
    </xf>
    <xf numFmtId="49" fontId="7" fillId="0" borderId="0" xfId="1" applyNumberFormat="1" applyFont="1" applyAlignment="1">
      <alignment horizontal="center" vertical="center"/>
    </xf>
    <xf numFmtId="49" fontId="7" fillId="0" borderId="0" xfId="1" applyNumberFormat="1" applyFont="1" applyAlignment="1">
      <alignment horizontal="distributed" shrinkToFit="1"/>
    </xf>
    <xf numFmtId="0" fontId="3" fillId="0" borderId="0" xfId="1" applyAlignment="1">
      <alignment horizontal="distributed" shrinkToFit="1"/>
    </xf>
    <xf numFmtId="49" fontId="7" fillId="0" borderId="0" xfId="1" applyNumberFormat="1" applyFont="1" applyAlignment="1">
      <alignment horizontal="distributed"/>
    </xf>
    <xf numFmtId="49" fontId="13" fillId="0" borderId="0" xfId="1" applyNumberFormat="1" applyFont="1" applyAlignment="1">
      <alignment horizontal="center" shrinkToFit="1"/>
    </xf>
    <xf numFmtId="0" fontId="3" fillId="2" borderId="0" xfId="1" applyFill="1" applyAlignment="1">
      <alignment horizontal="distributed" vertical="center"/>
    </xf>
    <xf numFmtId="49" fontId="7" fillId="0" borderId="25" xfId="1" applyNumberFormat="1" applyFont="1" applyBorder="1" applyAlignment="1">
      <alignment horizontal="center" vertical="center" textRotation="255"/>
    </xf>
    <xf numFmtId="0" fontId="7" fillId="0" borderId="18" xfId="1" applyFont="1" applyBorder="1" applyAlignment="1">
      <alignment shrinkToFit="1"/>
    </xf>
    <xf numFmtId="0" fontId="3" fillId="0" borderId="18" xfId="1" applyBorder="1" applyAlignment="1">
      <alignment shrinkToFit="1"/>
    </xf>
    <xf numFmtId="0" fontId="3" fillId="0" borderId="23" xfId="1" applyBorder="1" applyAlignment="1">
      <alignment shrinkToFit="1"/>
    </xf>
    <xf numFmtId="0" fontId="7" fillId="0" borderId="8" xfId="1" applyFont="1" applyBorder="1" applyAlignment="1">
      <alignment shrinkToFit="1"/>
    </xf>
    <xf numFmtId="0" fontId="3" fillId="0" borderId="0" xfId="1" applyAlignment="1">
      <alignment vertical="center" wrapText="1"/>
    </xf>
    <xf numFmtId="49" fontId="7" fillId="0" borderId="3" xfId="1" applyNumberFormat="1" applyFont="1" applyBorder="1" applyAlignment="1">
      <alignment shrinkToFit="1"/>
    </xf>
    <xf numFmtId="0" fontId="0" fillId="0" borderId="4" xfId="0" applyBorder="1" applyAlignment="1">
      <alignment shrinkToFit="1"/>
    </xf>
    <xf numFmtId="0" fontId="0" fillId="0" borderId="5" xfId="0" applyBorder="1" applyAlignment="1">
      <alignment shrinkToFit="1"/>
    </xf>
    <xf numFmtId="3" fontId="7" fillId="0" borderId="0" xfId="1" applyNumberFormat="1" applyFont="1" applyAlignment="1">
      <alignment horizontal="left" vertical="center" wrapText="1"/>
    </xf>
    <xf numFmtId="0" fontId="0" fillId="0" borderId="0" xfId="0" applyAlignment="1">
      <alignment horizontal="left" vertical="center" wrapText="1"/>
    </xf>
    <xf numFmtId="0" fontId="11" fillId="0" borderId="17" xfId="1" applyFont="1" applyBorder="1" applyAlignment="1">
      <alignment horizontal="justify" vertical="center" wrapText="1" shrinkToFit="1"/>
    </xf>
    <xf numFmtId="0" fontId="3" fillId="2" borderId="17" xfId="1" applyFill="1" applyBorder="1" applyAlignment="1">
      <alignment horizontal="justify" vertical="center" wrapText="1" shrinkToFit="1"/>
    </xf>
    <xf numFmtId="0" fontId="3" fillId="2" borderId="17" xfId="1" applyFill="1" applyBorder="1" applyAlignment="1">
      <alignment horizontal="left" vertical="center" wrapText="1" shrinkToFit="1"/>
    </xf>
    <xf numFmtId="0" fontId="7" fillId="0" borderId="24" xfId="1" applyFont="1" applyBorder="1" applyAlignment="1">
      <alignment shrinkToFit="1"/>
    </xf>
    <xf numFmtId="0" fontId="3" fillId="0" borderId="18" xfId="1" applyBorder="1" applyAlignment="1">
      <alignment horizontal="distributed" vertical="center"/>
    </xf>
    <xf numFmtId="0" fontId="3" fillId="0" borderId="20" xfId="1" applyBorder="1" applyAlignment="1">
      <alignment horizontal="center" vertical="center" wrapText="1"/>
    </xf>
    <xf numFmtId="0" fontId="3" fillId="0" borderId="17" xfId="1" applyBorder="1" applyAlignment="1">
      <alignment horizontal="center" vertical="center" wrapText="1"/>
    </xf>
    <xf numFmtId="49" fontId="7" fillId="0" borderId="14" xfId="1" applyNumberFormat="1" applyFont="1" applyBorder="1" applyAlignment="1">
      <alignment shrinkToFit="1"/>
    </xf>
    <xf numFmtId="0" fontId="3" fillId="0" borderId="15" xfId="1" applyBorder="1" applyAlignment="1">
      <alignment shrinkToFit="1"/>
    </xf>
    <xf numFmtId="0" fontId="3" fillId="0" borderId="16" xfId="1" applyBorder="1" applyAlignment="1">
      <alignment shrinkToFit="1"/>
    </xf>
    <xf numFmtId="0" fontId="3" fillId="0" borderId="20" xfId="1" applyBorder="1" applyAlignment="1">
      <alignment horizontal="distributed" vertical="center" wrapText="1"/>
    </xf>
    <xf numFmtId="0" fontId="11" fillId="0" borderId="20" xfId="1" applyFont="1" applyBorder="1" applyAlignment="1">
      <alignment horizontal="left" vertical="center" wrapText="1" shrinkToFit="1"/>
    </xf>
    <xf numFmtId="176" fontId="11" fillId="2" borderId="17" xfId="1" applyNumberFormat="1" applyFont="1" applyFill="1" applyBorder="1" applyAlignment="1">
      <alignment horizontal="left" vertical="center" shrinkToFit="1"/>
    </xf>
    <xf numFmtId="0" fontId="11" fillId="2" borderId="17" xfId="1" applyFont="1" applyFill="1" applyBorder="1" applyAlignment="1">
      <alignment horizontal="left" vertical="center" wrapText="1" shrinkToFit="1"/>
    </xf>
    <xf numFmtId="0" fontId="15" fillId="0" borderId="0" xfId="1" applyFont="1" applyAlignment="1">
      <alignment horizontal="justify" vertical="center" wrapText="1" shrinkToFit="1"/>
    </xf>
    <xf numFmtId="0" fontId="7" fillId="2" borderId="0" xfId="1" applyFont="1" applyFill="1" applyAlignment="1">
      <alignment horizontal="justify" vertical="center" wrapText="1" shrinkToFit="1"/>
    </xf>
    <xf numFmtId="49" fontId="7" fillId="0" borderId="27" xfId="1" applyNumberFormat="1" applyFont="1" applyBorder="1" applyAlignment="1">
      <alignment horizontal="center" vertical="center" textRotation="255"/>
    </xf>
    <xf numFmtId="49" fontId="7" fillId="0" borderId="3" xfId="1" applyNumberFormat="1" applyFont="1" applyBorder="1" applyAlignment="1">
      <alignment horizontal="left" shrinkToFit="1"/>
    </xf>
    <xf numFmtId="49" fontId="7" fillId="0" borderId="4" xfId="1" applyNumberFormat="1" applyFont="1" applyBorder="1" applyAlignment="1">
      <alignment horizontal="left" shrinkToFit="1"/>
    </xf>
    <xf numFmtId="49" fontId="7" fillId="0" borderId="5" xfId="1" applyNumberFormat="1" applyFont="1" applyBorder="1" applyAlignment="1">
      <alignment horizontal="left" shrinkToFit="1"/>
    </xf>
    <xf numFmtId="0" fontId="0" fillId="0" borderId="0" xfId="0" applyAlignment="1"/>
    <xf numFmtId="0" fontId="11" fillId="0" borderId="20" xfId="1" applyFont="1" applyBorder="1" applyAlignment="1">
      <alignment horizontal="left" vertical="center" shrinkToFit="1"/>
    </xf>
    <xf numFmtId="0" fontId="10" fillId="0" borderId="0" xfId="1" applyFont="1" applyAlignment="1">
      <alignment horizontal="center" vertical="center"/>
    </xf>
    <xf numFmtId="0" fontId="3" fillId="2" borderId="20" xfId="1" applyFill="1" applyBorder="1" applyAlignment="1">
      <alignment horizontal="left" vertical="center" shrinkToFit="1"/>
    </xf>
    <xf numFmtId="0" fontId="11" fillId="0" borderId="17" xfId="1" applyFont="1" applyBorder="1" applyAlignment="1">
      <alignment horizontal="center" vertical="center" wrapText="1"/>
    </xf>
    <xf numFmtId="0" fontId="11" fillId="0" borderId="0" xfId="1" applyFont="1" applyAlignment="1">
      <alignment horizontal="left" vertical="center" wrapText="1"/>
    </xf>
    <xf numFmtId="0" fontId="3" fillId="0" borderId="18" xfId="1" applyBorder="1" applyAlignment="1">
      <alignment horizontal="center" vertical="center" shrinkToFit="1"/>
    </xf>
    <xf numFmtId="176" fontId="11" fillId="0" borderId="18" xfId="1" applyNumberFormat="1" applyFont="1" applyBorder="1" applyAlignment="1">
      <alignment horizontal="center" vertical="center" shrinkToFit="1"/>
    </xf>
    <xf numFmtId="0" fontId="11" fillId="0" borderId="18" xfId="1" applyFont="1" applyBorder="1" applyAlignment="1">
      <alignment horizontal="center" vertical="center" shrinkToFit="1"/>
    </xf>
    <xf numFmtId="0" fontId="11" fillId="0" borderId="18" xfId="1" applyFont="1" applyBorder="1" applyAlignment="1">
      <alignment horizontal="center" vertical="center" wrapText="1"/>
    </xf>
    <xf numFmtId="0" fontId="3" fillId="2" borderId="0" xfId="1" applyFill="1" applyAlignment="1">
      <alignment horizontal="left" vertical="center" wrapText="1"/>
    </xf>
    <xf numFmtId="0" fontId="3" fillId="2" borderId="18" xfId="1" applyFill="1" applyBorder="1" applyAlignment="1">
      <alignment horizontal="center" vertical="center" wrapText="1"/>
    </xf>
    <xf numFmtId="0" fontId="3" fillId="2" borderId="17" xfId="1" applyFill="1" applyBorder="1" applyAlignment="1">
      <alignment horizontal="center" vertical="center" wrapText="1"/>
    </xf>
    <xf numFmtId="176" fontId="3" fillId="2" borderId="18" xfId="1" applyNumberFormat="1" applyFill="1" applyBorder="1" applyAlignment="1">
      <alignment horizontal="center" vertical="center" shrinkToFit="1"/>
    </xf>
    <xf numFmtId="49" fontId="13" fillId="0" borderId="0" xfId="1" applyNumberFormat="1" applyFont="1" applyAlignment="1">
      <alignment horizontal="center" vertical="top" wrapText="1" shrinkToFit="1"/>
    </xf>
    <xf numFmtId="49" fontId="13" fillId="0" borderId="0" xfId="1" applyNumberFormat="1" applyFont="1" applyAlignment="1">
      <alignment horizontal="center" vertical="top" shrinkToFit="1"/>
    </xf>
    <xf numFmtId="49" fontId="13" fillId="0" borderId="0" xfId="1" applyNumberFormat="1" applyFont="1" applyAlignment="1">
      <alignment horizontal="left" vertical="top" wrapText="1"/>
    </xf>
    <xf numFmtId="0" fontId="3" fillId="0" borderId="0" xfId="1" applyAlignment="1">
      <alignment horizontal="left" vertical="top" wrapText="1"/>
    </xf>
    <xf numFmtId="49" fontId="13" fillId="0" borderId="28" xfId="1" applyNumberFormat="1" applyFont="1" applyBorder="1" applyAlignment="1">
      <alignment horizontal="center" vertical="top" wrapText="1"/>
    </xf>
    <xf numFmtId="0" fontId="3" fillId="0" borderId="28" xfId="1" applyBorder="1" applyAlignment="1">
      <alignment vertical="top" wrapText="1"/>
    </xf>
    <xf numFmtId="0" fontId="3" fillId="0" borderId="17" xfId="1" applyBorder="1" applyAlignment="1">
      <alignment horizontal="distributed" vertical="center"/>
    </xf>
    <xf numFmtId="0" fontId="11" fillId="0" borderId="0" xfId="1" applyFont="1" applyAlignment="1">
      <alignment horizontal="left" vertical="center" shrinkToFit="1"/>
    </xf>
    <xf numFmtId="0" fontId="3" fillId="0" borderId="18" xfId="1" applyBorder="1" applyAlignment="1">
      <alignment horizontal="left" vertical="center" shrinkToFit="1"/>
    </xf>
    <xf numFmtId="176" fontId="3" fillId="2" borderId="18" xfId="1" applyNumberFormat="1" applyFill="1" applyBorder="1" applyAlignment="1">
      <alignment horizontal="left" vertical="center" shrinkToFit="1"/>
    </xf>
    <xf numFmtId="0" fontId="3" fillId="0" borderId="20" xfId="1" applyBorder="1" applyAlignment="1">
      <alignment horizontal="left" vertical="center" shrinkToFit="1"/>
    </xf>
    <xf numFmtId="0" fontId="3" fillId="0" borderId="0" xfId="1" applyAlignment="1">
      <alignment horizontal="left" vertical="center" shrinkToFit="1"/>
    </xf>
    <xf numFmtId="0" fontId="8" fillId="0" borderId="20" xfId="1" applyFont="1" applyBorder="1" applyAlignment="1">
      <alignment horizontal="center" vertical="center" wrapText="1"/>
    </xf>
    <xf numFmtId="0" fontId="8" fillId="0" borderId="17" xfId="1" applyFont="1" applyBorder="1" applyAlignment="1">
      <alignment horizontal="center" vertical="center" wrapText="1"/>
    </xf>
    <xf numFmtId="0" fontId="3" fillId="2" borderId="18" xfId="1" applyFill="1" applyBorder="1" applyAlignment="1">
      <alignment horizontal="justify" vertical="center" wrapText="1" shrinkToFit="1"/>
    </xf>
    <xf numFmtId="0" fontId="3" fillId="0" borderId="17" xfId="1" applyBorder="1" applyAlignment="1">
      <alignment horizontal="distributed" wrapText="1"/>
    </xf>
    <xf numFmtId="0" fontId="3" fillId="0" borderId="17" xfId="1" applyBorder="1" applyAlignment="1">
      <alignment horizontal="left" shrinkToFit="1"/>
    </xf>
    <xf numFmtId="0" fontId="3" fillId="0" borderId="17" xfId="1" applyBorder="1" applyAlignment="1">
      <alignment horizontal="center" wrapText="1"/>
    </xf>
    <xf numFmtId="177" fontId="3" fillId="0" borderId="17" xfId="1" applyNumberFormat="1" applyBorder="1" applyAlignment="1">
      <alignment horizontal="left" shrinkToFit="1"/>
    </xf>
    <xf numFmtId="0" fontId="3" fillId="0" borderId="18" xfId="1" applyBorder="1" applyAlignment="1">
      <alignment horizontal="distributed" wrapText="1"/>
    </xf>
    <xf numFmtId="177" fontId="11" fillId="0" borderId="17" xfId="1" applyNumberFormat="1" applyFont="1" applyBorder="1" applyAlignment="1">
      <alignment horizontal="left" vertical="center" shrinkToFit="1"/>
    </xf>
    <xf numFmtId="177" fontId="3" fillId="2" borderId="17" xfId="1" applyNumberFormat="1" applyFill="1" applyBorder="1" applyAlignment="1">
      <alignment horizontal="left" vertical="center" shrinkToFit="1"/>
    </xf>
    <xf numFmtId="0" fontId="3" fillId="0" borderId="0" xfId="1" applyAlignment="1">
      <alignment horizontal="justify" wrapText="1"/>
    </xf>
    <xf numFmtId="0" fontId="3" fillId="0" borderId="17" xfId="1" applyBorder="1" applyAlignment="1">
      <alignment horizontal="center" vertical="center" shrinkToFit="1"/>
    </xf>
    <xf numFmtId="0" fontId="8" fillId="0" borderId="17" xfId="1" applyFont="1" applyBorder="1" applyAlignment="1">
      <alignment horizontal="distributed" vertical="center"/>
    </xf>
    <xf numFmtId="0" fontId="0" fillId="0" borderId="0" xfId="0" applyAlignment="1">
      <alignment shrinkToFit="1"/>
    </xf>
    <xf numFmtId="0" fontId="17" fillId="0" borderId="15" xfId="0" applyFont="1" applyBorder="1" applyAlignment="1">
      <alignment horizontal="left" vertical="center"/>
    </xf>
    <xf numFmtId="0" fontId="17" fillId="0" borderId="16" xfId="0" applyFont="1" applyBorder="1" applyAlignment="1">
      <alignment horizontal="left" vertical="center"/>
    </xf>
    <xf numFmtId="0" fontId="24" fillId="0" borderId="0" xfId="0" applyFont="1" applyAlignment="1">
      <alignment horizontal="left" vertical="center"/>
    </xf>
    <xf numFmtId="0" fontId="0" fillId="0" borderId="0" xfId="0" applyAlignment="1">
      <alignment horizontal="left" vertical="center"/>
    </xf>
    <xf numFmtId="0" fontId="28" fillId="0" borderId="0" xfId="0" applyFont="1" applyAlignment="1">
      <alignment horizontal="left" vertical="center"/>
    </xf>
    <xf numFmtId="0" fontId="27" fillId="0" borderId="0" xfId="0" applyFont="1" applyAlignment="1">
      <alignment horizontal="center" vertical="center"/>
    </xf>
    <xf numFmtId="0" fontId="25" fillId="2" borderId="0" xfId="0" applyFont="1" applyFill="1" applyAlignment="1">
      <alignment horizontal="center" vertical="center"/>
    </xf>
    <xf numFmtId="0" fontId="25" fillId="0" borderId="39" xfId="0" applyFont="1" applyBorder="1" applyAlignment="1">
      <alignment horizontal="center" vertical="center" wrapText="1"/>
    </xf>
    <xf numFmtId="0" fontId="25" fillId="0" borderId="38" xfId="0" applyFont="1" applyBorder="1" applyAlignment="1">
      <alignment horizontal="center" vertical="center" wrapText="1"/>
    </xf>
    <xf numFmtId="0" fontId="25" fillId="0" borderId="36" xfId="0" applyFont="1" applyBorder="1" applyAlignment="1">
      <alignment horizontal="center" vertical="center" wrapText="1"/>
    </xf>
    <xf numFmtId="0" fontId="28" fillId="0" borderId="0" xfId="4" applyFont="1" applyAlignment="1">
      <alignment horizontal="center" vertical="center"/>
    </xf>
    <xf numFmtId="0" fontId="28" fillId="0" borderId="54" xfId="4" applyFont="1" applyBorder="1" applyAlignment="1">
      <alignment horizontal="center" vertical="center"/>
    </xf>
    <xf numFmtId="0" fontId="28" fillId="0" borderId="51" xfId="4" applyFont="1" applyBorder="1" applyAlignment="1">
      <alignment horizontal="center" vertical="center"/>
    </xf>
    <xf numFmtId="0" fontId="28" fillId="0" borderId="38" xfId="4" applyFont="1" applyBorder="1" applyAlignment="1">
      <alignment horizontal="center" vertical="center"/>
    </xf>
    <xf numFmtId="0" fontId="28" fillId="0" borderId="39" xfId="4" applyFont="1" applyBorder="1" applyAlignment="1">
      <alignment horizontal="center" vertical="center"/>
    </xf>
    <xf numFmtId="0" fontId="28" fillId="0" borderId="36" xfId="4" applyFont="1" applyBorder="1" applyAlignment="1">
      <alignment horizontal="center" vertical="center"/>
    </xf>
    <xf numFmtId="0" fontId="30" fillId="0" borderId="45" xfId="4" applyBorder="1" applyAlignment="1">
      <alignment horizontal="center" vertical="center"/>
    </xf>
    <xf numFmtId="0" fontId="30" fillId="0" borderId="33" xfId="4" applyBorder="1" applyAlignment="1">
      <alignment horizontal="center" vertical="center"/>
    </xf>
    <xf numFmtId="0" fontId="28" fillId="2" borderId="58" xfId="4" applyFont="1" applyFill="1" applyBorder="1" applyAlignment="1">
      <alignment horizontal="center" vertical="center"/>
    </xf>
    <xf numFmtId="0" fontId="28" fillId="0" borderId="58" xfId="4" applyFont="1" applyBorder="1" applyAlignment="1">
      <alignment horizontal="center" vertical="center"/>
    </xf>
    <xf numFmtId="0" fontId="28" fillId="0" borderId="57" xfId="4" applyFont="1" applyBorder="1" applyAlignment="1">
      <alignment horizontal="center" vertical="center"/>
    </xf>
    <xf numFmtId="0" fontId="28" fillId="0" borderId="44" xfId="4" applyFont="1" applyBorder="1" applyAlignment="1">
      <alignment horizontal="center" vertical="center"/>
    </xf>
    <xf numFmtId="0" fontId="0" fillId="2" borderId="14" xfId="0" applyFill="1" applyBorder="1" applyAlignment="1">
      <alignment horizontal="center" vertical="center"/>
    </xf>
    <xf numFmtId="0" fontId="0" fillId="2" borderId="15" xfId="0" applyFill="1" applyBorder="1" applyAlignment="1">
      <alignment horizontal="center" vertical="center"/>
    </xf>
    <xf numFmtId="0" fontId="0" fillId="2" borderId="37" xfId="0" applyFill="1" applyBorder="1" applyAlignment="1">
      <alignment horizontal="center" vertical="center"/>
    </xf>
    <xf numFmtId="0" fontId="25" fillId="0" borderId="71" xfId="0" applyFont="1" applyBorder="1" applyAlignment="1">
      <alignment horizontal="center" vertical="center" wrapText="1"/>
    </xf>
    <xf numFmtId="0" fontId="25" fillId="0" borderId="16" xfId="0" applyFont="1" applyBorder="1" applyAlignment="1">
      <alignment horizontal="center" vertical="center" wrapText="1"/>
    </xf>
    <xf numFmtId="0" fontId="25" fillId="2" borderId="14" xfId="0" applyFont="1" applyFill="1" applyBorder="1" applyAlignment="1">
      <alignment horizontal="center" vertical="center" wrapText="1"/>
    </xf>
    <xf numFmtId="0" fontId="25" fillId="2" borderId="15" xfId="0" applyFont="1" applyFill="1" applyBorder="1" applyAlignment="1">
      <alignment horizontal="center" vertical="center" wrapText="1"/>
    </xf>
    <xf numFmtId="0" fontId="25" fillId="2" borderId="16" xfId="0" applyFont="1" applyFill="1" applyBorder="1" applyAlignment="1">
      <alignment horizontal="center" vertical="center" wrapText="1"/>
    </xf>
    <xf numFmtId="0" fontId="0" fillId="2" borderId="16" xfId="0" applyFill="1" applyBorder="1" applyAlignment="1">
      <alignment horizontal="center" vertical="center"/>
    </xf>
    <xf numFmtId="0" fontId="25" fillId="0" borderId="0" xfId="0" applyFont="1" applyAlignment="1">
      <alignment horizontal="left" vertical="center"/>
    </xf>
    <xf numFmtId="0" fontId="24" fillId="0" borderId="0" xfId="0" applyFont="1" applyAlignment="1">
      <alignment horizontal="right" vertical="center"/>
    </xf>
    <xf numFmtId="0" fontId="25" fillId="0" borderId="79" xfId="0" applyFont="1" applyBorder="1" applyAlignment="1">
      <alignment horizontal="center" vertical="center" wrapText="1"/>
    </xf>
    <xf numFmtId="0" fontId="25" fillId="0" borderId="78" xfId="0" applyFont="1" applyBorder="1" applyAlignment="1">
      <alignment horizontal="center" vertical="center" wrapText="1"/>
    </xf>
    <xf numFmtId="0" fontId="25" fillId="0" borderId="77"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73" xfId="0" applyFont="1" applyBorder="1" applyAlignment="1">
      <alignment horizontal="center" vertical="center" wrapText="1"/>
    </xf>
    <xf numFmtId="0" fontId="25" fillId="0" borderId="61" xfId="0" applyFont="1" applyBorder="1" applyAlignment="1">
      <alignment horizontal="center" vertical="center" wrapText="1"/>
    </xf>
    <xf numFmtId="0" fontId="25" fillId="0" borderId="72" xfId="0" applyFont="1" applyBorder="1" applyAlignment="1">
      <alignment horizontal="center" vertical="center" wrapText="1"/>
    </xf>
    <xf numFmtId="0" fontId="25" fillId="0" borderId="40" xfId="0" applyFont="1" applyBorder="1" applyAlignment="1">
      <alignment horizontal="center" vertical="center" wrapText="1"/>
    </xf>
    <xf numFmtId="0" fontId="25" fillId="0" borderId="14" xfId="0" applyFont="1" applyBorder="1" applyAlignment="1">
      <alignment horizontal="center" vertical="center" wrapText="1"/>
    </xf>
    <xf numFmtId="0" fontId="25" fillId="0" borderId="15" xfId="0" applyFont="1" applyBorder="1" applyAlignment="1">
      <alignment horizontal="center" vertical="center" wrapText="1"/>
    </xf>
    <xf numFmtId="0" fontId="25" fillId="0" borderId="37" xfId="0" applyFont="1" applyBorder="1" applyAlignment="1">
      <alignment horizontal="center" vertical="center" wrapText="1"/>
    </xf>
    <xf numFmtId="0" fontId="0" fillId="2" borderId="64" xfId="0" applyFill="1" applyBorder="1" applyAlignment="1">
      <alignment horizontal="center" vertical="center"/>
    </xf>
    <xf numFmtId="0" fontId="0" fillId="2" borderId="63" xfId="0" applyFill="1" applyBorder="1" applyAlignment="1">
      <alignment horizontal="center" vertical="center"/>
    </xf>
    <xf numFmtId="0" fontId="0" fillId="2" borderId="65" xfId="0" applyFill="1" applyBorder="1" applyAlignment="1">
      <alignment horizontal="center" vertical="center"/>
    </xf>
    <xf numFmtId="0" fontId="0" fillId="2" borderId="62" xfId="0" applyFill="1" applyBorder="1" applyAlignment="1">
      <alignment horizontal="center" vertical="center"/>
    </xf>
    <xf numFmtId="0" fontId="25" fillId="0" borderId="45" xfId="0" applyFont="1" applyBorder="1" applyAlignment="1">
      <alignment horizontal="center" vertical="center" wrapText="1"/>
    </xf>
    <xf numFmtId="0" fontId="25" fillId="0" borderId="33" xfId="0" applyFont="1" applyBorder="1" applyAlignment="1">
      <alignment horizontal="center" vertical="center" wrapText="1"/>
    </xf>
    <xf numFmtId="0" fontId="25" fillId="2" borderId="30" xfId="0" applyFont="1" applyFill="1" applyBorder="1" applyAlignment="1">
      <alignment horizontal="center" vertical="center" wrapText="1"/>
    </xf>
    <xf numFmtId="0" fontId="25" fillId="2" borderId="28" xfId="0" applyFont="1" applyFill="1" applyBorder="1" applyAlignment="1">
      <alignment horizontal="center" vertical="center" wrapText="1"/>
    </xf>
    <xf numFmtId="0" fontId="25" fillId="2" borderId="29" xfId="0" applyFont="1" applyFill="1" applyBorder="1" applyAlignment="1">
      <alignment horizontal="center" vertical="center" wrapText="1"/>
    </xf>
    <xf numFmtId="0" fontId="25" fillId="2" borderId="70" xfId="0" applyFont="1" applyFill="1" applyBorder="1" applyAlignment="1">
      <alignment horizontal="center" vertical="center" wrapText="1"/>
    </xf>
    <xf numFmtId="0" fontId="25" fillId="2" borderId="69" xfId="0" applyFont="1" applyFill="1" applyBorder="1" applyAlignment="1">
      <alignment horizontal="center" vertical="center" wrapText="1"/>
    </xf>
    <xf numFmtId="0" fontId="25" fillId="2" borderId="33" xfId="0" applyFont="1" applyFill="1" applyBorder="1" applyAlignment="1">
      <alignment horizontal="center" vertical="center" wrapText="1"/>
    </xf>
    <xf numFmtId="0" fontId="0" fillId="2" borderId="70" xfId="0" applyFill="1" applyBorder="1" applyAlignment="1">
      <alignment horizontal="center" vertical="center"/>
    </xf>
    <xf numFmtId="0" fontId="0" fillId="2" borderId="69" xfId="0" applyFill="1" applyBorder="1" applyAlignment="1">
      <alignment horizontal="center" vertical="center"/>
    </xf>
    <xf numFmtId="0" fontId="0" fillId="2" borderId="33" xfId="0" applyFill="1" applyBorder="1" applyAlignment="1">
      <alignment horizontal="center" vertical="center"/>
    </xf>
    <xf numFmtId="0" fontId="25" fillId="2" borderId="73" xfId="0" applyFont="1" applyFill="1" applyBorder="1" applyAlignment="1">
      <alignment horizontal="center" vertical="center" wrapText="1"/>
    </xf>
    <xf numFmtId="0" fontId="25" fillId="2" borderId="61" xfId="0" applyFont="1" applyFill="1" applyBorder="1" applyAlignment="1">
      <alignment horizontal="center" vertical="center" wrapText="1"/>
    </xf>
    <xf numFmtId="0" fontId="25" fillId="2" borderId="72" xfId="0" applyFont="1" applyFill="1" applyBorder="1" applyAlignment="1">
      <alignment horizontal="center" vertical="center" wrapText="1"/>
    </xf>
    <xf numFmtId="0" fontId="0" fillId="2" borderId="73" xfId="0" applyFill="1" applyBorder="1" applyAlignment="1">
      <alignment horizontal="center" vertical="center"/>
    </xf>
    <xf numFmtId="0" fontId="0" fillId="2" borderId="61" xfId="0" applyFill="1" applyBorder="1" applyAlignment="1">
      <alignment horizontal="center" vertical="center"/>
    </xf>
    <xf numFmtId="0" fontId="0" fillId="2" borderId="72" xfId="0" applyFill="1" applyBorder="1" applyAlignment="1">
      <alignment horizontal="center" vertical="center"/>
    </xf>
    <xf numFmtId="0" fontId="0" fillId="2" borderId="68" xfId="0" applyFill="1" applyBorder="1" applyAlignment="1">
      <alignment horizontal="center" vertical="center"/>
    </xf>
    <xf numFmtId="0" fontId="25" fillId="0" borderId="76" xfId="0" applyFont="1" applyBorder="1" applyAlignment="1">
      <alignment horizontal="center" vertical="center" wrapText="1"/>
    </xf>
    <xf numFmtId="0" fontId="25" fillId="0" borderId="65" xfId="0" applyFont="1" applyBorder="1" applyAlignment="1">
      <alignment horizontal="center" vertical="center" wrapText="1"/>
    </xf>
    <xf numFmtId="0" fontId="25" fillId="2" borderId="64" xfId="0" applyFont="1" applyFill="1" applyBorder="1" applyAlignment="1">
      <alignment horizontal="center" vertical="center" wrapText="1"/>
    </xf>
    <xf numFmtId="0" fontId="25" fillId="2" borderId="63"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0" fillId="2" borderId="40" xfId="0" applyFill="1" applyBorder="1" applyAlignment="1">
      <alignment horizontal="center" vertical="center"/>
    </xf>
    <xf numFmtId="0" fontId="25" fillId="0" borderId="74" xfId="0" applyFont="1" applyBorder="1" applyAlignment="1">
      <alignment horizontal="center" vertical="center" wrapText="1"/>
    </xf>
    <xf numFmtId="0" fontId="25" fillId="0" borderId="54" xfId="0" applyFont="1" applyBorder="1" applyAlignment="1">
      <alignment horizontal="center" vertical="center" wrapText="1"/>
    </xf>
    <xf numFmtId="0" fontId="25" fillId="0" borderId="29" xfId="0" applyFont="1" applyBorder="1" applyAlignment="1">
      <alignment horizontal="center" vertical="center" wrapText="1"/>
    </xf>
    <xf numFmtId="0" fontId="25" fillId="0" borderId="34" xfId="0" applyFont="1" applyBorder="1" applyAlignment="1">
      <alignment horizontal="center" vertical="center" wrapText="1"/>
    </xf>
    <xf numFmtId="0" fontId="25" fillId="0" borderId="66" xfId="0" applyFont="1" applyBorder="1" applyAlignment="1">
      <alignment horizontal="center" vertical="center" wrapText="1"/>
    </xf>
    <xf numFmtId="0" fontId="25" fillId="2" borderId="70" xfId="0" applyFont="1" applyFill="1" applyBorder="1" applyAlignment="1">
      <alignment horizontal="left" vertical="center" wrapText="1"/>
    </xf>
    <xf numFmtId="0" fontId="25" fillId="2" borderId="33" xfId="0" applyFont="1" applyFill="1" applyBorder="1" applyAlignment="1">
      <alignment horizontal="left" vertical="center" wrapText="1"/>
    </xf>
    <xf numFmtId="0" fontId="0" fillId="2" borderId="70" xfId="0" applyFill="1" applyBorder="1" applyAlignment="1">
      <alignment horizontal="left" vertical="center"/>
    </xf>
    <xf numFmtId="0" fontId="0" fillId="2" borderId="68" xfId="0" applyFill="1" applyBorder="1" applyAlignment="1">
      <alignment horizontal="left" vertical="center"/>
    </xf>
    <xf numFmtId="0" fontId="25" fillId="0" borderId="69" xfId="0" applyFont="1" applyBorder="1" applyAlignment="1">
      <alignment horizontal="center" vertical="center" wrapText="1"/>
    </xf>
    <xf numFmtId="0" fontId="0" fillId="2" borderId="33" xfId="0" applyFill="1" applyBorder="1" applyAlignment="1">
      <alignment horizontal="left" vertical="center"/>
    </xf>
    <xf numFmtId="0" fontId="25" fillId="2" borderId="71" xfId="0" applyFont="1" applyFill="1" applyBorder="1" applyAlignment="1">
      <alignment horizontal="center" vertical="center" wrapText="1"/>
    </xf>
    <xf numFmtId="0" fontId="0" fillId="2" borderId="71" xfId="0" applyFill="1" applyBorder="1" applyAlignment="1">
      <alignment horizontal="center" vertical="center"/>
    </xf>
    <xf numFmtId="0" fontId="25" fillId="0" borderId="0" xfId="0" applyFont="1" applyAlignment="1">
      <alignment horizontal="right" vertical="center"/>
    </xf>
    <xf numFmtId="0" fontId="25" fillId="0" borderId="67" xfId="0" applyFont="1" applyBorder="1" applyAlignment="1">
      <alignment horizontal="right" vertical="center"/>
    </xf>
    <xf numFmtId="0" fontId="25" fillId="0" borderId="51" xfId="0" applyFont="1" applyBorder="1" applyAlignment="1">
      <alignment horizontal="center" vertical="center" wrapText="1"/>
    </xf>
    <xf numFmtId="0" fontId="25" fillId="0" borderId="0" xfId="0" applyFont="1" applyAlignment="1">
      <alignment horizontal="center" vertical="center" wrapText="1"/>
    </xf>
    <xf numFmtId="0" fontId="25" fillId="0" borderId="22" xfId="0" applyFont="1" applyBorder="1" applyAlignment="1">
      <alignment horizontal="center" vertical="center" wrapText="1"/>
    </xf>
    <xf numFmtId="0" fontId="25" fillId="0" borderId="12"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28" xfId="0" applyFont="1" applyBorder="1" applyAlignment="1">
      <alignment horizontal="center" vertical="center" wrapText="1"/>
    </xf>
    <xf numFmtId="0" fontId="25" fillId="2" borderId="11" xfId="0" applyFont="1" applyFill="1" applyBorder="1" applyAlignment="1">
      <alignment horizontal="center" vertical="top" wrapText="1"/>
    </xf>
    <xf numFmtId="0" fontId="25" fillId="2" borderId="35" xfId="0" applyFont="1" applyFill="1" applyBorder="1" applyAlignment="1">
      <alignment horizontal="center" vertical="top" wrapText="1"/>
    </xf>
    <xf numFmtId="0" fontId="25" fillId="2" borderId="12" xfId="0" applyFont="1" applyFill="1" applyBorder="1" applyAlignment="1">
      <alignment horizontal="center" vertical="top" wrapText="1"/>
    </xf>
    <xf numFmtId="0" fontId="25" fillId="2" borderId="13" xfId="0" applyFont="1" applyFill="1" applyBorder="1" applyAlignment="1">
      <alignment horizontal="center" vertical="top" wrapText="1"/>
    </xf>
    <xf numFmtId="0" fontId="25" fillId="0" borderId="82" xfId="0" applyFont="1" applyBorder="1" applyAlignment="1">
      <alignment horizontal="center" vertical="center" wrapText="1"/>
    </xf>
    <xf numFmtId="0" fontId="25" fillId="0" borderId="81" xfId="0" applyFont="1" applyBorder="1" applyAlignment="1">
      <alignment horizontal="center" vertical="center" wrapText="1"/>
    </xf>
    <xf numFmtId="0" fontId="25" fillId="0" borderId="0" xfId="0" applyFont="1" applyAlignment="1">
      <alignment horizontal="left" vertical="center" wrapText="1"/>
    </xf>
    <xf numFmtId="0" fontId="25" fillId="0" borderId="42" xfId="0" applyFont="1" applyBorder="1" applyAlignment="1">
      <alignment horizontal="center" vertical="center" wrapText="1"/>
    </xf>
    <xf numFmtId="0" fontId="25" fillId="0" borderId="41" xfId="0" applyFont="1" applyBorder="1" applyAlignment="1">
      <alignment horizontal="center" vertical="center" wrapText="1"/>
    </xf>
    <xf numFmtId="0" fontId="25" fillId="0" borderId="55" xfId="0" applyFont="1" applyBorder="1" applyAlignment="1">
      <alignment horizontal="center" vertical="center" wrapText="1"/>
    </xf>
    <xf numFmtId="0" fontId="25" fillId="0" borderId="58"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50" xfId="0" applyFont="1" applyBorder="1" applyAlignment="1">
      <alignment horizontal="center" vertical="center" wrapText="1"/>
    </xf>
    <xf numFmtId="0" fontId="0" fillId="2" borderId="21" xfId="0" applyFill="1" applyBorder="1" applyAlignment="1">
      <alignment horizontal="center" vertical="center"/>
    </xf>
    <xf numFmtId="0" fontId="0" fillId="2" borderId="50" xfId="0" applyFill="1" applyBorder="1" applyAlignment="1">
      <alignment horizontal="center" vertical="center"/>
    </xf>
    <xf numFmtId="0" fontId="25" fillId="0" borderId="58" xfId="0" applyFont="1" applyBorder="1" applyAlignment="1">
      <alignment horizontal="center" vertical="center" textRotation="255"/>
    </xf>
    <xf numFmtId="0" fontId="25" fillId="2" borderId="21" xfId="0" applyFont="1" applyFill="1" applyBorder="1" applyAlignment="1">
      <alignment horizontal="center" vertical="center" wrapText="1"/>
    </xf>
    <xf numFmtId="0" fontId="25" fillId="2" borderId="50" xfId="0" applyFont="1" applyFill="1" applyBorder="1" applyAlignment="1">
      <alignment horizontal="center" vertical="center" wrapText="1"/>
    </xf>
    <xf numFmtId="0" fontId="25" fillId="0" borderId="39" xfId="0" applyFont="1" applyBorder="1" applyAlignment="1">
      <alignment horizontal="center" vertical="center" textRotation="255"/>
    </xf>
    <xf numFmtId="0" fontId="25" fillId="0" borderId="38" xfId="0" applyFont="1" applyBorder="1" applyAlignment="1">
      <alignment horizontal="center" vertical="center" textRotation="255"/>
    </xf>
    <xf numFmtId="0" fontId="25" fillId="0" borderId="36" xfId="0" applyFont="1" applyBorder="1" applyAlignment="1">
      <alignment horizontal="center" vertical="center" textRotation="255"/>
    </xf>
    <xf numFmtId="0" fontId="0" fillId="2" borderId="58" xfId="0" applyFill="1" applyBorder="1" applyAlignment="1">
      <alignment horizontal="center" vertical="center"/>
    </xf>
    <xf numFmtId="0" fontId="25" fillId="0" borderId="57" xfId="0" applyFont="1" applyBorder="1" applyAlignment="1">
      <alignment horizontal="center" vertical="center" wrapText="1"/>
    </xf>
    <xf numFmtId="0" fontId="25" fillId="0" borderId="44" xfId="0" applyFont="1" applyBorder="1" applyAlignment="1">
      <alignment horizontal="center" vertical="center" wrapText="1"/>
    </xf>
    <xf numFmtId="0" fontId="25" fillId="2" borderId="44" xfId="0" applyFont="1" applyFill="1" applyBorder="1" applyAlignment="1">
      <alignment horizontal="center" vertical="center" wrapText="1"/>
    </xf>
    <xf numFmtId="0" fontId="25" fillId="2" borderId="43" xfId="0" applyFont="1" applyFill="1" applyBorder="1" applyAlignment="1">
      <alignment horizontal="center" vertical="center" wrapText="1"/>
    </xf>
    <xf numFmtId="0" fontId="0" fillId="2" borderId="44" xfId="0" applyFill="1" applyBorder="1" applyAlignment="1">
      <alignment horizontal="center" vertical="center"/>
    </xf>
    <xf numFmtId="0" fontId="0" fillId="2" borderId="43" xfId="0" applyFill="1" applyBorder="1" applyAlignment="1">
      <alignment horizontal="center" vertical="center"/>
    </xf>
    <xf numFmtId="0" fontId="25" fillId="0" borderId="0" xfId="5" applyFont="1" applyAlignment="1">
      <alignment horizontal="left" vertical="center"/>
    </xf>
    <xf numFmtId="0" fontId="29" fillId="2" borderId="21" xfId="5" applyFill="1" applyBorder="1" applyAlignment="1">
      <alignment horizontal="center" vertical="center"/>
    </xf>
    <xf numFmtId="0" fontId="27" fillId="0" borderId="0" xfId="5" applyFont="1" applyAlignment="1">
      <alignment horizontal="center" vertical="center"/>
    </xf>
    <xf numFmtId="0" fontId="25" fillId="0" borderId="0" xfId="5" applyFont="1" applyAlignment="1">
      <alignment horizontal="center" vertical="center"/>
    </xf>
    <xf numFmtId="0" fontId="25" fillId="0" borderId="21" xfId="5" applyFont="1" applyBorder="1" applyAlignment="1">
      <alignment horizontal="center" vertical="center" wrapText="1"/>
    </xf>
    <xf numFmtId="0" fontId="25" fillId="0" borderId="12" xfId="0" applyFont="1" applyBorder="1" applyAlignment="1">
      <alignment horizontal="center" vertical="center"/>
    </xf>
    <xf numFmtId="0" fontId="25" fillId="0" borderId="13" xfId="0" applyFont="1" applyBorder="1" applyAlignment="1">
      <alignment horizontal="center" vertical="center"/>
    </xf>
    <xf numFmtId="0" fontId="25" fillId="0" borderId="34" xfId="0" applyFont="1" applyBorder="1" applyAlignment="1">
      <alignment horizontal="center" vertical="center"/>
    </xf>
    <xf numFmtId="0" fontId="25" fillId="0" borderId="66" xfId="0" applyFont="1" applyBorder="1" applyAlignment="1">
      <alignment horizontal="center" vertical="center"/>
    </xf>
    <xf numFmtId="0" fontId="25" fillId="2" borderId="80" xfId="0" applyFont="1" applyFill="1" applyBorder="1" applyAlignment="1">
      <alignment horizontal="center" vertical="center" wrapText="1"/>
    </xf>
    <xf numFmtId="0" fontId="25" fillId="2" borderId="26" xfId="0" applyFont="1" applyFill="1" applyBorder="1" applyAlignment="1">
      <alignment horizontal="center" vertical="center" wrapText="1"/>
    </xf>
    <xf numFmtId="0" fontId="25" fillId="2" borderId="0" xfId="0" applyFont="1" applyFill="1" applyAlignment="1">
      <alignment horizontal="center" vertical="center" wrapText="1"/>
    </xf>
    <xf numFmtId="0" fontId="25" fillId="2" borderId="75" xfId="0" applyFont="1" applyFill="1" applyBorder="1" applyAlignment="1">
      <alignment horizontal="center" vertical="center" wrapText="1"/>
    </xf>
    <xf numFmtId="0" fontId="25" fillId="2" borderId="86" xfId="0" applyFont="1" applyFill="1" applyBorder="1" applyAlignment="1">
      <alignment horizontal="center" vertical="center" wrapText="1"/>
    </xf>
    <xf numFmtId="0" fontId="25" fillId="2" borderId="67" xfId="0" applyFont="1" applyFill="1" applyBorder="1" applyAlignment="1">
      <alignment horizontal="center" vertical="center" wrapText="1"/>
    </xf>
    <xf numFmtId="0" fontId="25" fillId="2" borderId="31" xfId="0" applyFont="1" applyFill="1" applyBorder="1" applyAlignment="1">
      <alignment horizontal="center" vertical="center" wrapText="1"/>
    </xf>
    <xf numFmtId="0" fontId="25" fillId="2" borderId="22"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19" xfId="0" applyFont="1" applyFill="1" applyBorder="1" applyAlignment="1">
      <alignment horizontal="center" vertical="center" wrapText="1"/>
    </xf>
    <xf numFmtId="0" fontId="25" fillId="2" borderId="27" xfId="0" applyFont="1" applyFill="1" applyBorder="1" applyAlignment="1">
      <alignment horizontal="center" vertical="center" wrapText="1"/>
    </xf>
    <xf numFmtId="0" fontId="25" fillId="2" borderId="32" xfId="0" applyFont="1" applyFill="1" applyBorder="1" applyAlignment="1">
      <alignment horizontal="center" vertical="center" wrapText="1"/>
    </xf>
    <xf numFmtId="0" fontId="25" fillId="0" borderId="0" xfId="0" applyFont="1" applyAlignment="1">
      <alignment horizontal="center" vertical="center"/>
    </xf>
    <xf numFmtId="0" fontId="25" fillId="0" borderId="22" xfId="0" applyFont="1" applyBorder="1" applyAlignment="1">
      <alignment horizontal="center" vertical="center"/>
    </xf>
    <xf numFmtId="0" fontId="25" fillId="0" borderId="0" xfId="0" applyFont="1" applyAlignment="1">
      <alignment horizontal="left" vertical="top"/>
    </xf>
    <xf numFmtId="0" fontId="25" fillId="0" borderId="15" xfId="0" applyFont="1" applyBorder="1" applyAlignment="1">
      <alignment horizontal="center" vertical="center"/>
    </xf>
    <xf numFmtId="0" fontId="25" fillId="0" borderId="16" xfId="0" applyFont="1" applyBorder="1" applyAlignment="1">
      <alignment horizontal="center" vertical="center"/>
    </xf>
    <xf numFmtId="0" fontId="25" fillId="0" borderId="0" xfId="0" applyFont="1" applyAlignment="1">
      <alignment horizontal="left" vertical="top" wrapText="1"/>
    </xf>
    <xf numFmtId="0" fontId="27" fillId="0" borderId="0" xfId="0" applyFont="1" applyAlignment="1">
      <alignment horizontal="center" vertical="center" wrapText="1"/>
    </xf>
    <xf numFmtId="0" fontId="25" fillId="0" borderId="67" xfId="0" applyFont="1" applyBorder="1" applyAlignment="1">
      <alignment horizontal="right" vertical="top"/>
    </xf>
    <xf numFmtId="0" fontId="25" fillId="0" borderId="79" xfId="0" applyFont="1" applyBorder="1" applyAlignment="1">
      <alignment horizontal="center" vertical="center"/>
    </xf>
    <xf numFmtId="0" fontId="25" fillId="0" borderId="78" xfId="0" applyFont="1" applyBorder="1" applyAlignment="1">
      <alignment horizontal="center" vertical="center"/>
    </xf>
    <xf numFmtId="0" fontId="25" fillId="0" borderId="51" xfId="0" applyFont="1" applyBorder="1" applyAlignment="1">
      <alignment horizontal="center" vertical="center"/>
    </xf>
    <xf numFmtId="0" fontId="25" fillId="0" borderId="77" xfId="0" applyFont="1" applyBorder="1" applyAlignment="1">
      <alignment horizontal="center" vertical="center"/>
    </xf>
    <xf numFmtId="0" fontId="25" fillId="0" borderId="26" xfId="0" applyFont="1" applyBorder="1" applyAlignment="1">
      <alignment horizontal="center" vertical="center" wrapText="1"/>
    </xf>
    <xf numFmtId="0" fontId="25" fillId="0" borderId="85" xfId="0" applyFont="1" applyBorder="1" applyAlignment="1">
      <alignment horizontal="center" vertical="center" wrapText="1"/>
    </xf>
    <xf numFmtId="0" fontId="25" fillId="2" borderId="30" xfId="0" applyFont="1" applyFill="1" applyBorder="1" applyAlignment="1">
      <alignment horizontal="center"/>
    </xf>
    <xf numFmtId="0" fontId="25" fillId="2" borderId="28" xfId="0" applyFont="1" applyFill="1" applyBorder="1" applyAlignment="1">
      <alignment horizontal="center"/>
    </xf>
    <xf numFmtId="0" fontId="25" fillId="2" borderId="29" xfId="0" applyFont="1" applyFill="1" applyBorder="1" applyAlignment="1">
      <alignment horizontal="center"/>
    </xf>
    <xf numFmtId="0" fontId="25" fillId="0" borderId="11" xfId="0" applyFont="1" applyBorder="1" applyAlignment="1">
      <alignment horizontal="center" vertical="top" wrapText="1"/>
    </xf>
    <xf numFmtId="0" fontId="25" fillId="0" borderId="12" xfId="0" applyFont="1" applyBorder="1" applyAlignment="1">
      <alignment horizontal="center" vertical="top" wrapText="1"/>
    </xf>
    <xf numFmtId="0" fontId="25" fillId="0" borderId="13" xfId="0" applyFont="1" applyBorder="1" applyAlignment="1">
      <alignment horizontal="center" vertical="top" wrapText="1"/>
    </xf>
    <xf numFmtId="0" fontId="25" fillId="2" borderId="51" xfId="0" applyFont="1" applyFill="1" applyBorder="1" applyAlignment="1">
      <alignment horizontal="center" vertical="center" wrapText="1"/>
    </xf>
    <xf numFmtId="0" fontId="25" fillId="2" borderId="27" xfId="0" applyFont="1" applyFill="1" applyBorder="1" applyAlignment="1">
      <alignment horizontal="left" vertical="center" wrapText="1"/>
    </xf>
    <xf numFmtId="0" fontId="25" fillId="2" borderId="13"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22" xfId="0" applyFont="1" applyFill="1" applyBorder="1" applyAlignment="1">
      <alignment horizontal="left" vertical="center" wrapText="1"/>
    </xf>
    <xf numFmtId="0" fontId="25" fillId="2" borderId="11" xfId="0" applyFont="1" applyFill="1" applyBorder="1" applyAlignment="1">
      <alignment horizontal="center" vertical="center" wrapText="1"/>
    </xf>
    <xf numFmtId="0" fontId="25" fillId="2" borderId="12" xfId="0" applyFont="1" applyFill="1" applyBorder="1" applyAlignment="1">
      <alignment horizontal="center" vertical="center" wrapText="1"/>
    </xf>
    <xf numFmtId="0" fontId="25" fillId="2" borderId="13" xfId="0" applyFont="1" applyFill="1" applyBorder="1" applyAlignment="1">
      <alignment horizontal="center" vertical="center" wrapText="1"/>
    </xf>
    <xf numFmtId="0" fontId="25" fillId="2" borderId="35" xfId="0" applyFont="1" applyFill="1" applyBorder="1" applyAlignment="1">
      <alignment horizontal="center" vertical="center" wrapText="1"/>
    </xf>
    <xf numFmtId="0" fontId="36" fillId="2" borderId="67" xfId="0" applyFont="1" applyFill="1" applyBorder="1" applyAlignment="1">
      <alignment horizontal="left" vertical="top"/>
    </xf>
    <xf numFmtId="0" fontId="24" fillId="0" borderId="67" xfId="0" applyFont="1" applyBorder="1" applyAlignment="1">
      <alignment horizontal="right" vertical="top"/>
    </xf>
    <xf numFmtId="0" fontId="36" fillId="0" borderId="90" xfId="0" applyFont="1" applyBorder="1" applyAlignment="1">
      <alignment horizontal="left" vertical="center" wrapText="1"/>
    </xf>
    <xf numFmtId="0" fontId="36" fillId="0" borderId="89" xfId="0" applyFont="1" applyBorder="1" applyAlignment="1">
      <alignment horizontal="left" vertical="center" wrapText="1"/>
    </xf>
    <xf numFmtId="0" fontId="36" fillId="0" borderId="88" xfId="0" applyFont="1" applyBorder="1" applyAlignment="1">
      <alignment horizontal="left" vertical="center" wrapText="1"/>
    </xf>
    <xf numFmtId="0" fontId="36" fillId="0" borderId="87" xfId="0" applyFont="1" applyBorder="1" applyAlignment="1">
      <alignment horizontal="left" vertical="center" wrapText="1"/>
    </xf>
    <xf numFmtId="0" fontId="36" fillId="0" borderId="11" xfId="0" applyFont="1" applyBorder="1" applyAlignment="1">
      <alignment horizontal="center" vertical="center" wrapText="1"/>
    </xf>
    <xf numFmtId="0" fontId="36" fillId="0" borderId="12" xfId="0" applyFont="1" applyBorder="1" applyAlignment="1">
      <alignment horizontal="center" vertical="center" wrapText="1"/>
    </xf>
    <xf numFmtId="0" fontId="36" fillId="0" borderId="13" xfId="0" applyFont="1" applyBorder="1" applyAlignment="1">
      <alignment horizontal="center" vertical="center" wrapText="1"/>
    </xf>
    <xf numFmtId="0" fontId="36" fillId="0" borderId="85" xfId="0" applyFont="1" applyBorder="1" applyAlignment="1">
      <alignment horizontal="center" vertical="center" wrapText="1"/>
    </xf>
    <xf numFmtId="0" fontId="36" fillId="0" borderId="82" xfId="0" applyFont="1" applyBorder="1" applyAlignment="1">
      <alignment horizontal="center" vertical="center" wrapText="1"/>
    </xf>
    <xf numFmtId="0" fontId="36" fillId="0" borderId="81"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14" xfId="0" applyFont="1" applyBorder="1" applyAlignment="1">
      <alignment horizontal="center" vertical="center" wrapText="1"/>
    </xf>
    <xf numFmtId="0" fontId="36" fillId="0" borderId="15" xfId="0" applyFont="1" applyBorder="1" applyAlignment="1">
      <alignment horizontal="center" vertical="center" wrapText="1"/>
    </xf>
    <xf numFmtId="0" fontId="36" fillId="0" borderId="16" xfId="0" applyFont="1" applyBorder="1" applyAlignment="1">
      <alignment horizontal="center" vertical="center" wrapText="1"/>
    </xf>
    <xf numFmtId="0" fontId="25" fillId="2" borderId="14" xfId="0" applyFont="1" applyFill="1" applyBorder="1" applyAlignment="1">
      <alignment horizontal="center" vertical="center"/>
    </xf>
    <xf numFmtId="0" fontId="25" fillId="2" borderId="15" xfId="0" applyFont="1" applyFill="1" applyBorder="1" applyAlignment="1">
      <alignment horizontal="center" vertical="center"/>
    </xf>
    <xf numFmtId="0" fontId="25" fillId="2" borderId="16" xfId="0" applyFont="1" applyFill="1" applyBorder="1" applyAlignment="1">
      <alignment horizontal="center" vertical="center"/>
    </xf>
    <xf numFmtId="0" fontId="25" fillId="2" borderId="37" xfId="0" applyFont="1" applyFill="1" applyBorder="1" applyAlignment="1">
      <alignment horizontal="center" vertical="center"/>
    </xf>
    <xf numFmtId="0" fontId="25" fillId="2" borderId="70" xfId="0" applyFont="1" applyFill="1" applyBorder="1" applyAlignment="1">
      <alignment horizontal="center" vertical="center"/>
    </xf>
    <xf numFmtId="0" fontId="25" fillId="2" borderId="69" xfId="0" applyFont="1" applyFill="1" applyBorder="1" applyAlignment="1">
      <alignment horizontal="center" vertical="center"/>
    </xf>
    <xf numFmtId="0" fontId="25" fillId="2" borderId="33" xfId="0" applyFont="1" applyFill="1" applyBorder="1" applyAlignment="1">
      <alignment horizontal="center" vertical="center"/>
    </xf>
    <xf numFmtId="0" fontId="25" fillId="2" borderId="68" xfId="0" applyFont="1" applyFill="1" applyBorder="1" applyAlignment="1">
      <alignment horizontal="center" vertical="center"/>
    </xf>
    <xf numFmtId="0" fontId="36" fillId="0" borderId="0" xfId="0" applyFont="1" applyAlignment="1">
      <alignment horizontal="center" vertical="center"/>
    </xf>
    <xf numFmtId="0" fontId="36" fillId="0" borderId="67" xfId="0" applyFont="1" applyBorder="1" applyAlignment="1">
      <alignment horizontal="center" vertical="center"/>
    </xf>
    <xf numFmtId="0" fontId="36" fillId="0" borderId="89" xfId="0" applyFont="1" applyBorder="1" applyAlignment="1">
      <alignment horizontal="left" vertical="center"/>
    </xf>
    <xf numFmtId="0" fontId="36" fillId="0" borderId="88" xfId="0" applyFont="1" applyBorder="1" applyAlignment="1">
      <alignment horizontal="left" vertical="center"/>
    </xf>
    <xf numFmtId="0" fontId="36" fillId="0" borderId="87" xfId="0" applyFont="1" applyBorder="1" applyAlignment="1">
      <alignment horizontal="left" vertical="center"/>
    </xf>
    <xf numFmtId="0" fontId="36" fillId="0" borderId="73" xfId="0" applyFont="1" applyBorder="1" applyAlignment="1">
      <alignment horizontal="center" vertical="center" wrapText="1"/>
    </xf>
    <xf numFmtId="0" fontId="36" fillId="0" borderId="61" xfId="0" applyFont="1" applyBorder="1" applyAlignment="1">
      <alignment horizontal="center" vertical="center" wrapText="1"/>
    </xf>
    <xf numFmtId="0" fontId="36" fillId="0" borderId="72" xfId="0" applyFont="1" applyBorder="1" applyAlignment="1">
      <alignment horizontal="center" vertical="center" wrapText="1"/>
    </xf>
    <xf numFmtId="0" fontId="36" fillId="0" borderId="78" xfId="0" applyFont="1" applyBorder="1" applyAlignment="1">
      <alignment horizontal="center" vertical="center" wrapText="1"/>
    </xf>
    <xf numFmtId="0" fontId="36" fillId="0" borderId="82" xfId="0" applyFont="1" applyBorder="1" applyAlignment="1">
      <alignment horizontal="center" vertical="center"/>
    </xf>
    <xf numFmtId="0" fontId="36" fillId="0" borderId="81" xfId="0" applyFont="1" applyBorder="1" applyAlignment="1">
      <alignment horizontal="center" vertical="center"/>
    </xf>
    <xf numFmtId="0" fontId="36" fillId="0" borderId="12" xfId="0" applyFont="1" applyBorder="1" applyAlignment="1">
      <alignment horizontal="center" vertical="center"/>
    </xf>
    <xf numFmtId="0" fontId="36" fillId="0" borderId="35" xfId="0" applyFont="1" applyBorder="1" applyAlignment="1">
      <alignment horizontal="center" vertical="center"/>
    </xf>
    <xf numFmtId="0" fontId="25" fillId="2" borderId="71" xfId="0" applyFont="1" applyFill="1" applyBorder="1" applyAlignment="1">
      <alignment horizontal="center" vertical="center"/>
    </xf>
    <xf numFmtId="0" fontId="25" fillId="2" borderId="45" xfId="0" applyFont="1" applyFill="1" applyBorder="1" applyAlignment="1">
      <alignment horizontal="center" vertical="center"/>
    </xf>
    <xf numFmtId="0" fontId="39" fillId="0" borderId="0" xfId="0" applyFont="1" applyAlignment="1">
      <alignment horizontal="left" vertical="center"/>
    </xf>
    <xf numFmtId="0" fontId="25" fillId="2" borderId="7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1" xfId="0" applyFont="1" applyFill="1" applyBorder="1" applyAlignment="1">
      <alignment horizontal="center" vertical="center"/>
    </xf>
    <xf numFmtId="0" fontId="25" fillId="2" borderId="12" xfId="0" applyFont="1" applyFill="1" applyBorder="1" applyAlignment="1">
      <alignment horizontal="center" vertical="center"/>
    </xf>
    <xf numFmtId="0" fontId="0" fillId="2" borderId="11" xfId="0" applyFill="1" applyBorder="1" applyAlignment="1">
      <alignment horizontal="center" vertical="center"/>
    </xf>
    <xf numFmtId="0" fontId="0" fillId="2" borderId="12" xfId="0" applyFill="1" applyBorder="1" applyAlignment="1">
      <alignment horizontal="center" vertical="center"/>
    </xf>
    <xf numFmtId="0" fontId="0" fillId="2" borderId="35" xfId="0" applyFill="1" applyBorder="1" applyAlignment="1">
      <alignment horizontal="center" vertical="center"/>
    </xf>
    <xf numFmtId="0" fontId="25" fillId="2" borderId="54" xfId="0" applyFont="1" applyFill="1" applyBorder="1" applyAlignment="1">
      <alignment horizontal="center" vertical="center"/>
    </xf>
    <xf numFmtId="0" fontId="25" fillId="2" borderId="29" xfId="0" applyFont="1" applyFill="1" applyBorder="1" applyAlignment="1">
      <alignment horizontal="center" vertical="center"/>
    </xf>
    <xf numFmtId="0" fontId="25" fillId="2" borderId="30" xfId="0" applyFont="1" applyFill="1" applyBorder="1" applyAlignment="1">
      <alignment horizontal="center" vertical="center"/>
    </xf>
    <xf numFmtId="0" fontId="0" fillId="2" borderId="30" xfId="0" applyFill="1" applyBorder="1" applyAlignment="1">
      <alignment horizontal="center" vertical="center"/>
    </xf>
    <xf numFmtId="0" fontId="0" fillId="2" borderId="28" xfId="0" applyFill="1" applyBorder="1" applyAlignment="1">
      <alignment horizontal="center" vertical="center"/>
    </xf>
    <xf numFmtId="0" fontId="0" fillId="2" borderId="80" xfId="0" applyFill="1" applyBorder="1" applyAlignment="1">
      <alignment horizontal="center" vertical="center"/>
    </xf>
    <xf numFmtId="0" fontId="25" fillId="0" borderId="61" xfId="0" applyFont="1" applyBorder="1" applyAlignment="1">
      <alignment horizontal="center" vertical="center"/>
    </xf>
    <xf numFmtId="0" fontId="25" fillId="0" borderId="72" xfId="0" applyFont="1" applyBorder="1" applyAlignment="1">
      <alignment horizontal="center" vertical="center"/>
    </xf>
    <xf numFmtId="0" fontId="25" fillId="0" borderId="73" xfId="0" applyFont="1" applyBorder="1" applyAlignment="1">
      <alignment horizontal="center" vertical="center"/>
    </xf>
    <xf numFmtId="0" fontId="24" fillId="0" borderId="61" xfId="0" applyFont="1" applyBorder="1" applyAlignment="1">
      <alignment horizontal="center" vertical="center"/>
    </xf>
    <xf numFmtId="0" fontId="24" fillId="0" borderId="40" xfId="0" applyFont="1" applyBorder="1" applyAlignment="1">
      <alignment horizontal="center" vertical="center"/>
    </xf>
    <xf numFmtId="0" fontId="25" fillId="2" borderId="86" xfId="0" applyFont="1" applyFill="1" applyBorder="1" applyAlignment="1">
      <alignment horizontal="center" vertical="center"/>
    </xf>
    <xf numFmtId="0" fontId="25" fillId="2" borderId="66" xfId="0" applyFont="1" applyFill="1" applyBorder="1" applyAlignment="1">
      <alignment horizontal="center" vertical="center"/>
    </xf>
    <xf numFmtId="0" fontId="25" fillId="2" borderId="44" xfId="0" applyFont="1" applyFill="1" applyBorder="1" applyAlignment="1">
      <alignment horizontal="center" vertical="center"/>
    </xf>
    <xf numFmtId="0" fontId="0" fillId="2" borderId="14" xfId="0" applyFill="1" applyBorder="1" applyAlignment="1">
      <alignment horizontal="center" vertical="top"/>
    </xf>
    <xf numFmtId="0" fontId="0" fillId="2" borderId="16" xfId="0" applyFill="1" applyBorder="1" applyAlignment="1">
      <alignment horizontal="center" vertical="top"/>
    </xf>
    <xf numFmtId="0" fontId="25" fillId="2" borderId="21" xfId="0" applyFont="1" applyFill="1" applyBorder="1" applyAlignment="1">
      <alignment horizontal="center" vertical="center"/>
    </xf>
    <xf numFmtId="0" fontId="25" fillId="2" borderId="43" xfId="0" applyFont="1" applyFill="1" applyBorder="1" applyAlignment="1">
      <alignment horizontal="center" vertical="center"/>
    </xf>
    <xf numFmtId="0" fontId="25" fillId="2" borderId="50" xfId="0" applyFont="1" applyFill="1" applyBorder="1" applyAlignment="1">
      <alignment horizontal="center" vertical="center"/>
    </xf>
    <xf numFmtId="0" fontId="25" fillId="2" borderId="15" xfId="0" applyFont="1" applyFill="1" applyBorder="1" applyAlignment="1">
      <alignment horizontal="left" vertical="center" wrapText="1"/>
    </xf>
    <xf numFmtId="0" fontId="25" fillId="2" borderId="16" xfId="0" applyFont="1" applyFill="1" applyBorder="1" applyAlignment="1">
      <alignment horizontal="left" vertical="center" wrapText="1"/>
    </xf>
    <xf numFmtId="0" fontId="25" fillId="0" borderId="41" xfId="0" applyFont="1" applyBorder="1" applyAlignment="1">
      <alignment horizontal="center" vertical="center"/>
    </xf>
    <xf numFmtId="0" fontId="25" fillId="0" borderId="55" xfId="0" applyFont="1" applyBorder="1" applyAlignment="1">
      <alignment horizontal="center" vertical="center"/>
    </xf>
    <xf numFmtId="0" fontId="41" fillId="0" borderId="11" xfId="0" applyFont="1" applyBorder="1" applyAlignment="1">
      <alignment horizontal="center" vertical="center"/>
    </xf>
    <xf numFmtId="0" fontId="41" fillId="0" borderId="13" xfId="0" applyFont="1" applyBorder="1" applyAlignment="1">
      <alignment horizontal="center" vertical="center"/>
    </xf>
    <xf numFmtId="0" fontId="41" fillId="2" borderId="11" xfId="0" applyFont="1" applyFill="1" applyBorder="1" applyAlignment="1">
      <alignment horizontal="center" vertical="center"/>
    </xf>
    <xf numFmtId="0" fontId="41" fillId="2" borderId="12" xfId="0" applyFont="1" applyFill="1" applyBorder="1" applyAlignment="1">
      <alignment horizontal="center" vertical="center"/>
    </xf>
    <xf numFmtId="0" fontId="41" fillId="2" borderId="13" xfId="0" applyFont="1" applyFill="1" applyBorder="1" applyAlignment="1">
      <alignment horizontal="center" vertical="center"/>
    </xf>
    <xf numFmtId="0" fontId="41" fillId="2" borderId="30" xfId="0" applyFont="1" applyFill="1" applyBorder="1" applyAlignment="1">
      <alignment horizontal="center" vertical="center"/>
    </xf>
    <xf numFmtId="0" fontId="41" fillId="2" borderId="29" xfId="0" applyFont="1" applyFill="1" applyBorder="1" applyAlignment="1">
      <alignment horizontal="center" vertical="center"/>
    </xf>
    <xf numFmtId="0" fontId="41" fillId="2" borderId="14" xfId="0" applyFont="1" applyFill="1" applyBorder="1" applyAlignment="1">
      <alignment horizontal="center" vertical="center"/>
    </xf>
    <xf numFmtId="0" fontId="41" fillId="2" borderId="16" xfId="0" applyFont="1" applyFill="1" applyBorder="1" applyAlignment="1">
      <alignment horizontal="center" vertical="center"/>
    </xf>
    <xf numFmtId="178" fontId="41" fillId="2" borderId="14" xfId="0" applyNumberFormat="1" applyFont="1" applyFill="1" applyBorder="1" applyAlignment="1">
      <alignment horizontal="center" vertical="center"/>
    </xf>
    <xf numFmtId="178" fontId="41" fillId="2" borderId="16" xfId="0" applyNumberFormat="1" applyFont="1" applyFill="1" applyBorder="1" applyAlignment="1">
      <alignment horizontal="center" vertical="center"/>
    </xf>
    <xf numFmtId="178" fontId="41" fillId="2" borderId="11" xfId="0" applyNumberFormat="1" applyFont="1" applyFill="1" applyBorder="1" applyAlignment="1">
      <alignment horizontal="center" vertical="center"/>
    </xf>
    <xf numFmtId="178" fontId="41" fillId="2" borderId="13" xfId="0" applyNumberFormat="1" applyFont="1" applyFill="1" applyBorder="1" applyAlignment="1">
      <alignment horizontal="center" vertical="center"/>
    </xf>
    <xf numFmtId="0" fontId="41" fillId="2" borderId="15" xfId="0" applyFont="1" applyFill="1" applyBorder="1" applyAlignment="1">
      <alignment horizontal="center" vertical="center"/>
    </xf>
    <xf numFmtId="0" fontId="41" fillId="0" borderId="11" xfId="0" applyFont="1" applyBorder="1" applyAlignment="1">
      <alignment horizontal="center" vertical="center" shrinkToFit="1"/>
    </xf>
    <xf numFmtId="0" fontId="41" fillId="0" borderId="13" xfId="0" applyFont="1" applyBorder="1" applyAlignment="1">
      <alignment horizontal="center" vertical="center" shrinkToFit="1"/>
    </xf>
    <xf numFmtId="0" fontId="41" fillId="0" borderId="0" xfId="0" applyFont="1" applyAlignment="1">
      <alignment horizontal="left" vertical="center"/>
    </xf>
    <xf numFmtId="0" fontId="42" fillId="0" borderId="0" xfId="0" applyFont="1" applyAlignment="1">
      <alignment horizontal="center" vertical="center"/>
    </xf>
    <xf numFmtId="0" fontId="42" fillId="0" borderId="67" xfId="0" applyFont="1" applyBorder="1" applyAlignment="1">
      <alignment horizontal="center" vertical="center"/>
    </xf>
    <xf numFmtId="0" fontId="41" fillId="0" borderId="54" xfId="0" applyFont="1" applyBorder="1" applyAlignment="1">
      <alignment horizontal="center" vertical="center"/>
    </xf>
    <xf numFmtId="0" fontId="41" fillId="0" borderId="28" xfId="0" applyFont="1" applyBorder="1" applyAlignment="1">
      <alignment horizontal="center" vertical="center"/>
    </xf>
    <xf numFmtId="0" fontId="41" fillId="0" borderId="29" xfId="0" applyFont="1" applyBorder="1" applyAlignment="1">
      <alignment horizontal="center" vertical="center"/>
    </xf>
    <xf numFmtId="0" fontId="41" fillId="0" borderId="77" xfId="0" applyFont="1" applyBorder="1" applyAlignment="1">
      <alignment horizontal="center" vertical="center"/>
    </xf>
    <xf numFmtId="0" fontId="41" fillId="0" borderId="12" xfId="0" applyFont="1" applyBorder="1" applyAlignment="1">
      <alignment horizontal="center" vertical="center"/>
    </xf>
    <xf numFmtId="0" fontId="41" fillId="0" borderId="30" xfId="0" applyFont="1" applyBorder="1" applyAlignment="1">
      <alignment horizontal="center" vertical="center"/>
    </xf>
    <xf numFmtId="0" fontId="41" fillId="0" borderId="26" xfId="0" applyFont="1" applyBorder="1" applyAlignment="1">
      <alignment horizontal="center" vertical="center"/>
    </xf>
    <xf numFmtId="0" fontId="41" fillId="0" borderId="0" xfId="0" applyFont="1" applyAlignment="1">
      <alignment horizontal="center" vertical="center"/>
    </xf>
    <xf numFmtId="0" fontId="41" fillId="0" borderId="22" xfId="0" applyFont="1" applyBorder="1" applyAlignment="1">
      <alignment horizontal="center" vertical="center"/>
    </xf>
    <xf numFmtId="0" fontId="41" fillId="0" borderId="14" xfId="0" applyFont="1" applyBorder="1" applyAlignment="1">
      <alignment horizontal="center" vertical="center"/>
    </xf>
    <xf numFmtId="0" fontId="41" fillId="0" borderId="15" xfId="0" applyFont="1" applyBorder="1" applyAlignment="1">
      <alignment horizontal="center" vertical="center"/>
    </xf>
    <xf numFmtId="0" fontId="41" fillId="0" borderId="16" xfId="0" applyFont="1" applyBorder="1" applyAlignment="1">
      <alignment horizontal="center" vertical="center"/>
    </xf>
    <xf numFmtId="0" fontId="41" fillId="0" borderId="51" xfId="0" applyFont="1" applyBorder="1" applyAlignment="1">
      <alignment horizontal="center" vertical="center"/>
    </xf>
    <xf numFmtId="0" fontId="41" fillId="2" borderId="28" xfId="0" applyFont="1" applyFill="1" applyBorder="1" applyAlignment="1">
      <alignment horizontal="center" vertical="center"/>
    </xf>
    <xf numFmtId="0" fontId="41" fillId="2" borderId="26" xfId="0" applyFont="1" applyFill="1" applyBorder="1" applyAlignment="1">
      <alignment horizontal="center" vertical="center"/>
    </xf>
    <xf numFmtId="0" fontId="41" fillId="2" borderId="0" xfId="0" applyFont="1" applyFill="1" applyAlignment="1">
      <alignment horizontal="center" vertical="center"/>
    </xf>
    <xf numFmtId="0" fontId="41" fillId="2" borderId="22" xfId="0" applyFont="1" applyFill="1" applyBorder="1" applyAlignment="1">
      <alignment horizontal="center" vertical="center"/>
    </xf>
    <xf numFmtId="0" fontId="41" fillId="0" borderId="53" xfId="0" applyFont="1" applyBorder="1" applyAlignment="1">
      <alignment horizontal="center" vertical="center"/>
    </xf>
    <xf numFmtId="0" fontId="41" fillId="0" borderId="84" xfId="0" applyFont="1" applyBorder="1" applyAlignment="1">
      <alignment horizontal="center" vertical="center"/>
    </xf>
    <xf numFmtId="178" fontId="41" fillId="2" borderId="30" xfId="0" applyNumberFormat="1" applyFont="1" applyFill="1" applyBorder="1" applyAlignment="1">
      <alignment horizontal="center" vertical="center"/>
    </xf>
    <xf numFmtId="178" fontId="41" fillId="2" borderId="29" xfId="0" applyNumberFormat="1" applyFont="1" applyFill="1" applyBorder="1" applyAlignment="1">
      <alignment horizontal="center" vertical="center"/>
    </xf>
    <xf numFmtId="0" fontId="41" fillId="0" borderId="34" xfId="0" applyFont="1" applyBorder="1" applyAlignment="1">
      <alignment horizontal="center" vertical="center"/>
    </xf>
    <xf numFmtId="0" fontId="41" fillId="0" borderId="67" xfId="0" applyFont="1" applyBorder="1" applyAlignment="1">
      <alignment horizontal="center" vertical="center"/>
    </xf>
    <xf numFmtId="0" fontId="41" fillId="2" borderId="86" xfId="0" applyFont="1" applyFill="1" applyBorder="1" applyAlignment="1">
      <alignment horizontal="center" vertical="center"/>
    </xf>
    <xf numFmtId="0" fontId="41" fillId="2" borderId="66" xfId="0" applyFont="1" applyFill="1" applyBorder="1" applyAlignment="1">
      <alignment horizontal="center" vertical="center"/>
    </xf>
    <xf numFmtId="178" fontId="41" fillId="2" borderId="86" xfId="0" applyNumberFormat="1" applyFont="1" applyFill="1" applyBorder="1" applyAlignment="1">
      <alignment horizontal="center" vertical="center"/>
    </xf>
    <xf numFmtId="178" fontId="41" fillId="2" borderId="66" xfId="0" applyNumberFormat="1" applyFont="1" applyFill="1" applyBorder="1" applyAlignment="1">
      <alignment horizontal="center" vertical="center"/>
    </xf>
    <xf numFmtId="0" fontId="41" fillId="2" borderId="67" xfId="0" applyFont="1" applyFill="1" applyBorder="1" applyAlignment="1">
      <alignment horizontal="center" vertical="center"/>
    </xf>
    <xf numFmtId="0" fontId="41" fillId="0" borderId="21" xfId="0" applyFont="1" applyBorder="1" applyAlignment="1">
      <alignment horizontal="center" vertical="center"/>
    </xf>
    <xf numFmtId="0" fontId="41" fillId="0" borderId="0" xfId="0" applyFont="1" applyAlignment="1">
      <alignment horizontal="left" vertical="center" indent="1"/>
    </xf>
    <xf numFmtId="0" fontId="0" fillId="0" borderId="74" xfId="0" applyBorder="1" applyAlignment="1">
      <alignment horizontal="center" vertical="center"/>
    </xf>
    <xf numFmtId="0" fontId="0" fillId="0" borderId="61" xfId="0" applyBorder="1" applyAlignment="1">
      <alignment horizontal="center" vertical="center"/>
    </xf>
    <xf numFmtId="0" fontId="0" fillId="0" borderId="82" xfId="0" applyBorder="1" applyAlignment="1">
      <alignment horizontal="center" vertical="center"/>
    </xf>
    <xf numFmtId="0" fontId="41" fillId="0" borderId="82" xfId="0" applyFont="1" applyBorder="1" applyAlignment="1">
      <alignment horizontal="center" vertical="center"/>
    </xf>
    <xf numFmtId="0" fontId="41" fillId="0" borderId="81" xfId="0" applyFont="1" applyBorder="1" applyAlignment="1">
      <alignment horizontal="center" vertical="center"/>
    </xf>
    <xf numFmtId="0" fontId="41" fillId="0" borderId="50" xfId="0" applyFont="1" applyBorder="1" applyAlignment="1">
      <alignment horizontal="center" vertical="center"/>
    </xf>
    <xf numFmtId="0" fontId="44" fillId="0" borderId="21" xfId="0" applyFont="1" applyBorder="1" applyAlignment="1">
      <alignment horizontal="center" vertical="center"/>
    </xf>
    <xf numFmtId="0" fontId="41" fillId="2" borderId="21" xfId="0" applyFont="1" applyFill="1" applyBorder="1" applyAlignment="1">
      <alignment horizontal="center" vertical="center"/>
    </xf>
    <xf numFmtId="0" fontId="41" fillId="0" borderId="58" xfId="0" applyFont="1" applyBorder="1" applyAlignment="1">
      <alignment horizontal="center" vertical="center" textRotation="255"/>
    </xf>
    <xf numFmtId="0" fontId="44" fillId="0" borderId="14" xfId="0" applyFont="1" applyBorder="1" applyAlignment="1">
      <alignment horizontal="center" vertical="center" wrapText="1"/>
    </xf>
    <xf numFmtId="0" fontId="44" fillId="0" borderId="16" xfId="0" applyFont="1" applyBorder="1" applyAlignment="1">
      <alignment horizontal="center" vertical="center" wrapText="1"/>
    </xf>
    <xf numFmtId="0" fontId="41" fillId="2" borderId="14" xfId="0" applyFont="1" applyFill="1" applyBorder="1" applyAlignment="1">
      <alignment horizontal="center" vertical="center" textRotation="255"/>
    </xf>
    <xf numFmtId="0" fontId="41" fillId="2" borderId="16" xfId="0" applyFont="1" applyFill="1" applyBorder="1" applyAlignment="1">
      <alignment horizontal="center" vertical="center" textRotation="255"/>
    </xf>
    <xf numFmtId="0" fontId="41" fillId="2" borderId="10" xfId="0" applyFont="1" applyFill="1" applyBorder="1" applyAlignment="1">
      <alignment horizontal="center" vertical="center"/>
    </xf>
    <xf numFmtId="0" fontId="0" fillId="2" borderId="10" xfId="0" applyFill="1" applyBorder="1" applyAlignment="1">
      <alignment horizontal="center" vertical="center"/>
    </xf>
    <xf numFmtId="0" fontId="41" fillId="2" borderId="32" xfId="0" applyFont="1" applyFill="1" applyBorder="1" applyAlignment="1">
      <alignment horizontal="center" vertical="center"/>
    </xf>
    <xf numFmtId="0" fontId="41" fillId="0" borderId="82" xfId="0" applyFont="1" applyBorder="1" applyAlignment="1">
      <alignment horizontal="left" vertical="center"/>
    </xf>
    <xf numFmtId="0" fontId="41" fillId="0" borderId="91" xfId="0" applyFont="1" applyBorder="1" applyAlignment="1">
      <alignment horizontal="center" vertical="center"/>
    </xf>
    <xf numFmtId="0" fontId="41" fillId="0" borderId="66" xfId="0" applyFont="1" applyBorder="1" applyAlignment="1">
      <alignment horizontal="center" vertical="center"/>
    </xf>
    <xf numFmtId="0" fontId="41" fillId="0" borderId="32" xfId="0" applyFont="1" applyBorder="1" applyAlignment="1">
      <alignment horizontal="center" vertical="center"/>
    </xf>
    <xf numFmtId="0" fontId="0" fillId="2" borderId="32" xfId="0" applyFill="1" applyBorder="1" applyAlignment="1">
      <alignment horizontal="center" vertical="center"/>
    </xf>
    <xf numFmtId="0" fontId="25" fillId="2" borderId="85" xfId="5" applyFont="1" applyFill="1" applyBorder="1" applyAlignment="1">
      <alignment horizontal="center" vertical="center" wrapText="1"/>
    </xf>
    <xf numFmtId="0" fontId="25" fillId="2" borderId="81" xfId="5" applyFont="1" applyFill="1" applyBorder="1" applyAlignment="1">
      <alignment horizontal="center" vertical="center" wrapText="1"/>
    </xf>
    <xf numFmtId="0" fontId="25" fillId="2" borderId="11" xfId="5" applyFont="1" applyFill="1" applyBorder="1" applyAlignment="1">
      <alignment horizontal="center" vertical="center" wrapText="1"/>
    </xf>
    <xf numFmtId="0" fontId="25" fillId="2" borderId="35" xfId="5" applyFont="1" applyFill="1" applyBorder="1" applyAlignment="1">
      <alignment horizontal="center" vertical="center" wrapText="1"/>
    </xf>
    <xf numFmtId="0" fontId="36" fillId="0" borderId="90" xfId="5" applyFont="1" applyBorder="1" applyAlignment="1">
      <alignment horizontal="center" vertical="center" wrapText="1"/>
    </xf>
    <xf numFmtId="0" fontId="36" fillId="0" borderId="89" xfId="5" applyFont="1" applyBorder="1" applyAlignment="1">
      <alignment horizontal="center" vertical="center" wrapText="1"/>
    </xf>
    <xf numFmtId="0" fontId="36" fillId="0" borderId="93" xfId="5" applyFont="1" applyBorder="1" applyAlignment="1">
      <alignment horizontal="center" vertical="center" wrapText="1"/>
    </xf>
    <xf numFmtId="0" fontId="36" fillId="0" borderId="92" xfId="5" applyFont="1" applyBorder="1" applyAlignment="1">
      <alignment horizontal="center" vertical="center" wrapText="1"/>
    </xf>
    <xf numFmtId="0" fontId="36" fillId="0" borderId="88" xfId="5" applyFont="1" applyBorder="1" applyAlignment="1">
      <alignment horizontal="center" vertical="center" wrapText="1"/>
    </xf>
    <xf numFmtId="0" fontId="36" fillId="0" borderId="87" xfId="5" applyFont="1" applyBorder="1" applyAlignment="1">
      <alignment horizontal="center" vertical="center" wrapText="1"/>
    </xf>
    <xf numFmtId="0" fontId="25" fillId="2" borderId="82" xfId="5" applyFont="1" applyFill="1" applyBorder="1" applyAlignment="1">
      <alignment horizontal="center" vertical="center" wrapText="1"/>
    </xf>
    <xf numFmtId="0" fontId="25" fillId="2" borderId="12" xfId="5" applyFont="1" applyFill="1" applyBorder="1" applyAlignment="1">
      <alignment horizontal="center" vertical="center" wrapText="1"/>
    </xf>
    <xf numFmtId="0" fontId="36" fillId="0" borderId="96" xfId="5" applyFont="1" applyBorder="1" applyAlignment="1">
      <alignment horizontal="center" vertical="center" wrapText="1"/>
    </xf>
    <xf numFmtId="0" fontId="36" fillId="0" borderId="95" xfId="5" applyFont="1" applyBorder="1" applyAlignment="1">
      <alignment horizontal="center" vertical="center" wrapText="1"/>
    </xf>
    <xf numFmtId="0" fontId="36" fillId="0" borderId="94" xfId="5" applyFont="1" applyBorder="1" applyAlignment="1">
      <alignment horizontal="center" vertical="center" wrapText="1"/>
    </xf>
    <xf numFmtId="0" fontId="25" fillId="2" borderId="80" xfId="0" applyFont="1" applyFill="1" applyBorder="1" applyAlignment="1">
      <alignment horizontal="left" vertical="center" wrapText="1"/>
    </xf>
    <xf numFmtId="0" fontId="25" fillId="2" borderId="75" xfId="0" applyFont="1" applyFill="1" applyBorder="1" applyAlignment="1">
      <alignment horizontal="left" vertical="center" wrapText="1"/>
    </xf>
    <xf numFmtId="0" fontId="25" fillId="2" borderId="35" xfId="0" applyFont="1" applyFill="1" applyBorder="1" applyAlignment="1">
      <alignment horizontal="left" vertical="center" wrapText="1"/>
    </xf>
    <xf numFmtId="0" fontId="36" fillId="0" borderId="96" xfId="0" applyFont="1" applyBorder="1" applyAlignment="1">
      <alignment vertical="center" wrapText="1"/>
    </xf>
    <xf numFmtId="0" fontId="36" fillId="0" borderId="95" xfId="0" applyFont="1" applyBorder="1" applyAlignment="1">
      <alignment vertical="center" wrapText="1"/>
    </xf>
    <xf numFmtId="0" fontId="36" fillId="0" borderId="94" xfId="0" applyFont="1" applyBorder="1" applyAlignment="1">
      <alignment vertical="center" wrapText="1"/>
    </xf>
    <xf numFmtId="0" fontId="25" fillId="2" borderId="85" xfId="0" applyFont="1" applyFill="1" applyBorder="1" applyAlignment="1">
      <alignment horizontal="center" vertical="center" wrapText="1"/>
    </xf>
    <xf numFmtId="0" fontId="25" fillId="2" borderId="82" xfId="0" applyFont="1" applyFill="1" applyBorder="1" applyAlignment="1">
      <alignment horizontal="center" vertical="center" wrapText="1"/>
    </xf>
    <xf numFmtId="0" fontId="25" fillId="2" borderId="78"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25" fillId="2" borderId="29" xfId="0" applyFont="1" applyFill="1" applyBorder="1" applyAlignment="1">
      <alignment horizontal="left" vertical="top" wrapText="1"/>
    </xf>
    <xf numFmtId="0" fontId="25" fillId="2" borderId="22" xfId="0" applyFont="1" applyFill="1" applyBorder="1" applyAlignment="1">
      <alignment horizontal="left" vertical="top" wrapText="1"/>
    </xf>
    <xf numFmtId="0" fontId="25" fillId="2" borderId="13" xfId="0" applyFont="1" applyFill="1" applyBorder="1" applyAlignment="1">
      <alignment horizontal="left" vertical="top" wrapText="1"/>
    </xf>
    <xf numFmtId="0" fontId="25" fillId="2" borderId="19" xfId="0" applyFont="1" applyFill="1" applyBorder="1" applyAlignment="1">
      <alignment horizontal="left" vertical="center" wrapText="1"/>
    </xf>
    <xf numFmtId="0" fontId="25" fillId="2" borderId="19" xfId="0" applyFont="1" applyFill="1" applyBorder="1" applyAlignment="1">
      <alignment horizontal="left" vertical="top" wrapText="1"/>
    </xf>
    <xf numFmtId="0" fontId="25" fillId="2" borderId="27"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29" xfId="0" applyFont="1" applyFill="1" applyBorder="1" applyAlignment="1">
      <alignment horizontal="left" vertical="center" wrapText="1"/>
    </xf>
    <xf numFmtId="0" fontId="25" fillId="2" borderId="32" xfId="0" applyFont="1" applyFill="1" applyBorder="1" applyAlignment="1">
      <alignment horizontal="left" vertical="center" wrapText="1"/>
    </xf>
    <xf numFmtId="0" fontId="25" fillId="2" borderId="0" xfId="0" applyFont="1" applyFill="1" applyAlignment="1">
      <alignment horizontal="left" vertical="center" wrapText="1"/>
    </xf>
    <xf numFmtId="0" fontId="25" fillId="2" borderId="67" xfId="0" applyFont="1" applyFill="1" applyBorder="1" applyAlignment="1">
      <alignment horizontal="left" vertical="center" wrapText="1"/>
    </xf>
    <xf numFmtId="0" fontId="25" fillId="2" borderId="30" xfId="0" applyFont="1" applyFill="1" applyBorder="1" applyAlignment="1">
      <alignment horizontal="left" vertical="center" wrapText="1"/>
    </xf>
    <xf numFmtId="0" fontId="25" fillId="2" borderId="26" xfId="0" applyFont="1" applyFill="1" applyBorder="1" applyAlignment="1">
      <alignment horizontal="left" vertical="center" wrapText="1"/>
    </xf>
    <xf numFmtId="0" fontId="25" fillId="2" borderId="86" xfId="0" applyFont="1" applyFill="1" applyBorder="1" applyAlignment="1">
      <alignment horizontal="left" vertical="center" wrapText="1"/>
    </xf>
    <xf numFmtId="0" fontId="25" fillId="2" borderId="53" xfId="0" applyFont="1" applyFill="1" applyBorder="1" applyAlignment="1">
      <alignment horizontal="left" vertical="center" wrapText="1"/>
    </xf>
    <xf numFmtId="0" fontId="25" fillId="2" borderId="84" xfId="0" applyFont="1" applyFill="1" applyBorder="1" applyAlignment="1">
      <alignment horizontal="left" vertical="center" wrapText="1"/>
    </xf>
    <xf numFmtId="0" fontId="25" fillId="2" borderId="83" xfId="0" applyFont="1" applyFill="1" applyBorder="1" applyAlignment="1">
      <alignment horizontal="left" vertical="center" wrapText="1"/>
    </xf>
    <xf numFmtId="0" fontId="7" fillId="0" borderId="112" xfId="1" applyFont="1" applyBorder="1" applyAlignment="1">
      <alignment horizontal="distributed"/>
    </xf>
    <xf numFmtId="0" fontId="7" fillId="0" borderId="111" xfId="1" applyFont="1" applyBorder="1" applyAlignment="1">
      <alignment horizontal="distributed"/>
    </xf>
    <xf numFmtId="0" fontId="7" fillId="2" borderId="110" xfId="1" applyFont="1" applyFill="1" applyBorder="1" applyAlignment="1">
      <alignment horizontal="left" shrinkToFit="1"/>
    </xf>
    <xf numFmtId="0" fontId="7" fillId="2" borderId="4" xfId="1" applyFont="1" applyFill="1" applyBorder="1" applyAlignment="1">
      <alignment horizontal="left" shrinkToFit="1"/>
    </xf>
    <xf numFmtId="0" fontId="7" fillId="2" borderId="5" xfId="1" applyFont="1" applyFill="1" applyBorder="1" applyAlignment="1">
      <alignment horizontal="left" shrinkToFit="1"/>
    </xf>
    <xf numFmtId="0" fontId="7" fillId="0" borderId="104" xfId="1" applyFont="1" applyBorder="1" applyAlignment="1">
      <alignment horizontal="distributed" vertical="center"/>
    </xf>
    <xf numFmtId="0" fontId="7" fillId="0" borderId="26" xfId="1" applyFont="1" applyBorder="1" applyAlignment="1">
      <alignment horizontal="distributed" vertical="center"/>
    </xf>
    <xf numFmtId="0" fontId="7" fillId="0" borderId="108" xfId="1" applyFont="1" applyBorder="1" applyAlignment="1">
      <alignment horizontal="distributed" vertical="center"/>
    </xf>
    <xf numFmtId="0" fontId="7" fillId="0" borderId="109" xfId="1" applyFont="1" applyBorder="1" applyAlignment="1">
      <alignment horizontal="distributed" vertical="center"/>
    </xf>
    <xf numFmtId="0" fontId="7" fillId="0" borderId="107" xfId="1" applyFont="1" applyBorder="1" applyAlignment="1">
      <alignment vertical="center"/>
    </xf>
    <xf numFmtId="0" fontId="7" fillId="2" borderId="105" xfId="1" applyFont="1" applyFill="1" applyBorder="1" applyAlignment="1">
      <alignment horizontal="left" shrinkToFit="1"/>
    </xf>
    <xf numFmtId="0" fontId="7" fillId="2" borderId="18" xfId="1" applyFont="1" applyFill="1" applyBorder="1" applyAlignment="1">
      <alignment horizontal="left" shrinkToFit="1"/>
    </xf>
    <xf numFmtId="0" fontId="7" fillId="2" borderId="23" xfId="1" applyFont="1" applyFill="1" applyBorder="1" applyAlignment="1">
      <alignment horizontal="left" shrinkToFit="1"/>
    </xf>
    <xf numFmtId="0" fontId="7" fillId="0" borderId="103" xfId="1" applyFont="1" applyBorder="1" applyAlignment="1">
      <alignment horizontal="distributed" vertical="center"/>
    </xf>
    <xf numFmtId="0" fontId="7" fillId="0" borderId="26" xfId="1" applyFont="1" applyBorder="1" applyAlignment="1">
      <alignment vertical="center"/>
    </xf>
    <xf numFmtId="0" fontId="7" fillId="0" borderId="102" xfId="1" applyFont="1" applyBorder="1" applyAlignment="1">
      <alignment vertical="center"/>
    </xf>
    <xf numFmtId="0" fontId="7" fillId="0" borderId="11" xfId="1" applyFont="1" applyBorder="1" applyAlignment="1">
      <alignment vertical="center"/>
    </xf>
    <xf numFmtId="0" fontId="7" fillId="0" borderId="99" xfId="1" applyFont="1" applyBorder="1" applyAlignment="1">
      <alignment vertical="center"/>
    </xf>
    <xf numFmtId="0" fontId="7" fillId="2" borderId="101" xfId="1" applyFont="1" applyFill="1" applyBorder="1" applyAlignment="1">
      <alignment vertical="center"/>
    </xf>
    <xf numFmtId="0" fontId="7" fillId="2" borderId="100" xfId="1" applyFont="1" applyFill="1" applyBorder="1" applyAlignment="1">
      <alignment vertical="center"/>
    </xf>
    <xf numFmtId="0" fontId="7" fillId="2" borderId="98" xfId="1" applyFont="1" applyFill="1" applyBorder="1" applyAlignment="1">
      <alignment shrinkToFit="1"/>
    </xf>
    <xf numFmtId="0" fontId="7" fillId="2" borderId="97" xfId="1" applyFont="1" applyFill="1" applyBorder="1" applyAlignment="1">
      <alignment shrinkToFit="1"/>
    </xf>
    <xf numFmtId="0" fontId="7" fillId="2" borderId="0" xfId="1" applyFont="1" applyFill="1" applyAlignment="1">
      <alignment wrapText="1"/>
    </xf>
    <xf numFmtId="0" fontId="7" fillId="2" borderId="0" xfId="1" applyFont="1" applyFill="1"/>
    <xf numFmtId="0" fontId="7" fillId="0" borderId="106" xfId="1" applyFont="1" applyBorder="1" applyAlignment="1">
      <alignment horizontal="distributed" vertical="top" wrapText="1"/>
    </xf>
    <xf numFmtId="0" fontId="7" fillId="0" borderId="101" xfId="1" applyFont="1" applyBorder="1" applyAlignment="1">
      <alignment horizontal="distributed" vertical="top"/>
    </xf>
    <xf numFmtId="0" fontId="7" fillId="0" borderId="106" xfId="1" applyFont="1" applyBorder="1" applyAlignment="1">
      <alignment horizontal="distributed" vertical="top"/>
    </xf>
    <xf numFmtId="0" fontId="48" fillId="0" borderId="0" xfId="0" applyFont="1" applyAlignment="1">
      <alignment horizontal="left" vertical="center"/>
    </xf>
    <xf numFmtId="0" fontId="47" fillId="2" borderId="0" xfId="0" applyFont="1" applyFill="1" applyAlignment="1">
      <alignment horizontal="right" vertical="center"/>
    </xf>
    <xf numFmtId="0" fontId="25" fillId="0" borderId="113" xfId="0" applyFont="1" applyBorder="1" applyAlignment="1">
      <alignment horizontal="left" vertical="center" wrapText="1"/>
    </xf>
    <xf numFmtId="0" fontId="25" fillId="0" borderId="114" xfId="0" applyFont="1" applyBorder="1" applyAlignment="1">
      <alignment horizontal="left" vertical="center" wrapText="1"/>
    </xf>
    <xf numFmtId="0" fontId="47" fillId="2" borderId="0" xfId="0" applyFont="1" applyFill="1" applyAlignment="1">
      <alignment horizontal="center" vertical="center"/>
    </xf>
    <xf numFmtId="0" fontId="25" fillId="2" borderId="0" xfId="0" applyFont="1" applyFill="1" applyAlignment="1">
      <alignment horizontal="left" vertical="center"/>
    </xf>
    <xf numFmtId="0" fontId="25" fillId="0" borderId="115" xfId="0" applyFont="1" applyBorder="1" applyAlignment="1">
      <alignment horizontal="center" vertical="center" wrapText="1"/>
    </xf>
    <xf numFmtId="0" fontId="25" fillId="0" borderId="56" xfId="0" applyFont="1" applyBorder="1" applyAlignment="1">
      <alignment horizontal="center" vertical="center" wrapText="1"/>
    </xf>
    <xf numFmtId="0" fontId="25" fillId="0" borderId="27"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53" xfId="0" applyFont="1" applyBorder="1" applyAlignment="1">
      <alignment horizontal="center" vertical="center" wrapText="1"/>
    </xf>
    <xf numFmtId="0" fontId="25" fillId="0" borderId="84" xfId="0" applyFont="1" applyBorder="1" applyAlignment="1">
      <alignment horizontal="center" vertical="center" wrapText="1"/>
    </xf>
    <xf numFmtId="0" fontId="25" fillId="0" borderId="52" xfId="0" applyFont="1" applyBorder="1" applyAlignment="1">
      <alignment horizontal="center" vertical="center" wrapText="1"/>
    </xf>
    <xf numFmtId="0" fontId="50" fillId="2" borderId="17" xfId="1" applyFont="1" applyFill="1" applyBorder="1" applyAlignment="1">
      <alignment horizontal="left" vertical="center" shrinkToFit="1"/>
    </xf>
    <xf numFmtId="0" fontId="50" fillId="2" borderId="18" xfId="1" applyFont="1" applyFill="1" applyBorder="1" applyAlignment="1">
      <alignment horizontal="left" vertical="center" shrinkToFit="1"/>
    </xf>
    <xf numFmtId="0" fontId="3" fillId="0" borderId="18" xfId="1" applyBorder="1" applyAlignment="1">
      <alignment horizontal="left" shrinkToFit="1"/>
    </xf>
    <xf numFmtId="0" fontId="50" fillId="0" borderId="0" xfId="1" applyFont="1" applyAlignment="1">
      <alignment horizontal="center" vertical="center"/>
    </xf>
    <xf numFmtId="0" fontId="3" fillId="2" borderId="17" xfId="1" applyFill="1" applyBorder="1" applyAlignment="1">
      <alignment horizontal="left" shrinkToFit="1"/>
    </xf>
    <xf numFmtId="0" fontId="7" fillId="2" borderId="18" xfId="1" applyFont="1" applyFill="1" applyBorder="1" applyAlignment="1">
      <alignment horizontal="left" vertical="center" shrinkToFit="1"/>
    </xf>
    <xf numFmtId="0" fontId="7" fillId="0" borderId="18" xfId="1" applyFont="1" applyBorder="1" applyAlignment="1">
      <alignment horizontal="left" shrinkToFit="1"/>
    </xf>
    <xf numFmtId="0" fontId="7" fillId="0" borderId="0" xfId="1" applyFont="1" applyAlignment="1">
      <alignment horizontal="left" wrapText="1"/>
    </xf>
    <xf numFmtId="0" fontId="7" fillId="2" borderId="17" xfId="1" applyFont="1" applyFill="1" applyBorder="1" applyAlignment="1">
      <alignment horizontal="left" vertical="center" shrinkToFit="1"/>
    </xf>
    <xf numFmtId="0" fontId="7" fillId="0" borderId="17" xfId="1" applyFont="1" applyBorder="1" applyAlignment="1">
      <alignment horizontal="left" shrinkToFit="1"/>
    </xf>
    <xf numFmtId="0" fontId="15" fillId="0" borderId="0" xfId="1" applyFont="1" applyAlignment="1">
      <alignment horizontal="left"/>
    </xf>
    <xf numFmtId="0" fontId="70" fillId="0" borderId="0" xfId="1" applyFont="1" applyAlignment="1">
      <alignment horizontal="center"/>
    </xf>
    <xf numFmtId="0" fontId="15" fillId="0" borderId="0" xfId="1" applyFont="1" applyAlignment="1">
      <alignment horizontal="left" wrapText="1"/>
    </xf>
    <xf numFmtId="0" fontId="11" fillId="0" borderId="0" xfId="1" applyFont="1" applyAlignment="1">
      <alignment horizontal="left" vertical="top" wrapText="1"/>
    </xf>
    <xf numFmtId="0" fontId="48" fillId="0" borderId="0" xfId="5" applyFont="1" applyAlignment="1">
      <alignment horizontal="left" vertical="center"/>
    </xf>
    <xf numFmtId="0" fontId="25" fillId="2" borderId="21" xfId="5" applyFont="1" applyFill="1" applyBorder="1" applyAlignment="1">
      <alignment horizontal="center" vertical="center" wrapText="1"/>
    </xf>
    <xf numFmtId="0" fontId="25" fillId="0" borderId="21" xfId="5" applyFont="1" applyBorder="1" applyAlignment="1">
      <alignment horizontal="center" vertical="center"/>
    </xf>
    <xf numFmtId="0" fontId="25" fillId="2" borderId="21" xfId="5" applyFont="1" applyFill="1" applyBorder="1" applyAlignment="1">
      <alignment horizontal="center" vertical="center"/>
    </xf>
    <xf numFmtId="0" fontId="29" fillId="0" borderId="0" xfId="5" applyAlignment="1">
      <alignment horizontal="center" vertical="center" shrinkToFit="1"/>
    </xf>
    <xf numFmtId="0" fontId="29" fillId="2" borderId="0" xfId="5" applyFill="1" applyAlignment="1">
      <alignment horizontal="center" vertical="center" shrinkToFit="1"/>
    </xf>
    <xf numFmtId="176" fontId="25" fillId="2" borderId="0" xfId="5" applyNumberFormat="1" applyFont="1" applyFill="1" applyAlignment="1">
      <alignment horizontal="center" vertical="center" wrapText="1"/>
    </xf>
    <xf numFmtId="0" fontId="25" fillId="2" borderId="0" xfId="5" applyFont="1" applyFill="1" applyAlignment="1">
      <alignment horizontal="center" vertical="center" shrinkToFit="1"/>
    </xf>
    <xf numFmtId="0" fontId="55" fillId="0" borderId="0" xfId="0" applyFont="1" applyAlignment="1">
      <alignment horizontal="center" vertical="center"/>
    </xf>
    <xf numFmtId="179" fontId="54" fillId="2" borderId="0" xfId="3" applyNumberFormat="1" applyFont="1" applyFill="1" applyAlignment="1">
      <alignment horizontal="right" shrinkToFit="1"/>
    </xf>
    <xf numFmtId="0" fontId="3" fillId="0" borderId="0" xfId="0" applyFont="1" applyAlignment="1">
      <alignment horizontal="center"/>
    </xf>
    <xf numFmtId="0" fontId="58" fillId="0" borderId="0" xfId="7" applyFont="1" applyAlignment="1">
      <alignment horizontal="center" vertical="center"/>
    </xf>
    <xf numFmtId="0" fontId="33" fillId="0" borderId="19" xfId="7" applyBorder="1" applyAlignment="1">
      <alignment horizontal="center" vertical="center"/>
    </xf>
    <xf numFmtId="0" fontId="33" fillId="0" borderId="10" xfId="7" applyBorder="1" applyAlignment="1">
      <alignment horizontal="center" vertical="center"/>
    </xf>
    <xf numFmtId="0" fontId="33" fillId="0" borderId="0" xfId="7" applyAlignment="1">
      <alignment horizontal="left" vertical="center" wrapText="1"/>
    </xf>
    <xf numFmtId="0" fontId="33" fillId="0" borderId="116" xfId="7" applyBorder="1" applyAlignment="1">
      <alignment horizontal="center" vertical="center"/>
    </xf>
    <xf numFmtId="0" fontId="33" fillId="0" borderId="27" xfId="7" applyBorder="1" applyAlignment="1">
      <alignment horizontal="center" vertical="center"/>
    </xf>
    <xf numFmtId="0" fontId="69" fillId="0" borderId="14" xfId="7" applyFont="1" applyBorder="1" applyAlignment="1">
      <alignment horizontal="center" vertical="center"/>
    </xf>
    <xf numFmtId="0" fontId="69" fillId="0" borderId="15" xfId="7" applyFont="1" applyBorder="1" applyAlignment="1">
      <alignment horizontal="center" vertical="center"/>
    </xf>
    <xf numFmtId="0" fontId="33" fillId="0" borderId="15" xfId="7" applyBorder="1" applyAlignment="1">
      <alignment horizontal="center" vertical="center"/>
    </xf>
    <xf numFmtId="0" fontId="69" fillId="0" borderId="21" xfId="7" applyFont="1" applyBorder="1" applyAlignment="1">
      <alignment horizontal="center" vertical="center"/>
    </xf>
    <xf numFmtId="0" fontId="33" fillId="0" borderId="21" xfId="7" applyBorder="1" applyAlignment="1">
      <alignment horizontal="center" vertical="center"/>
    </xf>
    <xf numFmtId="0" fontId="69" fillId="0" borderId="0" xfId="7" applyFont="1" applyAlignment="1">
      <alignment horizontal="left" vertical="center" wrapText="1"/>
    </xf>
    <xf numFmtId="0" fontId="3" fillId="0" borderId="14" xfId="1" applyBorder="1" applyAlignment="1">
      <alignment horizontal="center" vertical="center"/>
    </xf>
    <xf numFmtId="0" fontId="3" fillId="0" borderId="15" xfId="1" applyBorder="1" applyAlignment="1">
      <alignment horizontal="center" vertical="center"/>
    </xf>
    <xf numFmtId="0" fontId="3" fillId="0" borderId="16" xfId="1" applyBorder="1" applyAlignment="1">
      <alignment horizontal="center" vertical="center"/>
    </xf>
    <xf numFmtId="0" fontId="3" fillId="2" borderId="28" xfId="1" applyFill="1" applyBorder="1" applyAlignment="1">
      <alignment vertical="center" wrapText="1"/>
    </xf>
    <xf numFmtId="0" fontId="3" fillId="2" borderId="29" xfId="1" applyFill="1" applyBorder="1" applyAlignment="1">
      <alignment vertical="center" wrapText="1"/>
    </xf>
    <xf numFmtId="0" fontId="3" fillId="2" borderId="12" xfId="1" applyFill="1" applyBorder="1" applyAlignment="1">
      <alignment vertical="center" wrapText="1"/>
    </xf>
    <xf numFmtId="0" fontId="3" fillId="2" borderId="13" xfId="1" applyFill="1" applyBorder="1" applyAlignment="1">
      <alignment vertical="center" wrapText="1"/>
    </xf>
    <xf numFmtId="38" fontId="0" fillId="2" borderId="19" xfId="8" applyFont="1" applyFill="1" applyBorder="1" applyAlignment="1">
      <alignment vertical="center"/>
    </xf>
    <xf numFmtId="38" fontId="0" fillId="2" borderId="10" xfId="8" applyFont="1" applyFill="1" applyBorder="1" applyAlignment="1">
      <alignment vertical="center"/>
    </xf>
    <xf numFmtId="0" fontId="3" fillId="0" borderId="28" xfId="1" applyBorder="1" applyAlignment="1">
      <alignment vertical="center" wrapText="1"/>
    </xf>
    <xf numFmtId="0" fontId="3" fillId="0" borderId="29" xfId="1" applyBorder="1" applyAlignment="1">
      <alignment vertical="center" wrapText="1"/>
    </xf>
    <xf numFmtId="0" fontId="3" fillId="0" borderId="22" xfId="1" applyBorder="1" applyAlignment="1">
      <alignment vertical="center" wrapText="1"/>
    </xf>
    <xf numFmtId="0" fontId="3" fillId="0" borderId="14" xfId="1" applyBorder="1" applyAlignment="1">
      <alignment vertical="center" wrapText="1"/>
    </xf>
    <xf numFmtId="0" fontId="3" fillId="0" borderId="15" xfId="1" applyBorder="1" applyAlignment="1">
      <alignment vertical="center" wrapText="1"/>
    </xf>
    <xf numFmtId="0" fontId="3" fillId="0" borderId="16" xfId="1" applyBorder="1" applyAlignment="1">
      <alignment vertical="center" wrapText="1"/>
    </xf>
    <xf numFmtId="58" fontId="3" fillId="2" borderId="0" xfId="1" applyNumberFormat="1" applyFill="1" applyAlignment="1">
      <alignment horizontal="left" vertical="center" indent="2"/>
    </xf>
    <xf numFmtId="0" fontId="3" fillId="0" borderId="115" xfId="10" applyFont="1" applyBorder="1" applyAlignment="1">
      <alignment horizontal="center" vertical="center"/>
    </xf>
    <xf numFmtId="0" fontId="3" fillId="0" borderId="38" xfId="10" applyFont="1" applyBorder="1" applyAlignment="1">
      <alignment horizontal="center" vertical="center"/>
    </xf>
    <xf numFmtId="0" fontId="3" fillId="0" borderId="91" xfId="10" applyFont="1" applyBorder="1" applyAlignment="1">
      <alignment horizontal="center" vertical="center"/>
    </xf>
    <xf numFmtId="0" fontId="3" fillId="0" borderId="115" xfId="10" applyFont="1" applyBorder="1" applyAlignment="1">
      <alignment horizontal="center" vertical="center" wrapText="1"/>
    </xf>
    <xf numFmtId="0" fontId="3" fillId="0" borderId="38" xfId="10" applyFont="1" applyBorder="1" applyAlignment="1">
      <alignment horizontal="center" vertical="center" wrapText="1"/>
    </xf>
    <xf numFmtId="0" fontId="3" fillId="0" borderId="91" xfId="10" applyFont="1" applyBorder="1" applyAlignment="1">
      <alignment horizontal="center" vertical="center" wrapText="1"/>
    </xf>
    <xf numFmtId="38" fontId="3" fillId="0" borderId="76" xfId="11" applyFont="1" applyBorder="1" applyAlignment="1">
      <alignment horizontal="center" vertical="center"/>
    </xf>
    <xf numFmtId="38" fontId="3" fillId="0" borderId="62" xfId="11" applyFont="1" applyBorder="1" applyAlignment="1">
      <alignment horizontal="center" vertical="center"/>
    </xf>
    <xf numFmtId="0" fontId="3" fillId="0" borderId="0" xfId="9" applyFont="1" applyAlignment="1">
      <alignment horizontal="left" vertical="center" wrapText="1"/>
    </xf>
    <xf numFmtId="0" fontId="3" fillId="0" borderId="0" xfId="1" applyFont="1"/>
    <xf numFmtId="0" fontId="3" fillId="2" borderId="0" xfId="1" applyFont="1" applyFill="1" applyAlignment="1">
      <alignment horizontal="right"/>
    </xf>
    <xf numFmtId="0" fontId="50" fillId="0" borderId="0" xfId="1" applyFont="1" applyAlignment="1">
      <alignment horizontal="center"/>
    </xf>
    <xf numFmtId="0" fontId="50" fillId="0" borderId="0" xfId="1" applyFont="1" applyAlignment="1">
      <alignment horizontal="center"/>
    </xf>
    <xf numFmtId="0" fontId="7" fillId="0" borderId="0" xfId="1" applyFont="1" applyAlignment="1">
      <alignment horizontal="left"/>
    </xf>
    <xf numFmtId="0" fontId="77" fillId="0" borderId="0" xfId="0" applyFont="1" applyAlignment="1">
      <alignment horizontal="right" vertical="center"/>
    </xf>
    <xf numFmtId="0" fontId="3" fillId="0" borderId="12" xfId="1" applyBorder="1" applyAlignment="1">
      <alignment horizontal="left"/>
    </xf>
    <xf numFmtId="0" fontId="3" fillId="0" borderId="12" xfId="1" applyBorder="1"/>
    <xf numFmtId="0" fontId="3" fillId="0" borderId="15" xfId="1" applyBorder="1"/>
    <xf numFmtId="0" fontId="3" fillId="0" borderId="0" xfId="1" applyAlignment="1">
      <alignment horizontal="left" vertical="center"/>
    </xf>
    <xf numFmtId="0" fontId="3" fillId="0" borderId="0" xfId="1" applyAlignment="1">
      <alignment horizontal="left" vertical="center" wrapText="1"/>
    </xf>
  </cellXfs>
  <cellStyles count="12">
    <cellStyle name="パーセント 2" xfId="2" xr:uid="{00000000-0005-0000-0000-000000000000}"/>
    <cellStyle name="桁区切り" xfId="3" builtinId="6"/>
    <cellStyle name="桁区切り 2" xfId="8" xr:uid="{00000000-0005-0000-0000-000002000000}"/>
    <cellStyle name="桁区切り 3" xfId="11" xr:uid="{66340543-A92D-405F-9C62-B89E571B8D9F}"/>
    <cellStyle name="標準" xfId="0" builtinId="0"/>
    <cellStyle name="標準 2" xfId="1" xr:uid="{00000000-0005-0000-0000-000004000000}"/>
    <cellStyle name="標準 2 2" xfId="4" xr:uid="{00000000-0005-0000-0000-000005000000}"/>
    <cellStyle name="標準 2 2 2" xfId="7" xr:uid="{00000000-0005-0000-0000-000006000000}"/>
    <cellStyle name="標準 2 3" xfId="10" xr:uid="{7F249F29-36DB-41FC-B394-F1876F353B9F}"/>
    <cellStyle name="標準 3" xfId="9" xr:uid="{A8506651-F3FF-47A1-A257-22F1F5D4A195}"/>
    <cellStyle name="標準 4 2" xfId="6" xr:uid="{00000000-0005-0000-0000-000007000000}"/>
    <cellStyle name="標準 5 2" xfId="5" xr:uid="{00000000-0005-0000-0000-000008000000}"/>
  </cellStyles>
  <dxfs count="0"/>
  <tableStyles count="0" defaultTableStyle="TableStyleMedium2" defaultPivotStyle="PivotStyleLight16"/>
  <colors>
    <mruColors>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theme" Target="theme/theme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styles" Target="styles.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sharedStrings" Target="sharedStrings.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calcChain" Target="calcChain.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6" Type="http://schemas.openxmlformats.org/officeDocument/2006/relationships/worksheet" Target="worksheets/sheet26.xml"/><Relationship Id="rId231" Type="http://schemas.openxmlformats.org/officeDocument/2006/relationships/worksheet" Target="worksheets/sheet23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externalLink" Target="externalLinks/externalLink1.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6.png"/></Relationships>
</file>

<file path=xl/drawings/_rels/drawing20.xml.rels><?xml version="1.0" encoding="UTF-8" standalone="yes"?>
<Relationships xmlns="http://schemas.openxmlformats.org/package/2006/relationships"><Relationship Id="rId1" Type="http://schemas.openxmlformats.org/officeDocument/2006/relationships/image" Target="../media/image7.png"/></Relationships>
</file>

<file path=xl/drawings/_rels/drawing21.xml.rels><?xml version="1.0" encoding="UTF-8" standalone="yes"?>
<Relationships xmlns="http://schemas.openxmlformats.org/package/2006/relationships"><Relationship Id="rId1" Type="http://schemas.openxmlformats.org/officeDocument/2006/relationships/image" Target="../media/image8.png"/></Relationships>
</file>

<file path=xl/drawings/_rels/drawing44.xml.rels><?xml version="1.0" encoding="UTF-8" standalone="yes"?>
<Relationships xmlns="http://schemas.openxmlformats.org/package/2006/relationships"><Relationship Id="rId1" Type="http://schemas.openxmlformats.org/officeDocument/2006/relationships/image" Target="../media/image9.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3.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oneCellAnchor>
    <xdr:from>
      <xdr:col>0</xdr:col>
      <xdr:colOff>125759</xdr:colOff>
      <xdr:row>8</xdr:row>
      <xdr:rowOff>172671</xdr:rowOff>
    </xdr:from>
    <xdr:ext cx="4954241" cy="693138"/>
    <xdr:sp macro="" textlink="">
      <xdr:nvSpPr>
        <xdr:cNvPr id="3" name="正方形/長方形 2">
          <a:extLst>
            <a:ext uri="{FF2B5EF4-FFF2-40B4-BE49-F238E27FC236}">
              <a16:creationId xmlns:a16="http://schemas.microsoft.com/office/drawing/2014/main" id="{00000000-0008-0000-0100-000003000000}"/>
            </a:ext>
          </a:extLst>
        </xdr:cNvPr>
        <xdr:cNvSpPr/>
      </xdr:nvSpPr>
      <xdr:spPr>
        <a:xfrm>
          <a:off x="125759" y="2077671"/>
          <a:ext cx="4954241" cy="693138"/>
        </a:xfrm>
        <a:prstGeom prst="rect">
          <a:avLst/>
        </a:prstGeom>
        <a:noFill/>
      </xdr:spPr>
      <xdr:txBody>
        <a:bodyPr wrap="square" lIns="91440" tIns="45720" rIns="91440" bIns="45720">
          <a:spAutoFit/>
        </a:bodyPr>
        <a:lstStyle/>
        <a:p>
          <a:pPr algn="ctr"/>
          <a:r>
            <a:rPr lang="ja-JP" altLang="en-US" sz="2800" b="0" cap="none" spc="0">
              <a:ln w="0"/>
              <a:solidFill>
                <a:schemeClr val="tx1"/>
              </a:solidFill>
              <a:effectLst>
                <a:outerShdw blurRad="38100" dist="19050" dir="2700000" algn="tl" rotWithShape="0">
                  <a:schemeClr val="dk1">
                    <a:alpha val="40000"/>
                  </a:schemeClr>
                </a:outerShdw>
              </a:effectLst>
            </a:rPr>
            <a:t>福島県私立学校事務の手引き</a:t>
          </a:r>
        </a:p>
      </xdr:txBody>
    </xdr:sp>
    <xdr:clientData/>
  </xdr:oneCellAnchor>
  <xdr:twoCellAnchor>
    <xdr:from>
      <xdr:col>0</xdr:col>
      <xdr:colOff>285750</xdr:colOff>
      <xdr:row>6</xdr:row>
      <xdr:rowOff>190500</xdr:rowOff>
    </xdr:from>
    <xdr:to>
      <xdr:col>7</xdr:col>
      <xdr:colOff>504875</xdr:colOff>
      <xdr:row>6</xdr:row>
      <xdr:rowOff>190500</xdr:rowOff>
    </xdr:to>
    <xdr:cxnSp macro="">
      <xdr:nvCxnSpPr>
        <xdr:cNvPr id="4" name="直線コネクタ 3">
          <a:extLst>
            <a:ext uri="{FF2B5EF4-FFF2-40B4-BE49-F238E27FC236}">
              <a16:creationId xmlns:a16="http://schemas.microsoft.com/office/drawing/2014/main" id="{00000000-0008-0000-0100-000004000000}"/>
            </a:ext>
          </a:extLst>
        </xdr:cNvPr>
        <xdr:cNvCxnSpPr/>
      </xdr:nvCxnSpPr>
      <xdr:spPr>
        <a:xfrm>
          <a:off x="285750" y="1619250"/>
          <a:ext cx="4680000" cy="0"/>
        </a:xfrm>
        <a:prstGeom prst="line">
          <a:avLst/>
        </a:prstGeom>
        <a:ln w="136525" cmpd="thinThick"/>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317500</xdr:colOff>
      <xdr:row>13</xdr:row>
      <xdr:rowOff>190500</xdr:rowOff>
    </xdr:from>
    <xdr:to>
      <xdr:col>7</xdr:col>
      <xdr:colOff>536625</xdr:colOff>
      <xdr:row>13</xdr:row>
      <xdr:rowOff>190500</xdr:rowOff>
    </xdr:to>
    <xdr:cxnSp macro="">
      <xdr:nvCxnSpPr>
        <xdr:cNvPr id="11" name="直線コネクタ 10">
          <a:extLst>
            <a:ext uri="{FF2B5EF4-FFF2-40B4-BE49-F238E27FC236}">
              <a16:creationId xmlns:a16="http://schemas.microsoft.com/office/drawing/2014/main" id="{00000000-0008-0000-0100-00000B000000}"/>
            </a:ext>
          </a:extLst>
        </xdr:cNvPr>
        <xdr:cNvCxnSpPr/>
      </xdr:nvCxnSpPr>
      <xdr:spPr>
        <a:xfrm flipV="1">
          <a:off x="317500" y="3286125"/>
          <a:ext cx="4680000" cy="0"/>
        </a:xfrm>
        <a:prstGeom prst="line">
          <a:avLst/>
        </a:prstGeom>
        <a:ln w="136525" cmpd="thinThick"/>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263237</xdr:colOff>
      <xdr:row>2</xdr:row>
      <xdr:rowOff>60611</xdr:rowOff>
    </xdr:from>
    <xdr:to>
      <xdr:col>8</xdr:col>
      <xdr:colOff>581891</xdr:colOff>
      <xdr:row>5</xdr:row>
      <xdr:rowOff>159327</xdr:rowOff>
    </xdr:to>
    <xdr:sp macro="" textlink="">
      <xdr:nvSpPr>
        <xdr:cNvPr id="2" name="角丸四角形 1">
          <a:extLst>
            <a:ext uri="{FF2B5EF4-FFF2-40B4-BE49-F238E27FC236}">
              <a16:creationId xmlns:a16="http://schemas.microsoft.com/office/drawing/2014/main" id="{00000000-0008-0000-3300-000002000000}"/>
            </a:ext>
          </a:extLst>
        </xdr:cNvPr>
        <xdr:cNvSpPr/>
      </xdr:nvSpPr>
      <xdr:spPr bwMode="auto">
        <a:xfrm>
          <a:off x="1497677" y="395891"/>
          <a:ext cx="4021974" cy="601636"/>
        </a:xfrm>
        <a:prstGeom prst="roundRect">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ctr"/>
          <a:r>
            <a:rPr kumimoji="1" lang="ja-JP" altLang="en-US" sz="3600" b="1">
              <a:solidFill>
                <a:srgbClr val="FF0000"/>
              </a:solidFill>
            </a:rPr>
            <a:t>記載例　</a:t>
          </a:r>
          <a:r>
            <a:rPr kumimoji="1" lang="en-US" altLang="ja-JP" sz="1200" b="1">
              <a:solidFill>
                <a:srgbClr val="FF0000"/>
              </a:solidFill>
            </a:rPr>
            <a:t>※</a:t>
          </a:r>
          <a:r>
            <a:rPr kumimoji="1" lang="ja-JP" altLang="en-US" sz="1200" b="1">
              <a:solidFill>
                <a:srgbClr val="FF0000"/>
              </a:solidFill>
            </a:rPr>
            <a:t>朱書き部分</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263235</xdr:colOff>
      <xdr:row>2</xdr:row>
      <xdr:rowOff>233021</xdr:rowOff>
    </xdr:from>
    <xdr:to>
      <xdr:col>8</xdr:col>
      <xdr:colOff>634998</xdr:colOff>
      <xdr:row>6</xdr:row>
      <xdr:rowOff>8470</xdr:rowOff>
    </xdr:to>
    <xdr:sp macro="" textlink="">
      <xdr:nvSpPr>
        <xdr:cNvPr id="2" name="角丸四角形 1">
          <a:extLst>
            <a:ext uri="{FF2B5EF4-FFF2-40B4-BE49-F238E27FC236}">
              <a16:creationId xmlns:a16="http://schemas.microsoft.com/office/drawing/2014/main" id="{00000000-0008-0000-3800-000002000000}"/>
            </a:ext>
          </a:extLst>
        </xdr:cNvPr>
        <xdr:cNvSpPr/>
      </xdr:nvSpPr>
      <xdr:spPr bwMode="auto">
        <a:xfrm>
          <a:off x="2114895" y="499721"/>
          <a:ext cx="3442623" cy="514589"/>
        </a:xfrm>
        <a:prstGeom prst="roundRect">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ctr"/>
          <a:r>
            <a:rPr kumimoji="1" lang="ja-JP" altLang="en-US" sz="3600" b="1">
              <a:solidFill>
                <a:srgbClr val="FF0000"/>
              </a:solidFill>
            </a:rPr>
            <a:t>記載例</a:t>
          </a:r>
          <a:r>
            <a:rPr kumimoji="1" lang="en-US" altLang="ja-JP" sz="3600" b="1" baseline="0">
              <a:solidFill>
                <a:srgbClr val="FF0000"/>
              </a:solidFill>
            </a:rPr>
            <a:t> </a:t>
          </a:r>
          <a:r>
            <a:rPr kumimoji="1" lang="en-US" altLang="ja-JP" sz="1200" b="1">
              <a:solidFill>
                <a:srgbClr val="FF0000"/>
              </a:solidFill>
            </a:rPr>
            <a:t>※</a:t>
          </a:r>
          <a:r>
            <a:rPr kumimoji="1" lang="ja-JP" altLang="en-US" sz="1200" b="1">
              <a:solidFill>
                <a:srgbClr val="FF0000"/>
              </a:solidFill>
            </a:rPr>
            <a:t>朱書き部分</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491837</xdr:colOff>
      <xdr:row>2</xdr:row>
      <xdr:rowOff>72733</xdr:rowOff>
    </xdr:from>
    <xdr:to>
      <xdr:col>9</xdr:col>
      <xdr:colOff>6928</xdr:colOff>
      <xdr:row>5</xdr:row>
      <xdr:rowOff>207817</xdr:rowOff>
    </xdr:to>
    <xdr:sp macro="" textlink="">
      <xdr:nvSpPr>
        <xdr:cNvPr id="2" name="角丸四角形 1">
          <a:extLst>
            <a:ext uri="{FF2B5EF4-FFF2-40B4-BE49-F238E27FC236}">
              <a16:creationId xmlns:a16="http://schemas.microsoft.com/office/drawing/2014/main" id="{00000000-0008-0000-3D00-000002000000}"/>
            </a:ext>
          </a:extLst>
        </xdr:cNvPr>
        <xdr:cNvSpPr/>
      </xdr:nvSpPr>
      <xdr:spPr bwMode="auto">
        <a:xfrm>
          <a:off x="2343497" y="408013"/>
          <a:ext cx="3218411" cy="599904"/>
        </a:xfrm>
        <a:prstGeom prst="roundRect">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ctr"/>
          <a:r>
            <a:rPr kumimoji="1" lang="ja-JP" altLang="en-US" sz="3600" b="1">
              <a:solidFill>
                <a:srgbClr val="FF0000"/>
              </a:solidFill>
            </a:rPr>
            <a:t>記載例</a:t>
          </a:r>
          <a:r>
            <a:rPr kumimoji="1" lang="en-US" altLang="ja-JP" sz="3600" b="1" baseline="0">
              <a:solidFill>
                <a:srgbClr val="FF0000"/>
              </a:solidFill>
            </a:rPr>
            <a:t> </a:t>
          </a:r>
          <a:r>
            <a:rPr kumimoji="1" lang="en-US" altLang="ja-JP" sz="1200" b="1">
              <a:solidFill>
                <a:srgbClr val="FF0000"/>
              </a:solidFill>
            </a:rPr>
            <a:t>※</a:t>
          </a:r>
          <a:r>
            <a:rPr kumimoji="1" lang="ja-JP" altLang="en-US" sz="1200" b="1">
              <a:solidFill>
                <a:srgbClr val="FF0000"/>
              </a:solidFill>
            </a:rPr>
            <a:t>朱書き部分</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415637</xdr:colOff>
      <xdr:row>2</xdr:row>
      <xdr:rowOff>65805</xdr:rowOff>
    </xdr:from>
    <xdr:to>
      <xdr:col>9</xdr:col>
      <xdr:colOff>96982</xdr:colOff>
      <xdr:row>5</xdr:row>
      <xdr:rowOff>152398</xdr:rowOff>
    </xdr:to>
    <xdr:sp macro="" textlink="">
      <xdr:nvSpPr>
        <xdr:cNvPr id="2" name="角丸四角形 1">
          <a:extLst>
            <a:ext uri="{FF2B5EF4-FFF2-40B4-BE49-F238E27FC236}">
              <a16:creationId xmlns:a16="http://schemas.microsoft.com/office/drawing/2014/main" id="{00000000-0008-0000-4200-000002000000}"/>
            </a:ext>
          </a:extLst>
        </xdr:cNvPr>
        <xdr:cNvSpPr/>
      </xdr:nvSpPr>
      <xdr:spPr bwMode="auto">
        <a:xfrm>
          <a:off x="1768187" y="561105"/>
          <a:ext cx="2719820" cy="829543"/>
        </a:xfrm>
        <a:prstGeom prst="roundRect">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ctr"/>
          <a:r>
            <a:rPr kumimoji="1" lang="ja-JP" altLang="en-US" sz="3600" b="1">
              <a:solidFill>
                <a:srgbClr val="FF0000"/>
              </a:solidFill>
            </a:rPr>
            <a:t>記載例</a:t>
          </a:r>
          <a:r>
            <a:rPr kumimoji="1" lang="en-US" altLang="ja-JP" sz="3600" b="1" baseline="0">
              <a:solidFill>
                <a:srgbClr val="FF0000"/>
              </a:solidFill>
            </a:rPr>
            <a:t> </a:t>
          </a:r>
          <a:r>
            <a:rPr kumimoji="1" lang="en-US" altLang="ja-JP" sz="1200" b="1">
              <a:solidFill>
                <a:srgbClr val="FF0000"/>
              </a:solidFill>
            </a:rPr>
            <a:t>※</a:t>
          </a:r>
          <a:r>
            <a:rPr kumimoji="1" lang="ja-JP" altLang="en-US" sz="1200" b="1">
              <a:solidFill>
                <a:srgbClr val="FF0000"/>
              </a:solidFill>
            </a:rPr>
            <a:t>朱書き部分</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581025</xdr:colOff>
      <xdr:row>16</xdr:row>
      <xdr:rowOff>190500</xdr:rowOff>
    </xdr:to>
    <xdr:pic>
      <xdr:nvPicPr>
        <xdr:cNvPr id="3" name="図 2">
          <a:extLst>
            <a:ext uri="{FF2B5EF4-FFF2-40B4-BE49-F238E27FC236}">
              <a16:creationId xmlns:a16="http://schemas.microsoft.com/office/drawing/2014/main" id="{00000000-0008-0000-4400-000003000000}"/>
            </a:ext>
          </a:extLst>
        </xdr:cNvPr>
        <xdr:cNvPicPr>
          <a:picLocks noChangeAspect="1"/>
        </xdr:cNvPicPr>
      </xdr:nvPicPr>
      <xdr:blipFill>
        <a:blip xmlns:r="http://schemas.openxmlformats.org/officeDocument/2006/relationships" r:embed="rId1"/>
        <a:stretch>
          <a:fillRect/>
        </a:stretch>
      </xdr:blipFill>
      <xdr:spPr>
        <a:xfrm>
          <a:off x="0" y="0"/>
          <a:ext cx="6638925" cy="38481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6562725" cy="2019300"/>
    <xdr:pic>
      <xdr:nvPicPr>
        <xdr:cNvPr id="2" name="図 1">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1"/>
        <a:stretch>
          <a:fillRect/>
        </a:stretch>
      </xdr:blipFill>
      <xdr:spPr>
        <a:xfrm>
          <a:off x="0" y="0"/>
          <a:ext cx="6562725" cy="201930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339725</xdr:colOff>
      <xdr:row>22</xdr:row>
      <xdr:rowOff>219075</xdr:rowOff>
    </xdr:to>
    <xdr:pic>
      <xdr:nvPicPr>
        <xdr:cNvPr id="3" name="図 2">
          <a:extLst>
            <a:ext uri="{FF2B5EF4-FFF2-40B4-BE49-F238E27FC236}">
              <a16:creationId xmlns:a16="http://schemas.microsoft.com/office/drawing/2014/main" id="{00000000-0008-0000-4600-000003000000}"/>
            </a:ext>
          </a:extLst>
        </xdr:cNvPr>
        <xdr:cNvPicPr>
          <a:picLocks noChangeAspect="1"/>
        </xdr:cNvPicPr>
      </xdr:nvPicPr>
      <xdr:blipFill>
        <a:blip xmlns:r="http://schemas.openxmlformats.org/officeDocument/2006/relationships" r:embed="rId1"/>
        <a:stretch>
          <a:fillRect/>
        </a:stretch>
      </xdr:blipFill>
      <xdr:spPr>
        <a:xfrm>
          <a:off x="0" y="0"/>
          <a:ext cx="7743825" cy="52482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638175</xdr:colOff>
      <xdr:row>29</xdr:row>
      <xdr:rowOff>76200</xdr:rowOff>
    </xdr:to>
    <xdr:pic>
      <xdr:nvPicPr>
        <xdr:cNvPr id="3" name="図 2">
          <a:extLst>
            <a:ext uri="{FF2B5EF4-FFF2-40B4-BE49-F238E27FC236}">
              <a16:creationId xmlns:a16="http://schemas.microsoft.com/office/drawing/2014/main" id="{00000000-0008-0000-4700-000003000000}"/>
            </a:ext>
          </a:extLst>
        </xdr:cNvPr>
        <xdr:cNvPicPr>
          <a:picLocks noChangeAspect="1"/>
        </xdr:cNvPicPr>
      </xdr:nvPicPr>
      <xdr:blipFill>
        <a:blip xmlns:r="http://schemas.openxmlformats.org/officeDocument/2006/relationships" r:embed="rId1"/>
        <a:stretch>
          <a:fillRect/>
        </a:stretch>
      </xdr:blipFill>
      <xdr:spPr>
        <a:xfrm>
          <a:off x="0" y="0"/>
          <a:ext cx="6696075" cy="67056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95250</xdr:rowOff>
    </xdr:from>
    <xdr:to>
      <xdr:col>7</xdr:col>
      <xdr:colOff>536575</xdr:colOff>
      <xdr:row>13</xdr:row>
      <xdr:rowOff>114300</xdr:rowOff>
    </xdr:to>
    <xdr:pic>
      <xdr:nvPicPr>
        <xdr:cNvPr id="3" name="図 2">
          <a:extLst>
            <a:ext uri="{FF2B5EF4-FFF2-40B4-BE49-F238E27FC236}">
              <a16:creationId xmlns:a16="http://schemas.microsoft.com/office/drawing/2014/main" id="{00000000-0008-0000-4800-000003000000}"/>
            </a:ext>
          </a:extLst>
        </xdr:cNvPr>
        <xdr:cNvPicPr>
          <a:picLocks noChangeAspect="1"/>
        </xdr:cNvPicPr>
      </xdr:nvPicPr>
      <xdr:blipFill>
        <a:blip xmlns:r="http://schemas.openxmlformats.org/officeDocument/2006/relationships" r:embed="rId1"/>
        <a:stretch>
          <a:fillRect/>
        </a:stretch>
      </xdr:blipFill>
      <xdr:spPr>
        <a:xfrm>
          <a:off x="0" y="95250"/>
          <a:ext cx="5314950" cy="31146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88900</xdr:rowOff>
    </xdr:from>
    <xdr:ext cx="5981700" cy="1914525"/>
    <xdr:pic>
      <xdr:nvPicPr>
        <xdr:cNvPr id="2" name="図 1">
          <a:extLst>
            <a:ext uri="{FF2B5EF4-FFF2-40B4-BE49-F238E27FC236}">
              <a16:creationId xmlns:a16="http://schemas.microsoft.com/office/drawing/2014/main" id="{00000000-0008-0000-4900-000002000000}"/>
            </a:ext>
          </a:extLst>
        </xdr:cNvPr>
        <xdr:cNvPicPr>
          <a:picLocks noChangeAspect="1"/>
        </xdr:cNvPicPr>
      </xdr:nvPicPr>
      <xdr:blipFill>
        <a:blip xmlns:r="http://schemas.openxmlformats.org/officeDocument/2006/relationships" r:embed="rId1"/>
        <a:stretch>
          <a:fillRect/>
        </a:stretch>
      </xdr:blipFill>
      <xdr:spPr>
        <a:xfrm>
          <a:off x="0" y="88900"/>
          <a:ext cx="5981700" cy="191452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2</xdr:col>
      <xdr:colOff>284018</xdr:colOff>
      <xdr:row>2</xdr:row>
      <xdr:rowOff>214744</xdr:rowOff>
    </xdr:from>
    <xdr:to>
      <xdr:col>9</xdr:col>
      <xdr:colOff>110837</xdr:colOff>
      <xdr:row>5</xdr:row>
      <xdr:rowOff>173182</xdr:rowOff>
    </xdr:to>
    <xdr:sp macro="" textlink="">
      <xdr:nvSpPr>
        <xdr:cNvPr id="2" name="角丸四角形 1">
          <a:extLst>
            <a:ext uri="{FF2B5EF4-FFF2-40B4-BE49-F238E27FC236}">
              <a16:creationId xmlns:a16="http://schemas.microsoft.com/office/drawing/2014/main" id="{00000000-0008-0000-0B00-000002000000}"/>
            </a:ext>
          </a:extLst>
        </xdr:cNvPr>
        <xdr:cNvSpPr/>
      </xdr:nvSpPr>
      <xdr:spPr bwMode="auto">
        <a:xfrm>
          <a:off x="1336963" y="713508"/>
          <a:ext cx="3179619" cy="706583"/>
        </a:xfrm>
        <a:prstGeom prst="roundRect">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ctr"/>
          <a:r>
            <a:rPr kumimoji="1" lang="ja-JP" altLang="en-US" sz="3600" b="1">
              <a:solidFill>
                <a:srgbClr val="FF0000"/>
              </a:solidFill>
            </a:rPr>
            <a:t>記載例　</a:t>
          </a:r>
          <a:r>
            <a:rPr kumimoji="1" lang="en-US" altLang="ja-JP" sz="1200" b="1">
              <a:solidFill>
                <a:srgbClr val="FF0000"/>
              </a:solidFill>
            </a:rPr>
            <a:t>※</a:t>
          </a:r>
          <a:r>
            <a:rPr kumimoji="1" lang="ja-JP" altLang="en-US" sz="1200" b="1">
              <a:solidFill>
                <a:srgbClr val="FF0000"/>
              </a:solidFill>
            </a:rPr>
            <a:t>朱書き部分</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15875</xdr:colOff>
      <xdr:row>0</xdr:row>
      <xdr:rowOff>31750</xdr:rowOff>
    </xdr:from>
    <xdr:to>
      <xdr:col>8</xdr:col>
      <xdr:colOff>650875</xdr:colOff>
      <xdr:row>17</xdr:row>
      <xdr:rowOff>117475</xdr:rowOff>
    </xdr:to>
    <xdr:pic>
      <xdr:nvPicPr>
        <xdr:cNvPr id="3" name="図 2">
          <a:extLst>
            <a:ext uri="{FF2B5EF4-FFF2-40B4-BE49-F238E27FC236}">
              <a16:creationId xmlns:a16="http://schemas.microsoft.com/office/drawing/2014/main" id="{00000000-0008-0000-4A00-000003000000}"/>
            </a:ext>
          </a:extLst>
        </xdr:cNvPr>
        <xdr:cNvPicPr>
          <a:picLocks noChangeAspect="1"/>
        </xdr:cNvPicPr>
      </xdr:nvPicPr>
      <xdr:blipFill>
        <a:blip xmlns:r="http://schemas.openxmlformats.org/officeDocument/2006/relationships" r:embed="rId1"/>
        <a:stretch>
          <a:fillRect/>
        </a:stretch>
      </xdr:blipFill>
      <xdr:spPr>
        <a:xfrm>
          <a:off x="15875" y="31750"/>
          <a:ext cx="6096000" cy="413385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63500</xdr:colOff>
      <xdr:row>0</xdr:row>
      <xdr:rowOff>0</xdr:rowOff>
    </xdr:from>
    <xdr:to>
      <xdr:col>8</xdr:col>
      <xdr:colOff>403225</xdr:colOff>
      <xdr:row>22</xdr:row>
      <xdr:rowOff>28575</xdr:rowOff>
    </xdr:to>
    <xdr:pic>
      <xdr:nvPicPr>
        <xdr:cNvPr id="3" name="図 2">
          <a:extLst>
            <a:ext uri="{FF2B5EF4-FFF2-40B4-BE49-F238E27FC236}">
              <a16:creationId xmlns:a16="http://schemas.microsoft.com/office/drawing/2014/main" id="{00000000-0008-0000-4B00-000003000000}"/>
            </a:ext>
          </a:extLst>
        </xdr:cNvPr>
        <xdr:cNvPicPr>
          <a:picLocks noChangeAspect="1"/>
        </xdr:cNvPicPr>
      </xdr:nvPicPr>
      <xdr:blipFill>
        <a:blip xmlns:r="http://schemas.openxmlformats.org/officeDocument/2006/relationships" r:embed="rId1"/>
        <a:stretch>
          <a:fillRect/>
        </a:stretch>
      </xdr:blipFill>
      <xdr:spPr>
        <a:xfrm>
          <a:off x="63500" y="0"/>
          <a:ext cx="5800725" cy="52673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477981</xdr:colOff>
      <xdr:row>2</xdr:row>
      <xdr:rowOff>81393</xdr:rowOff>
    </xdr:from>
    <xdr:to>
      <xdr:col>8</xdr:col>
      <xdr:colOff>374072</xdr:colOff>
      <xdr:row>5</xdr:row>
      <xdr:rowOff>193964</xdr:rowOff>
    </xdr:to>
    <xdr:sp macro="" textlink="">
      <xdr:nvSpPr>
        <xdr:cNvPr id="2" name="角丸四角形 1">
          <a:extLst>
            <a:ext uri="{FF2B5EF4-FFF2-40B4-BE49-F238E27FC236}">
              <a16:creationId xmlns:a16="http://schemas.microsoft.com/office/drawing/2014/main" id="{00000000-0008-0000-5000-000002000000}"/>
            </a:ext>
          </a:extLst>
        </xdr:cNvPr>
        <xdr:cNvSpPr/>
      </xdr:nvSpPr>
      <xdr:spPr bwMode="auto">
        <a:xfrm>
          <a:off x="1004454" y="580157"/>
          <a:ext cx="3103418" cy="860716"/>
        </a:xfrm>
        <a:prstGeom prst="roundRect">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ctr"/>
          <a:r>
            <a:rPr kumimoji="1" lang="ja-JP" altLang="en-US" sz="3600" b="1">
              <a:solidFill>
                <a:srgbClr val="FF0000"/>
              </a:solidFill>
            </a:rPr>
            <a:t>記載例　</a:t>
          </a:r>
          <a:r>
            <a:rPr kumimoji="1" lang="en-US" altLang="ja-JP" sz="1200" b="1">
              <a:solidFill>
                <a:srgbClr val="FF0000"/>
              </a:solidFill>
            </a:rPr>
            <a:t>※</a:t>
          </a:r>
          <a:r>
            <a:rPr kumimoji="1" lang="ja-JP" altLang="en-US" sz="1200" b="1">
              <a:solidFill>
                <a:srgbClr val="FF0000"/>
              </a:solidFill>
            </a:rPr>
            <a:t>朱書き部分</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484909</xdr:colOff>
      <xdr:row>2</xdr:row>
      <xdr:rowOff>100444</xdr:rowOff>
    </xdr:from>
    <xdr:to>
      <xdr:col>8</xdr:col>
      <xdr:colOff>464127</xdr:colOff>
      <xdr:row>5</xdr:row>
      <xdr:rowOff>96983</xdr:rowOff>
    </xdr:to>
    <xdr:sp macro="" textlink="">
      <xdr:nvSpPr>
        <xdr:cNvPr id="2" name="角丸四角形 1">
          <a:extLst>
            <a:ext uri="{FF2B5EF4-FFF2-40B4-BE49-F238E27FC236}">
              <a16:creationId xmlns:a16="http://schemas.microsoft.com/office/drawing/2014/main" id="{00000000-0008-0000-5500-000002000000}"/>
            </a:ext>
          </a:extLst>
        </xdr:cNvPr>
        <xdr:cNvSpPr/>
      </xdr:nvSpPr>
      <xdr:spPr bwMode="auto">
        <a:xfrm>
          <a:off x="1102129" y="435724"/>
          <a:ext cx="4299758" cy="499459"/>
        </a:xfrm>
        <a:prstGeom prst="roundRect">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ctr"/>
          <a:r>
            <a:rPr kumimoji="1" lang="ja-JP" altLang="en-US" sz="3600" b="1">
              <a:solidFill>
                <a:srgbClr val="FF0000"/>
              </a:solidFill>
            </a:rPr>
            <a:t>記載例　</a:t>
          </a:r>
          <a:r>
            <a:rPr kumimoji="1" lang="en-US" altLang="ja-JP" sz="1200" b="1">
              <a:solidFill>
                <a:srgbClr val="FF0000"/>
              </a:solidFill>
            </a:rPr>
            <a:t>※</a:t>
          </a:r>
          <a:r>
            <a:rPr kumimoji="1" lang="ja-JP" altLang="en-US" sz="1200" b="1">
              <a:solidFill>
                <a:srgbClr val="FF0000"/>
              </a:solidFill>
            </a:rPr>
            <a:t>朱書き部分</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207818</xdr:colOff>
      <xdr:row>2</xdr:row>
      <xdr:rowOff>77929</xdr:rowOff>
    </xdr:from>
    <xdr:to>
      <xdr:col>9</xdr:col>
      <xdr:colOff>62345</xdr:colOff>
      <xdr:row>5</xdr:row>
      <xdr:rowOff>90054</xdr:rowOff>
    </xdr:to>
    <xdr:sp macro="" textlink="">
      <xdr:nvSpPr>
        <xdr:cNvPr id="2" name="角丸四角形 1">
          <a:extLst>
            <a:ext uri="{FF2B5EF4-FFF2-40B4-BE49-F238E27FC236}">
              <a16:creationId xmlns:a16="http://schemas.microsoft.com/office/drawing/2014/main" id="{00000000-0008-0000-5B00-000002000000}"/>
            </a:ext>
          </a:extLst>
        </xdr:cNvPr>
        <xdr:cNvSpPr/>
      </xdr:nvSpPr>
      <xdr:spPr bwMode="auto">
        <a:xfrm>
          <a:off x="1442258" y="413209"/>
          <a:ext cx="4175067" cy="515045"/>
        </a:xfrm>
        <a:prstGeom prst="roundRect">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ctr"/>
          <a:r>
            <a:rPr kumimoji="1" lang="ja-JP" altLang="en-US" sz="3600" b="1">
              <a:solidFill>
                <a:srgbClr val="FF0000"/>
              </a:solidFill>
            </a:rPr>
            <a:t>記載例　</a:t>
          </a:r>
          <a:r>
            <a:rPr kumimoji="1" lang="en-US" altLang="ja-JP" sz="1200" b="1">
              <a:solidFill>
                <a:srgbClr val="FF0000"/>
              </a:solidFill>
            </a:rPr>
            <a:t>※</a:t>
          </a:r>
          <a:r>
            <a:rPr kumimoji="1" lang="ja-JP" altLang="en-US" sz="1200" b="1">
              <a:solidFill>
                <a:srgbClr val="FF0000"/>
              </a:solidFill>
            </a:rPr>
            <a:t>朱書き部分</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221674</xdr:colOff>
      <xdr:row>2</xdr:row>
      <xdr:rowOff>95248</xdr:rowOff>
    </xdr:from>
    <xdr:to>
      <xdr:col>8</xdr:col>
      <xdr:colOff>408710</xdr:colOff>
      <xdr:row>5</xdr:row>
      <xdr:rowOff>117765</xdr:rowOff>
    </xdr:to>
    <xdr:sp macro="" textlink="">
      <xdr:nvSpPr>
        <xdr:cNvPr id="2" name="角丸四角形 1">
          <a:extLst>
            <a:ext uri="{FF2B5EF4-FFF2-40B4-BE49-F238E27FC236}">
              <a16:creationId xmlns:a16="http://schemas.microsoft.com/office/drawing/2014/main" id="{00000000-0008-0000-6100-000002000000}"/>
            </a:ext>
          </a:extLst>
        </xdr:cNvPr>
        <xdr:cNvSpPr/>
      </xdr:nvSpPr>
      <xdr:spPr bwMode="auto">
        <a:xfrm>
          <a:off x="1456114" y="430528"/>
          <a:ext cx="3890356" cy="525437"/>
        </a:xfrm>
        <a:prstGeom prst="roundRect">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ctr"/>
          <a:r>
            <a:rPr kumimoji="1" lang="ja-JP" altLang="en-US" sz="3600" b="1">
              <a:solidFill>
                <a:srgbClr val="FF0000"/>
              </a:solidFill>
            </a:rPr>
            <a:t>記載例　</a:t>
          </a:r>
          <a:r>
            <a:rPr kumimoji="1" lang="en-US" altLang="ja-JP" sz="1200" b="1">
              <a:solidFill>
                <a:srgbClr val="FF0000"/>
              </a:solidFill>
            </a:rPr>
            <a:t>※</a:t>
          </a:r>
          <a:r>
            <a:rPr kumimoji="1" lang="ja-JP" altLang="en-US" sz="1200" b="1">
              <a:solidFill>
                <a:srgbClr val="FF0000"/>
              </a:solidFill>
            </a:rPr>
            <a:t>朱書き部分</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173182</xdr:colOff>
      <xdr:row>2</xdr:row>
      <xdr:rowOff>88321</xdr:rowOff>
    </xdr:from>
    <xdr:to>
      <xdr:col>8</xdr:col>
      <xdr:colOff>436418</xdr:colOff>
      <xdr:row>5</xdr:row>
      <xdr:rowOff>159328</xdr:rowOff>
    </xdr:to>
    <xdr:sp macro="" textlink="">
      <xdr:nvSpPr>
        <xdr:cNvPr id="2" name="角丸四角形 1">
          <a:extLst>
            <a:ext uri="{FF2B5EF4-FFF2-40B4-BE49-F238E27FC236}">
              <a16:creationId xmlns:a16="http://schemas.microsoft.com/office/drawing/2014/main" id="{00000000-0008-0000-6600-000002000000}"/>
            </a:ext>
          </a:extLst>
        </xdr:cNvPr>
        <xdr:cNvSpPr/>
      </xdr:nvSpPr>
      <xdr:spPr bwMode="auto">
        <a:xfrm>
          <a:off x="1226127" y="587085"/>
          <a:ext cx="2944091" cy="819152"/>
        </a:xfrm>
        <a:prstGeom prst="roundRect">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ctr"/>
          <a:r>
            <a:rPr kumimoji="1" lang="ja-JP" altLang="en-US" sz="3600" b="1">
              <a:solidFill>
                <a:srgbClr val="FF0000"/>
              </a:solidFill>
            </a:rPr>
            <a:t>記載例　</a:t>
          </a:r>
          <a:r>
            <a:rPr kumimoji="1" lang="en-US" altLang="ja-JP" sz="1200" b="1">
              <a:solidFill>
                <a:srgbClr val="FF0000"/>
              </a:solidFill>
            </a:rPr>
            <a:t>※</a:t>
          </a:r>
          <a:r>
            <a:rPr kumimoji="1" lang="ja-JP" altLang="en-US" sz="1200" b="1">
              <a:solidFill>
                <a:srgbClr val="FF0000"/>
              </a:solidFill>
            </a:rPr>
            <a:t>朱書き部分</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519545</xdr:colOff>
      <xdr:row>2</xdr:row>
      <xdr:rowOff>102175</xdr:rowOff>
    </xdr:from>
    <xdr:to>
      <xdr:col>8</xdr:col>
      <xdr:colOff>658091</xdr:colOff>
      <xdr:row>5</xdr:row>
      <xdr:rowOff>145473</xdr:rowOff>
    </xdr:to>
    <xdr:sp macro="" textlink="">
      <xdr:nvSpPr>
        <xdr:cNvPr id="2" name="角丸四角形 1">
          <a:extLst>
            <a:ext uri="{FF2B5EF4-FFF2-40B4-BE49-F238E27FC236}">
              <a16:creationId xmlns:a16="http://schemas.microsoft.com/office/drawing/2014/main" id="{00000000-0008-0000-6C00-000002000000}"/>
            </a:ext>
          </a:extLst>
        </xdr:cNvPr>
        <xdr:cNvSpPr/>
      </xdr:nvSpPr>
      <xdr:spPr bwMode="auto">
        <a:xfrm>
          <a:off x="1046018" y="600939"/>
          <a:ext cx="3345873" cy="791443"/>
        </a:xfrm>
        <a:prstGeom prst="roundRect">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ctr"/>
          <a:r>
            <a:rPr kumimoji="1" lang="ja-JP" altLang="en-US" sz="3600" b="1">
              <a:solidFill>
                <a:srgbClr val="FF0000"/>
              </a:solidFill>
            </a:rPr>
            <a:t>記載例　</a:t>
          </a:r>
          <a:r>
            <a:rPr kumimoji="1" lang="en-US" altLang="ja-JP" sz="1200" b="1">
              <a:solidFill>
                <a:srgbClr val="FF0000"/>
              </a:solidFill>
            </a:rPr>
            <a:t>※</a:t>
          </a:r>
          <a:r>
            <a:rPr kumimoji="1" lang="ja-JP" altLang="en-US" sz="1200" b="1">
              <a:solidFill>
                <a:srgbClr val="FF0000"/>
              </a:solidFill>
            </a:rPr>
            <a:t>朱書き部分</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xdr:col>
      <xdr:colOff>7620</xdr:colOff>
      <xdr:row>2</xdr:row>
      <xdr:rowOff>97675</xdr:rowOff>
    </xdr:from>
    <xdr:to>
      <xdr:col>8</xdr:col>
      <xdr:colOff>415636</xdr:colOff>
      <xdr:row>5</xdr:row>
      <xdr:rowOff>175261</xdr:rowOff>
    </xdr:to>
    <xdr:sp macro="" textlink="">
      <xdr:nvSpPr>
        <xdr:cNvPr id="2" name="角丸四角形 1">
          <a:extLst>
            <a:ext uri="{FF2B5EF4-FFF2-40B4-BE49-F238E27FC236}">
              <a16:creationId xmlns:a16="http://schemas.microsoft.com/office/drawing/2014/main" id="{00000000-0008-0000-7200-000002000000}"/>
            </a:ext>
          </a:extLst>
        </xdr:cNvPr>
        <xdr:cNvSpPr/>
      </xdr:nvSpPr>
      <xdr:spPr bwMode="auto">
        <a:xfrm>
          <a:off x="1242060" y="432955"/>
          <a:ext cx="4111336" cy="572886"/>
        </a:xfrm>
        <a:prstGeom prst="roundRect">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ctr"/>
          <a:r>
            <a:rPr kumimoji="1" lang="ja-JP" altLang="en-US" sz="3600" b="1">
              <a:solidFill>
                <a:srgbClr val="FF0000"/>
              </a:solidFill>
            </a:rPr>
            <a:t>記載例　</a:t>
          </a:r>
          <a:r>
            <a:rPr kumimoji="1" lang="en-US" altLang="ja-JP" sz="1200" b="1">
              <a:solidFill>
                <a:srgbClr val="FF0000"/>
              </a:solidFill>
            </a:rPr>
            <a:t>※</a:t>
          </a:r>
          <a:r>
            <a:rPr kumimoji="1" lang="ja-JP" altLang="en-US" sz="1200" b="1">
              <a:solidFill>
                <a:srgbClr val="FF0000"/>
              </a:solidFill>
            </a:rPr>
            <a:t>朱書き部分</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90054</xdr:colOff>
      <xdr:row>2</xdr:row>
      <xdr:rowOff>228602</xdr:rowOff>
    </xdr:from>
    <xdr:to>
      <xdr:col>8</xdr:col>
      <xdr:colOff>443344</xdr:colOff>
      <xdr:row>6</xdr:row>
      <xdr:rowOff>200894</xdr:rowOff>
    </xdr:to>
    <xdr:sp macro="" textlink="">
      <xdr:nvSpPr>
        <xdr:cNvPr id="2" name="角丸四角形 1">
          <a:extLst>
            <a:ext uri="{FF2B5EF4-FFF2-40B4-BE49-F238E27FC236}">
              <a16:creationId xmlns:a16="http://schemas.microsoft.com/office/drawing/2014/main" id="{00000000-0008-0000-7600-000002000000}"/>
            </a:ext>
          </a:extLst>
        </xdr:cNvPr>
        <xdr:cNvSpPr/>
      </xdr:nvSpPr>
      <xdr:spPr bwMode="auto">
        <a:xfrm>
          <a:off x="1137804" y="723902"/>
          <a:ext cx="3029815" cy="962892"/>
        </a:xfrm>
        <a:prstGeom prst="roundRect">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ctr"/>
          <a:r>
            <a:rPr kumimoji="1" lang="ja-JP" altLang="en-US" sz="3600" b="1">
              <a:solidFill>
                <a:srgbClr val="FF0000"/>
              </a:solidFill>
            </a:rPr>
            <a:t>記載例　</a:t>
          </a:r>
          <a:r>
            <a:rPr kumimoji="1" lang="en-US" altLang="ja-JP" sz="1200" b="1">
              <a:solidFill>
                <a:srgbClr val="FF0000"/>
              </a:solidFill>
            </a:rPr>
            <a:t>※</a:t>
          </a:r>
          <a:r>
            <a:rPr kumimoji="1" lang="ja-JP" altLang="en-US" sz="1200" b="1">
              <a:solidFill>
                <a:srgbClr val="FF0000"/>
              </a:solidFill>
            </a:rPr>
            <a:t>朱書き部分</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2</xdr:row>
      <xdr:rowOff>90051</xdr:rowOff>
    </xdr:from>
    <xdr:to>
      <xdr:col>8</xdr:col>
      <xdr:colOff>658090</xdr:colOff>
      <xdr:row>5</xdr:row>
      <xdr:rowOff>13853</xdr:rowOff>
    </xdr:to>
    <xdr:sp macro="" textlink="">
      <xdr:nvSpPr>
        <xdr:cNvPr id="2" name="角丸四角形 1">
          <a:extLst>
            <a:ext uri="{FF2B5EF4-FFF2-40B4-BE49-F238E27FC236}">
              <a16:creationId xmlns:a16="http://schemas.microsoft.com/office/drawing/2014/main" id="{00000000-0008-0000-1000-000002000000}"/>
            </a:ext>
          </a:extLst>
        </xdr:cNvPr>
        <xdr:cNvSpPr/>
      </xdr:nvSpPr>
      <xdr:spPr bwMode="auto">
        <a:xfrm>
          <a:off x="1357745" y="588815"/>
          <a:ext cx="3034145" cy="671947"/>
        </a:xfrm>
        <a:prstGeom prst="roundRect">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ctr"/>
          <a:r>
            <a:rPr kumimoji="1" lang="ja-JP" altLang="en-US" sz="3200" b="1">
              <a:solidFill>
                <a:srgbClr val="FF0000"/>
              </a:solidFill>
            </a:rPr>
            <a:t>記載例　</a:t>
          </a:r>
          <a:r>
            <a:rPr kumimoji="1" lang="en-US" altLang="ja-JP" sz="1200" b="1">
              <a:solidFill>
                <a:srgbClr val="FF0000"/>
              </a:solidFill>
            </a:rPr>
            <a:t>※</a:t>
          </a:r>
          <a:r>
            <a:rPr kumimoji="1" lang="ja-JP" altLang="en-US" sz="1200" b="1">
              <a:solidFill>
                <a:srgbClr val="FF0000"/>
              </a:solidFill>
            </a:rPr>
            <a:t>朱書き部分</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xdr:col>
      <xdr:colOff>131618</xdr:colOff>
      <xdr:row>2</xdr:row>
      <xdr:rowOff>180109</xdr:rowOff>
    </xdr:from>
    <xdr:to>
      <xdr:col>8</xdr:col>
      <xdr:colOff>616527</xdr:colOff>
      <xdr:row>6</xdr:row>
      <xdr:rowOff>117764</xdr:rowOff>
    </xdr:to>
    <xdr:sp macro="" textlink="">
      <xdr:nvSpPr>
        <xdr:cNvPr id="2" name="角丸四角形 1">
          <a:extLst>
            <a:ext uri="{FF2B5EF4-FFF2-40B4-BE49-F238E27FC236}">
              <a16:creationId xmlns:a16="http://schemas.microsoft.com/office/drawing/2014/main" id="{00000000-0008-0000-7C00-000002000000}"/>
            </a:ext>
          </a:extLst>
        </xdr:cNvPr>
        <xdr:cNvSpPr/>
      </xdr:nvSpPr>
      <xdr:spPr bwMode="auto">
        <a:xfrm>
          <a:off x="1184563" y="678873"/>
          <a:ext cx="3165764" cy="935182"/>
        </a:xfrm>
        <a:prstGeom prst="roundRect">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ctr"/>
          <a:r>
            <a:rPr kumimoji="1" lang="ja-JP" altLang="en-US" sz="3600" b="1">
              <a:solidFill>
                <a:srgbClr val="FF0000"/>
              </a:solidFill>
            </a:rPr>
            <a:t>記載例　</a:t>
          </a:r>
          <a:r>
            <a:rPr kumimoji="1" lang="en-US" altLang="ja-JP" sz="1200" b="1">
              <a:solidFill>
                <a:srgbClr val="FF0000"/>
              </a:solidFill>
            </a:rPr>
            <a:t>※</a:t>
          </a:r>
          <a:r>
            <a:rPr kumimoji="1" lang="ja-JP" altLang="en-US" sz="1200" b="1">
              <a:solidFill>
                <a:srgbClr val="FF0000"/>
              </a:solidFill>
            </a:rPr>
            <a:t>朱書き部分</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221674</xdr:colOff>
      <xdr:row>17</xdr:row>
      <xdr:rowOff>76199</xdr:rowOff>
    </xdr:from>
    <xdr:to>
      <xdr:col>3</xdr:col>
      <xdr:colOff>401782</xdr:colOff>
      <xdr:row>17</xdr:row>
      <xdr:rowOff>464127</xdr:rowOff>
    </xdr:to>
    <xdr:sp macro="" textlink="">
      <xdr:nvSpPr>
        <xdr:cNvPr id="2" name="楕円 1">
          <a:extLst>
            <a:ext uri="{FF2B5EF4-FFF2-40B4-BE49-F238E27FC236}">
              <a16:creationId xmlns:a16="http://schemas.microsoft.com/office/drawing/2014/main" id="{00000000-0008-0000-8100-000002000000}"/>
            </a:ext>
          </a:extLst>
        </xdr:cNvPr>
        <xdr:cNvSpPr/>
      </xdr:nvSpPr>
      <xdr:spPr bwMode="auto">
        <a:xfrm>
          <a:off x="1456114" y="2926079"/>
          <a:ext cx="797328" cy="90748"/>
        </a:xfrm>
        <a:prstGeom prst="ellipse">
          <a:avLst/>
        </a:prstGeom>
        <a:noFill/>
        <a:ln w="2857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414482</xdr:colOff>
      <xdr:row>2</xdr:row>
      <xdr:rowOff>152689</xdr:rowOff>
    </xdr:from>
    <xdr:to>
      <xdr:col>9</xdr:col>
      <xdr:colOff>12699</xdr:colOff>
      <xdr:row>5</xdr:row>
      <xdr:rowOff>215900</xdr:rowOff>
    </xdr:to>
    <xdr:sp macro="" textlink="">
      <xdr:nvSpPr>
        <xdr:cNvPr id="3" name="角丸四角形 2">
          <a:extLst>
            <a:ext uri="{FF2B5EF4-FFF2-40B4-BE49-F238E27FC236}">
              <a16:creationId xmlns:a16="http://schemas.microsoft.com/office/drawing/2014/main" id="{00000000-0008-0000-8100-000003000000}"/>
            </a:ext>
          </a:extLst>
        </xdr:cNvPr>
        <xdr:cNvSpPr/>
      </xdr:nvSpPr>
      <xdr:spPr bwMode="auto">
        <a:xfrm>
          <a:off x="1031702" y="487969"/>
          <a:ext cx="4535977" cy="520411"/>
        </a:xfrm>
        <a:prstGeom prst="roundRect">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ctr"/>
          <a:r>
            <a:rPr kumimoji="1" lang="ja-JP" altLang="en-US" sz="3600" b="1">
              <a:solidFill>
                <a:srgbClr val="FF0000"/>
              </a:solidFill>
            </a:rPr>
            <a:t>記載例　</a:t>
          </a:r>
          <a:r>
            <a:rPr kumimoji="1" lang="en-US" altLang="ja-JP" sz="1200" b="1">
              <a:solidFill>
                <a:srgbClr val="FF0000"/>
              </a:solidFill>
            </a:rPr>
            <a:t>※</a:t>
          </a:r>
          <a:r>
            <a:rPr kumimoji="1" lang="ja-JP" altLang="en-US" sz="1200" b="1">
              <a:solidFill>
                <a:srgbClr val="FF0000"/>
              </a:solidFill>
            </a:rPr>
            <a:t>朱書き部分</a:t>
          </a:r>
        </a:p>
      </xdr:txBody>
    </xdr:sp>
    <xdr:clientData/>
  </xdr:twoCellAnchor>
  <xdr:twoCellAnchor>
    <xdr:from>
      <xdr:col>5</xdr:col>
      <xdr:colOff>27710</xdr:colOff>
      <xdr:row>17</xdr:row>
      <xdr:rowOff>96981</xdr:rowOff>
    </xdr:from>
    <xdr:to>
      <xdr:col>6</xdr:col>
      <xdr:colOff>415636</xdr:colOff>
      <xdr:row>17</xdr:row>
      <xdr:rowOff>484909</xdr:rowOff>
    </xdr:to>
    <xdr:sp macro="" textlink="">
      <xdr:nvSpPr>
        <xdr:cNvPr id="4" name="楕円 3">
          <a:extLst>
            <a:ext uri="{FF2B5EF4-FFF2-40B4-BE49-F238E27FC236}">
              <a16:creationId xmlns:a16="http://schemas.microsoft.com/office/drawing/2014/main" id="{00000000-0008-0000-8100-000004000000}"/>
            </a:ext>
          </a:extLst>
        </xdr:cNvPr>
        <xdr:cNvSpPr/>
      </xdr:nvSpPr>
      <xdr:spPr bwMode="auto">
        <a:xfrm>
          <a:off x="3113810" y="2946861"/>
          <a:ext cx="1005146" cy="67888"/>
        </a:xfrm>
        <a:prstGeom prst="ellipse">
          <a:avLst/>
        </a:prstGeom>
        <a:noFill/>
        <a:ln w="2857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xdr:col>
      <xdr:colOff>221674</xdr:colOff>
      <xdr:row>16</xdr:row>
      <xdr:rowOff>76199</xdr:rowOff>
    </xdr:from>
    <xdr:to>
      <xdr:col>3</xdr:col>
      <xdr:colOff>401782</xdr:colOff>
      <xdr:row>16</xdr:row>
      <xdr:rowOff>464127</xdr:rowOff>
    </xdr:to>
    <xdr:sp macro="" textlink="">
      <xdr:nvSpPr>
        <xdr:cNvPr id="2" name="楕円 1">
          <a:extLst>
            <a:ext uri="{FF2B5EF4-FFF2-40B4-BE49-F238E27FC236}">
              <a16:creationId xmlns:a16="http://schemas.microsoft.com/office/drawing/2014/main" id="{00000000-0008-0000-8200-000002000000}"/>
            </a:ext>
          </a:extLst>
        </xdr:cNvPr>
        <xdr:cNvSpPr/>
      </xdr:nvSpPr>
      <xdr:spPr bwMode="auto">
        <a:xfrm>
          <a:off x="1456114" y="2758439"/>
          <a:ext cx="797328" cy="90748"/>
        </a:xfrm>
        <a:prstGeom prst="ellipse">
          <a:avLst/>
        </a:prstGeom>
        <a:noFill/>
        <a:ln w="2857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xdr:col>
      <xdr:colOff>96982</xdr:colOff>
      <xdr:row>2</xdr:row>
      <xdr:rowOff>200315</xdr:rowOff>
    </xdr:from>
    <xdr:to>
      <xdr:col>8</xdr:col>
      <xdr:colOff>507999</xdr:colOff>
      <xdr:row>5</xdr:row>
      <xdr:rowOff>203201</xdr:rowOff>
    </xdr:to>
    <xdr:sp macro="" textlink="">
      <xdr:nvSpPr>
        <xdr:cNvPr id="3" name="角丸四角形 2">
          <a:extLst>
            <a:ext uri="{FF2B5EF4-FFF2-40B4-BE49-F238E27FC236}">
              <a16:creationId xmlns:a16="http://schemas.microsoft.com/office/drawing/2014/main" id="{00000000-0008-0000-8200-000003000000}"/>
            </a:ext>
          </a:extLst>
        </xdr:cNvPr>
        <xdr:cNvSpPr/>
      </xdr:nvSpPr>
      <xdr:spPr bwMode="auto">
        <a:xfrm>
          <a:off x="1948642" y="505115"/>
          <a:ext cx="3497117" cy="498186"/>
        </a:xfrm>
        <a:prstGeom prst="roundRect">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ctr"/>
          <a:r>
            <a:rPr kumimoji="1" lang="ja-JP" altLang="en-US" sz="3600" b="1">
              <a:solidFill>
                <a:srgbClr val="FF0000"/>
              </a:solidFill>
            </a:rPr>
            <a:t>記載例　</a:t>
          </a:r>
          <a:r>
            <a:rPr kumimoji="1" lang="en-US" altLang="ja-JP" sz="1200" b="1">
              <a:solidFill>
                <a:srgbClr val="FF0000"/>
              </a:solidFill>
            </a:rPr>
            <a:t>※</a:t>
          </a:r>
          <a:r>
            <a:rPr kumimoji="1" lang="ja-JP" altLang="en-US" sz="1200" b="1">
              <a:solidFill>
                <a:srgbClr val="FF0000"/>
              </a:solidFill>
            </a:rPr>
            <a:t>朱書き部分</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10</xdr:col>
      <xdr:colOff>228601</xdr:colOff>
      <xdr:row>16</xdr:row>
      <xdr:rowOff>103909</xdr:rowOff>
    </xdr:from>
    <xdr:to>
      <xdr:col>11</xdr:col>
      <xdr:colOff>346365</xdr:colOff>
      <xdr:row>16</xdr:row>
      <xdr:rowOff>491837</xdr:rowOff>
    </xdr:to>
    <xdr:sp macro="" textlink="">
      <xdr:nvSpPr>
        <xdr:cNvPr id="2" name="楕円 1">
          <a:extLst>
            <a:ext uri="{FF2B5EF4-FFF2-40B4-BE49-F238E27FC236}">
              <a16:creationId xmlns:a16="http://schemas.microsoft.com/office/drawing/2014/main" id="{00000000-0008-0000-8300-000002000000}"/>
            </a:ext>
          </a:extLst>
        </xdr:cNvPr>
        <xdr:cNvSpPr/>
      </xdr:nvSpPr>
      <xdr:spPr bwMode="auto">
        <a:xfrm>
          <a:off x="6400801" y="2786149"/>
          <a:ext cx="734984" cy="60268"/>
        </a:xfrm>
        <a:prstGeom prst="ellipse">
          <a:avLst/>
        </a:prstGeom>
        <a:noFill/>
        <a:ln w="2857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2</xdr:col>
      <xdr:colOff>76201</xdr:colOff>
      <xdr:row>2</xdr:row>
      <xdr:rowOff>109102</xdr:rowOff>
    </xdr:from>
    <xdr:to>
      <xdr:col>9</xdr:col>
      <xdr:colOff>96983</xdr:colOff>
      <xdr:row>5</xdr:row>
      <xdr:rowOff>207818</xdr:rowOff>
    </xdr:to>
    <xdr:sp macro="" textlink="">
      <xdr:nvSpPr>
        <xdr:cNvPr id="2" name="角丸四角形 1">
          <a:extLst>
            <a:ext uri="{FF2B5EF4-FFF2-40B4-BE49-F238E27FC236}">
              <a16:creationId xmlns:a16="http://schemas.microsoft.com/office/drawing/2014/main" id="{00000000-0008-0000-8800-000002000000}"/>
            </a:ext>
          </a:extLst>
        </xdr:cNvPr>
        <xdr:cNvSpPr/>
      </xdr:nvSpPr>
      <xdr:spPr bwMode="auto">
        <a:xfrm>
          <a:off x="1129146" y="607866"/>
          <a:ext cx="3373582" cy="846861"/>
        </a:xfrm>
        <a:prstGeom prst="roundRect">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ctr"/>
          <a:r>
            <a:rPr kumimoji="1" lang="ja-JP" altLang="en-US" sz="3600" b="1">
              <a:solidFill>
                <a:srgbClr val="FF0000"/>
              </a:solidFill>
            </a:rPr>
            <a:t>記載例　</a:t>
          </a:r>
          <a:r>
            <a:rPr kumimoji="1" lang="en-US" altLang="ja-JP" sz="1200" b="1">
              <a:solidFill>
                <a:srgbClr val="FF0000"/>
              </a:solidFill>
            </a:rPr>
            <a:t>※</a:t>
          </a:r>
          <a:r>
            <a:rPr kumimoji="1" lang="ja-JP" altLang="en-US" sz="1200" b="1">
              <a:solidFill>
                <a:srgbClr val="FF0000"/>
              </a:solidFill>
            </a:rPr>
            <a:t>朱書き部分</a:t>
          </a:r>
        </a:p>
      </xdr:txBody>
    </xdr:sp>
    <xdr:clientData/>
  </xdr:twoCellAnchor>
  <xdr:twoCellAnchor>
    <xdr:from>
      <xdr:col>10</xdr:col>
      <xdr:colOff>34623</xdr:colOff>
      <xdr:row>17</xdr:row>
      <xdr:rowOff>77933</xdr:rowOff>
    </xdr:from>
    <xdr:to>
      <xdr:col>11</xdr:col>
      <xdr:colOff>17305</xdr:colOff>
      <xdr:row>17</xdr:row>
      <xdr:rowOff>588819</xdr:rowOff>
    </xdr:to>
    <xdr:sp macro="" textlink="">
      <xdr:nvSpPr>
        <xdr:cNvPr id="3" name="楕円 2">
          <a:extLst>
            <a:ext uri="{FF2B5EF4-FFF2-40B4-BE49-F238E27FC236}">
              <a16:creationId xmlns:a16="http://schemas.microsoft.com/office/drawing/2014/main" id="{00000000-0008-0000-8800-000003000000}"/>
            </a:ext>
          </a:extLst>
        </xdr:cNvPr>
        <xdr:cNvSpPr/>
      </xdr:nvSpPr>
      <xdr:spPr bwMode="auto">
        <a:xfrm>
          <a:off x="6206823" y="2927813"/>
          <a:ext cx="599902" cy="91786"/>
        </a:xfrm>
        <a:prstGeom prst="ellipse">
          <a:avLst/>
        </a:prstGeom>
        <a:noFill/>
        <a:ln w="2857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3</xdr:col>
      <xdr:colOff>380999</xdr:colOff>
      <xdr:row>3</xdr:row>
      <xdr:rowOff>43292</xdr:rowOff>
    </xdr:from>
    <xdr:to>
      <xdr:col>7</xdr:col>
      <xdr:colOff>152399</xdr:colOff>
      <xdr:row>7</xdr:row>
      <xdr:rowOff>15583</xdr:rowOff>
    </xdr:to>
    <xdr:sp macro="" textlink="">
      <xdr:nvSpPr>
        <xdr:cNvPr id="2" name="角丸四角形 1">
          <a:extLst>
            <a:ext uri="{FF2B5EF4-FFF2-40B4-BE49-F238E27FC236}">
              <a16:creationId xmlns:a16="http://schemas.microsoft.com/office/drawing/2014/main" id="{00000000-0008-0000-8D00-000002000000}"/>
            </a:ext>
          </a:extLst>
        </xdr:cNvPr>
        <xdr:cNvSpPr/>
      </xdr:nvSpPr>
      <xdr:spPr bwMode="auto">
        <a:xfrm>
          <a:off x="2232659" y="546212"/>
          <a:ext cx="2240280" cy="642851"/>
        </a:xfrm>
        <a:prstGeom prst="roundRect">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ctr"/>
          <a:r>
            <a:rPr kumimoji="1" lang="ja-JP" altLang="en-US" sz="3600" b="1">
              <a:solidFill>
                <a:srgbClr val="FF0000"/>
              </a:solidFill>
            </a:rPr>
            <a:t>記載例</a:t>
          </a:r>
          <a:endParaRPr kumimoji="1" lang="en-US" altLang="ja-JP" sz="3600" b="1">
            <a:solidFill>
              <a:srgbClr val="FF0000"/>
            </a:solidFill>
          </a:endParaRPr>
        </a:p>
        <a:p>
          <a:pPr algn="ctr"/>
          <a:r>
            <a:rPr kumimoji="1" lang="en-US" altLang="ja-JP" sz="1200" b="1">
              <a:solidFill>
                <a:srgbClr val="FF0000"/>
              </a:solidFill>
            </a:rPr>
            <a:t>※</a:t>
          </a:r>
          <a:r>
            <a:rPr kumimoji="1" lang="ja-JP" altLang="en-US" sz="1200" b="1">
              <a:solidFill>
                <a:srgbClr val="FF0000"/>
              </a:solidFill>
            </a:rPr>
            <a:t>朱書き部分</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2</xdr:col>
      <xdr:colOff>152400</xdr:colOff>
      <xdr:row>2</xdr:row>
      <xdr:rowOff>72734</xdr:rowOff>
    </xdr:from>
    <xdr:to>
      <xdr:col>9</xdr:col>
      <xdr:colOff>214746</xdr:colOff>
      <xdr:row>5</xdr:row>
      <xdr:rowOff>124691</xdr:rowOff>
    </xdr:to>
    <xdr:sp macro="" textlink="">
      <xdr:nvSpPr>
        <xdr:cNvPr id="2" name="角丸四角形 1">
          <a:extLst>
            <a:ext uri="{FF2B5EF4-FFF2-40B4-BE49-F238E27FC236}">
              <a16:creationId xmlns:a16="http://schemas.microsoft.com/office/drawing/2014/main" id="{00000000-0008-0000-9300-000002000000}"/>
            </a:ext>
          </a:extLst>
        </xdr:cNvPr>
        <xdr:cNvSpPr/>
      </xdr:nvSpPr>
      <xdr:spPr bwMode="auto">
        <a:xfrm>
          <a:off x="1205345" y="571498"/>
          <a:ext cx="3415146" cy="800102"/>
        </a:xfrm>
        <a:prstGeom prst="roundRect">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ctr"/>
          <a:r>
            <a:rPr kumimoji="1" lang="ja-JP" altLang="en-US" sz="3600" b="1">
              <a:solidFill>
                <a:srgbClr val="FF0000"/>
              </a:solidFill>
            </a:rPr>
            <a:t>記載例　</a:t>
          </a:r>
          <a:r>
            <a:rPr kumimoji="1" lang="en-US" altLang="ja-JP" sz="1200" b="1">
              <a:solidFill>
                <a:srgbClr val="FF0000"/>
              </a:solidFill>
            </a:rPr>
            <a:t>※</a:t>
          </a:r>
          <a:r>
            <a:rPr kumimoji="1" lang="ja-JP" altLang="en-US" sz="1200" b="1">
              <a:solidFill>
                <a:srgbClr val="FF0000"/>
              </a:solidFill>
            </a:rPr>
            <a:t>朱書き部分</a:t>
          </a:r>
        </a:p>
      </xdr:txBody>
    </xdr:sp>
    <xdr:clientData/>
  </xdr:twoCellAnchor>
  <xdr:twoCellAnchor>
    <xdr:from>
      <xdr:col>2</xdr:col>
      <xdr:colOff>337705</xdr:colOff>
      <xdr:row>19</xdr:row>
      <xdr:rowOff>25977</xdr:rowOff>
    </xdr:from>
    <xdr:to>
      <xdr:col>3</xdr:col>
      <xdr:colOff>640773</xdr:colOff>
      <xdr:row>20</xdr:row>
      <xdr:rowOff>43295</xdr:rowOff>
    </xdr:to>
    <xdr:sp macro="" textlink="">
      <xdr:nvSpPr>
        <xdr:cNvPr id="3" name="角丸四角形 2">
          <a:extLst>
            <a:ext uri="{FF2B5EF4-FFF2-40B4-BE49-F238E27FC236}">
              <a16:creationId xmlns:a16="http://schemas.microsoft.com/office/drawing/2014/main" id="{00000000-0008-0000-9300-000003000000}"/>
            </a:ext>
          </a:extLst>
        </xdr:cNvPr>
        <xdr:cNvSpPr/>
      </xdr:nvSpPr>
      <xdr:spPr bwMode="auto">
        <a:xfrm>
          <a:off x="1572145" y="3211137"/>
          <a:ext cx="897428" cy="184958"/>
        </a:xfrm>
        <a:prstGeom prst="roundRect">
          <a:avLst/>
        </a:prstGeom>
        <a:no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10</xdr:col>
      <xdr:colOff>58017</xdr:colOff>
      <xdr:row>18</xdr:row>
      <xdr:rowOff>51955</xdr:rowOff>
    </xdr:from>
    <xdr:to>
      <xdr:col>11</xdr:col>
      <xdr:colOff>21649</xdr:colOff>
      <xdr:row>19</xdr:row>
      <xdr:rowOff>69273</xdr:rowOff>
    </xdr:to>
    <xdr:sp macro="" textlink="">
      <xdr:nvSpPr>
        <xdr:cNvPr id="2" name="角丸四角形 1">
          <a:extLst>
            <a:ext uri="{FF2B5EF4-FFF2-40B4-BE49-F238E27FC236}">
              <a16:creationId xmlns:a16="http://schemas.microsoft.com/office/drawing/2014/main" id="{00000000-0008-0000-9400-000002000000}"/>
            </a:ext>
          </a:extLst>
        </xdr:cNvPr>
        <xdr:cNvSpPr/>
      </xdr:nvSpPr>
      <xdr:spPr bwMode="auto">
        <a:xfrm>
          <a:off x="5954858" y="4572000"/>
          <a:ext cx="587086" cy="268432"/>
        </a:xfrm>
        <a:prstGeom prst="roundRect">
          <a:avLst/>
        </a:prstGeom>
        <a:no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519546</xdr:colOff>
      <xdr:row>2</xdr:row>
      <xdr:rowOff>86589</xdr:rowOff>
    </xdr:from>
    <xdr:to>
      <xdr:col>8</xdr:col>
      <xdr:colOff>526473</xdr:colOff>
      <xdr:row>5</xdr:row>
      <xdr:rowOff>180110</xdr:rowOff>
    </xdr:to>
    <xdr:sp macro="" textlink="">
      <xdr:nvSpPr>
        <xdr:cNvPr id="2" name="角丸四角形 1">
          <a:extLst>
            <a:ext uri="{FF2B5EF4-FFF2-40B4-BE49-F238E27FC236}">
              <a16:creationId xmlns:a16="http://schemas.microsoft.com/office/drawing/2014/main" id="{00000000-0008-0000-9800-000002000000}"/>
            </a:ext>
          </a:extLst>
        </xdr:cNvPr>
        <xdr:cNvSpPr/>
      </xdr:nvSpPr>
      <xdr:spPr bwMode="auto">
        <a:xfrm>
          <a:off x="1046019" y="585353"/>
          <a:ext cx="3214254" cy="841666"/>
        </a:xfrm>
        <a:prstGeom prst="roundRect">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ctr"/>
          <a:r>
            <a:rPr kumimoji="1" lang="ja-JP" altLang="en-US" sz="3600" b="1">
              <a:solidFill>
                <a:srgbClr val="FF0000"/>
              </a:solidFill>
            </a:rPr>
            <a:t>記載例　</a:t>
          </a:r>
          <a:r>
            <a:rPr kumimoji="1" lang="en-US" altLang="ja-JP" sz="1200" b="1">
              <a:solidFill>
                <a:srgbClr val="FF0000"/>
              </a:solidFill>
            </a:rPr>
            <a:t>※</a:t>
          </a:r>
          <a:r>
            <a:rPr kumimoji="1" lang="ja-JP" altLang="en-US" sz="1200" b="1">
              <a:solidFill>
                <a:srgbClr val="FF0000"/>
              </a:solidFill>
            </a:rPr>
            <a:t>朱書き部分</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2</xdr:col>
      <xdr:colOff>34637</xdr:colOff>
      <xdr:row>2</xdr:row>
      <xdr:rowOff>119495</xdr:rowOff>
    </xdr:from>
    <xdr:to>
      <xdr:col>9</xdr:col>
      <xdr:colOff>159328</xdr:colOff>
      <xdr:row>5</xdr:row>
      <xdr:rowOff>193964</xdr:rowOff>
    </xdr:to>
    <xdr:sp macro="" textlink="">
      <xdr:nvSpPr>
        <xdr:cNvPr id="2" name="角丸四角形 1">
          <a:extLst>
            <a:ext uri="{FF2B5EF4-FFF2-40B4-BE49-F238E27FC236}">
              <a16:creationId xmlns:a16="http://schemas.microsoft.com/office/drawing/2014/main" id="{00000000-0008-0000-9D00-000002000000}"/>
            </a:ext>
          </a:extLst>
        </xdr:cNvPr>
        <xdr:cNvSpPr/>
      </xdr:nvSpPr>
      <xdr:spPr bwMode="auto">
        <a:xfrm>
          <a:off x="949037" y="618259"/>
          <a:ext cx="3200400" cy="822614"/>
        </a:xfrm>
        <a:prstGeom prst="roundRect">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ctr"/>
          <a:r>
            <a:rPr kumimoji="1" lang="ja-JP" altLang="en-US" sz="3600" b="1">
              <a:solidFill>
                <a:srgbClr val="FF0000"/>
              </a:solidFill>
            </a:rPr>
            <a:t>記載例　</a:t>
          </a:r>
          <a:r>
            <a:rPr kumimoji="1" lang="en-US" altLang="ja-JP" sz="1200" b="1">
              <a:solidFill>
                <a:srgbClr val="FF0000"/>
              </a:solidFill>
            </a:rPr>
            <a:t>※</a:t>
          </a:r>
          <a:r>
            <a:rPr kumimoji="1" lang="ja-JP" altLang="en-US" sz="1200" b="1">
              <a:solidFill>
                <a:srgbClr val="FF0000"/>
              </a:solidFill>
            </a:rPr>
            <a:t>朱書き部分</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311727</xdr:colOff>
      <xdr:row>3</xdr:row>
      <xdr:rowOff>180109</xdr:rowOff>
    </xdr:from>
    <xdr:to>
      <xdr:col>9</xdr:col>
      <xdr:colOff>547255</xdr:colOff>
      <xdr:row>6</xdr:row>
      <xdr:rowOff>187036</xdr:rowOff>
    </xdr:to>
    <xdr:sp macro="" textlink="">
      <xdr:nvSpPr>
        <xdr:cNvPr id="2" name="角丸四角形 1">
          <a:extLst>
            <a:ext uri="{FF2B5EF4-FFF2-40B4-BE49-F238E27FC236}">
              <a16:creationId xmlns:a16="http://schemas.microsoft.com/office/drawing/2014/main" id="{00000000-0008-0000-1500-000002000000}"/>
            </a:ext>
          </a:extLst>
        </xdr:cNvPr>
        <xdr:cNvSpPr/>
      </xdr:nvSpPr>
      <xdr:spPr bwMode="auto">
        <a:xfrm>
          <a:off x="838200" y="921327"/>
          <a:ext cx="4114800" cy="755073"/>
        </a:xfrm>
        <a:prstGeom prst="roundRect">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ctr"/>
          <a:r>
            <a:rPr kumimoji="1" lang="ja-JP" altLang="en-US" sz="3600" b="1">
              <a:solidFill>
                <a:srgbClr val="FF0000"/>
              </a:solidFill>
            </a:rPr>
            <a:t>記載例　</a:t>
          </a:r>
          <a:r>
            <a:rPr kumimoji="1" lang="en-US" altLang="ja-JP" sz="1200" b="1">
              <a:solidFill>
                <a:srgbClr val="FF0000"/>
              </a:solidFill>
            </a:rPr>
            <a:t>※</a:t>
          </a:r>
          <a:r>
            <a:rPr kumimoji="1" lang="ja-JP" altLang="en-US" sz="1200" b="1">
              <a:solidFill>
                <a:srgbClr val="FF0000"/>
              </a:solidFill>
            </a:rPr>
            <a:t>朱書き部分</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2</xdr:col>
      <xdr:colOff>256309</xdr:colOff>
      <xdr:row>2</xdr:row>
      <xdr:rowOff>86589</xdr:rowOff>
    </xdr:from>
    <xdr:to>
      <xdr:col>8</xdr:col>
      <xdr:colOff>526472</xdr:colOff>
      <xdr:row>5</xdr:row>
      <xdr:rowOff>159328</xdr:rowOff>
    </xdr:to>
    <xdr:sp macro="" textlink="">
      <xdr:nvSpPr>
        <xdr:cNvPr id="2" name="角丸四角形 1">
          <a:extLst>
            <a:ext uri="{FF2B5EF4-FFF2-40B4-BE49-F238E27FC236}">
              <a16:creationId xmlns:a16="http://schemas.microsoft.com/office/drawing/2014/main" id="{00000000-0008-0000-A200-000002000000}"/>
            </a:ext>
          </a:extLst>
        </xdr:cNvPr>
        <xdr:cNvSpPr/>
      </xdr:nvSpPr>
      <xdr:spPr bwMode="auto">
        <a:xfrm>
          <a:off x="1309254" y="585353"/>
          <a:ext cx="2951018" cy="820884"/>
        </a:xfrm>
        <a:prstGeom prst="roundRect">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ctr"/>
          <a:r>
            <a:rPr kumimoji="1" lang="ja-JP" altLang="en-US" sz="3600" b="1">
              <a:solidFill>
                <a:srgbClr val="FF0000"/>
              </a:solidFill>
            </a:rPr>
            <a:t>記載例　</a:t>
          </a:r>
          <a:r>
            <a:rPr kumimoji="1" lang="en-US" altLang="ja-JP" sz="1200" b="1">
              <a:solidFill>
                <a:srgbClr val="FF0000"/>
              </a:solidFill>
            </a:rPr>
            <a:t>※</a:t>
          </a:r>
          <a:r>
            <a:rPr kumimoji="1" lang="ja-JP" altLang="en-US" sz="1200" b="1">
              <a:solidFill>
                <a:srgbClr val="FF0000"/>
              </a:solidFill>
            </a:rPr>
            <a:t>朱書き部分</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263236</xdr:colOff>
      <xdr:row>2</xdr:row>
      <xdr:rowOff>61479</xdr:rowOff>
    </xdr:from>
    <xdr:to>
      <xdr:col>8</xdr:col>
      <xdr:colOff>76200</xdr:colOff>
      <xdr:row>5</xdr:row>
      <xdr:rowOff>124692</xdr:rowOff>
    </xdr:to>
    <xdr:sp macro="" textlink="">
      <xdr:nvSpPr>
        <xdr:cNvPr id="2" name="角丸四角形 1">
          <a:extLst>
            <a:ext uri="{FF2B5EF4-FFF2-40B4-BE49-F238E27FC236}">
              <a16:creationId xmlns:a16="http://schemas.microsoft.com/office/drawing/2014/main" id="{00000000-0008-0000-A700-000002000000}"/>
            </a:ext>
          </a:extLst>
        </xdr:cNvPr>
        <xdr:cNvSpPr/>
      </xdr:nvSpPr>
      <xdr:spPr bwMode="auto">
        <a:xfrm>
          <a:off x="789709" y="560243"/>
          <a:ext cx="3006436" cy="811358"/>
        </a:xfrm>
        <a:prstGeom prst="roundRect">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ctr"/>
          <a:r>
            <a:rPr kumimoji="1" lang="ja-JP" altLang="en-US" sz="3600" b="1">
              <a:solidFill>
                <a:srgbClr val="FF0000"/>
              </a:solidFill>
            </a:rPr>
            <a:t>記載例　</a:t>
          </a:r>
          <a:r>
            <a:rPr kumimoji="1" lang="en-US" altLang="ja-JP" sz="1200" b="1">
              <a:solidFill>
                <a:srgbClr val="FF0000"/>
              </a:solidFill>
            </a:rPr>
            <a:t>※</a:t>
          </a:r>
          <a:r>
            <a:rPr kumimoji="1" lang="ja-JP" altLang="en-US" sz="1200" b="1">
              <a:solidFill>
                <a:srgbClr val="FF0000"/>
              </a:solidFill>
            </a:rPr>
            <a:t>朱書き部分</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342900</xdr:colOff>
      <xdr:row>2</xdr:row>
      <xdr:rowOff>83702</xdr:rowOff>
    </xdr:from>
    <xdr:to>
      <xdr:col>9</xdr:col>
      <xdr:colOff>203200</xdr:colOff>
      <xdr:row>5</xdr:row>
      <xdr:rowOff>190500</xdr:rowOff>
    </xdr:to>
    <xdr:sp macro="" textlink="">
      <xdr:nvSpPr>
        <xdr:cNvPr id="2" name="角丸四角形 1">
          <a:extLst>
            <a:ext uri="{FF2B5EF4-FFF2-40B4-BE49-F238E27FC236}">
              <a16:creationId xmlns:a16="http://schemas.microsoft.com/office/drawing/2014/main" id="{00000000-0008-0000-AC00-000002000000}"/>
            </a:ext>
          </a:extLst>
        </xdr:cNvPr>
        <xdr:cNvSpPr/>
      </xdr:nvSpPr>
      <xdr:spPr bwMode="auto">
        <a:xfrm>
          <a:off x="863600" y="591702"/>
          <a:ext cx="3695700" cy="868798"/>
        </a:xfrm>
        <a:prstGeom prst="roundRect">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ctr"/>
          <a:r>
            <a:rPr kumimoji="1" lang="ja-JP" altLang="en-US" sz="3600" b="1">
              <a:solidFill>
                <a:srgbClr val="FF0000"/>
              </a:solidFill>
            </a:rPr>
            <a:t>記載例　</a:t>
          </a:r>
          <a:r>
            <a:rPr kumimoji="1" lang="en-US" altLang="ja-JP" sz="1200" b="1">
              <a:solidFill>
                <a:srgbClr val="FF0000"/>
              </a:solidFill>
            </a:rPr>
            <a:t>※</a:t>
          </a:r>
          <a:r>
            <a:rPr kumimoji="1" lang="ja-JP" altLang="en-US" sz="1200" b="1">
              <a:solidFill>
                <a:srgbClr val="FF0000"/>
              </a:solidFill>
            </a:rPr>
            <a:t>朱書き部分</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2</xdr:col>
      <xdr:colOff>6927</xdr:colOff>
      <xdr:row>2</xdr:row>
      <xdr:rowOff>81394</xdr:rowOff>
    </xdr:from>
    <xdr:to>
      <xdr:col>9</xdr:col>
      <xdr:colOff>263235</xdr:colOff>
      <xdr:row>5</xdr:row>
      <xdr:rowOff>110837</xdr:rowOff>
    </xdr:to>
    <xdr:sp macro="" textlink="">
      <xdr:nvSpPr>
        <xdr:cNvPr id="2" name="角丸四角形 1">
          <a:extLst>
            <a:ext uri="{FF2B5EF4-FFF2-40B4-BE49-F238E27FC236}">
              <a16:creationId xmlns:a16="http://schemas.microsoft.com/office/drawing/2014/main" id="{00000000-0008-0000-B100-000002000000}"/>
            </a:ext>
          </a:extLst>
        </xdr:cNvPr>
        <xdr:cNvSpPr/>
      </xdr:nvSpPr>
      <xdr:spPr bwMode="auto">
        <a:xfrm>
          <a:off x="1059872" y="580158"/>
          <a:ext cx="3588327" cy="777588"/>
        </a:xfrm>
        <a:prstGeom prst="roundRect">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ctr"/>
          <a:r>
            <a:rPr kumimoji="1" lang="ja-JP" altLang="en-US" sz="3600" b="1">
              <a:solidFill>
                <a:srgbClr val="FF0000"/>
              </a:solidFill>
            </a:rPr>
            <a:t>記載例　</a:t>
          </a:r>
          <a:r>
            <a:rPr kumimoji="1" lang="en-US" altLang="ja-JP" sz="1200" b="1">
              <a:solidFill>
                <a:srgbClr val="FF0000"/>
              </a:solidFill>
            </a:rPr>
            <a:t>※</a:t>
          </a:r>
          <a:r>
            <a:rPr kumimoji="1" lang="ja-JP" altLang="en-US" sz="1200" b="1">
              <a:solidFill>
                <a:srgbClr val="FF0000"/>
              </a:solidFill>
            </a:rPr>
            <a:t>朱書き部分</a:t>
          </a:r>
        </a:p>
      </xdr:txBody>
    </xdr:sp>
    <xdr:clientData/>
  </xdr:twoCellAnchor>
</xdr:wsDr>
</file>

<file path=xl/drawings/drawing44.xml><?xml version="1.0" encoding="utf-8"?>
<xdr:wsDr xmlns:xdr="http://schemas.openxmlformats.org/drawingml/2006/spreadsheetDrawing" xmlns:a="http://schemas.openxmlformats.org/drawingml/2006/main">
  <xdr:oneCellAnchor>
    <xdr:from>
      <xdr:col>0</xdr:col>
      <xdr:colOff>0</xdr:colOff>
      <xdr:row>0</xdr:row>
      <xdr:rowOff>0</xdr:rowOff>
    </xdr:from>
    <xdr:ext cx="5930900" cy="8851900"/>
    <xdr:pic>
      <xdr:nvPicPr>
        <xdr:cNvPr id="2" name="図 1">
          <a:extLst>
            <a:ext uri="{FF2B5EF4-FFF2-40B4-BE49-F238E27FC236}">
              <a16:creationId xmlns:a16="http://schemas.microsoft.com/office/drawing/2014/main" id="{00000000-0008-0000-B300-000002000000}"/>
            </a:ext>
          </a:extLst>
        </xdr:cNvPr>
        <xdr:cNvPicPr>
          <a:picLocks noChangeAspect="1"/>
        </xdr:cNvPicPr>
      </xdr:nvPicPr>
      <xdr:blipFill>
        <a:blip xmlns:r="http://schemas.openxmlformats.org/officeDocument/2006/relationships" r:embed="rId1"/>
        <a:stretch>
          <a:fillRect/>
        </a:stretch>
      </xdr:blipFill>
      <xdr:spPr>
        <a:xfrm>
          <a:off x="0" y="0"/>
          <a:ext cx="5930900" cy="8851900"/>
        </a:xfrm>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twoCellAnchor>
    <xdr:from>
      <xdr:col>2</xdr:col>
      <xdr:colOff>249382</xdr:colOff>
      <xdr:row>2</xdr:row>
      <xdr:rowOff>166252</xdr:rowOff>
    </xdr:from>
    <xdr:to>
      <xdr:col>9</xdr:col>
      <xdr:colOff>165100</xdr:colOff>
      <xdr:row>5</xdr:row>
      <xdr:rowOff>215900</xdr:rowOff>
    </xdr:to>
    <xdr:sp macro="" textlink="">
      <xdr:nvSpPr>
        <xdr:cNvPr id="2" name="角丸四角形 1">
          <a:extLst>
            <a:ext uri="{FF2B5EF4-FFF2-40B4-BE49-F238E27FC236}">
              <a16:creationId xmlns:a16="http://schemas.microsoft.com/office/drawing/2014/main" id="{00000000-0008-0000-B800-000002000000}"/>
            </a:ext>
          </a:extLst>
        </xdr:cNvPr>
        <xdr:cNvSpPr/>
      </xdr:nvSpPr>
      <xdr:spPr bwMode="auto">
        <a:xfrm>
          <a:off x="1290782" y="674252"/>
          <a:ext cx="3357418" cy="811648"/>
        </a:xfrm>
        <a:prstGeom prst="roundRect">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ctr"/>
          <a:r>
            <a:rPr kumimoji="1" lang="ja-JP" altLang="en-US" sz="3600" b="1">
              <a:solidFill>
                <a:srgbClr val="FF0000"/>
              </a:solidFill>
            </a:rPr>
            <a:t>記載例　</a:t>
          </a:r>
          <a:r>
            <a:rPr kumimoji="1" lang="en-US" altLang="ja-JP" sz="1200" b="1">
              <a:solidFill>
                <a:srgbClr val="FF0000"/>
              </a:solidFill>
            </a:rPr>
            <a:t>※</a:t>
          </a:r>
          <a:r>
            <a:rPr kumimoji="1" lang="ja-JP" altLang="en-US" sz="1200" b="1">
              <a:solidFill>
                <a:srgbClr val="FF0000"/>
              </a:solidFill>
            </a:rPr>
            <a:t>朱書き部分</a:t>
          </a:r>
        </a:p>
      </xdr:txBody>
    </xdr:sp>
    <xdr:clientData/>
  </xdr:twoCellAnchor>
</xdr:wsDr>
</file>

<file path=xl/drawings/drawing46.xml><?xml version="1.0" encoding="utf-8"?>
<xdr:wsDr xmlns:xdr="http://schemas.openxmlformats.org/drawingml/2006/spreadsheetDrawing" xmlns:a="http://schemas.openxmlformats.org/drawingml/2006/main">
  <xdr:oneCellAnchor>
    <xdr:from>
      <xdr:col>0</xdr:col>
      <xdr:colOff>0</xdr:colOff>
      <xdr:row>0</xdr:row>
      <xdr:rowOff>0</xdr:rowOff>
    </xdr:from>
    <xdr:ext cx="5943600" cy="8902700"/>
    <xdr:pic>
      <xdr:nvPicPr>
        <xdr:cNvPr id="2" name="図 1">
          <a:extLst>
            <a:ext uri="{FF2B5EF4-FFF2-40B4-BE49-F238E27FC236}">
              <a16:creationId xmlns:a16="http://schemas.microsoft.com/office/drawing/2014/main" id="{00000000-0008-0000-BA00-000002000000}"/>
            </a:ext>
          </a:extLst>
        </xdr:cNvPr>
        <xdr:cNvPicPr>
          <a:picLocks noChangeAspect="1"/>
        </xdr:cNvPicPr>
      </xdr:nvPicPr>
      <xdr:blipFill>
        <a:blip xmlns:r="http://schemas.openxmlformats.org/officeDocument/2006/relationships" r:embed="rId1"/>
        <a:stretch>
          <a:fillRect/>
        </a:stretch>
      </xdr:blipFill>
      <xdr:spPr>
        <a:xfrm>
          <a:off x="0" y="0"/>
          <a:ext cx="5943600" cy="8902700"/>
        </a:xfrm>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oneCellAnchor>
    <xdr:from>
      <xdr:col>0</xdr:col>
      <xdr:colOff>101599</xdr:colOff>
      <xdr:row>0</xdr:row>
      <xdr:rowOff>0</xdr:rowOff>
    </xdr:from>
    <xdr:ext cx="5829301" cy="8597900"/>
    <xdr:pic>
      <xdr:nvPicPr>
        <xdr:cNvPr id="2" name="図 1">
          <a:extLst>
            <a:ext uri="{FF2B5EF4-FFF2-40B4-BE49-F238E27FC236}">
              <a16:creationId xmlns:a16="http://schemas.microsoft.com/office/drawing/2014/main" id="{00000000-0008-0000-BB00-000002000000}"/>
            </a:ext>
          </a:extLst>
        </xdr:cNvPr>
        <xdr:cNvPicPr>
          <a:picLocks noChangeAspect="1"/>
        </xdr:cNvPicPr>
      </xdr:nvPicPr>
      <xdr:blipFill>
        <a:blip xmlns:r="http://schemas.openxmlformats.org/officeDocument/2006/relationships" r:embed="rId1"/>
        <a:stretch>
          <a:fillRect/>
        </a:stretch>
      </xdr:blipFill>
      <xdr:spPr>
        <a:xfrm>
          <a:off x="101599" y="0"/>
          <a:ext cx="5829301" cy="8597900"/>
        </a:xfrm>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oneCellAnchor>
    <xdr:from>
      <xdr:col>0</xdr:col>
      <xdr:colOff>38100</xdr:colOff>
      <xdr:row>0</xdr:row>
      <xdr:rowOff>203201</xdr:rowOff>
    </xdr:from>
    <xdr:ext cx="5880100" cy="8623299"/>
    <xdr:pic>
      <xdr:nvPicPr>
        <xdr:cNvPr id="2" name="図 1">
          <a:extLst>
            <a:ext uri="{FF2B5EF4-FFF2-40B4-BE49-F238E27FC236}">
              <a16:creationId xmlns:a16="http://schemas.microsoft.com/office/drawing/2014/main" id="{00000000-0008-0000-BC00-000002000000}"/>
            </a:ext>
          </a:extLst>
        </xdr:cNvPr>
        <xdr:cNvPicPr>
          <a:picLocks noChangeAspect="1"/>
        </xdr:cNvPicPr>
      </xdr:nvPicPr>
      <xdr:blipFill>
        <a:blip xmlns:r="http://schemas.openxmlformats.org/officeDocument/2006/relationships" r:embed="rId1"/>
        <a:stretch>
          <a:fillRect/>
        </a:stretch>
      </xdr:blipFill>
      <xdr:spPr>
        <a:xfrm>
          <a:off x="38100" y="203201"/>
          <a:ext cx="5880100" cy="8623299"/>
        </a:xfrm>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twoCellAnchor editAs="oneCell">
    <xdr:from>
      <xdr:col>0</xdr:col>
      <xdr:colOff>111125</xdr:colOff>
      <xdr:row>0</xdr:row>
      <xdr:rowOff>95249</xdr:rowOff>
    </xdr:from>
    <xdr:to>
      <xdr:col>7</xdr:col>
      <xdr:colOff>635000</xdr:colOff>
      <xdr:row>24</xdr:row>
      <xdr:rowOff>225055</xdr:rowOff>
    </xdr:to>
    <xdr:pic>
      <xdr:nvPicPr>
        <xdr:cNvPr id="2" name="図 1">
          <a:extLst>
            <a:ext uri="{FF2B5EF4-FFF2-40B4-BE49-F238E27FC236}">
              <a16:creationId xmlns:a16="http://schemas.microsoft.com/office/drawing/2014/main" id="{00000000-0008-0000-BE00-000002000000}"/>
            </a:ext>
          </a:extLst>
        </xdr:cNvPr>
        <xdr:cNvPicPr>
          <a:picLocks noChangeAspect="1"/>
        </xdr:cNvPicPr>
      </xdr:nvPicPr>
      <xdr:blipFill>
        <a:blip xmlns:r="http://schemas.openxmlformats.org/officeDocument/2006/relationships" r:embed="rId1"/>
        <a:stretch>
          <a:fillRect/>
        </a:stretch>
      </xdr:blipFill>
      <xdr:spPr>
        <a:xfrm>
          <a:off x="111125" y="95249"/>
          <a:ext cx="5302250" cy="584480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374072</xdr:colOff>
      <xdr:row>2</xdr:row>
      <xdr:rowOff>209549</xdr:rowOff>
    </xdr:from>
    <xdr:to>
      <xdr:col>9</xdr:col>
      <xdr:colOff>180109</xdr:colOff>
      <xdr:row>5</xdr:row>
      <xdr:rowOff>166256</xdr:rowOff>
    </xdr:to>
    <xdr:sp macro="" textlink="">
      <xdr:nvSpPr>
        <xdr:cNvPr id="2" name="角丸四角形 1">
          <a:extLst>
            <a:ext uri="{FF2B5EF4-FFF2-40B4-BE49-F238E27FC236}">
              <a16:creationId xmlns:a16="http://schemas.microsoft.com/office/drawing/2014/main" id="{00000000-0008-0000-1A00-000002000000}"/>
            </a:ext>
          </a:extLst>
        </xdr:cNvPr>
        <xdr:cNvSpPr/>
      </xdr:nvSpPr>
      <xdr:spPr bwMode="auto">
        <a:xfrm>
          <a:off x="900545" y="708313"/>
          <a:ext cx="3685309" cy="704852"/>
        </a:xfrm>
        <a:prstGeom prst="roundRect">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ctr"/>
          <a:r>
            <a:rPr kumimoji="1" lang="ja-JP" altLang="en-US" sz="3600" b="1">
              <a:solidFill>
                <a:srgbClr val="FF0000"/>
              </a:solidFill>
            </a:rPr>
            <a:t>記載例　</a:t>
          </a:r>
          <a:r>
            <a:rPr kumimoji="1" lang="en-US" altLang="ja-JP" sz="1200" b="1">
              <a:solidFill>
                <a:srgbClr val="FF0000"/>
              </a:solidFill>
            </a:rPr>
            <a:t>※</a:t>
          </a:r>
          <a:r>
            <a:rPr kumimoji="1" lang="ja-JP" altLang="en-US" sz="1200" b="1">
              <a:solidFill>
                <a:srgbClr val="FF0000"/>
              </a:solidFill>
            </a:rPr>
            <a:t>朱書き部分</a:t>
          </a:r>
        </a:p>
      </xdr:txBody>
    </xdr:sp>
    <xdr:clientData/>
  </xdr:twoCellAnchor>
</xdr:wsDr>
</file>

<file path=xl/drawings/drawing50.xml><?xml version="1.0" encoding="utf-8"?>
<xdr:wsDr xmlns:xdr="http://schemas.openxmlformats.org/drawingml/2006/spreadsheetDrawing" xmlns:a="http://schemas.openxmlformats.org/drawingml/2006/main">
  <xdr:oneCellAnchor>
    <xdr:from>
      <xdr:col>0</xdr:col>
      <xdr:colOff>0</xdr:colOff>
      <xdr:row>0</xdr:row>
      <xdr:rowOff>0</xdr:rowOff>
    </xdr:from>
    <xdr:ext cx="5435600" cy="7772400"/>
    <xdr:pic>
      <xdr:nvPicPr>
        <xdr:cNvPr id="2" name="図 1">
          <a:extLst>
            <a:ext uri="{FF2B5EF4-FFF2-40B4-BE49-F238E27FC236}">
              <a16:creationId xmlns:a16="http://schemas.microsoft.com/office/drawing/2014/main" id="{00000000-0008-0000-BF00-000002000000}"/>
            </a:ext>
          </a:extLst>
        </xdr:cNvPr>
        <xdr:cNvPicPr>
          <a:picLocks noChangeAspect="1"/>
        </xdr:cNvPicPr>
      </xdr:nvPicPr>
      <xdr:blipFill>
        <a:blip xmlns:r="http://schemas.openxmlformats.org/officeDocument/2006/relationships" r:embed="rId1"/>
        <a:stretch>
          <a:fillRect/>
        </a:stretch>
      </xdr:blipFill>
      <xdr:spPr>
        <a:xfrm>
          <a:off x="0" y="0"/>
          <a:ext cx="5435600" cy="7772400"/>
        </a:xfrm>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twoCellAnchor>
    <xdr:from>
      <xdr:col>2</xdr:col>
      <xdr:colOff>76201</xdr:colOff>
      <xdr:row>2</xdr:row>
      <xdr:rowOff>109102</xdr:rowOff>
    </xdr:from>
    <xdr:to>
      <xdr:col>9</xdr:col>
      <xdr:colOff>96983</xdr:colOff>
      <xdr:row>5</xdr:row>
      <xdr:rowOff>207818</xdr:rowOff>
    </xdr:to>
    <xdr:sp macro="" textlink="">
      <xdr:nvSpPr>
        <xdr:cNvPr id="2" name="角丸四角形 1">
          <a:extLst>
            <a:ext uri="{FF2B5EF4-FFF2-40B4-BE49-F238E27FC236}">
              <a16:creationId xmlns:a16="http://schemas.microsoft.com/office/drawing/2014/main" id="{00000000-0008-0000-C300-000002000000}"/>
            </a:ext>
          </a:extLst>
        </xdr:cNvPr>
        <xdr:cNvSpPr/>
      </xdr:nvSpPr>
      <xdr:spPr bwMode="auto">
        <a:xfrm>
          <a:off x="1123951" y="604402"/>
          <a:ext cx="3364057" cy="841666"/>
        </a:xfrm>
        <a:prstGeom prst="roundRect">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ctr"/>
          <a:r>
            <a:rPr kumimoji="1" lang="ja-JP" altLang="en-US" sz="3600" b="1">
              <a:solidFill>
                <a:srgbClr val="FF0000"/>
              </a:solidFill>
            </a:rPr>
            <a:t>記載例　</a:t>
          </a:r>
          <a:r>
            <a:rPr kumimoji="1" lang="en-US" altLang="ja-JP" sz="1200" b="1">
              <a:solidFill>
                <a:srgbClr val="FF0000"/>
              </a:solidFill>
            </a:rPr>
            <a:t>※</a:t>
          </a:r>
          <a:r>
            <a:rPr kumimoji="1" lang="ja-JP" altLang="en-US" sz="1200" b="1">
              <a:solidFill>
                <a:srgbClr val="FF0000"/>
              </a:solidFill>
            </a:rPr>
            <a:t>朱書き部分</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26</xdr:col>
      <xdr:colOff>180975</xdr:colOff>
      <xdr:row>6</xdr:row>
      <xdr:rowOff>142875</xdr:rowOff>
    </xdr:from>
    <xdr:to>
      <xdr:col>31</xdr:col>
      <xdr:colOff>521970</xdr:colOff>
      <xdr:row>10</xdr:row>
      <xdr:rowOff>51435</xdr:rowOff>
    </xdr:to>
    <xdr:sp macro="" textlink="">
      <xdr:nvSpPr>
        <xdr:cNvPr id="2" name="テキスト ボックス 1">
          <a:extLst>
            <a:ext uri="{FF2B5EF4-FFF2-40B4-BE49-F238E27FC236}">
              <a16:creationId xmlns:a16="http://schemas.microsoft.com/office/drawing/2014/main" id="{68463883-6273-46B4-A9CD-A03B6099FCE6}"/>
            </a:ext>
          </a:extLst>
        </xdr:cNvPr>
        <xdr:cNvSpPr txBox="1"/>
      </xdr:nvSpPr>
      <xdr:spPr>
        <a:xfrm>
          <a:off x="9115425" y="1743075"/>
          <a:ext cx="3769995" cy="1165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altLang="ja-JP" sz="1100" b="0" i="0">
              <a:solidFill>
                <a:schemeClr val="dk1"/>
              </a:solidFill>
              <a:effectLst/>
              <a:latin typeface="+mn-lt"/>
              <a:ea typeface="+mn-ea"/>
              <a:cs typeface="+mn-cs"/>
            </a:rPr>
            <a:t>【</a:t>
          </a:r>
          <a:r>
            <a:rPr lang="ja-JP" altLang="ja-JP" sz="1100" b="0" i="0">
              <a:solidFill>
                <a:schemeClr val="dk1"/>
              </a:solidFill>
              <a:effectLst/>
              <a:latin typeface="+mn-lt"/>
              <a:ea typeface="+mn-ea"/>
              <a:cs typeface="+mn-cs"/>
            </a:rPr>
            <a:t>作成上の留意点等</a:t>
          </a:r>
          <a:r>
            <a:rPr lang="en-US" altLang="ja-JP" sz="1100" b="0" i="0">
              <a:solidFill>
                <a:schemeClr val="dk1"/>
              </a:solidFill>
              <a:effectLst/>
              <a:latin typeface="+mn-lt"/>
              <a:ea typeface="+mn-ea"/>
              <a:cs typeface="+mn-cs"/>
            </a:rPr>
            <a:t>】</a:t>
          </a:r>
          <a:endParaRPr lang="ja-JP" altLang="ja-JP">
            <a:effectLst/>
          </a:endParaRPr>
        </a:p>
        <a:p>
          <a:r>
            <a:rPr kumimoji="1" lang="ja-JP" altLang="en-US" sz="1100"/>
            <a:t>　設置計画時点においては、氏名等が未定の場合には「職名」、「専任兼任の別」、「担当教科等」及び「免許状の種類」について記載すること。</a:t>
          </a:r>
          <a:endParaRPr kumimoji="1" lang="en-US" altLang="ja-JP" sz="1100"/>
        </a:p>
      </xdr:txBody>
    </xdr:sp>
    <xdr:clientData/>
  </xdr:twoCellAnchor>
</xdr:wsDr>
</file>

<file path=xl/drawings/drawing53.xml><?xml version="1.0" encoding="utf-8"?>
<xdr:wsDr xmlns:xdr="http://schemas.openxmlformats.org/drawingml/2006/spreadsheetDrawing" xmlns:a="http://schemas.openxmlformats.org/drawingml/2006/main">
  <xdr:oneCellAnchor>
    <xdr:from>
      <xdr:col>0</xdr:col>
      <xdr:colOff>330200</xdr:colOff>
      <xdr:row>0</xdr:row>
      <xdr:rowOff>139700</xdr:rowOff>
    </xdr:from>
    <xdr:ext cx="4987925" cy="8623300"/>
    <xdr:pic>
      <xdr:nvPicPr>
        <xdr:cNvPr id="2" name="図 1">
          <a:extLst>
            <a:ext uri="{FF2B5EF4-FFF2-40B4-BE49-F238E27FC236}">
              <a16:creationId xmlns:a16="http://schemas.microsoft.com/office/drawing/2014/main" id="{00000000-0008-0000-D600-000002000000}"/>
            </a:ext>
          </a:extLst>
        </xdr:cNvPr>
        <xdr:cNvPicPr>
          <a:picLocks noChangeAspect="1"/>
        </xdr:cNvPicPr>
      </xdr:nvPicPr>
      <xdr:blipFill>
        <a:blip xmlns:r="http://schemas.openxmlformats.org/officeDocument/2006/relationships" r:embed="rId1"/>
        <a:stretch>
          <a:fillRect/>
        </a:stretch>
      </xdr:blipFill>
      <xdr:spPr>
        <a:xfrm>
          <a:off x="330200" y="139700"/>
          <a:ext cx="4987925" cy="8623300"/>
        </a:xfrm>
        <a:prstGeom prst="rect">
          <a:avLst/>
        </a:prstGeom>
      </xdr:spPr>
    </xdr:pic>
    <xdr:clientData/>
  </xdr:oneCellAnchor>
</xdr:wsDr>
</file>

<file path=xl/drawings/drawing54.xml><?xml version="1.0" encoding="utf-8"?>
<xdr:wsDr xmlns:xdr="http://schemas.openxmlformats.org/drawingml/2006/spreadsheetDrawing" xmlns:a="http://schemas.openxmlformats.org/drawingml/2006/main">
  <xdr:oneCellAnchor>
    <xdr:from>
      <xdr:col>0</xdr:col>
      <xdr:colOff>444500</xdr:colOff>
      <xdr:row>1</xdr:row>
      <xdr:rowOff>25400</xdr:rowOff>
    </xdr:from>
    <xdr:ext cx="4857750" cy="7267575"/>
    <xdr:pic>
      <xdr:nvPicPr>
        <xdr:cNvPr id="2" name="図 1">
          <a:extLst>
            <a:ext uri="{FF2B5EF4-FFF2-40B4-BE49-F238E27FC236}">
              <a16:creationId xmlns:a16="http://schemas.microsoft.com/office/drawing/2014/main" id="{00000000-0008-0000-DE00-000002000000}"/>
            </a:ext>
          </a:extLst>
        </xdr:cNvPr>
        <xdr:cNvPicPr>
          <a:picLocks noChangeAspect="1"/>
        </xdr:cNvPicPr>
      </xdr:nvPicPr>
      <xdr:blipFill>
        <a:blip xmlns:r="http://schemas.openxmlformats.org/officeDocument/2006/relationships" r:embed="rId1"/>
        <a:stretch>
          <a:fillRect/>
        </a:stretch>
      </xdr:blipFill>
      <xdr:spPr>
        <a:xfrm>
          <a:off x="444500" y="263525"/>
          <a:ext cx="4857750" cy="7267575"/>
        </a:xfrm>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twoCellAnchor>
    <xdr:from>
      <xdr:col>9</xdr:col>
      <xdr:colOff>134024</xdr:colOff>
      <xdr:row>0</xdr:row>
      <xdr:rowOff>94577</xdr:rowOff>
    </xdr:from>
    <xdr:to>
      <xdr:col>15</xdr:col>
      <xdr:colOff>259080</xdr:colOff>
      <xdr:row>12</xdr:row>
      <xdr:rowOff>68580</xdr:rowOff>
    </xdr:to>
    <xdr:sp macro="" textlink="">
      <xdr:nvSpPr>
        <xdr:cNvPr id="2" name="テキスト ボックス 1">
          <a:extLst>
            <a:ext uri="{FF2B5EF4-FFF2-40B4-BE49-F238E27FC236}">
              <a16:creationId xmlns:a16="http://schemas.microsoft.com/office/drawing/2014/main" id="{A79E86E0-8B22-4D81-A4C6-B56531A9D7C2}"/>
            </a:ext>
          </a:extLst>
        </xdr:cNvPr>
        <xdr:cNvSpPr txBox="1"/>
      </xdr:nvSpPr>
      <xdr:spPr>
        <a:xfrm>
          <a:off x="10468649" y="94577"/>
          <a:ext cx="3963631" cy="53461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100" b="0" i="0" u="none" strike="noStrike">
              <a:solidFill>
                <a:schemeClr val="dk1"/>
              </a:solidFill>
              <a:effectLst/>
              <a:latin typeface="+mn-lt"/>
              <a:ea typeface="+mn-ea"/>
              <a:cs typeface="+mn-cs"/>
            </a:rPr>
            <a:t>【</a:t>
          </a:r>
          <a:r>
            <a:rPr lang="ja-JP" altLang="en-US" sz="1100" b="0" i="0" u="none" strike="noStrike">
              <a:solidFill>
                <a:schemeClr val="dk1"/>
              </a:solidFill>
              <a:effectLst/>
              <a:latin typeface="+mn-lt"/>
              <a:ea typeface="+mn-ea"/>
              <a:cs typeface="+mn-cs"/>
            </a:rPr>
            <a:t>作成上の留意点等</a:t>
          </a:r>
          <a:r>
            <a:rPr lang="en-US" altLang="ja-JP" sz="1100" b="0" i="0" u="none" strike="noStrike">
              <a:solidFill>
                <a:schemeClr val="dk1"/>
              </a:solidFill>
              <a:effectLst/>
              <a:latin typeface="+mn-lt"/>
              <a:ea typeface="+mn-ea"/>
              <a:cs typeface="+mn-cs"/>
            </a:rPr>
            <a:t>】</a:t>
          </a:r>
        </a:p>
        <a:p>
          <a:r>
            <a:rPr lang="ja-JP" altLang="en-US" sz="1100" b="0" i="0" u="none" strike="noStrike">
              <a:solidFill>
                <a:schemeClr val="dk1"/>
              </a:solidFill>
              <a:effectLst/>
              <a:latin typeface="+mn-lt"/>
              <a:ea typeface="+mn-ea"/>
              <a:cs typeface="+mn-cs"/>
            </a:rPr>
            <a:t>（</a:t>
          </a:r>
          <a:r>
            <a:rPr lang="en-US" altLang="ja-JP" sz="1100" b="0" i="0" u="none" strike="noStrike">
              <a:solidFill>
                <a:schemeClr val="dk1"/>
              </a:solidFill>
              <a:effectLst/>
              <a:latin typeface="+mn-lt"/>
              <a:ea typeface="+mn-ea"/>
              <a:cs typeface="+mn-cs"/>
            </a:rPr>
            <a:t>1</a:t>
          </a:r>
          <a:r>
            <a:rPr lang="ja-JP" altLang="en-US" sz="1100" b="0" i="0" u="none" strike="noStrike">
              <a:solidFill>
                <a:schemeClr val="dk1"/>
              </a:solidFill>
              <a:effectLst/>
              <a:latin typeface="+mn-lt"/>
              <a:ea typeface="+mn-ea"/>
              <a:cs typeface="+mn-cs"/>
            </a:rPr>
            <a:t>）通信教育連携協力施設の定員合計は実施校の収容定員の範囲内であること</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a:t>
          </a:r>
          <a:r>
            <a:rPr lang="en-US" altLang="ja-JP" sz="1100" b="0" i="0" u="none" strike="noStrike">
              <a:solidFill>
                <a:schemeClr val="dk1"/>
              </a:solidFill>
              <a:effectLst/>
              <a:latin typeface="+mn-lt"/>
              <a:ea typeface="+mn-ea"/>
              <a:cs typeface="+mn-cs"/>
            </a:rPr>
            <a:t>2</a:t>
          </a:r>
          <a:r>
            <a:rPr lang="ja-JP" altLang="en-US" sz="1100" b="0" i="0" u="none" strike="noStrike">
              <a:solidFill>
                <a:schemeClr val="dk1"/>
              </a:solidFill>
              <a:effectLst/>
              <a:latin typeface="+mn-lt"/>
              <a:ea typeface="+mn-ea"/>
              <a:cs typeface="+mn-cs"/>
            </a:rPr>
            <a:t>）通信教育連携協力施設の設置者について、実施校の設置者と異なる場合には実施校との連携協力の内容等がわかる契約書を添付すること</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a:t>
          </a:r>
          <a:r>
            <a:rPr lang="en-US" altLang="ja-JP" sz="1100" b="0" i="0" u="none" strike="noStrike">
              <a:solidFill>
                <a:schemeClr val="dk1"/>
              </a:solidFill>
              <a:effectLst/>
              <a:latin typeface="+mn-lt"/>
              <a:ea typeface="+mn-ea"/>
              <a:cs typeface="+mn-cs"/>
            </a:rPr>
            <a:t>3</a:t>
          </a:r>
          <a:r>
            <a:rPr lang="ja-JP" altLang="en-US" sz="1100" b="0" i="0" u="none" strike="noStrike">
              <a:solidFill>
                <a:schemeClr val="dk1"/>
              </a:solidFill>
              <a:effectLst/>
              <a:latin typeface="+mn-lt"/>
              <a:ea typeface="+mn-ea"/>
              <a:cs typeface="+mn-cs"/>
            </a:rPr>
            <a:t>）区分の定義は以下のとおりとする。</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「分校」とは実施校専用の施設として設置する添削指導・面接指導・試験のための施設を指す。</a:t>
          </a:r>
          <a:br>
            <a:rPr lang="ja-JP" altLang="en-US" sz="1100" b="0" i="0" u="none" strike="noStrike">
              <a:solidFill>
                <a:schemeClr val="dk1"/>
              </a:solidFill>
              <a:effectLst/>
              <a:latin typeface="+mn-lt"/>
              <a:ea typeface="+mn-ea"/>
              <a:cs typeface="+mn-cs"/>
            </a:rPr>
          </a:br>
          <a:r>
            <a:rPr lang="ja-JP" altLang="en-US" sz="1100" b="0" i="0" u="none" strike="noStrike">
              <a:solidFill>
                <a:schemeClr val="dk1"/>
              </a:solidFill>
              <a:effectLst/>
              <a:latin typeface="+mn-lt"/>
              <a:ea typeface="+mn-ea"/>
              <a:cs typeface="+mn-cs"/>
            </a:rPr>
            <a:t> 「協力校」とは実施校の行う面接指導・試験等に協力する他の高等学校を指す。</a:t>
          </a:r>
          <a:br>
            <a:rPr lang="ja-JP" altLang="en-US" sz="1100" b="0" i="0" u="none" strike="noStrike">
              <a:solidFill>
                <a:schemeClr val="dk1"/>
              </a:solidFill>
              <a:effectLst/>
              <a:latin typeface="+mn-lt"/>
              <a:ea typeface="+mn-ea"/>
              <a:cs typeface="+mn-cs"/>
            </a:rPr>
          </a:br>
          <a:r>
            <a:rPr lang="ja-JP" altLang="en-US" sz="1100" b="0" i="0" u="none" strike="noStrike">
              <a:solidFill>
                <a:schemeClr val="dk1"/>
              </a:solidFill>
              <a:effectLst/>
              <a:latin typeface="+mn-lt"/>
              <a:ea typeface="+mn-ea"/>
              <a:cs typeface="+mn-cs"/>
            </a:rPr>
            <a:t> 「技能連携施設」とは都道府県の教育委員会の指定を受けた技能教育の施設で実施校の行う面接指導・試験等に協力する施設（企業内訓練校、 高等専修学校等）を指す。</a:t>
          </a:r>
          <a:br>
            <a:rPr lang="ja-JP" altLang="en-US" sz="1100" b="0" i="0" u="none" strike="noStrike">
              <a:solidFill>
                <a:schemeClr val="dk1"/>
              </a:solidFill>
              <a:effectLst/>
              <a:latin typeface="+mn-lt"/>
              <a:ea typeface="+mn-ea"/>
              <a:cs typeface="+mn-cs"/>
            </a:rPr>
          </a:br>
          <a:r>
            <a:rPr lang="ja-JP" altLang="en-US" sz="1100" b="0" i="0" u="none" strike="noStrike">
              <a:solidFill>
                <a:schemeClr val="dk1"/>
              </a:solidFill>
              <a:effectLst/>
              <a:latin typeface="+mn-lt"/>
              <a:ea typeface="+mn-ea"/>
              <a:cs typeface="+mn-cs"/>
            </a:rPr>
            <a:t> 「他の学校等の施設」とは実施校の面接指導・試験等を実施するために借用する他の学校等の施設（大学、専修学校、高等専門学校等）を指す。</a:t>
          </a:r>
          <a:br>
            <a:rPr lang="ja-JP" altLang="en-US" sz="1100" b="0" i="0" u="none" strike="noStrike">
              <a:solidFill>
                <a:schemeClr val="dk1"/>
              </a:solidFill>
              <a:effectLst/>
              <a:latin typeface="+mn-lt"/>
              <a:ea typeface="+mn-ea"/>
              <a:cs typeface="+mn-cs"/>
            </a:rPr>
          </a:br>
          <a:r>
            <a:rPr lang="ja-JP" altLang="en-US" sz="1100" b="0" i="0" u="none" strike="noStrike">
              <a:solidFill>
                <a:schemeClr val="dk1"/>
              </a:solidFill>
              <a:effectLst/>
              <a:latin typeface="+mn-lt"/>
              <a:ea typeface="+mn-ea"/>
              <a:cs typeface="+mn-cs"/>
            </a:rPr>
            <a:t> 「サポート施設」とは実施校に在籍する生徒に対して学習面や生活面での支援等を行うものとして実施校・設置者が提携を認める施設を指す。</a:t>
          </a:r>
          <a:r>
            <a:rPr lang="ja-JP" altLang="en-US"/>
            <a:t> </a:t>
          </a:r>
          <a:endParaRPr kumimoji="1" lang="en-US" altLang="ja-JP" sz="1100"/>
        </a:p>
        <a:p>
          <a:r>
            <a:rPr kumimoji="1" lang="ja-JP" altLang="en-US" sz="1100"/>
            <a:t>（</a:t>
          </a:r>
          <a:r>
            <a:rPr kumimoji="1" lang="en-US" altLang="ja-JP" sz="1100"/>
            <a:t>4</a:t>
          </a:r>
          <a:r>
            <a:rPr kumimoji="1" lang="ja-JP" altLang="en-US" sz="1100"/>
            <a:t>）施設数に応じて行は適宜追加・削除ください。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342900</xdr:colOff>
      <xdr:row>2</xdr:row>
      <xdr:rowOff>127001</xdr:rowOff>
    </xdr:from>
    <xdr:to>
      <xdr:col>9</xdr:col>
      <xdr:colOff>139700</xdr:colOff>
      <xdr:row>5</xdr:row>
      <xdr:rowOff>165101</xdr:rowOff>
    </xdr:to>
    <xdr:sp macro="" textlink="">
      <xdr:nvSpPr>
        <xdr:cNvPr id="2" name="角丸四角形 1">
          <a:extLst>
            <a:ext uri="{FF2B5EF4-FFF2-40B4-BE49-F238E27FC236}">
              <a16:creationId xmlns:a16="http://schemas.microsoft.com/office/drawing/2014/main" id="{00000000-0008-0000-1F00-000002000000}"/>
            </a:ext>
          </a:extLst>
        </xdr:cNvPr>
        <xdr:cNvSpPr/>
      </xdr:nvSpPr>
      <xdr:spPr bwMode="auto">
        <a:xfrm>
          <a:off x="863600" y="622301"/>
          <a:ext cx="3670300" cy="800100"/>
        </a:xfrm>
        <a:prstGeom prst="roundRect">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ctr"/>
          <a:r>
            <a:rPr kumimoji="1" lang="ja-JP" altLang="en-US" sz="3600" b="1">
              <a:solidFill>
                <a:srgbClr val="FF0000"/>
              </a:solidFill>
            </a:rPr>
            <a:t>記載例　</a:t>
          </a:r>
          <a:r>
            <a:rPr kumimoji="1" lang="en-US" altLang="ja-JP" sz="1200" b="1">
              <a:solidFill>
                <a:srgbClr val="FF0000"/>
              </a:solidFill>
            </a:rPr>
            <a:t>※</a:t>
          </a:r>
          <a:r>
            <a:rPr kumimoji="1" lang="ja-JP" altLang="en-US" sz="1200" b="1">
              <a:solidFill>
                <a:srgbClr val="FF0000"/>
              </a:solidFill>
            </a:rPr>
            <a:t>朱書き部分</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271030</xdr:colOff>
      <xdr:row>2</xdr:row>
      <xdr:rowOff>92429</xdr:rowOff>
    </xdr:from>
    <xdr:to>
      <xdr:col>8</xdr:col>
      <xdr:colOff>628650</xdr:colOff>
      <xdr:row>5</xdr:row>
      <xdr:rowOff>114300</xdr:rowOff>
    </xdr:to>
    <xdr:sp macro="" textlink="">
      <xdr:nvSpPr>
        <xdr:cNvPr id="2" name="角丸四角形 1">
          <a:extLst>
            <a:ext uri="{FF2B5EF4-FFF2-40B4-BE49-F238E27FC236}">
              <a16:creationId xmlns:a16="http://schemas.microsoft.com/office/drawing/2014/main" id="{00000000-0008-0000-2400-000002000000}"/>
            </a:ext>
          </a:extLst>
        </xdr:cNvPr>
        <xdr:cNvSpPr/>
      </xdr:nvSpPr>
      <xdr:spPr bwMode="auto">
        <a:xfrm>
          <a:off x="1318780" y="587729"/>
          <a:ext cx="3034145" cy="764821"/>
        </a:xfrm>
        <a:prstGeom prst="roundRect">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ctr"/>
          <a:r>
            <a:rPr kumimoji="1" lang="ja-JP" altLang="en-US" sz="3600" b="1">
              <a:solidFill>
                <a:srgbClr val="FF0000"/>
              </a:solidFill>
            </a:rPr>
            <a:t>記載例　</a:t>
          </a:r>
          <a:r>
            <a:rPr kumimoji="1" lang="en-US" altLang="ja-JP" sz="1200" b="1">
              <a:solidFill>
                <a:srgbClr val="FF0000"/>
              </a:solidFill>
            </a:rPr>
            <a:t>※</a:t>
          </a:r>
          <a:r>
            <a:rPr kumimoji="1" lang="ja-JP" altLang="en-US" sz="1200" b="1">
              <a:solidFill>
                <a:srgbClr val="FF0000"/>
              </a:solidFill>
            </a:rPr>
            <a:t>朱書き部分</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110839</xdr:colOff>
      <xdr:row>2</xdr:row>
      <xdr:rowOff>183571</xdr:rowOff>
    </xdr:from>
    <xdr:to>
      <xdr:col>8</xdr:col>
      <xdr:colOff>464130</xdr:colOff>
      <xdr:row>5</xdr:row>
      <xdr:rowOff>96982</xdr:rowOff>
    </xdr:to>
    <xdr:sp macro="" textlink="">
      <xdr:nvSpPr>
        <xdr:cNvPr id="2" name="角丸四角形 1">
          <a:extLst>
            <a:ext uri="{FF2B5EF4-FFF2-40B4-BE49-F238E27FC236}">
              <a16:creationId xmlns:a16="http://schemas.microsoft.com/office/drawing/2014/main" id="{00000000-0008-0000-2900-000002000000}"/>
            </a:ext>
          </a:extLst>
        </xdr:cNvPr>
        <xdr:cNvSpPr/>
      </xdr:nvSpPr>
      <xdr:spPr bwMode="auto">
        <a:xfrm>
          <a:off x="1163784" y="682335"/>
          <a:ext cx="3034146" cy="661556"/>
        </a:xfrm>
        <a:prstGeom prst="roundRect">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ctr"/>
          <a:r>
            <a:rPr kumimoji="1" lang="ja-JP" altLang="en-US" sz="3600" b="1">
              <a:solidFill>
                <a:srgbClr val="FF0000"/>
              </a:solidFill>
            </a:rPr>
            <a:t>記載例　</a:t>
          </a:r>
          <a:r>
            <a:rPr kumimoji="1" lang="en-US" altLang="ja-JP" sz="1200" b="1">
              <a:solidFill>
                <a:srgbClr val="FF0000"/>
              </a:solidFill>
            </a:rPr>
            <a:t>※</a:t>
          </a:r>
          <a:r>
            <a:rPr kumimoji="1" lang="ja-JP" altLang="en-US" sz="1200" b="1">
              <a:solidFill>
                <a:srgbClr val="FF0000"/>
              </a:solidFill>
            </a:rPr>
            <a:t>朱書き部分</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41564</xdr:colOff>
      <xdr:row>2</xdr:row>
      <xdr:rowOff>95249</xdr:rowOff>
    </xdr:from>
    <xdr:to>
      <xdr:col>8</xdr:col>
      <xdr:colOff>401782</xdr:colOff>
      <xdr:row>5</xdr:row>
      <xdr:rowOff>187038</xdr:rowOff>
    </xdr:to>
    <xdr:sp macro="" textlink="">
      <xdr:nvSpPr>
        <xdr:cNvPr id="2" name="角丸四角形 1">
          <a:extLst>
            <a:ext uri="{FF2B5EF4-FFF2-40B4-BE49-F238E27FC236}">
              <a16:creationId xmlns:a16="http://schemas.microsoft.com/office/drawing/2014/main" id="{00000000-0008-0000-2E00-000002000000}"/>
            </a:ext>
          </a:extLst>
        </xdr:cNvPr>
        <xdr:cNvSpPr/>
      </xdr:nvSpPr>
      <xdr:spPr bwMode="auto">
        <a:xfrm>
          <a:off x="1094509" y="594013"/>
          <a:ext cx="3041073" cy="839934"/>
        </a:xfrm>
        <a:prstGeom prst="roundRect">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ctr"/>
          <a:r>
            <a:rPr kumimoji="1" lang="ja-JP" altLang="en-US" sz="3600" b="1">
              <a:solidFill>
                <a:srgbClr val="FF0000"/>
              </a:solidFill>
            </a:rPr>
            <a:t>記載例　</a:t>
          </a:r>
          <a:r>
            <a:rPr kumimoji="1" lang="en-US" altLang="ja-JP" sz="1200" b="1">
              <a:solidFill>
                <a:srgbClr val="FF0000"/>
              </a:solidFill>
            </a:rPr>
            <a:t>※</a:t>
          </a:r>
          <a:r>
            <a:rPr kumimoji="1" lang="ja-JP" altLang="en-US" sz="1200" b="1">
              <a:solidFill>
                <a:srgbClr val="FF0000"/>
              </a:solidFill>
            </a:rPr>
            <a:t>朱書き部分</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02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新別表"/>
      <sheetName val="新別表 (高)"/>
      <sheetName val="新別表 (小中)"/>
      <sheetName val="新別表 (幼)"/>
      <sheetName val="Sheet2 (2)"/>
      <sheetName val="新別表 (専各)"/>
      <sheetName val="001"/>
      <sheetName val="001説明"/>
      <sheetName val="001チェックリスト"/>
      <sheetName val="Sheet8"/>
      <sheetName val="Sheet1"/>
      <sheetName val="001申請【記載例】"/>
      <sheetName val="001申請"/>
      <sheetName val="002"/>
      <sheetName val="002説明"/>
      <sheetName val="002チェックリスト"/>
      <sheetName val="002申請【記載例】"/>
      <sheetName val="002申請"/>
      <sheetName val="003"/>
      <sheetName val="003説明"/>
      <sheetName val="003チェックリスト"/>
      <sheetName val="003届【記載例】"/>
      <sheetName val="003届"/>
      <sheetName val="004"/>
      <sheetName val="004説明"/>
      <sheetName val="004チェックリスト"/>
      <sheetName val="004届出【記載例】"/>
      <sheetName val="004届出"/>
      <sheetName val="005"/>
      <sheetName val="005説明"/>
      <sheetName val="005チェックリスト"/>
      <sheetName val="005申請書【記載例】"/>
      <sheetName val="005申請書"/>
      <sheetName val="006"/>
      <sheetName val="006説明事項"/>
      <sheetName val="006チェックリスト"/>
      <sheetName val="006申請書【記載例】"/>
      <sheetName val="006申請書"/>
      <sheetName val="007"/>
      <sheetName val="007説明"/>
      <sheetName val="007チェックリスト"/>
      <sheetName val="007申請【記載例】"/>
      <sheetName val="007申請"/>
      <sheetName val="008"/>
      <sheetName val="008説明"/>
      <sheetName val="008チェックリスト"/>
      <sheetName val="008届出【記載例】"/>
      <sheetName val="008届出"/>
      <sheetName val="009"/>
      <sheetName val="009説明"/>
      <sheetName val="009チェックリスト"/>
      <sheetName val="009届【記載例】"/>
      <sheetName val="009届出"/>
      <sheetName val="010"/>
      <sheetName val="010説明"/>
      <sheetName val="010チェックリスト"/>
      <sheetName val="010届【記載例】"/>
      <sheetName val="010届出"/>
      <sheetName val="011"/>
      <sheetName val="011説明"/>
      <sheetName val="011チェックリスト"/>
      <sheetName val="011届【記載例】"/>
      <sheetName val="011届出"/>
      <sheetName val="012"/>
      <sheetName val="012説明"/>
      <sheetName val="012チェックリスト"/>
      <sheetName val="012届【記載例】"/>
      <sheetName val="012届出"/>
      <sheetName val="013説明"/>
      <sheetName val="013チェックリスト"/>
      <sheetName val="013記載例"/>
      <sheetName val="013申請書"/>
      <sheetName val="014説明"/>
      <sheetName val="014チェックリスト"/>
      <sheetName val="014記載例"/>
      <sheetName val="014申請書"/>
      <sheetName val="015"/>
      <sheetName val="015説明"/>
      <sheetName val="015チェックリスト"/>
      <sheetName val="Sheet2"/>
      <sheetName val="015計画【記載例】"/>
      <sheetName val="015設置計画"/>
      <sheetName val="016"/>
      <sheetName val="016説明"/>
      <sheetName val="016チェックリスト"/>
      <sheetName val="016申請【記載例】"/>
      <sheetName val="016申請"/>
      <sheetName val="017"/>
      <sheetName val="017説明"/>
      <sheetName val="017チェックリスト"/>
      <sheetName val="Sheet12"/>
      <sheetName val="017申請【記載例】"/>
      <sheetName val="017申請"/>
      <sheetName val="018"/>
      <sheetName val="018説明"/>
      <sheetName val="018チェックリスト"/>
      <sheetName val="Sheet3"/>
      <sheetName val="018申請【記載例】"/>
      <sheetName val="018申請"/>
      <sheetName val="019"/>
      <sheetName val="019説明"/>
      <sheetName val="019チェックリスト"/>
      <sheetName val="019届【記載例】"/>
      <sheetName val="019届"/>
      <sheetName val="020"/>
      <sheetName val="020説明"/>
      <sheetName val="020チェックリスト"/>
      <sheetName val="Sheet4"/>
      <sheetName val="020申請書【記載例】"/>
      <sheetName val="020申請書"/>
      <sheetName val="021"/>
      <sheetName val="021説明"/>
      <sheetName val="021チェックリスト"/>
      <sheetName val="Sheet5"/>
      <sheetName val="021申請書【記載例】"/>
      <sheetName val="021申請書"/>
      <sheetName val="022説明"/>
      <sheetName val="022チェックリスト"/>
      <sheetName val="022計画【記載例】"/>
      <sheetName val="022計画"/>
      <sheetName val="023 "/>
      <sheetName val="023説明"/>
      <sheetName val="023チェックリスト"/>
      <sheetName val="Sheet7"/>
      <sheetName val="023申請【記載例】"/>
      <sheetName val="023申請"/>
      <sheetName val="024"/>
      <sheetName val="024説明"/>
      <sheetName val="024チェックリスト"/>
      <sheetName val="024申請【記載例】"/>
      <sheetName val="024申請【記載例２】"/>
      <sheetName val="024申請"/>
      <sheetName val="025"/>
      <sheetName val="025説明"/>
      <sheetName val="025チェックリスト"/>
      <sheetName val="Sheet9"/>
      <sheetName val="025申請書【記載例】"/>
      <sheetName val="025申請書"/>
      <sheetName val="026"/>
      <sheetName val="026説明"/>
      <sheetName val="026チェックリスト"/>
      <sheetName val="026届【記載例】"/>
      <sheetName val="026届"/>
      <sheetName val="027"/>
      <sheetName val="027説明事項"/>
      <sheetName val="027チェックリスト"/>
      <sheetName val="Sheet10"/>
      <sheetName val="027届出【記載例】"/>
      <sheetName val="027届出"/>
      <sheetName val="028 "/>
      <sheetName val="028説明 "/>
      <sheetName val="028チェックリスト"/>
      <sheetName val="028届出【記載例】"/>
      <sheetName val="028届出"/>
      <sheetName val="029"/>
      <sheetName val="029説明"/>
      <sheetName val="029チェックリスト"/>
      <sheetName val="029証明願【記載例】"/>
      <sheetName val="029証明願"/>
      <sheetName val="030 "/>
      <sheetName val="030説明 "/>
      <sheetName val="030チェックリスト"/>
      <sheetName val="030申請【記載例】"/>
      <sheetName val="030申請"/>
      <sheetName val="031 "/>
      <sheetName val="031説明 "/>
      <sheetName val="031チェックリスト"/>
      <sheetName val="031申請【記載例】"/>
      <sheetName val="031申請"/>
      <sheetName val="032"/>
      <sheetName val="032説明 "/>
      <sheetName val="032チェックリスト"/>
      <sheetName val="032申請【記載例】"/>
      <sheetName val="032申請"/>
      <sheetName val="033"/>
      <sheetName val="033説明 "/>
      <sheetName val="033チェックリスト"/>
      <sheetName val="033届【記載例】"/>
      <sheetName val="033届"/>
      <sheetName val="034様式"/>
      <sheetName val="Sheet11"/>
      <sheetName val="035"/>
      <sheetName val="035説明事項 "/>
      <sheetName val="035チェックリスト"/>
      <sheetName val="035申請【記載例】"/>
      <sheetName val="035申請"/>
      <sheetName val="036様式"/>
      <sheetName val="037様式"/>
      <sheetName val="038様式"/>
      <sheetName val="Sheet13"/>
      <sheetName val="039記載例"/>
      <sheetName val="039様式"/>
      <sheetName val="040"/>
      <sheetName val="040説明"/>
      <sheetName val="040チェックリスト"/>
      <sheetName val="040申請書【記載例】"/>
      <sheetName val="040申請書"/>
      <sheetName val="101計画１"/>
      <sheetName val="101計画２"/>
      <sheetName val="102明細書"/>
      <sheetName val="103学級編成表(高)"/>
      <sheetName val="103学級編成表（小・中）"/>
      <sheetName val="103学級編成表（幼）"/>
      <sheetName val="103学級編成表（専）"/>
      <sheetName val="103学級編成表（各）"/>
      <sheetName val="104教職員編成表"/>
      <sheetName val="104教職員編成表 (専)"/>
      <sheetName val="105資金計画書"/>
      <sheetName val="106債務償還計画"/>
      <sheetName val="107地域別入学予定者数調"/>
      <sheetName val="108教職員名簿"/>
      <sheetName val="108教職員名簿 (専各)"/>
      <sheetName val="109財産目録"/>
      <sheetName val="110創設費・財源調書"/>
      <sheetName val="111申請書"/>
      <sheetName val="Sheet14"/>
      <sheetName val="112施設変更計画書"/>
      <sheetName val="113在籍者数(高)"/>
      <sheetName val="113在籍者数(幼)"/>
      <sheetName val="113在籍者数(専各)"/>
      <sheetName val="114収容園児数調"/>
      <sheetName val="115在職証明書"/>
      <sheetName val="116申請書"/>
      <sheetName val="117様式"/>
      <sheetName val="118様式"/>
      <sheetName val="119【設立用】就任承諾"/>
      <sheetName val="119【変更】就任承諾"/>
      <sheetName val="※削除※120【設立】宣誓書"/>
      <sheetName val="※削除※120【設立】兼務宣誓書"/>
      <sheetName val="※削除※120宣誓書"/>
      <sheetName val="※削除※120兼務宣誓書"/>
      <sheetName val="121【設立】【理事】誓約書"/>
      <sheetName val="121【設立】【監事】誓約書"/>
      <sheetName val="121【設立】【評議員】誓約書"/>
      <sheetName val="121【設立】【会計監査人】誓約書"/>
      <sheetName val="121【変更】【理事】誓約書"/>
      <sheetName val="121【変更】【監事】誓約書"/>
      <sheetName val="121【変更】【評議員】誓約書"/>
      <sheetName val="121【変更】【会計監査人】誓約書"/>
      <sheetName val="122事業計画"/>
      <sheetName val="Sheet16"/>
      <sheetName val="123寄附申込書"/>
      <sheetName val="124清算書"/>
      <sheetName val="125役員等新旧対照表"/>
      <sheetName val="126貸借対照"/>
      <sheetName val="Sheet20"/>
      <sheetName val="02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ow r="1">
          <cell r="D1">
            <v>4</v>
          </cell>
        </row>
        <row r="2">
          <cell r="D2">
            <v>1</v>
          </cell>
        </row>
      </sheetData>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26.xml"/><Relationship Id="rId1" Type="http://schemas.openxmlformats.org/officeDocument/2006/relationships/printerSettings" Target="../printerSettings/printerSettings104.bin"/><Relationship Id="rId4" Type="http://schemas.openxmlformats.org/officeDocument/2006/relationships/comments" Target="../comments33.xml"/></Relationships>
</file>

<file path=xl/worksheets/_rels/sheet105.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27.xml"/><Relationship Id="rId1" Type="http://schemas.openxmlformats.org/officeDocument/2006/relationships/printerSettings" Target="../printerSettings/printerSettings110.bin"/><Relationship Id="rId4" Type="http://schemas.openxmlformats.org/officeDocument/2006/relationships/comments" Target="../comments35.xml"/></Relationships>
</file>

<file path=xl/worksheets/_rels/sheet111.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28.xml"/><Relationship Id="rId1" Type="http://schemas.openxmlformats.org/officeDocument/2006/relationships/printerSettings" Target="../printerSettings/printerSettings116.bin"/><Relationship Id="rId4" Type="http://schemas.openxmlformats.org/officeDocument/2006/relationships/comments" Target="../comments37.xml"/></Relationships>
</file>

<file path=xl/worksheets/_rels/sheet117.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29.xml"/><Relationship Id="rId1" Type="http://schemas.openxmlformats.org/officeDocument/2006/relationships/printerSettings" Target="../printerSettings/printerSettings120.bin"/><Relationship Id="rId4" Type="http://schemas.openxmlformats.org/officeDocument/2006/relationships/comments" Target="../comments39.xml"/></Relationships>
</file>

<file path=xl/worksheets/_rels/sheet121.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0.xml"/><Relationship Id="rId1" Type="http://schemas.openxmlformats.org/officeDocument/2006/relationships/printerSettings" Target="../printerSettings/printerSettings126.bin"/><Relationship Id="rId4" Type="http://schemas.openxmlformats.org/officeDocument/2006/relationships/comments" Target="../comments41.xml"/></Relationships>
</file>

<file path=xl/worksheets/_rels/sheet127.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31.xml"/><Relationship Id="rId1" Type="http://schemas.openxmlformats.org/officeDocument/2006/relationships/printerSettings" Target="../printerSettings/printerSettings131.bin"/><Relationship Id="rId4" Type="http://schemas.openxmlformats.org/officeDocument/2006/relationships/comments" Target="../comments43.xml"/></Relationships>
</file>

<file path=xl/worksheets/_rels/sheet132.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32.xml"/><Relationship Id="rId1" Type="http://schemas.openxmlformats.org/officeDocument/2006/relationships/printerSettings" Target="../printerSettings/printerSettings132.bin"/><Relationship Id="rId4" Type="http://schemas.openxmlformats.org/officeDocument/2006/relationships/comments" Target="../comments44.xml"/></Relationships>
</file>

<file path=xl/worksheets/_rels/sheet133.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33.xml"/><Relationship Id="rId1" Type="http://schemas.openxmlformats.org/officeDocument/2006/relationships/printerSettings" Target="../printerSettings/printerSettings133.bin"/><Relationship Id="rId4" Type="http://schemas.openxmlformats.org/officeDocument/2006/relationships/comments" Target="../comments45.xml"/></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34.xml"/><Relationship Id="rId1" Type="http://schemas.openxmlformats.org/officeDocument/2006/relationships/printerSettings" Target="../printerSettings/printerSettings138.bin"/><Relationship Id="rId4" Type="http://schemas.openxmlformats.org/officeDocument/2006/relationships/comments" Target="../comments46.xml"/></Relationships>
</file>

<file path=xl/worksheets/_rels/sheet139.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35.xml"/><Relationship Id="rId1" Type="http://schemas.openxmlformats.org/officeDocument/2006/relationships/printerSettings" Target="../printerSettings/printerSettings143.bin"/><Relationship Id="rId4" Type="http://schemas.openxmlformats.org/officeDocument/2006/relationships/comments" Target="../comments48.xml"/></Relationships>
</file>

<file path=xl/worksheets/_rels/sheet144.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36.xml"/><Relationship Id="rId1" Type="http://schemas.openxmlformats.org/officeDocument/2006/relationships/printerSettings" Target="../printerSettings/printerSettings149.bin"/><Relationship Id="rId4" Type="http://schemas.openxmlformats.org/officeDocument/2006/relationships/comments" Target="../comments50.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37.xml"/><Relationship Id="rId1" Type="http://schemas.openxmlformats.org/officeDocument/2006/relationships/printerSettings" Target="../printerSettings/printerSettings150.bin"/><Relationship Id="rId4" Type="http://schemas.openxmlformats.org/officeDocument/2006/relationships/comments" Target="../comments51.xml"/></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38.xml"/><Relationship Id="rId1" Type="http://schemas.openxmlformats.org/officeDocument/2006/relationships/printerSettings" Target="../printerSettings/printerSettings154.bin"/><Relationship Id="rId4" Type="http://schemas.openxmlformats.org/officeDocument/2006/relationships/comments" Target="../comments52.xml"/></Relationships>
</file>

<file path=xl/worksheets/_rels/sheet155.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39.xml"/><Relationship Id="rId1" Type="http://schemas.openxmlformats.org/officeDocument/2006/relationships/printerSettings" Target="../printerSettings/printerSettings159.bin"/><Relationship Id="rId4" Type="http://schemas.openxmlformats.org/officeDocument/2006/relationships/comments" Target="../comments54.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3" Type="http://schemas.openxmlformats.org/officeDocument/2006/relationships/comments" Target="../comments55.xml"/><Relationship Id="rId2" Type="http://schemas.openxmlformats.org/officeDocument/2006/relationships/vmlDrawing" Target="../drawings/vmlDrawing55.vml"/><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40.xml"/><Relationship Id="rId1" Type="http://schemas.openxmlformats.org/officeDocument/2006/relationships/printerSettings" Target="../printerSettings/printerSettings164.bin"/><Relationship Id="rId4" Type="http://schemas.openxmlformats.org/officeDocument/2006/relationships/comments" Target="../comments56.xml"/></Relationships>
</file>

<file path=xl/worksheets/_rels/sheet165.xml.rels><?xml version="1.0" encoding="UTF-8" standalone="yes"?>
<Relationships xmlns="http://schemas.openxmlformats.org/package/2006/relationships"><Relationship Id="rId3" Type="http://schemas.openxmlformats.org/officeDocument/2006/relationships/comments" Target="../comments57.xml"/><Relationship Id="rId2" Type="http://schemas.openxmlformats.org/officeDocument/2006/relationships/vmlDrawing" Target="../drawings/vmlDrawing57.vml"/><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41.xml"/><Relationship Id="rId1" Type="http://schemas.openxmlformats.org/officeDocument/2006/relationships/printerSettings" Target="../printerSettings/printerSettings169.bin"/><Relationship Id="rId4" Type="http://schemas.openxmlformats.org/officeDocument/2006/relationships/comments" Target="../comments58.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3" Type="http://schemas.openxmlformats.org/officeDocument/2006/relationships/comments" Target="../comments59.xml"/><Relationship Id="rId2" Type="http://schemas.openxmlformats.org/officeDocument/2006/relationships/vmlDrawing" Target="../drawings/vmlDrawing59.vml"/><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42.xml"/><Relationship Id="rId1" Type="http://schemas.openxmlformats.org/officeDocument/2006/relationships/printerSettings" Target="../printerSettings/printerSettings174.bin"/><Relationship Id="rId4" Type="http://schemas.openxmlformats.org/officeDocument/2006/relationships/comments" Target="../comments60.xml"/></Relationships>
</file>

<file path=xl/worksheets/_rels/sheet175.xml.rels><?xml version="1.0" encoding="UTF-8" standalone="yes"?>
<Relationships xmlns="http://schemas.openxmlformats.org/package/2006/relationships"><Relationship Id="rId3" Type="http://schemas.openxmlformats.org/officeDocument/2006/relationships/comments" Target="../comments61.xml"/><Relationship Id="rId2" Type="http://schemas.openxmlformats.org/officeDocument/2006/relationships/vmlDrawing" Target="../drawings/vmlDrawing61.vml"/><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43.xml"/><Relationship Id="rId1" Type="http://schemas.openxmlformats.org/officeDocument/2006/relationships/printerSettings" Target="../printerSettings/printerSettings179.bin"/><Relationship Id="rId4" Type="http://schemas.openxmlformats.org/officeDocument/2006/relationships/comments" Target="../comments62.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18.bin"/><Relationship Id="rId4" Type="http://schemas.openxmlformats.org/officeDocument/2006/relationships/comments" Target="../comments3.xml"/></Relationships>
</file>

<file path=xl/worksheets/_rels/sheet180.xml.rels><?xml version="1.0" encoding="UTF-8" standalone="yes"?>
<Relationships xmlns="http://schemas.openxmlformats.org/package/2006/relationships"><Relationship Id="rId3" Type="http://schemas.openxmlformats.org/officeDocument/2006/relationships/comments" Target="../comments63.xml"/><Relationship Id="rId2" Type="http://schemas.openxmlformats.org/officeDocument/2006/relationships/vmlDrawing" Target="../drawings/vmlDrawing63.vml"/><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45.xml"/><Relationship Id="rId1" Type="http://schemas.openxmlformats.org/officeDocument/2006/relationships/printerSettings" Target="../printerSettings/printerSettings186.bin"/><Relationship Id="rId4" Type="http://schemas.openxmlformats.org/officeDocument/2006/relationships/comments" Target="../comments64.xml"/></Relationships>
</file>

<file path=xl/worksheets/_rels/sheet187.xml.rels><?xml version="1.0" encoding="UTF-8" standalone="yes"?>
<Relationships xmlns="http://schemas.openxmlformats.org/package/2006/relationships"><Relationship Id="rId3" Type="http://schemas.openxmlformats.org/officeDocument/2006/relationships/comments" Target="../comments65.xml"/><Relationship Id="rId2" Type="http://schemas.openxmlformats.org/officeDocument/2006/relationships/vmlDrawing" Target="../drawings/vmlDrawing65.vml"/><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51.xml"/><Relationship Id="rId1" Type="http://schemas.openxmlformats.org/officeDocument/2006/relationships/printerSettings" Target="../printerSettings/printerSettings197.bin"/><Relationship Id="rId4" Type="http://schemas.openxmlformats.org/officeDocument/2006/relationships/comments" Target="../comments66.xml"/></Relationships>
</file>

<file path=xl/worksheets/_rels/sheet198.xml.rels><?xml version="1.0" encoding="UTF-8" standalone="yes"?>
<Relationships xmlns="http://schemas.openxmlformats.org/package/2006/relationships"><Relationship Id="rId3" Type="http://schemas.openxmlformats.org/officeDocument/2006/relationships/comments" Target="../comments67.xml"/><Relationship Id="rId2" Type="http://schemas.openxmlformats.org/officeDocument/2006/relationships/vmlDrawing" Target="../drawings/vmlDrawing67.vml"/><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3" Type="http://schemas.openxmlformats.org/officeDocument/2006/relationships/comments" Target="../comments68.xml"/><Relationship Id="rId2" Type="http://schemas.openxmlformats.org/officeDocument/2006/relationships/vmlDrawing" Target="../drawings/vmlDrawing68.vml"/><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3" Type="http://schemas.openxmlformats.org/officeDocument/2006/relationships/comments" Target="../comments69.xml"/><Relationship Id="rId2" Type="http://schemas.openxmlformats.org/officeDocument/2006/relationships/vmlDrawing" Target="../drawings/vmlDrawing69.vml"/><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3" Type="http://schemas.openxmlformats.org/officeDocument/2006/relationships/comments" Target="../comments70.xml"/><Relationship Id="rId2" Type="http://schemas.openxmlformats.org/officeDocument/2006/relationships/vmlDrawing" Target="../drawings/vmlDrawing70.vml"/><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3" Type="http://schemas.openxmlformats.org/officeDocument/2006/relationships/comments" Target="../comments71.xml"/><Relationship Id="rId2" Type="http://schemas.openxmlformats.org/officeDocument/2006/relationships/vmlDrawing" Target="../drawings/vmlDrawing71.vml"/><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3" Type="http://schemas.openxmlformats.org/officeDocument/2006/relationships/comments" Target="../comments72.xml"/><Relationship Id="rId2" Type="http://schemas.openxmlformats.org/officeDocument/2006/relationships/vmlDrawing" Target="../drawings/vmlDrawing72.vml"/><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3" Type="http://schemas.openxmlformats.org/officeDocument/2006/relationships/comments" Target="../comments73.xml"/><Relationship Id="rId2" Type="http://schemas.openxmlformats.org/officeDocument/2006/relationships/vmlDrawing" Target="../drawings/vmlDrawing73.vml"/><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3" Type="http://schemas.openxmlformats.org/officeDocument/2006/relationships/comments" Target="../comments74.xml"/><Relationship Id="rId2" Type="http://schemas.openxmlformats.org/officeDocument/2006/relationships/vmlDrawing" Target="../drawings/vmlDrawing74.vml"/><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23.bin"/><Relationship Id="rId4" Type="http://schemas.openxmlformats.org/officeDocument/2006/relationships/comments" Target="../comments5.xml"/></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3" Type="http://schemas.openxmlformats.org/officeDocument/2006/relationships/comments" Target="../comments75.xml"/><Relationship Id="rId2" Type="http://schemas.openxmlformats.org/officeDocument/2006/relationships/vmlDrawing" Target="../drawings/vmlDrawing75.vml"/><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28.bin"/><Relationship Id="rId4" Type="http://schemas.openxmlformats.org/officeDocument/2006/relationships/comments" Target="../comments7.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33.bin"/><Relationship Id="rId4" Type="http://schemas.openxmlformats.org/officeDocument/2006/relationships/comments" Target="../comments9.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38.bin"/><Relationship Id="rId4" Type="http://schemas.openxmlformats.org/officeDocument/2006/relationships/comments" Target="../comments11.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3.bin"/><Relationship Id="rId4" Type="http://schemas.openxmlformats.org/officeDocument/2006/relationships/comments" Target="../comments13.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omments" Target="../comments15.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0.xml"/><Relationship Id="rId1" Type="http://schemas.openxmlformats.org/officeDocument/2006/relationships/printerSettings" Target="../printerSettings/printerSettings53.bin"/><Relationship Id="rId4" Type="http://schemas.openxmlformats.org/officeDocument/2006/relationships/comments" Target="../comments17.xml"/></Relationships>
</file>

<file path=xl/worksheets/_rels/sheet5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1.xml"/><Relationship Id="rId1" Type="http://schemas.openxmlformats.org/officeDocument/2006/relationships/printerSettings" Target="../printerSettings/printerSettings58.bin"/><Relationship Id="rId4" Type="http://schemas.openxmlformats.org/officeDocument/2006/relationships/comments" Target="../comments19.xml"/></Relationships>
</file>

<file path=xl/worksheets/_rels/sheet5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2.xml"/><Relationship Id="rId1" Type="http://schemas.openxmlformats.org/officeDocument/2006/relationships/printerSettings" Target="../printerSettings/printerSettings63.bin"/><Relationship Id="rId4" Type="http://schemas.openxmlformats.org/officeDocument/2006/relationships/comments" Target="../comments21.xml"/></Relationships>
</file>

<file path=xl/worksheets/_rels/sheet6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3.xml"/><Relationship Id="rId1" Type="http://schemas.openxmlformats.org/officeDocument/2006/relationships/printerSettings" Target="../printerSettings/printerSettings68.bin"/><Relationship Id="rId4" Type="http://schemas.openxmlformats.org/officeDocument/2006/relationships/comments" Target="../comments23.xml"/></Relationships>
</file>

<file path=xl/worksheets/_rels/sheet6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2.xml"/><Relationship Id="rId1" Type="http://schemas.openxmlformats.org/officeDocument/2006/relationships/printerSettings" Target="../printerSettings/printerSettings82.bin"/><Relationship Id="rId4" Type="http://schemas.openxmlformats.org/officeDocument/2006/relationships/comments" Target="../comments25.xml"/></Relationships>
</file>

<file path=xl/worksheets/_rels/sheet8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3.xml"/><Relationship Id="rId1" Type="http://schemas.openxmlformats.org/officeDocument/2006/relationships/printerSettings" Target="../printerSettings/printerSettings87.bin"/><Relationship Id="rId4" Type="http://schemas.openxmlformats.org/officeDocument/2006/relationships/comments" Target="../comments27.xml"/></Relationships>
</file>

<file path=xl/worksheets/_rels/sheet8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4.xml"/><Relationship Id="rId1" Type="http://schemas.openxmlformats.org/officeDocument/2006/relationships/printerSettings" Target="../printerSettings/printerSettings93.bin"/><Relationship Id="rId4" Type="http://schemas.openxmlformats.org/officeDocument/2006/relationships/comments" Target="../comments29.xml"/></Relationships>
</file>

<file path=xl/worksheets/_rels/sheet94.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5.xml"/><Relationship Id="rId1" Type="http://schemas.openxmlformats.org/officeDocument/2006/relationships/printerSettings" Target="../printerSettings/printerSettings99.bin"/><Relationship Id="rId4" Type="http://schemas.openxmlformats.org/officeDocument/2006/relationships/comments" Target="../comments3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D31:H38"/>
  <sheetViews>
    <sheetView view="pageBreakPreview" zoomScaleNormal="100" zoomScaleSheetLayoutView="100" workbookViewId="0">
      <selection activeCell="Q41" sqref="Q41"/>
    </sheetView>
  </sheetViews>
  <sheetFormatPr defaultRowHeight="18"/>
  <cols>
    <col min="3" max="3" width="5.8984375" customWidth="1"/>
    <col min="4" max="4" width="8" customWidth="1"/>
  </cols>
  <sheetData>
    <row r="31" spans="4:8" ht="18.600000000000001" thickBot="1"/>
    <row r="32" spans="4:8">
      <c r="D32" s="556" t="s">
        <v>1437</v>
      </c>
      <c r="E32" s="557"/>
      <c r="F32" s="557"/>
      <c r="G32" s="557"/>
      <c r="H32" s="558"/>
    </row>
    <row r="33" spans="4:8">
      <c r="D33" s="559" t="s">
        <v>1438</v>
      </c>
      <c r="E33" t="s">
        <v>1439</v>
      </c>
      <c r="F33" t="s">
        <v>1445</v>
      </c>
      <c r="G33" t="s">
        <v>1446</v>
      </c>
      <c r="H33" s="560"/>
    </row>
    <row r="34" spans="4:8">
      <c r="D34" s="559" t="s">
        <v>1438</v>
      </c>
      <c r="E34" t="s">
        <v>1440</v>
      </c>
      <c r="F34" t="s">
        <v>1445</v>
      </c>
      <c r="G34" t="s">
        <v>1448</v>
      </c>
      <c r="H34" s="560"/>
    </row>
    <row r="35" spans="4:8">
      <c r="D35" s="559" t="s">
        <v>1438</v>
      </c>
      <c r="E35" t="s">
        <v>1441</v>
      </c>
      <c r="F35" t="s">
        <v>1445</v>
      </c>
      <c r="G35" t="s">
        <v>1449</v>
      </c>
      <c r="H35" s="560"/>
    </row>
    <row r="36" spans="4:8">
      <c r="D36" s="559" t="s">
        <v>1438</v>
      </c>
      <c r="E36" t="s">
        <v>1442</v>
      </c>
      <c r="F36" t="s">
        <v>1445</v>
      </c>
      <c r="G36" t="s">
        <v>1447</v>
      </c>
      <c r="H36" s="560"/>
    </row>
    <row r="37" spans="4:8">
      <c r="D37" s="559" t="s">
        <v>1438</v>
      </c>
      <c r="E37" t="s">
        <v>1443</v>
      </c>
      <c r="F37" t="s">
        <v>1445</v>
      </c>
      <c r="G37" t="s">
        <v>1450</v>
      </c>
      <c r="H37" s="560"/>
    </row>
    <row r="38" spans="4:8" ht="18.600000000000001" thickBot="1">
      <c r="D38" s="582" t="s">
        <v>1438</v>
      </c>
      <c r="E38" s="561" t="s">
        <v>1444</v>
      </c>
      <c r="F38" s="561" t="s">
        <v>1445</v>
      </c>
      <c r="G38" s="561" t="s">
        <v>1451</v>
      </c>
      <c r="H38" s="562"/>
    </row>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fitToPage="1"/>
  </sheetPr>
  <dimension ref="A1:X37"/>
  <sheetViews>
    <sheetView view="pageBreakPreview" zoomScale="110" zoomScaleNormal="100" zoomScaleSheetLayoutView="110" workbookViewId="0">
      <selection activeCell="G1" sqref="G1"/>
    </sheetView>
  </sheetViews>
  <sheetFormatPr defaultColWidth="8.09765625" defaultRowHeight="20.100000000000001" customHeight="1"/>
  <cols>
    <col min="1" max="256" width="3.19921875" style="8" customWidth="1"/>
    <col min="257" max="16384" width="8.09765625" style="8"/>
  </cols>
  <sheetData>
    <row r="1" spans="1:23" ht="20.100000000000001" customHeight="1">
      <c r="A1" s="8" t="s">
        <v>77</v>
      </c>
    </row>
    <row r="3" spans="1:23" s="5" customFormat="1" ht="20.100000000000001" customHeight="1">
      <c r="A3" s="5" t="s">
        <v>78</v>
      </c>
      <c r="C3" s="5" t="s">
        <v>79</v>
      </c>
    </row>
    <row r="4" spans="1:23" ht="20.100000000000001" customHeight="1">
      <c r="C4" s="8" t="s">
        <v>11</v>
      </c>
      <c r="D4" s="8" t="s">
        <v>80</v>
      </c>
    </row>
    <row r="6" spans="1:23" s="5" customFormat="1" ht="20.100000000000001" customHeight="1">
      <c r="A6" s="5" t="s">
        <v>81</v>
      </c>
      <c r="C6" s="5" t="s">
        <v>82</v>
      </c>
    </row>
    <row r="7" spans="1:23" s="32" customFormat="1" ht="20.100000000000001" customHeight="1">
      <c r="C7" s="33" t="s">
        <v>83</v>
      </c>
      <c r="D7" s="34"/>
      <c r="E7" s="34"/>
      <c r="F7" s="34"/>
      <c r="G7" s="34"/>
      <c r="H7" s="35"/>
      <c r="I7" s="690"/>
      <c r="J7" s="691"/>
      <c r="K7" s="691"/>
      <c r="L7" s="691"/>
      <c r="M7" s="691"/>
      <c r="N7" s="691"/>
      <c r="O7" s="691"/>
      <c r="P7" s="691"/>
      <c r="Q7" s="691"/>
      <c r="R7" s="691"/>
      <c r="S7" s="691"/>
      <c r="T7" s="692"/>
    </row>
    <row r="8" spans="1:23" ht="20.100000000000001" customHeight="1">
      <c r="C8" s="36" t="s">
        <v>84</v>
      </c>
      <c r="D8" s="37"/>
      <c r="E8" s="37"/>
      <c r="F8" s="37"/>
      <c r="G8" s="37"/>
      <c r="H8" s="38"/>
      <c r="I8" s="695"/>
      <c r="J8" s="696"/>
      <c r="K8" s="696"/>
      <c r="L8" s="696"/>
      <c r="M8" s="696"/>
      <c r="N8" s="696"/>
      <c r="O8" s="696"/>
      <c r="P8" s="696"/>
      <c r="Q8" s="696"/>
      <c r="R8" s="696"/>
      <c r="S8" s="696"/>
      <c r="T8" s="697"/>
    </row>
    <row r="9" spans="1:23" ht="20.100000000000001" customHeight="1">
      <c r="C9" s="36" t="s">
        <v>85</v>
      </c>
      <c r="D9" s="37"/>
      <c r="E9" s="37"/>
      <c r="F9" s="37"/>
      <c r="G9" s="37"/>
      <c r="H9" s="38"/>
      <c r="I9" s="695"/>
      <c r="J9" s="696"/>
      <c r="K9" s="696"/>
      <c r="L9" s="696"/>
      <c r="M9" s="696"/>
      <c r="N9" s="696"/>
      <c r="O9" s="696"/>
      <c r="P9" s="696"/>
      <c r="Q9" s="696"/>
      <c r="R9" s="696"/>
      <c r="S9" s="696"/>
      <c r="T9" s="697"/>
    </row>
    <row r="10" spans="1:23" ht="20.100000000000001" customHeight="1">
      <c r="C10" s="36" t="s">
        <v>86</v>
      </c>
      <c r="D10" s="37"/>
      <c r="E10" s="37"/>
      <c r="F10" s="37"/>
      <c r="G10" s="37"/>
      <c r="H10" s="38"/>
      <c r="I10" s="695"/>
      <c r="J10" s="696"/>
      <c r="K10" s="696"/>
      <c r="L10" s="696"/>
      <c r="M10" s="696"/>
      <c r="N10" s="696"/>
      <c r="O10" s="696"/>
      <c r="P10" s="696"/>
      <c r="Q10" s="696"/>
      <c r="R10" s="696"/>
      <c r="S10" s="696"/>
      <c r="T10" s="697"/>
    </row>
    <row r="11" spans="1:23" ht="20.100000000000001" customHeight="1">
      <c r="C11" s="36" t="s">
        <v>87</v>
      </c>
      <c r="D11" s="37"/>
      <c r="E11" s="37"/>
      <c r="F11" s="37"/>
      <c r="G11" s="37"/>
      <c r="H11" s="38"/>
      <c r="I11" s="695"/>
      <c r="J11" s="696"/>
      <c r="K11" s="696"/>
      <c r="L11" s="696"/>
      <c r="M11" s="696"/>
      <c r="N11" s="696"/>
      <c r="O11" s="696"/>
      <c r="P11" s="696"/>
      <c r="Q11" s="696"/>
      <c r="R11" s="696"/>
      <c r="S11" s="696"/>
      <c r="T11" s="697"/>
    </row>
    <row r="14" spans="1:23" s="5" customFormat="1" ht="20.100000000000001" customHeight="1">
      <c r="A14" s="5" t="s">
        <v>88</v>
      </c>
      <c r="C14" s="5" t="s">
        <v>28</v>
      </c>
      <c r="G14" s="693" t="s">
        <v>89</v>
      </c>
      <c r="H14" s="694"/>
      <c r="I14" s="694"/>
      <c r="J14" s="694"/>
      <c r="K14" s="694"/>
      <c r="L14" s="694"/>
      <c r="M14" s="694"/>
      <c r="N14" s="694"/>
      <c r="O14" s="694"/>
      <c r="P14" s="694"/>
      <c r="Q14" s="694"/>
      <c r="R14" s="694"/>
      <c r="S14" s="694"/>
      <c r="T14" s="694"/>
      <c r="U14" s="694"/>
      <c r="V14" s="694"/>
      <c r="W14" s="694"/>
    </row>
    <row r="15" spans="1:23" ht="20.100000000000001" customHeight="1">
      <c r="B15" s="39" t="s">
        <v>90</v>
      </c>
      <c r="C15" s="8" t="s">
        <v>30</v>
      </c>
      <c r="D15" s="8" t="s">
        <v>31</v>
      </c>
    </row>
    <row r="16" spans="1:23" ht="20.100000000000001" customHeight="1">
      <c r="B16" s="39" t="s">
        <v>90</v>
      </c>
      <c r="C16" s="8" t="s">
        <v>32</v>
      </c>
      <c r="D16" s="8" t="s">
        <v>33</v>
      </c>
    </row>
    <row r="17" spans="2:24" ht="20.100000000000001" customHeight="1">
      <c r="B17" s="39" t="s">
        <v>90</v>
      </c>
      <c r="C17" s="8" t="s">
        <v>35</v>
      </c>
      <c r="D17" s="8" t="s">
        <v>36</v>
      </c>
      <c r="E17" s="28"/>
      <c r="F17" s="28"/>
      <c r="G17" s="28"/>
      <c r="H17" s="28"/>
      <c r="I17" s="28"/>
      <c r="J17" s="28"/>
      <c r="K17" s="28"/>
      <c r="L17" s="28"/>
      <c r="M17" s="28"/>
      <c r="N17" s="28"/>
      <c r="O17" s="28"/>
      <c r="P17" s="28"/>
      <c r="Q17" s="28"/>
      <c r="R17" s="28"/>
      <c r="S17" s="28"/>
      <c r="T17" s="28"/>
      <c r="U17" s="28"/>
      <c r="V17" s="28"/>
      <c r="W17" s="28"/>
      <c r="X17" s="28"/>
    </row>
    <row r="18" spans="2:24" ht="20.100000000000001" customHeight="1">
      <c r="B18" s="39" t="s">
        <v>90</v>
      </c>
      <c r="C18" s="8" t="s">
        <v>37</v>
      </c>
      <c r="D18" s="8" t="s">
        <v>38</v>
      </c>
      <c r="E18" s="28"/>
      <c r="F18" s="28"/>
      <c r="G18" s="28"/>
      <c r="H18" s="28"/>
      <c r="I18" s="28"/>
      <c r="J18" s="28"/>
      <c r="K18" s="28"/>
      <c r="L18" s="28"/>
      <c r="M18" s="28"/>
      <c r="N18" s="28"/>
      <c r="O18" s="28"/>
      <c r="P18" s="28"/>
      <c r="Q18" s="28"/>
      <c r="R18" s="28"/>
      <c r="S18" s="28"/>
      <c r="T18" s="28"/>
      <c r="U18" s="28"/>
      <c r="V18" s="28"/>
      <c r="W18" s="28"/>
      <c r="X18" s="28"/>
    </row>
    <row r="19" spans="2:24" ht="20.100000000000001" customHeight="1">
      <c r="B19" s="39" t="s">
        <v>90</v>
      </c>
      <c r="C19" s="8" t="s">
        <v>39</v>
      </c>
      <c r="D19" s="8" t="s">
        <v>40</v>
      </c>
      <c r="E19" s="28"/>
      <c r="F19" s="28"/>
      <c r="G19" s="28"/>
      <c r="H19" s="28"/>
      <c r="I19" s="28"/>
      <c r="J19" s="28"/>
      <c r="K19" s="28"/>
      <c r="L19" s="28"/>
      <c r="M19" s="28"/>
      <c r="N19" s="28"/>
      <c r="O19" s="28"/>
      <c r="P19" s="28"/>
      <c r="Q19" s="28"/>
      <c r="R19" s="28"/>
      <c r="S19" s="28"/>
      <c r="T19" s="28"/>
      <c r="U19" s="28"/>
      <c r="V19" s="28"/>
      <c r="W19" s="28"/>
      <c r="X19" s="28"/>
    </row>
    <row r="20" spans="2:24" s="40" customFormat="1" ht="20.100000000000001" customHeight="1">
      <c r="B20" s="39" t="s">
        <v>90</v>
      </c>
      <c r="C20" s="8" t="s">
        <v>41</v>
      </c>
      <c r="D20" s="8" t="s">
        <v>42</v>
      </c>
      <c r="E20" s="28"/>
      <c r="F20" s="28"/>
      <c r="G20" s="28"/>
      <c r="H20" s="28"/>
      <c r="I20" s="28"/>
      <c r="J20" s="28"/>
      <c r="K20" s="28"/>
      <c r="L20" s="28"/>
      <c r="M20" s="28"/>
      <c r="N20" s="28"/>
      <c r="O20" s="28"/>
      <c r="P20" s="28"/>
      <c r="Q20" s="28"/>
      <c r="R20" s="28"/>
      <c r="S20" s="28"/>
      <c r="T20" s="28"/>
      <c r="U20" s="28"/>
      <c r="V20" s="28"/>
      <c r="W20" s="28"/>
      <c r="X20" s="28"/>
    </row>
    <row r="21" spans="2:24" ht="20.100000000000001" customHeight="1">
      <c r="B21" s="39" t="s">
        <v>90</v>
      </c>
      <c r="C21" s="8" t="s">
        <v>43</v>
      </c>
      <c r="D21" s="688" t="s">
        <v>44</v>
      </c>
      <c r="E21" s="689"/>
      <c r="F21" s="689"/>
      <c r="G21" s="689"/>
      <c r="H21" s="689"/>
      <c r="I21" s="689"/>
      <c r="J21" s="689"/>
      <c r="K21" s="689"/>
      <c r="L21" s="689"/>
      <c r="M21" s="689"/>
      <c r="N21" s="689"/>
      <c r="O21" s="689"/>
      <c r="P21" s="689"/>
      <c r="Q21" s="689"/>
      <c r="R21" s="689"/>
      <c r="S21" s="689"/>
      <c r="T21" s="689"/>
      <c r="U21" s="689"/>
      <c r="V21" s="689"/>
      <c r="W21" s="689"/>
      <c r="X21" s="689"/>
    </row>
    <row r="22" spans="2:24" ht="20.100000000000001" customHeight="1">
      <c r="B22" s="1"/>
      <c r="D22" s="689"/>
      <c r="E22" s="689"/>
      <c r="F22" s="689"/>
      <c r="G22" s="689"/>
      <c r="H22" s="689"/>
      <c r="I22" s="689"/>
      <c r="J22" s="689"/>
      <c r="K22" s="689"/>
      <c r="L22" s="689"/>
      <c r="M22" s="689"/>
      <c r="N22" s="689"/>
      <c r="O22" s="689"/>
      <c r="P22" s="689"/>
      <c r="Q22" s="689"/>
      <c r="R22" s="689"/>
      <c r="S22" s="689"/>
      <c r="T22" s="689"/>
      <c r="U22" s="689"/>
      <c r="V22" s="689"/>
      <c r="W22" s="689"/>
      <c r="X22" s="689"/>
    </row>
    <row r="23" spans="2:24" ht="20.100000000000001" customHeight="1">
      <c r="B23" s="39" t="s">
        <v>90</v>
      </c>
      <c r="C23" s="8" t="s">
        <v>45</v>
      </c>
      <c r="D23" s="8" t="s">
        <v>1638</v>
      </c>
      <c r="E23" s="29"/>
      <c r="F23" s="29"/>
      <c r="G23" s="29"/>
      <c r="H23" s="29"/>
      <c r="I23" s="29"/>
      <c r="J23" s="29"/>
      <c r="K23" s="29"/>
      <c r="L23" s="29"/>
      <c r="M23" s="29"/>
      <c r="N23" s="29"/>
      <c r="O23" s="29"/>
      <c r="P23" s="29"/>
      <c r="Q23" s="29"/>
      <c r="R23" s="29"/>
      <c r="S23" s="29"/>
      <c r="T23" s="29"/>
      <c r="U23" s="29"/>
      <c r="V23" s="29"/>
      <c r="W23" s="29"/>
      <c r="X23" s="29"/>
    </row>
    <row r="24" spans="2:24" s="40" customFormat="1" ht="20.100000000000001" customHeight="1">
      <c r="B24" s="39" t="s">
        <v>90</v>
      </c>
      <c r="C24" s="8" t="s">
        <v>46</v>
      </c>
      <c r="D24" s="8" t="s">
        <v>47</v>
      </c>
      <c r="E24" s="29"/>
      <c r="F24" s="29"/>
      <c r="G24" s="29"/>
      <c r="H24" s="29"/>
      <c r="I24" s="29"/>
      <c r="J24" s="29"/>
      <c r="K24" s="29"/>
      <c r="L24" s="29"/>
      <c r="M24" s="29"/>
      <c r="N24" s="29"/>
      <c r="O24" s="29"/>
      <c r="P24" s="29"/>
      <c r="Q24" s="29"/>
      <c r="R24" s="29"/>
      <c r="S24" s="29"/>
      <c r="T24" s="29"/>
      <c r="U24" s="29"/>
      <c r="V24" s="29"/>
      <c r="W24" s="29"/>
      <c r="X24" s="29"/>
    </row>
    <row r="25" spans="2:24" s="40" customFormat="1" ht="20.100000000000001" customHeight="1">
      <c r="B25" s="39" t="s">
        <v>90</v>
      </c>
      <c r="C25" s="8" t="s">
        <v>48</v>
      </c>
      <c r="D25" s="8" t="s">
        <v>49</v>
      </c>
      <c r="E25" s="28"/>
      <c r="F25" s="28"/>
      <c r="G25" s="28"/>
      <c r="H25" s="28"/>
      <c r="I25" s="28"/>
      <c r="J25" s="28"/>
      <c r="K25" s="28"/>
      <c r="L25" s="28"/>
      <c r="M25" s="28"/>
      <c r="N25" s="28"/>
      <c r="O25" s="28"/>
      <c r="P25" s="28"/>
      <c r="Q25" s="28"/>
      <c r="R25" s="28"/>
      <c r="S25" s="28"/>
      <c r="T25" s="28"/>
      <c r="U25" s="28"/>
      <c r="V25" s="28"/>
      <c r="W25" s="28"/>
      <c r="X25" s="28"/>
    </row>
    <row r="26" spans="2:24" ht="20.100000000000001" customHeight="1">
      <c r="B26" s="39" t="s">
        <v>90</v>
      </c>
      <c r="C26" s="8" t="s">
        <v>50</v>
      </c>
      <c r="D26" s="589" t="s">
        <v>1615</v>
      </c>
      <c r="E26" s="28"/>
      <c r="F26" s="28"/>
      <c r="G26" s="28"/>
      <c r="H26" s="28"/>
      <c r="I26" s="28"/>
      <c r="J26" s="28"/>
      <c r="K26" s="28"/>
      <c r="L26" s="28"/>
      <c r="M26" s="28"/>
      <c r="N26" s="28"/>
      <c r="O26" s="28"/>
      <c r="P26" s="28"/>
      <c r="Q26" s="28"/>
      <c r="R26" s="28"/>
      <c r="S26" s="28"/>
      <c r="T26" s="28"/>
      <c r="U26" s="28"/>
      <c r="V26" s="28"/>
      <c r="W26" s="28"/>
      <c r="X26" s="28"/>
    </row>
    <row r="27" spans="2:24" ht="20.100000000000001" customHeight="1">
      <c r="B27" s="39" t="s">
        <v>90</v>
      </c>
      <c r="C27" s="8" t="s">
        <v>51</v>
      </c>
      <c r="D27" s="681" t="s">
        <v>1614</v>
      </c>
      <c r="E27" s="681"/>
      <c r="F27" s="681"/>
      <c r="G27" s="681"/>
      <c r="H27" s="681"/>
      <c r="I27" s="681"/>
      <c r="J27" s="681"/>
      <c r="K27" s="681"/>
      <c r="L27" s="681"/>
      <c r="M27" s="681"/>
      <c r="N27" s="681"/>
      <c r="O27" s="681"/>
      <c r="P27" s="681"/>
      <c r="Q27" s="681"/>
      <c r="R27" s="681"/>
      <c r="S27" s="681"/>
      <c r="T27" s="681"/>
      <c r="U27" s="681"/>
      <c r="V27" s="681"/>
      <c r="W27" s="681"/>
      <c r="X27" s="681"/>
    </row>
    <row r="28" spans="2:24" ht="20.100000000000001" customHeight="1">
      <c r="B28" s="39"/>
      <c r="D28" s="681" t="s">
        <v>1613</v>
      </c>
      <c r="E28" s="681"/>
      <c r="F28" s="681"/>
      <c r="G28" s="681"/>
      <c r="H28" s="681"/>
      <c r="I28" s="681"/>
      <c r="J28" s="681"/>
      <c r="K28" s="681"/>
      <c r="L28" s="681"/>
      <c r="M28" s="681"/>
      <c r="N28" s="681"/>
      <c r="O28" s="681"/>
      <c r="P28" s="681"/>
      <c r="Q28" s="681"/>
      <c r="R28" s="681"/>
      <c r="S28" s="681"/>
      <c r="T28" s="681"/>
      <c r="U28" s="681"/>
      <c r="V28" s="681"/>
      <c r="W28" s="681"/>
      <c r="X28" s="681"/>
    </row>
    <row r="29" spans="2:24" ht="20.100000000000001" customHeight="1">
      <c r="B29" s="39" t="s">
        <v>90</v>
      </c>
      <c r="C29" s="8" t="s">
        <v>52</v>
      </c>
      <c r="D29" s="8" t="s">
        <v>54</v>
      </c>
      <c r="E29" s="28"/>
      <c r="F29" s="28"/>
      <c r="G29" s="28"/>
      <c r="H29" s="28"/>
      <c r="I29" s="28"/>
      <c r="J29" s="28"/>
      <c r="K29" s="28"/>
      <c r="L29" s="28"/>
      <c r="M29" s="28"/>
      <c r="N29" s="28"/>
      <c r="O29" s="28"/>
      <c r="P29" s="28"/>
      <c r="Q29" s="28"/>
      <c r="R29" s="28"/>
      <c r="S29" s="28"/>
      <c r="T29" s="28"/>
      <c r="U29" s="28"/>
      <c r="V29" s="28"/>
      <c r="W29" s="28"/>
      <c r="X29" s="28"/>
    </row>
    <row r="30" spans="2:24" ht="20.100000000000001" customHeight="1">
      <c r="B30" s="39" t="s">
        <v>90</v>
      </c>
      <c r="C30" s="8" t="s">
        <v>53</v>
      </c>
      <c r="D30" s="8" t="s">
        <v>56</v>
      </c>
    </row>
    <row r="31" spans="2:24" ht="20.100000000000001" customHeight="1">
      <c r="B31" s="39" t="s">
        <v>90</v>
      </c>
      <c r="C31" s="8" t="s">
        <v>55</v>
      </c>
      <c r="D31" s="8" t="s">
        <v>58</v>
      </c>
    </row>
    <row r="32" spans="2:24" ht="20.100000000000001" customHeight="1">
      <c r="B32" s="39" t="s">
        <v>90</v>
      </c>
      <c r="C32" s="8" t="s">
        <v>57</v>
      </c>
      <c r="D32" s="8" t="s">
        <v>60</v>
      </c>
      <c r="G32" s="30"/>
      <c r="H32" s="30"/>
      <c r="I32" s="30"/>
      <c r="J32" s="30"/>
      <c r="K32" s="30"/>
      <c r="L32" s="30"/>
      <c r="M32" s="30"/>
      <c r="N32" s="30"/>
      <c r="O32" s="30"/>
      <c r="P32" s="30"/>
      <c r="Q32" s="30"/>
      <c r="R32" s="30"/>
      <c r="S32" s="30"/>
      <c r="T32" s="30"/>
      <c r="U32" s="30"/>
      <c r="V32" s="30"/>
      <c r="W32" s="30"/>
      <c r="X32" s="30"/>
    </row>
    <row r="33" spans="2:4" ht="20.100000000000001" customHeight="1">
      <c r="B33" s="39" t="s">
        <v>90</v>
      </c>
      <c r="C33" s="8" t="s">
        <v>59</v>
      </c>
      <c r="D33" s="8" t="s">
        <v>63</v>
      </c>
    </row>
    <row r="34" spans="2:4" ht="20.100000000000001" customHeight="1">
      <c r="B34" s="39" t="s">
        <v>90</v>
      </c>
      <c r="C34" s="8" t="s">
        <v>62</v>
      </c>
      <c r="D34" s="8" t="s">
        <v>65</v>
      </c>
    </row>
    <row r="35" spans="2:4" ht="20.100000000000001" customHeight="1">
      <c r="B35" s="39" t="s">
        <v>90</v>
      </c>
      <c r="C35" s="8" t="s">
        <v>64</v>
      </c>
      <c r="D35" s="8" t="s">
        <v>68</v>
      </c>
    </row>
    <row r="36" spans="2:4" ht="20.100000000000001" customHeight="1">
      <c r="B36" s="39" t="s">
        <v>90</v>
      </c>
      <c r="C36" s="8" t="s">
        <v>67</v>
      </c>
      <c r="D36" s="8" t="s">
        <v>91</v>
      </c>
    </row>
    <row r="37" spans="2:4" ht="20.100000000000001" customHeight="1">
      <c r="B37" s="39" t="s">
        <v>90</v>
      </c>
      <c r="C37" s="8" t="s">
        <v>69</v>
      </c>
      <c r="D37" s="8" t="s">
        <v>72</v>
      </c>
    </row>
  </sheetData>
  <mergeCells count="9">
    <mergeCell ref="D28:X28"/>
    <mergeCell ref="D21:X22"/>
    <mergeCell ref="D27:X27"/>
    <mergeCell ref="I7:T7"/>
    <mergeCell ref="G14:W14"/>
    <mergeCell ref="I8:T8"/>
    <mergeCell ref="I9:T9"/>
    <mergeCell ref="I10:T10"/>
    <mergeCell ref="I11:T11"/>
  </mergeCells>
  <phoneticPr fontId="2"/>
  <dataValidations count="3">
    <dataValidation type="list" allowBlank="1" showInputMessage="1" showErrorMessage="1" sqref="D20 B15:B21 B23:B37 D17:D18" xr:uid="{00000000-0002-0000-0900-000000000000}">
      <formula1>"□,☑"</formula1>
    </dataValidation>
    <dataValidation imeMode="off" allowBlank="1" showInputMessage="1" showErrorMessage="1" sqref="I11:T11" xr:uid="{00000000-0002-0000-0900-000001000000}"/>
    <dataValidation imeMode="on" allowBlank="1" showInputMessage="1" showErrorMessage="1" sqref="I7:T10" xr:uid="{00000000-0002-0000-0900-000002000000}"/>
  </dataValidations>
  <pageMargins left="0.70866141732283472" right="0.70866141732283472" top="0.74803149606299213" bottom="0.74803149606299213" header="0.31496062992125984" footer="0.31496062992125984"/>
  <pageSetup paperSize="9" scale="95" fitToWidth="0" orientation="portrait" r:id="rId1"/>
  <headerFooter>
    <oddFooter>&amp;C&amp;P</oddFooter>
  </headerFooter>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01">
    <pageSetUpPr fitToPage="1"/>
  </sheetPr>
  <dimension ref="A1:M27"/>
  <sheetViews>
    <sheetView view="pageBreakPreview" zoomScale="110" zoomScaleNormal="100" zoomScaleSheetLayoutView="110" workbookViewId="0">
      <selection activeCell="A14" sqref="A14:J15"/>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8.09765625" style="41" customWidth="1"/>
    <col min="12" max="12" width="6.69921875" style="41" customWidth="1"/>
    <col min="13" max="13" width="5.3984375" style="41" customWidth="1"/>
    <col min="14" max="15" width="7.69921875" style="41" customWidth="1"/>
    <col min="16" max="16384" width="8.09765625" style="41"/>
  </cols>
  <sheetData>
    <row r="1" spans="1:13" ht="20.100000000000001" customHeight="1">
      <c r="A1" s="41" t="s">
        <v>92</v>
      </c>
      <c r="B1" s="42">
        <v>18</v>
      </c>
      <c r="C1" s="41" t="s">
        <v>93</v>
      </c>
    </row>
    <row r="2" spans="1:13" ht="20.100000000000001" customHeight="1">
      <c r="A2" s="43" t="s">
        <v>446</v>
      </c>
      <c r="B2" s="43"/>
      <c r="C2" s="43"/>
      <c r="D2" s="44"/>
      <c r="E2" s="44"/>
      <c r="F2" s="44"/>
      <c r="G2" s="44"/>
      <c r="H2" s="44"/>
      <c r="I2" s="44"/>
      <c r="J2" s="44"/>
    </row>
    <row r="3" spans="1:13" ht="20.100000000000001" customHeight="1">
      <c r="J3" s="53"/>
    </row>
    <row r="5" spans="1:13" ht="20.100000000000001" customHeight="1">
      <c r="A5" s="46" t="s">
        <v>95</v>
      </c>
      <c r="B5" s="46"/>
      <c r="C5" s="46"/>
    </row>
    <row r="6" spans="1:13" ht="20.100000000000001" customHeight="1">
      <c r="A6" s="46"/>
      <c r="B6" s="46"/>
      <c r="C6" s="46"/>
    </row>
    <row r="7" spans="1:13" ht="20.100000000000001" customHeight="1">
      <c r="D7" s="698" t="s">
        <v>96</v>
      </c>
      <c r="E7" s="699"/>
      <c r="F7" s="47"/>
      <c r="G7" s="1"/>
      <c r="H7" s="1"/>
    </row>
    <row r="8" spans="1:13" ht="20.100000000000001" customHeight="1">
      <c r="D8" s="710" t="s">
        <v>84</v>
      </c>
      <c r="E8" s="699"/>
      <c r="F8" s="49"/>
      <c r="G8" s="707"/>
      <c r="H8" s="707"/>
      <c r="I8" s="707"/>
      <c r="J8" s="707"/>
    </row>
    <row r="9" spans="1:13" ht="20.100000000000001" customHeight="1">
      <c r="D9" s="710" t="s">
        <v>145</v>
      </c>
      <c r="E9" s="699"/>
      <c r="F9" s="51"/>
      <c r="G9" s="708"/>
      <c r="H9" s="708"/>
      <c r="I9" s="708"/>
      <c r="J9" s="708"/>
    </row>
    <row r="10" spans="1:13" ht="20.100000000000001" customHeight="1">
      <c r="D10" s="710" t="s">
        <v>141</v>
      </c>
      <c r="E10" s="699"/>
      <c r="F10" s="51"/>
      <c r="G10" s="708"/>
      <c r="H10" s="708"/>
      <c r="I10" s="708"/>
      <c r="J10" s="708"/>
    </row>
    <row r="11" spans="1:13" ht="19.5" customHeight="1">
      <c r="E11" s="42"/>
      <c r="F11" s="42"/>
      <c r="G11" s="52"/>
      <c r="H11" s="52"/>
      <c r="I11" s="52"/>
      <c r="J11" s="52"/>
    </row>
    <row r="14" spans="1:13" ht="20.100000000000001" customHeight="1">
      <c r="A14" s="747" t="str">
        <f>+"　下記のとおり学科を設置したいので、学校教育法第"&amp;'018'!$D$1&amp;"条第"&amp;'018'!$D$2&amp;"項の規定により関係書類を添えて認可を申請します。"</f>
        <v>　下記のとおり学科を設置したいので、学校教育法第4条第1項の規定により関係書類を添えて認可を申請します。</v>
      </c>
      <c r="B14" s="747"/>
      <c r="C14" s="747"/>
      <c r="D14" s="747"/>
      <c r="E14" s="747"/>
      <c r="F14" s="747"/>
      <c r="G14" s="747"/>
      <c r="H14" s="747"/>
      <c r="I14" s="747"/>
      <c r="J14" s="747"/>
      <c r="K14" s="1"/>
      <c r="L14" s="1"/>
    </row>
    <row r="15" spans="1:13" ht="20.100000000000001" customHeight="1">
      <c r="A15" s="747"/>
      <c r="B15" s="747"/>
      <c r="C15" s="747"/>
      <c r="D15" s="747"/>
      <c r="E15" s="747"/>
      <c r="F15" s="747"/>
      <c r="G15" s="747"/>
      <c r="H15" s="747"/>
      <c r="I15" s="747"/>
      <c r="J15" s="747"/>
      <c r="K15" s="1"/>
      <c r="L15" s="1"/>
    </row>
    <row r="16" spans="1:13" ht="20.100000000000001" customHeight="1">
      <c r="A16" s="727" t="s">
        <v>179</v>
      </c>
      <c r="B16" s="727"/>
      <c r="C16" s="727"/>
      <c r="D16" s="727"/>
      <c r="E16" s="727"/>
      <c r="F16" s="727"/>
      <c r="G16" s="727"/>
      <c r="H16" s="727"/>
      <c r="I16" s="727"/>
      <c r="J16" s="727"/>
      <c r="K16" s="1"/>
      <c r="L16" s="1"/>
      <c r="M16" s="1"/>
    </row>
    <row r="17" spans="1:13" ht="20.100000000000001" customHeight="1">
      <c r="C17" s="63" t="s">
        <v>78</v>
      </c>
      <c r="D17" s="722" t="s">
        <v>178</v>
      </c>
      <c r="E17" s="722"/>
      <c r="F17" s="62"/>
      <c r="G17" s="707"/>
      <c r="H17" s="707"/>
      <c r="I17" s="707"/>
      <c r="J17" s="707"/>
      <c r="L17" s="1"/>
      <c r="M17" s="1"/>
    </row>
    <row r="18" spans="1:13" ht="20.100000000000001" customHeight="1">
      <c r="C18" s="63" t="s">
        <v>81</v>
      </c>
      <c r="D18" s="722" t="s">
        <v>388</v>
      </c>
      <c r="E18" s="722"/>
      <c r="F18" s="62"/>
      <c r="G18" s="707"/>
      <c r="H18" s="707"/>
      <c r="I18" s="707"/>
      <c r="J18" s="707"/>
    </row>
    <row r="19" spans="1:13" ht="20.100000000000001" customHeight="1">
      <c r="C19" s="63" t="s">
        <v>175</v>
      </c>
      <c r="D19" s="722" t="s">
        <v>386</v>
      </c>
      <c r="E19" s="722"/>
      <c r="F19" s="62"/>
      <c r="G19" s="707"/>
      <c r="H19" s="707"/>
      <c r="I19" s="707"/>
      <c r="J19" s="707"/>
    </row>
    <row r="20" spans="1:13" ht="20.100000000000001" customHeight="1">
      <c r="C20" s="63" t="s">
        <v>384</v>
      </c>
      <c r="D20" s="722" t="s">
        <v>383</v>
      </c>
      <c r="E20" s="722"/>
      <c r="F20" s="62"/>
      <c r="G20" s="707"/>
      <c r="H20" s="707"/>
      <c r="I20" s="707"/>
      <c r="J20" s="707"/>
    </row>
    <row r="21" spans="1:13" ht="40.200000000000003" customHeight="1">
      <c r="C21" s="63" t="s">
        <v>381</v>
      </c>
      <c r="D21" s="722" t="s">
        <v>380</v>
      </c>
      <c r="E21" s="722"/>
      <c r="F21" s="78"/>
      <c r="G21" s="707"/>
      <c r="H21" s="707"/>
      <c r="I21" s="707"/>
      <c r="J21" s="707"/>
    </row>
    <row r="22" spans="1:13" ht="20.100000000000001" customHeight="1">
      <c r="C22" s="63" t="s">
        <v>378</v>
      </c>
      <c r="D22" s="722" t="s">
        <v>377</v>
      </c>
      <c r="E22" s="722"/>
      <c r="F22" s="62"/>
      <c r="G22" s="707"/>
      <c r="H22" s="707"/>
      <c r="I22" s="707"/>
      <c r="J22" s="707"/>
    </row>
    <row r="23" spans="1:13" ht="20.100000000000001" customHeight="1">
      <c r="C23" s="63" t="s">
        <v>376</v>
      </c>
      <c r="D23" s="722" t="s">
        <v>375</v>
      </c>
      <c r="E23" s="722"/>
      <c r="F23" s="62"/>
      <c r="G23" s="707"/>
      <c r="H23" s="707"/>
      <c r="I23" s="707"/>
      <c r="J23" s="707"/>
    </row>
    <row r="24" spans="1:13" ht="20.100000000000001" customHeight="1">
      <c r="C24" s="63" t="s">
        <v>374</v>
      </c>
      <c r="D24" s="722" t="s">
        <v>373</v>
      </c>
      <c r="E24" s="722"/>
      <c r="F24" s="62"/>
      <c r="G24" s="707"/>
      <c r="H24" s="707"/>
      <c r="I24" s="707"/>
      <c r="J24" s="707"/>
    </row>
    <row r="25" spans="1:13" ht="20.100000000000001" customHeight="1">
      <c r="C25" s="63" t="s">
        <v>371</v>
      </c>
      <c r="D25" s="722" t="s">
        <v>370</v>
      </c>
      <c r="E25" s="722"/>
      <c r="F25" s="62"/>
      <c r="G25" s="728"/>
      <c r="H25" s="728"/>
      <c r="I25" s="728"/>
      <c r="J25" s="728"/>
    </row>
    <row r="26" spans="1:13" ht="20.100000000000001" customHeight="1">
      <c r="C26" s="63" t="s">
        <v>369</v>
      </c>
      <c r="D26" s="722" t="s">
        <v>166</v>
      </c>
      <c r="E26" s="722"/>
      <c r="F26" s="62"/>
      <c r="G26" s="723" t="s">
        <v>165</v>
      </c>
      <c r="H26" s="723"/>
      <c r="I26" s="723"/>
      <c r="J26" s="723"/>
    </row>
    <row r="27" spans="1:13" ht="20.100000000000001" customHeight="1">
      <c r="A27" s="61"/>
      <c r="B27" s="61"/>
      <c r="C27" s="61"/>
      <c r="G27" s="60"/>
      <c r="H27" s="60"/>
      <c r="I27" s="60"/>
    </row>
  </sheetData>
  <mergeCells count="29">
    <mergeCell ref="G26:J26"/>
    <mergeCell ref="D20:E20"/>
    <mergeCell ref="G20:J20"/>
    <mergeCell ref="D24:E24"/>
    <mergeCell ref="G24:J24"/>
    <mergeCell ref="D21:E21"/>
    <mergeCell ref="G21:J21"/>
    <mergeCell ref="D26:E26"/>
    <mergeCell ref="G18:J18"/>
    <mergeCell ref="G25:J25"/>
    <mergeCell ref="D19:E19"/>
    <mergeCell ref="G19:J19"/>
    <mergeCell ref="D22:E22"/>
    <mergeCell ref="G22:J22"/>
    <mergeCell ref="D18:E18"/>
    <mergeCell ref="D25:E25"/>
    <mergeCell ref="D23:E23"/>
    <mergeCell ref="G23:J23"/>
    <mergeCell ref="D17:E17"/>
    <mergeCell ref="G17:J17"/>
    <mergeCell ref="A14:J15"/>
    <mergeCell ref="D8:E8"/>
    <mergeCell ref="D9:E9"/>
    <mergeCell ref="D10:E10"/>
    <mergeCell ref="D7:E7"/>
    <mergeCell ref="G8:J8"/>
    <mergeCell ref="G9:J9"/>
    <mergeCell ref="G10:J10"/>
    <mergeCell ref="A16:J16"/>
  </mergeCells>
  <phoneticPr fontId="2"/>
  <dataValidations count="1">
    <dataValidation imeMode="on" allowBlank="1" showInputMessage="1" showErrorMessage="1" sqref="G8:J11 G17:J26" xr:uid="{00000000-0002-0000-6200-000000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legacy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02">
    <tabColor rgb="FF99FF99"/>
    <pageSetUpPr fitToPage="1"/>
  </sheetPr>
  <dimension ref="A1:E20"/>
  <sheetViews>
    <sheetView workbookViewId="0">
      <selection activeCell="Q41" sqref="Q41"/>
    </sheetView>
  </sheetViews>
  <sheetFormatPr defaultColWidth="8.69921875" defaultRowHeight="13.2"/>
  <cols>
    <col min="1" max="1" width="8.69921875" style="1"/>
    <col min="2" max="2" width="5.09765625" style="1" customWidth="1"/>
    <col min="3" max="3" width="23.59765625" style="1" customWidth="1"/>
    <col min="4" max="16384" width="8.69921875" style="1"/>
  </cols>
  <sheetData>
    <row r="1" spans="1:5">
      <c r="B1" s="1" t="s">
        <v>396</v>
      </c>
      <c r="C1" s="1" t="s">
        <v>2</v>
      </c>
      <c r="D1" s="2"/>
      <c r="E1" s="1" t="str">
        <f>+B1&amp;D1&amp;C1&amp;D2&amp;C2</f>
        <v>学条項</v>
      </c>
    </row>
    <row r="2" spans="1:5">
      <c r="C2" s="1" t="s">
        <v>3</v>
      </c>
      <c r="D2" s="2"/>
    </row>
    <row r="3" spans="1:5">
      <c r="B3" s="1" t="s">
        <v>442</v>
      </c>
      <c r="C3" s="1" t="s">
        <v>147</v>
      </c>
      <c r="D3" s="2">
        <v>27</v>
      </c>
      <c r="E3" s="1" t="str">
        <f>+B3&amp;D3&amp;C3&amp;D4&amp;C4&amp;E5</f>
        <v>学令27条の2第1項2号</v>
      </c>
    </row>
    <row r="4" spans="1:5">
      <c r="C4" s="1" t="s">
        <v>450</v>
      </c>
      <c r="D4" s="2">
        <v>2</v>
      </c>
    </row>
    <row r="5" spans="1:5">
      <c r="C5" s="1" t="s">
        <v>3</v>
      </c>
      <c r="D5" s="2">
        <v>1</v>
      </c>
      <c r="E5" s="1" t="str">
        <f>+B5&amp;D5&amp;C5&amp;D6&amp;C6</f>
        <v>1項2号</v>
      </c>
    </row>
    <row r="6" spans="1:5">
      <c r="C6" s="1" t="s">
        <v>93</v>
      </c>
      <c r="D6" s="2">
        <v>2</v>
      </c>
    </row>
    <row r="7" spans="1:5">
      <c r="B7" s="1" t="s">
        <v>395</v>
      </c>
      <c r="C7" s="1" t="s">
        <v>2</v>
      </c>
      <c r="D7" s="2">
        <v>11</v>
      </c>
      <c r="E7" s="1" t="str">
        <f>+B7&amp;D7&amp;C7&amp;D8&amp;C8</f>
        <v>学則11条</v>
      </c>
    </row>
    <row r="8" spans="1:5">
      <c r="D8" s="2"/>
    </row>
    <row r="9" spans="1:5">
      <c r="A9" s="1" t="s">
        <v>397</v>
      </c>
      <c r="B9" s="1" t="s">
        <v>396</v>
      </c>
      <c r="C9" s="1" t="s">
        <v>2</v>
      </c>
      <c r="D9" s="2"/>
      <c r="E9" s="1" t="str">
        <f>+B9&amp;D9&amp;C9&amp;D10&amp;C10&amp;E11</f>
        <v>学条項において準用する同法条項</v>
      </c>
    </row>
    <row r="10" spans="1:5">
      <c r="C10" s="1" t="s">
        <v>6</v>
      </c>
      <c r="D10" s="2"/>
    </row>
    <row r="11" spans="1:5">
      <c r="C11" s="1" t="s">
        <v>2</v>
      </c>
      <c r="D11" s="2"/>
      <c r="E11" s="1" t="str">
        <f>+B11&amp;D11&amp;C11&amp;D12&amp;C12</f>
        <v>条項</v>
      </c>
    </row>
    <row r="12" spans="1:5">
      <c r="C12" s="1" t="s">
        <v>3</v>
      </c>
      <c r="D12" s="2"/>
    </row>
    <row r="13" spans="1:5">
      <c r="B13" s="1" t="s">
        <v>395</v>
      </c>
      <c r="C13" s="1" t="s">
        <v>394</v>
      </c>
      <c r="D13" s="2"/>
      <c r="E13" s="1" t="str">
        <f>+B13&amp;D13&amp;C13&amp;D14&amp;C14</f>
        <v>学則条において準用する同規則条</v>
      </c>
    </row>
    <row r="14" spans="1:5">
      <c r="C14" s="1" t="s">
        <v>2</v>
      </c>
      <c r="D14" s="2"/>
    </row>
    <row r="15" spans="1:5">
      <c r="A15" s="1" t="s">
        <v>7</v>
      </c>
      <c r="B15" s="1" t="s">
        <v>1</v>
      </c>
      <c r="C15" s="1" t="s">
        <v>2</v>
      </c>
      <c r="D15" s="2">
        <v>7</v>
      </c>
      <c r="E15" s="1" t="str">
        <f>+B15&amp;D15&amp;C15&amp;D16&amp;C16</f>
        <v>私7条1項</v>
      </c>
    </row>
    <row r="16" spans="1:5">
      <c r="C16" s="1" t="s">
        <v>3</v>
      </c>
      <c r="D16" s="2">
        <v>1</v>
      </c>
    </row>
    <row r="17" spans="2:5">
      <c r="B17" s="1" t="s">
        <v>1</v>
      </c>
      <c r="C17" s="1" t="s">
        <v>2</v>
      </c>
      <c r="D17" s="2"/>
      <c r="E17" s="1" t="str">
        <f>+B17&amp;D17&amp;C17&amp;D18&amp;C18</f>
        <v>私条項において準用する同法</v>
      </c>
    </row>
    <row r="18" spans="2:5">
      <c r="C18" s="1" t="s">
        <v>6</v>
      </c>
      <c r="D18" s="2"/>
    </row>
    <row r="19" spans="2:5">
      <c r="C19" s="1" t="s">
        <v>2</v>
      </c>
      <c r="D19" s="2"/>
      <c r="E19" s="1" t="str">
        <f>+B19&amp;D19&amp;C19&amp;D20&amp;C20</f>
        <v>条項</v>
      </c>
    </row>
    <row r="20" spans="2:5">
      <c r="C20" s="1" t="s">
        <v>3</v>
      </c>
      <c r="D20" s="2"/>
    </row>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03">
    <pageSetUpPr fitToPage="1"/>
  </sheetPr>
  <dimension ref="A1:X38"/>
  <sheetViews>
    <sheetView view="pageBreakPreview" topLeftCell="A23" zoomScale="110" zoomScaleNormal="100" zoomScaleSheetLayoutView="110" workbookViewId="0">
      <selection activeCell="AC38" sqref="AC38"/>
    </sheetView>
  </sheetViews>
  <sheetFormatPr defaultColWidth="8.09765625" defaultRowHeight="20.100000000000001" customHeight="1"/>
  <cols>
    <col min="1" max="256" width="3.19921875" style="8" customWidth="1"/>
    <col min="257" max="16384" width="8.09765625" style="8"/>
  </cols>
  <sheetData>
    <row r="1" spans="1:24" s="4" customFormat="1" ht="20.100000000000001" customHeight="1" thickBot="1">
      <c r="A1" s="3" t="s">
        <v>454</v>
      </c>
      <c r="B1" s="3"/>
      <c r="C1" s="3"/>
      <c r="D1" s="3"/>
      <c r="E1" s="3"/>
      <c r="F1" s="3"/>
      <c r="G1" s="3"/>
      <c r="H1" s="3"/>
      <c r="I1" s="3"/>
      <c r="J1" s="3"/>
      <c r="K1" s="3"/>
      <c r="L1" s="3"/>
      <c r="M1" s="3"/>
      <c r="N1" s="3"/>
      <c r="O1" s="3"/>
      <c r="P1" s="3"/>
      <c r="Q1" s="3"/>
      <c r="R1" s="3"/>
      <c r="S1" s="3"/>
      <c r="T1" s="3"/>
      <c r="U1" s="3"/>
      <c r="V1" s="3"/>
      <c r="W1" s="3"/>
      <c r="X1" s="3"/>
    </row>
    <row r="2" spans="1:24" s="4" customFormat="1" ht="20.100000000000001" customHeight="1"/>
    <row r="3" spans="1:24" s="5" customFormat="1" ht="20.100000000000001" customHeight="1">
      <c r="B3" s="5" t="s">
        <v>9</v>
      </c>
      <c r="D3" s="5" t="s">
        <v>10</v>
      </c>
    </row>
    <row r="4" spans="1:24" ht="20.100000000000001" customHeight="1">
      <c r="C4" s="6" t="s">
        <v>11</v>
      </c>
      <c r="D4" s="682" t="s">
        <v>453</v>
      </c>
      <c r="E4" s="682"/>
      <c r="F4" s="682"/>
      <c r="G4" s="682"/>
      <c r="H4" s="682"/>
      <c r="I4" s="682"/>
      <c r="J4" s="682"/>
      <c r="K4" s="682"/>
      <c r="L4" s="682"/>
      <c r="M4" s="682"/>
      <c r="N4" s="682"/>
      <c r="O4" s="682"/>
      <c r="P4" s="682"/>
      <c r="Q4" s="682"/>
      <c r="R4" s="682"/>
      <c r="S4" s="682"/>
      <c r="T4" s="682"/>
      <c r="U4" s="682"/>
      <c r="V4" s="682"/>
      <c r="W4" s="682"/>
      <c r="X4" s="682"/>
    </row>
    <row r="5" spans="1:24" ht="20.100000000000001" customHeight="1">
      <c r="C5" s="6"/>
      <c r="D5" s="682"/>
      <c r="E5" s="682"/>
      <c r="F5" s="682"/>
      <c r="G5" s="682"/>
      <c r="H5" s="682"/>
      <c r="I5" s="682"/>
      <c r="J5" s="682"/>
      <c r="K5" s="682"/>
      <c r="L5" s="682"/>
      <c r="M5" s="682"/>
      <c r="N5" s="682"/>
      <c r="O5" s="682"/>
      <c r="P5" s="682"/>
      <c r="Q5" s="682"/>
      <c r="R5" s="682"/>
      <c r="S5" s="682"/>
      <c r="T5" s="682"/>
      <c r="U5" s="682"/>
      <c r="V5" s="682"/>
      <c r="W5" s="682"/>
      <c r="X5" s="682"/>
    </row>
    <row r="6" spans="1:24" s="5" customFormat="1" ht="20.100000000000001" customHeight="1">
      <c r="B6" s="5" t="s">
        <v>14</v>
      </c>
      <c r="D6" s="5" t="s">
        <v>15</v>
      </c>
    </row>
    <row r="7" spans="1:24" ht="20.100000000000001" customHeight="1">
      <c r="C7" s="8" t="s">
        <v>11</v>
      </c>
      <c r="D7" s="8" t="s">
        <v>452</v>
      </c>
      <c r="E7" s="1"/>
      <c r="F7" s="1"/>
      <c r="G7" s="1"/>
      <c r="H7" s="1"/>
      <c r="I7" s="1"/>
      <c r="J7" s="1"/>
      <c r="K7" s="1"/>
      <c r="L7" s="1"/>
      <c r="M7" s="1"/>
    </row>
    <row r="8" spans="1:24" s="5" customFormat="1" ht="20.100000000000001" customHeight="1">
      <c r="B8" s="5" t="s">
        <v>16</v>
      </c>
      <c r="D8" s="5" t="s">
        <v>17</v>
      </c>
    </row>
    <row r="9" spans="1:24" ht="20.100000000000001" customHeight="1">
      <c r="D9" s="67" t="s">
        <v>266</v>
      </c>
      <c r="E9" s="36" t="s">
        <v>431</v>
      </c>
      <c r="F9" s="37"/>
      <c r="G9" s="37"/>
      <c r="H9" s="37"/>
      <c r="I9" s="37"/>
      <c r="J9" s="37"/>
      <c r="K9" s="37"/>
      <c r="L9" s="38"/>
      <c r="M9" s="58" t="str">
        <f>+'019'!E3</f>
        <v>学令27条の2第1項2号</v>
      </c>
      <c r="N9" s="66"/>
      <c r="O9" s="66"/>
      <c r="P9" s="66"/>
      <c r="Q9" s="66"/>
      <c r="R9" s="66"/>
      <c r="S9" s="66" t="s">
        <v>20</v>
      </c>
      <c r="T9" s="66" t="str">
        <f>+'019'!E7</f>
        <v>学則11条</v>
      </c>
      <c r="U9" s="66"/>
      <c r="V9" s="66"/>
      <c r="W9" s="66"/>
      <c r="X9" s="86"/>
    </row>
    <row r="10" spans="1:24" s="5" customFormat="1" ht="20.100000000000001" customHeight="1">
      <c r="B10" s="5" t="s">
        <v>23</v>
      </c>
      <c r="D10" s="5" t="s">
        <v>28</v>
      </c>
      <c r="H10" s="31" t="s">
        <v>29</v>
      </c>
    </row>
    <row r="11" spans="1:24" ht="20.100000000000001" customHeight="1">
      <c r="C11" s="8" t="s">
        <v>30</v>
      </c>
      <c r="D11" s="8" t="s">
        <v>451</v>
      </c>
    </row>
    <row r="12" spans="1:24" ht="20.100000000000001" customHeight="1">
      <c r="C12" s="8" t="s">
        <v>32</v>
      </c>
      <c r="D12" s="8" t="s">
        <v>33</v>
      </c>
    </row>
    <row r="13" spans="1:24" ht="20.100000000000001" customHeight="1">
      <c r="D13" s="682" t="s">
        <v>34</v>
      </c>
      <c r="E13" s="683"/>
      <c r="F13" s="683"/>
      <c r="G13" s="683"/>
      <c r="H13" s="683"/>
      <c r="I13" s="683"/>
      <c r="J13" s="683"/>
      <c r="K13" s="683"/>
      <c r="L13" s="683"/>
      <c r="M13" s="683"/>
      <c r="N13" s="683"/>
      <c r="O13" s="683"/>
      <c r="P13" s="683"/>
      <c r="Q13" s="683"/>
      <c r="R13" s="683"/>
      <c r="S13" s="683"/>
      <c r="T13" s="683"/>
      <c r="U13" s="683"/>
      <c r="V13" s="683"/>
      <c r="W13" s="683"/>
      <c r="X13" s="683"/>
    </row>
    <row r="14" spans="1:24" ht="14.4" customHeight="1">
      <c r="D14" s="683"/>
      <c r="E14" s="683"/>
      <c r="F14" s="683"/>
      <c r="G14" s="683"/>
      <c r="H14" s="683"/>
      <c r="I14" s="683"/>
      <c r="J14" s="683"/>
      <c r="K14" s="683"/>
      <c r="L14" s="683"/>
      <c r="M14" s="683"/>
      <c r="N14" s="683"/>
      <c r="O14" s="683"/>
      <c r="P14" s="683"/>
      <c r="Q14" s="683"/>
      <c r="R14" s="683"/>
      <c r="S14" s="683"/>
      <c r="T14" s="683"/>
      <c r="U14" s="683"/>
      <c r="V14" s="683"/>
      <c r="W14" s="683"/>
      <c r="X14" s="683"/>
    </row>
    <row r="15" spans="1:24" ht="20.100000000000001" customHeight="1">
      <c r="C15" s="8" t="s">
        <v>35</v>
      </c>
      <c r="D15" s="8" t="s">
        <v>429</v>
      </c>
    </row>
    <row r="16" spans="1:24" ht="20.100000000000001" customHeight="1">
      <c r="C16" s="8" t="s">
        <v>37</v>
      </c>
      <c r="D16" s="8" t="s">
        <v>428</v>
      </c>
    </row>
    <row r="17" spans="2:24" ht="20.100000000000001" customHeight="1">
      <c r="C17" s="8" t="s">
        <v>39</v>
      </c>
      <c r="D17" s="8" t="s">
        <v>427</v>
      </c>
    </row>
    <row r="18" spans="2:24" ht="20.100000000000001" customHeight="1">
      <c r="C18" s="8" t="s">
        <v>41</v>
      </c>
      <c r="D18" s="8" t="s">
        <v>54</v>
      </c>
      <c r="G18" s="30"/>
      <c r="H18" s="30"/>
      <c r="I18" s="30"/>
      <c r="J18" s="30"/>
      <c r="K18" s="30"/>
      <c r="L18" s="30"/>
      <c r="M18" s="30"/>
      <c r="N18" s="30"/>
      <c r="O18" s="30"/>
      <c r="P18" s="30"/>
      <c r="Q18" s="30"/>
      <c r="R18" s="30"/>
      <c r="S18" s="30"/>
      <c r="T18" s="30"/>
      <c r="U18" s="30"/>
      <c r="V18" s="30"/>
      <c r="W18" s="30"/>
      <c r="X18" s="30"/>
    </row>
    <row r="19" spans="2:24" ht="20.100000000000001" customHeight="1">
      <c r="C19" s="8" t="s">
        <v>43</v>
      </c>
      <c r="D19" s="8" t="s">
        <v>56</v>
      </c>
    </row>
    <row r="20" spans="2:24" ht="20.100000000000001" customHeight="1">
      <c r="C20" s="8" t="s">
        <v>45</v>
      </c>
      <c r="D20" s="8" t="s">
        <v>121</v>
      </c>
    </row>
    <row r="21" spans="2:24" ht="20.100000000000001" customHeight="1">
      <c r="C21" s="8" t="s">
        <v>46</v>
      </c>
      <c r="D21" s="8" t="s">
        <v>120</v>
      </c>
    </row>
    <row r="22" spans="2:24" ht="20.100000000000001" customHeight="1">
      <c r="C22" s="8" t="s">
        <v>48</v>
      </c>
      <c r="D22" s="8" t="s">
        <v>119</v>
      </c>
    </row>
    <row r="23" spans="2:24" ht="20.100000000000001" customHeight="1">
      <c r="C23" s="8" t="s">
        <v>50</v>
      </c>
      <c r="D23" s="8" t="s">
        <v>405</v>
      </c>
    </row>
    <row r="24" spans="2:24" ht="20.100000000000001" customHeight="1">
      <c r="C24" s="8" t="s">
        <v>51</v>
      </c>
      <c r="D24" s="8" t="s">
        <v>404</v>
      </c>
    </row>
    <row r="25" spans="2:24" ht="20.100000000000001" customHeight="1">
      <c r="D25" s="686" t="s">
        <v>426</v>
      </c>
      <c r="E25" s="687"/>
      <c r="F25" s="687"/>
      <c r="G25" s="687"/>
      <c r="H25" s="687"/>
      <c r="I25" s="687"/>
      <c r="J25" s="687"/>
      <c r="K25" s="687"/>
      <c r="L25" s="687"/>
      <c r="M25" s="687"/>
      <c r="N25" s="687"/>
      <c r="O25" s="687"/>
      <c r="P25" s="687"/>
      <c r="Q25" s="687"/>
      <c r="R25" s="687"/>
      <c r="S25" s="687"/>
      <c r="T25" s="687"/>
      <c r="U25" s="687"/>
      <c r="V25" s="687"/>
      <c r="W25" s="687"/>
      <c r="X25" s="687"/>
    </row>
    <row r="26" spans="2:24" ht="20.100000000000001" customHeight="1">
      <c r="C26" s="8" t="s">
        <v>52</v>
      </c>
      <c r="D26" s="8" t="s">
        <v>341</v>
      </c>
    </row>
    <row r="27" spans="2:24" ht="20.100000000000001" customHeight="1">
      <c r="C27" s="8" t="s">
        <v>53</v>
      </c>
      <c r="D27" s="8" t="s">
        <v>340</v>
      </c>
    </row>
    <row r="28" spans="2:24" ht="20.100000000000001" customHeight="1">
      <c r="C28" s="8" t="s">
        <v>55</v>
      </c>
      <c r="D28" s="8" t="s">
        <v>403</v>
      </c>
      <c r="E28" s="10"/>
      <c r="F28" s="10"/>
      <c r="G28" s="10"/>
      <c r="H28" s="10"/>
      <c r="I28" s="10"/>
      <c r="J28" s="10"/>
      <c r="K28" s="10"/>
      <c r="L28" s="10"/>
      <c r="M28" s="10"/>
      <c r="N28" s="10"/>
      <c r="O28" s="10"/>
      <c r="P28" s="10"/>
      <c r="Q28" s="10"/>
      <c r="R28" s="10"/>
      <c r="S28" s="10"/>
      <c r="T28" s="10"/>
      <c r="U28" s="10"/>
      <c r="V28" s="10"/>
      <c r="W28" s="10"/>
      <c r="X28" s="10"/>
    </row>
    <row r="29" spans="2:24" ht="20.100000000000001" customHeight="1">
      <c r="C29" s="8" t="s">
        <v>57</v>
      </c>
      <c r="D29" s="8" t="s">
        <v>402</v>
      </c>
    </row>
    <row r="30" spans="2:24" s="40" customFormat="1" ht="20.100000000000001" customHeight="1">
      <c r="B30" s="1"/>
      <c r="C30" s="8" t="s">
        <v>59</v>
      </c>
      <c r="D30" s="8" t="s">
        <v>65</v>
      </c>
      <c r="E30" s="8"/>
      <c r="F30" s="8"/>
      <c r="G30" s="8"/>
      <c r="H30" s="8"/>
      <c r="I30" s="8"/>
      <c r="J30" s="8"/>
      <c r="K30" s="8"/>
      <c r="L30" s="8"/>
      <c r="M30" s="8"/>
      <c r="N30" s="8"/>
      <c r="O30" s="8"/>
      <c r="P30" s="8"/>
      <c r="Q30" s="8"/>
      <c r="R30" s="8"/>
      <c r="S30" s="8"/>
      <c r="T30" s="8"/>
      <c r="U30" s="8"/>
      <c r="V30" s="8"/>
      <c r="W30" s="8"/>
      <c r="X30" s="8"/>
    </row>
    <row r="31" spans="2:24" s="40" customFormat="1" ht="20.100000000000001" customHeight="1">
      <c r="B31" s="1"/>
      <c r="C31" s="8" t="s">
        <v>62</v>
      </c>
      <c r="D31" s="8" t="s">
        <v>68</v>
      </c>
      <c r="E31" s="8"/>
      <c r="F31" s="8"/>
      <c r="G31" s="8"/>
      <c r="H31" s="8"/>
      <c r="I31" s="8"/>
      <c r="J31" s="8"/>
      <c r="K31" s="8"/>
      <c r="L31" s="8"/>
      <c r="M31" s="8"/>
      <c r="N31" s="8"/>
      <c r="O31" s="8"/>
      <c r="P31" s="8"/>
      <c r="Q31" s="8"/>
      <c r="R31" s="8"/>
      <c r="S31" s="8"/>
      <c r="T31" s="8"/>
      <c r="U31" s="8"/>
      <c r="V31" s="8"/>
      <c r="W31" s="8"/>
      <c r="X31" s="8"/>
    </row>
    <row r="32" spans="2:24" ht="20.100000000000001" customHeight="1">
      <c r="C32" s="8" t="s">
        <v>64</v>
      </c>
      <c r="D32" s="8" t="s">
        <v>336</v>
      </c>
    </row>
    <row r="33" spans="2:24" ht="20.100000000000001" customHeight="1">
      <c r="C33" s="8" t="s">
        <v>67</v>
      </c>
      <c r="D33" s="8" t="s">
        <v>337</v>
      </c>
    </row>
    <row r="34" spans="2:24" ht="20.100000000000001" customHeight="1">
      <c r="C34" s="8" t="s">
        <v>69</v>
      </c>
      <c r="D34" s="8" t="s">
        <v>424</v>
      </c>
    </row>
    <row r="35" spans="2:24" ht="20.100000000000001" customHeight="1">
      <c r="C35" s="8" t="s">
        <v>71</v>
      </c>
      <c r="D35" s="8" t="s">
        <v>126</v>
      </c>
      <c r="E35" s="1"/>
      <c r="F35" s="1"/>
      <c r="G35" s="1"/>
      <c r="H35" s="1"/>
      <c r="I35" s="1"/>
      <c r="J35" s="1"/>
      <c r="K35" s="1"/>
      <c r="L35" s="1"/>
      <c r="M35" s="1"/>
      <c r="N35" s="1"/>
      <c r="O35" s="1"/>
      <c r="P35" s="1"/>
      <c r="Q35" s="1"/>
      <c r="R35" s="1"/>
      <c r="S35" s="1"/>
      <c r="T35" s="1"/>
      <c r="U35" s="1"/>
      <c r="V35" s="1"/>
      <c r="W35" s="1"/>
      <c r="X35" s="1"/>
    </row>
    <row r="36" spans="2:24" ht="20.100000000000001" customHeight="1">
      <c r="B36" s="5" t="s">
        <v>27</v>
      </c>
      <c r="D36" s="5" t="s">
        <v>74</v>
      </c>
    </row>
    <row r="37" spans="2:24" ht="20.100000000000001" customHeight="1">
      <c r="C37" s="8" t="s">
        <v>11</v>
      </c>
      <c r="D37" s="8" t="s">
        <v>292</v>
      </c>
    </row>
    <row r="38" spans="2:24" ht="20.100000000000001" customHeight="1">
      <c r="C38" s="8" t="s">
        <v>11</v>
      </c>
      <c r="D38" s="8" t="s">
        <v>293</v>
      </c>
    </row>
  </sheetData>
  <mergeCells count="3">
    <mergeCell ref="D4:X5"/>
    <mergeCell ref="D13:X14"/>
    <mergeCell ref="D25:X25"/>
  </mergeCells>
  <phoneticPr fontId="2"/>
  <dataValidations count="1">
    <dataValidation type="list" allowBlank="1" showInputMessage="1" showErrorMessage="1" sqref="D16:D18 D21" xr:uid="{00000000-0002-0000-6400-000000000000}">
      <formula1>"□,☑"</formula1>
    </dataValidation>
  </dataValidations>
  <pageMargins left="0.70866141732283472" right="0.70866141732283472" top="0.74803149606299213" bottom="0.74803149606299213" header="0.31496062992125984" footer="0.31496062992125984"/>
  <pageSetup paperSize="9" scale="94" fitToWidth="0" orientation="portrait" r:id="rId1"/>
  <headerFooter>
    <oddFooter>&amp;C&amp;P</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4">
    <pageSetUpPr fitToPage="1"/>
  </sheetPr>
  <dimension ref="A1:X37"/>
  <sheetViews>
    <sheetView view="pageBreakPreview" zoomScale="110" zoomScaleNormal="100" zoomScaleSheetLayoutView="110" workbookViewId="0">
      <selection activeCell="I8" sqref="I8:T8"/>
    </sheetView>
  </sheetViews>
  <sheetFormatPr defaultColWidth="8.09765625" defaultRowHeight="20.100000000000001" customHeight="1"/>
  <cols>
    <col min="1" max="256" width="3.19921875" style="8" customWidth="1"/>
    <col min="257" max="16384" width="8.09765625" style="8"/>
  </cols>
  <sheetData>
    <row r="1" spans="1:23" ht="20.100000000000001" customHeight="1">
      <c r="A1" s="8" t="s">
        <v>77</v>
      </c>
    </row>
    <row r="3" spans="1:23" s="5" customFormat="1" ht="20.100000000000001" customHeight="1">
      <c r="A3" s="5" t="s">
        <v>78</v>
      </c>
      <c r="C3" s="5" t="s">
        <v>79</v>
      </c>
    </row>
    <row r="4" spans="1:23" ht="20.100000000000001" customHeight="1">
      <c r="C4" s="8" t="s">
        <v>11</v>
      </c>
      <c r="D4" s="8" t="s">
        <v>455</v>
      </c>
    </row>
    <row r="6" spans="1:23" s="5" customFormat="1" ht="20.100000000000001" customHeight="1">
      <c r="A6" s="5" t="s">
        <v>81</v>
      </c>
      <c r="C6" s="5" t="s">
        <v>82</v>
      </c>
    </row>
    <row r="7" spans="1:23" ht="20.100000000000001" customHeight="1">
      <c r="C7" s="36" t="s">
        <v>145</v>
      </c>
      <c r="D7" s="37"/>
      <c r="E7" s="37"/>
      <c r="F7" s="37"/>
      <c r="G7" s="37"/>
      <c r="H7" s="38"/>
      <c r="I7" s="716"/>
      <c r="J7" s="717"/>
      <c r="K7" s="717"/>
      <c r="L7" s="717"/>
      <c r="M7" s="717"/>
      <c r="N7" s="717"/>
      <c r="O7" s="717"/>
      <c r="P7" s="717"/>
      <c r="Q7" s="717"/>
      <c r="R7" s="717"/>
      <c r="S7" s="717"/>
      <c r="T7" s="718"/>
    </row>
    <row r="8" spans="1:23" ht="20.100000000000001" customHeight="1">
      <c r="C8" s="36" t="s">
        <v>84</v>
      </c>
      <c r="D8" s="37"/>
      <c r="E8" s="37"/>
      <c r="F8" s="37"/>
      <c r="G8" s="37"/>
      <c r="H8" s="38"/>
      <c r="I8" s="716"/>
      <c r="J8" s="717"/>
      <c r="K8" s="717"/>
      <c r="L8" s="717"/>
      <c r="M8" s="717"/>
      <c r="N8" s="717"/>
      <c r="O8" s="717"/>
      <c r="P8" s="717"/>
      <c r="Q8" s="717"/>
      <c r="R8" s="717"/>
      <c r="S8" s="717"/>
      <c r="T8" s="718"/>
    </row>
    <row r="9" spans="1:23" ht="20.100000000000001" customHeight="1">
      <c r="C9" s="36" t="s">
        <v>141</v>
      </c>
      <c r="D9" s="37"/>
      <c r="E9" s="37"/>
      <c r="F9" s="37"/>
      <c r="G9" s="37"/>
      <c r="H9" s="38"/>
      <c r="I9" s="716"/>
      <c r="J9" s="717"/>
      <c r="K9" s="717"/>
      <c r="L9" s="717"/>
      <c r="M9" s="717"/>
      <c r="N9" s="717"/>
      <c r="O9" s="717"/>
      <c r="P9" s="717"/>
      <c r="Q9" s="717"/>
      <c r="R9" s="717"/>
      <c r="S9" s="717"/>
      <c r="T9" s="718"/>
    </row>
    <row r="10" spans="1:23" ht="20.100000000000001" customHeight="1">
      <c r="C10" s="36" t="s">
        <v>86</v>
      </c>
      <c r="D10" s="37"/>
      <c r="E10" s="37"/>
      <c r="F10" s="37"/>
      <c r="G10" s="37"/>
      <c r="H10" s="38"/>
      <c r="I10" s="716"/>
      <c r="J10" s="717"/>
      <c r="K10" s="717"/>
      <c r="L10" s="717"/>
      <c r="M10" s="717"/>
      <c r="N10" s="717"/>
      <c r="O10" s="717"/>
      <c r="P10" s="717"/>
      <c r="Q10" s="717"/>
      <c r="R10" s="717"/>
      <c r="S10" s="717"/>
      <c r="T10" s="718"/>
    </row>
    <row r="11" spans="1:23" ht="20.100000000000001" customHeight="1">
      <c r="C11" s="36" t="s">
        <v>87</v>
      </c>
      <c r="D11" s="37"/>
      <c r="E11" s="37"/>
      <c r="F11" s="37"/>
      <c r="G11" s="37"/>
      <c r="H11" s="38"/>
      <c r="I11" s="716"/>
      <c r="J11" s="717"/>
      <c r="K11" s="717"/>
      <c r="L11" s="717"/>
      <c r="M11" s="717"/>
      <c r="N11" s="717"/>
      <c r="O11" s="717"/>
      <c r="P11" s="717"/>
      <c r="Q11" s="717"/>
      <c r="R11" s="717"/>
      <c r="S11" s="717"/>
      <c r="T11" s="718"/>
    </row>
    <row r="12" spans="1:23" ht="20.100000000000001" customHeight="1">
      <c r="C12" s="8" t="s">
        <v>365</v>
      </c>
    </row>
    <row r="14" spans="1:23" s="5" customFormat="1" ht="20.100000000000001" customHeight="1">
      <c r="A14" s="5" t="s">
        <v>88</v>
      </c>
      <c r="C14" s="5" t="s">
        <v>28</v>
      </c>
      <c r="G14" s="693" t="s">
        <v>89</v>
      </c>
      <c r="H14" s="694"/>
      <c r="I14" s="694"/>
      <c r="J14" s="694"/>
      <c r="K14" s="694"/>
      <c r="L14" s="694"/>
      <c r="M14" s="694"/>
      <c r="N14" s="694"/>
      <c r="O14" s="694"/>
      <c r="P14" s="694"/>
      <c r="Q14" s="694"/>
      <c r="R14" s="694"/>
      <c r="S14" s="694"/>
      <c r="T14" s="694"/>
      <c r="U14" s="694"/>
      <c r="V14" s="694"/>
      <c r="W14" s="694"/>
    </row>
    <row r="15" spans="1:23" ht="20.100000000000001" customHeight="1">
      <c r="B15" s="39" t="s">
        <v>90</v>
      </c>
      <c r="C15" s="8" t="s">
        <v>30</v>
      </c>
      <c r="D15" s="8" t="s">
        <v>451</v>
      </c>
    </row>
    <row r="16" spans="1:23" ht="20.100000000000001" customHeight="1">
      <c r="B16" s="39" t="s">
        <v>90</v>
      </c>
      <c r="C16" s="8" t="s">
        <v>32</v>
      </c>
      <c r="D16" s="8" t="s">
        <v>33</v>
      </c>
    </row>
    <row r="17" spans="2:24" ht="20.100000000000001" customHeight="1">
      <c r="B17" s="39" t="s">
        <v>90</v>
      </c>
      <c r="C17" s="8" t="s">
        <v>35</v>
      </c>
      <c r="D17" s="8" t="s">
        <v>429</v>
      </c>
    </row>
    <row r="18" spans="2:24" s="40" customFormat="1" ht="20.100000000000001" customHeight="1">
      <c r="B18" s="39" t="s">
        <v>90</v>
      </c>
      <c r="C18" s="8" t="s">
        <v>37</v>
      </c>
      <c r="D18" s="8" t="s">
        <v>428</v>
      </c>
      <c r="E18" s="8"/>
      <c r="F18" s="8"/>
      <c r="G18" s="8"/>
      <c r="H18" s="8"/>
      <c r="I18" s="8"/>
      <c r="J18" s="8"/>
      <c r="K18" s="8"/>
      <c r="L18" s="8"/>
      <c r="M18" s="8"/>
      <c r="N18" s="8"/>
      <c r="O18" s="8"/>
      <c r="P18" s="8"/>
      <c r="Q18" s="8"/>
      <c r="R18" s="8"/>
      <c r="S18" s="8"/>
      <c r="T18" s="8"/>
      <c r="U18" s="8"/>
      <c r="V18" s="8"/>
      <c r="W18" s="8"/>
      <c r="X18" s="8"/>
    </row>
    <row r="19" spans="2:24" ht="20.100000000000001" customHeight="1">
      <c r="B19" s="39" t="s">
        <v>90</v>
      </c>
      <c r="C19" s="8" t="s">
        <v>39</v>
      </c>
      <c r="D19" s="8" t="s">
        <v>427</v>
      </c>
    </row>
    <row r="20" spans="2:24" ht="20.100000000000001" customHeight="1">
      <c r="B20" s="39" t="s">
        <v>90</v>
      </c>
      <c r="C20" s="8" t="s">
        <v>41</v>
      </c>
      <c r="D20" s="8" t="s">
        <v>54</v>
      </c>
      <c r="G20" s="30"/>
      <c r="H20" s="30"/>
      <c r="I20" s="30"/>
      <c r="J20" s="30"/>
      <c r="K20" s="30"/>
      <c r="L20" s="30"/>
      <c r="M20" s="30"/>
      <c r="N20" s="30"/>
      <c r="O20" s="30"/>
      <c r="P20" s="30"/>
      <c r="Q20" s="30"/>
      <c r="R20" s="30"/>
      <c r="S20" s="30"/>
      <c r="T20" s="30"/>
      <c r="U20" s="30"/>
      <c r="V20" s="30"/>
      <c r="W20" s="30"/>
      <c r="X20" s="30"/>
    </row>
    <row r="21" spans="2:24" ht="20.100000000000001" customHeight="1">
      <c r="B21" s="39" t="s">
        <v>90</v>
      </c>
      <c r="C21" s="8" t="s">
        <v>43</v>
      </c>
      <c r="D21" s="8" t="s">
        <v>56</v>
      </c>
    </row>
    <row r="22" spans="2:24" s="40" customFormat="1" ht="20.100000000000001" customHeight="1">
      <c r="B22" s="39" t="s">
        <v>90</v>
      </c>
      <c r="C22" s="8" t="s">
        <v>45</v>
      </c>
      <c r="D22" s="8" t="s">
        <v>121</v>
      </c>
      <c r="E22" s="8"/>
      <c r="F22" s="8"/>
      <c r="G22" s="8"/>
      <c r="H22" s="8"/>
      <c r="I22" s="8"/>
      <c r="J22" s="8"/>
      <c r="K22" s="8"/>
      <c r="L22" s="8"/>
      <c r="M22" s="8"/>
      <c r="N22" s="8"/>
      <c r="O22" s="8"/>
      <c r="P22" s="8"/>
      <c r="Q22" s="8"/>
      <c r="R22" s="8"/>
      <c r="S22" s="8"/>
      <c r="T22" s="8"/>
      <c r="U22" s="8"/>
      <c r="V22" s="8"/>
      <c r="W22" s="8"/>
      <c r="X22" s="8"/>
    </row>
    <row r="23" spans="2:24" ht="20.100000000000001" customHeight="1">
      <c r="B23" s="39" t="s">
        <v>90</v>
      </c>
      <c r="C23" s="8" t="s">
        <v>46</v>
      </c>
      <c r="D23" s="8" t="s">
        <v>120</v>
      </c>
    </row>
    <row r="24" spans="2:24" ht="20.100000000000001" customHeight="1">
      <c r="B24" s="39" t="s">
        <v>90</v>
      </c>
      <c r="C24" s="8" t="s">
        <v>48</v>
      </c>
      <c r="D24" s="8" t="s">
        <v>119</v>
      </c>
    </row>
    <row r="25" spans="2:24" s="40" customFormat="1" ht="20.100000000000001" customHeight="1">
      <c r="B25" s="39" t="s">
        <v>90</v>
      </c>
      <c r="C25" s="8" t="s">
        <v>50</v>
      </c>
      <c r="D25" s="8" t="s">
        <v>405</v>
      </c>
      <c r="E25" s="8"/>
      <c r="F25" s="8"/>
      <c r="G25" s="8"/>
      <c r="H25" s="8"/>
      <c r="I25" s="8"/>
      <c r="J25" s="8"/>
      <c r="K25" s="8"/>
      <c r="L25" s="8"/>
      <c r="M25" s="8"/>
      <c r="N25" s="8"/>
      <c r="O25" s="8"/>
      <c r="P25" s="8"/>
      <c r="Q25" s="8"/>
      <c r="R25" s="8"/>
      <c r="S25" s="8"/>
      <c r="T25" s="8"/>
      <c r="U25" s="8"/>
      <c r="V25" s="8"/>
      <c r="W25" s="8"/>
      <c r="X25" s="8"/>
    </row>
    <row r="26" spans="2:24" s="40" customFormat="1" ht="20.100000000000001" customHeight="1">
      <c r="B26" s="39" t="s">
        <v>90</v>
      </c>
      <c r="C26" s="8" t="s">
        <v>51</v>
      </c>
      <c r="D26" s="8" t="s">
        <v>404</v>
      </c>
      <c r="E26" s="8"/>
      <c r="F26" s="8"/>
      <c r="G26" s="8"/>
      <c r="H26" s="8"/>
      <c r="I26" s="8"/>
      <c r="J26" s="8"/>
      <c r="K26" s="8"/>
      <c r="L26" s="8"/>
      <c r="M26" s="8"/>
      <c r="N26" s="8"/>
      <c r="O26" s="8"/>
      <c r="P26" s="8"/>
      <c r="Q26" s="8"/>
      <c r="R26" s="8"/>
      <c r="S26" s="8"/>
      <c r="T26" s="8"/>
      <c r="U26" s="8"/>
      <c r="V26" s="8"/>
      <c r="W26" s="8"/>
      <c r="X26" s="8"/>
    </row>
    <row r="27" spans="2:24" s="40" customFormat="1" ht="20.100000000000001" customHeight="1">
      <c r="B27" s="39" t="s">
        <v>90</v>
      </c>
      <c r="C27" s="8" t="s">
        <v>52</v>
      </c>
      <c r="D27" s="8" t="s">
        <v>341</v>
      </c>
      <c r="E27" s="8"/>
      <c r="F27" s="8"/>
      <c r="G27" s="8"/>
      <c r="H27" s="8"/>
      <c r="I27" s="8"/>
      <c r="J27" s="8"/>
      <c r="K27" s="8"/>
      <c r="L27" s="8"/>
      <c r="M27" s="8"/>
      <c r="N27" s="8"/>
      <c r="O27" s="8"/>
      <c r="P27" s="8"/>
      <c r="Q27" s="8"/>
      <c r="R27" s="8"/>
      <c r="S27" s="8"/>
      <c r="T27" s="8"/>
      <c r="U27" s="8"/>
      <c r="V27" s="8"/>
      <c r="W27" s="8"/>
      <c r="X27" s="8"/>
    </row>
    <row r="28" spans="2:24" ht="20.100000000000001" customHeight="1">
      <c r="B28" s="39" t="s">
        <v>90</v>
      </c>
      <c r="C28" s="8" t="s">
        <v>53</v>
      </c>
      <c r="D28" s="8" t="s">
        <v>340</v>
      </c>
    </row>
    <row r="29" spans="2:24" ht="20.100000000000001" customHeight="1">
      <c r="B29" s="39" t="s">
        <v>90</v>
      </c>
      <c r="C29" s="8" t="s">
        <v>55</v>
      </c>
      <c r="D29" s="8" t="s">
        <v>403</v>
      </c>
    </row>
    <row r="30" spans="2:24" ht="20.100000000000001" customHeight="1">
      <c r="B30" s="39" t="s">
        <v>90</v>
      </c>
      <c r="C30" s="8" t="s">
        <v>57</v>
      </c>
      <c r="D30" s="8" t="s">
        <v>402</v>
      </c>
    </row>
    <row r="31" spans="2:24" ht="20.100000000000001" customHeight="1">
      <c r="B31" s="39" t="s">
        <v>90</v>
      </c>
      <c r="C31" s="8" t="s">
        <v>59</v>
      </c>
      <c r="D31" s="8" t="s">
        <v>65</v>
      </c>
    </row>
    <row r="32" spans="2:24" ht="20.100000000000001" customHeight="1">
      <c r="B32" s="39" t="s">
        <v>90</v>
      </c>
      <c r="C32" s="8" t="s">
        <v>62</v>
      </c>
      <c r="D32" s="8" t="s">
        <v>68</v>
      </c>
    </row>
    <row r="33" spans="2:4" ht="20.100000000000001" customHeight="1">
      <c r="B33" s="39" t="s">
        <v>90</v>
      </c>
      <c r="C33" s="8" t="s">
        <v>64</v>
      </c>
      <c r="D33" s="8" t="s">
        <v>336</v>
      </c>
    </row>
    <row r="34" spans="2:4" ht="20.100000000000001" customHeight="1">
      <c r="B34" s="39" t="s">
        <v>90</v>
      </c>
      <c r="C34" s="8" t="s">
        <v>67</v>
      </c>
      <c r="D34" s="8" t="s">
        <v>337</v>
      </c>
    </row>
    <row r="35" spans="2:4" ht="20.100000000000001" customHeight="1">
      <c r="B35" s="39" t="s">
        <v>90</v>
      </c>
      <c r="C35" s="8" t="s">
        <v>69</v>
      </c>
      <c r="D35" s="8" t="s">
        <v>424</v>
      </c>
    </row>
    <row r="36" spans="2:4" ht="20.100000000000001" customHeight="1">
      <c r="B36" s="39" t="s">
        <v>90</v>
      </c>
      <c r="C36" s="8" t="s">
        <v>71</v>
      </c>
      <c r="D36" s="8" t="s">
        <v>126</v>
      </c>
    </row>
    <row r="37" spans="2:4" ht="20.100000000000001" customHeight="1">
      <c r="B37" s="39" t="s">
        <v>90</v>
      </c>
    </row>
  </sheetData>
  <mergeCells count="6">
    <mergeCell ref="G14:W14"/>
    <mergeCell ref="I8:T8"/>
    <mergeCell ref="I7:T7"/>
    <mergeCell ref="I9:T9"/>
    <mergeCell ref="I10:T10"/>
    <mergeCell ref="I11:T11"/>
  </mergeCells>
  <phoneticPr fontId="2"/>
  <dataValidations count="3">
    <dataValidation type="list" allowBlank="1" showInputMessage="1" showErrorMessage="1" sqref="B15:B37 D18:D20 D23" xr:uid="{00000000-0002-0000-6500-000000000000}">
      <formula1>"□,☑"</formula1>
    </dataValidation>
    <dataValidation imeMode="off" allowBlank="1" showInputMessage="1" showErrorMessage="1" sqref="I11:T11" xr:uid="{00000000-0002-0000-6500-000001000000}"/>
    <dataValidation imeMode="on" allowBlank="1" showInputMessage="1" showErrorMessage="1" sqref="I7:T10" xr:uid="{00000000-0002-0000-6500-000002000000}"/>
  </dataValidations>
  <pageMargins left="0.70866141732283472" right="0.70866141732283472" top="0.74803149606299213" bottom="0.74803149606299213" header="0.31496062992125984" footer="0.31496062992125984"/>
  <pageSetup paperSize="9" scale="98" fitToWidth="0" orientation="portrait" r:id="rId1"/>
  <headerFooter>
    <oddFooter>&amp;C&amp;P</oddFooter>
  </headerFooter>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5">
    <pageSetUpPr fitToPage="1"/>
  </sheetPr>
  <dimension ref="A1:M27"/>
  <sheetViews>
    <sheetView view="pageBreakPreview" zoomScale="110" zoomScaleNormal="100" zoomScaleSheetLayoutView="110" workbookViewId="0">
      <selection activeCell="A14" sqref="A14:J15"/>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8.09765625" style="41" customWidth="1"/>
    <col min="12" max="12" width="6.69921875" style="41" customWidth="1"/>
    <col min="13" max="13" width="5.3984375" style="41" customWidth="1"/>
    <col min="14" max="15" width="7.69921875" style="41" customWidth="1"/>
    <col min="16" max="16384" width="8.09765625" style="41"/>
  </cols>
  <sheetData>
    <row r="1" spans="1:13" ht="20.100000000000001" customHeight="1">
      <c r="A1" s="41" t="s">
        <v>92</v>
      </c>
      <c r="B1" s="42">
        <v>19</v>
      </c>
      <c r="C1" s="41" t="s">
        <v>93</v>
      </c>
    </row>
    <row r="2" spans="1:13" ht="20.100000000000001" customHeight="1">
      <c r="A2" s="43" t="s">
        <v>462</v>
      </c>
      <c r="B2" s="43"/>
      <c r="C2" s="43"/>
      <c r="D2" s="44"/>
      <c r="E2" s="44"/>
      <c r="F2" s="44"/>
      <c r="G2" s="44"/>
      <c r="H2" s="44"/>
      <c r="I2" s="44"/>
      <c r="J2" s="44"/>
    </row>
    <row r="3" spans="1:13" ht="20.100000000000001" customHeight="1">
      <c r="J3" s="85">
        <v>45881</v>
      </c>
    </row>
    <row r="5" spans="1:13" ht="20.100000000000001" customHeight="1">
      <c r="A5" s="46" t="s">
        <v>95</v>
      </c>
      <c r="B5" s="46"/>
      <c r="C5" s="46"/>
    </row>
    <row r="6" spans="1:13" ht="20.100000000000001" customHeight="1">
      <c r="A6" s="46"/>
      <c r="B6" s="46"/>
      <c r="C6" s="46"/>
    </row>
    <row r="7" spans="1:13" ht="20.100000000000001" customHeight="1">
      <c r="D7" s="698" t="s">
        <v>281</v>
      </c>
      <c r="E7" s="699"/>
      <c r="F7" s="47"/>
      <c r="G7" s="1"/>
      <c r="H7" s="1"/>
    </row>
    <row r="8" spans="1:13" ht="20.100000000000001" customHeight="1">
      <c r="D8" s="710" t="s">
        <v>84</v>
      </c>
      <c r="E8" s="699"/>
      <c r="F8" s="49"/>
      <c r="G8" s="719" t="s">
        <v>98</v>
      </c>
      <c r="H8" s="719"/>
      <c r="I8" s="719"/>
      <c r="J8" s="719"/>
    </row>
    <row r="9" spans="1:13" ht="20.100000000000001" customHeight="1">
      <c r="D9" s="710" t="s">
        <v>145</v>
      </c>
      <c r="E9" s="699"/>
      <c r="F9" s="51"/>
      <c r="G9" s="701" t="s">
        <v>100</v>
      </c>
      <c r="H9" s="701"/>
      <c r="I9" s="701"/>
      <c r="J9" s="701"/>
    </row>
    <row r="10" spans="1:13" ht="20.100000000000001" customHeight="1">
      <c r="D10" s="710" t="s">
        <v>141</v>
      </c>
      <c r="E10" s="699"/>
      <c r="F10" s="51"/>
      <c r="G10" s="701" t="s">
        <v>101</v>
      </c>
      <c r="H10" s="701"/>
      <c r="I10" s="701"/>
      <c r="J10" s="701"/>
    </row>
    <row r="11" spans="1:13" ht="19.5" customHeight="1">
      <c r="E11" s="42"/>
      <c r="F11" s="42"/>
      <c r="G11" s="52"/>
      <c r="H11" s="52"/>
      <c r="I11" s="52"/>
      <c r="J11" s="52"/>
    </row>
    <row r="14" spans="1:13" ht="20.100000000000001" customHeight="1">
      <c r="A14" s="702" t="s">
        <v>461</v>
      </c>
      <c r="B14" s="702"/>
      <c r="C14" s="702"/>
      <c r="D14" s="702"/>
      <c r="E14" s="702"/>
      <c r="F14" s="702"/>
      <c r="G14" s="702"/>
      <c r="H14" s="702"/>
      <c r="I14" s="702"/>
      <c r="J14" s="702"/>
      <c r="K14" s="41" t="s">
        <v>460</v>
      </c>
      <c r="L14" s="41" t="str">
        <f>+"　下記のとおり専攻科を設置したいので、学校教育法施行令第"&amp;'019'!$D$3&amp;"条の"&amp;'019'!$D$4&amp;"第"&amp;'019'!$D$5&amp;"項第"&amp;'019'!$D$6&amp;"号の規定により関係書類を添えて届け出ます。"</f>
        <v>　下記のとおり専攻科を設置したいので、学校教育法施行令第27条の2第1項第2号の規定により関係書類を添えて届け出ます。</v>
      </c>
    </row>
    <row r="15" spans="1:13" ht="20.100000000000001" customHeight="1">
      <c r="A15" s="702"/>
      <c r="B15" s="702"/>
      <c r="C15" s="702"/>
      <c r="D15" s="702"/>
      <c r="E15" s="702"/>
      <c r="F15" s="702"/>
      <c r="G15" s="702"/>
      <c r="H15" s="702"/>
      <c r="I15" s="702"/>
      <c r="J15" s="702"/>
      <c r="K15" s="41" t="s">
        <v>459</v>
      </c>
      <c r="L15" s="41" t="str">
        <f>+"　下記のとおり別科を設置したいので、学校教育法施行令第"&amp;'019'!$D$3&amp;"条の"&amp;'019'!$D$4&amp;"第"&amp;'019'!$D$5&amp;"項第"&amp;'019'!$D$6&amp;"号の規定により関係書類を添えて届け出ます。"</f>
        <v>　下記のとおり別科を設置したいので、学校教育法施行令第27条の2第1項第2号の規定により関係書類を添えて届け出ます。</v>
      </c>
    </row>
    <row r="16" spans="1:13" ht="20.100000000000001" customHeight="1">
      <c r="A16" s="727" t="s">
        <v>179</v>
      </c>
      <c r="B16" s="727"/>
      <c r="C16" s="727"/>
      <c r="D16" s="727"/>
      <c r="E16" s="727"/>
      <c r="F16" s="727"/>
      <c r="G16" s="727"/>
      <c r="H16" s="727"/>
      <c r="I16" s="727"/>
      <c r="J16" s="727"/>
      <c r="K16" s="1"/>
      <c r="L16" s="1"/>
      <c r="M16" s="1"/>
    </row>
    <row r="17" spans="1:13" ht="20.100000000000001" customHeight="1">
      <c r="C17" s="63" t="s">
        <v>78</v>
      </c>
      <c r="D17" s="722" t="s">
        <v>178</v>
      </c>
      <c r="E17" s="722"/>
      <c r="F17" s="62"/>
      <c r="G17" s="719" t="s">
        <v>439</v>
      </c>
      <c r="H17" s="719"/>
      <c r="I17" s="719"/>
      <c r="J17" s="719"/>
      <c r="L17" s="1"/>
      <c r="M17" s="1"/>
    </row>
    <row r="18" spans="1:13" ht="49.95" customHeight="1">
      <c r="C18" s="63" t="s">
        <v>81</v>
      </c>
      <c r="D18" s="722" t="s">
        <v>388</v>
      </c>
      <c r="E18" s="722"/>
      <c r="F18" s="62"/>
      <c r="G18" s="700" t="s">
        <v>458</v>
      </c>
      <c r="H18" s="700"/>
      <c r="I18" s="700"/>
      <c r="J18" s="700"/>
    </row>
    <row r="19" spans="1:13" ht="20.100000000000001" customHeight="1">
      <c r="C19" s="63" t="s">
        <v>175</v>
      </c>
      <c r="D19" s="722" t="s">
        <v>386</v>
      </c>
      <c r="E19" s="722"/>
      <c r="F19" s="62"/>
      <c r="G19" s="719" t="s">
        <v>437</v>
      </c>
      <c r="H19" s="719"/>
      <c r="I19" s="719"/>
      <c r="J19" s="719"/>
    </row>
    <row r="20" spans="1:13" ht="20.100000000000001" customHeight="1">
      <c r="C20" s="63" t="s">
        <v>384</v>
      </c>
      <c r="D20" s="722" t="s">
        <v>383</v>
      </c>
      <c r="E20" s="722"/>
      <c r="F20" s="62"/>
      <c r="G20" s="719" t="s">
        <v>382</v>
      </c>
      <c r="H20" s="719"/>
      <c r="I20" s="719"/>
      <c r="J20" s="719"/>
    </row>
    <row r="21" spans="1:13" ht="40.200000000000003" customHeight="1">
      <c r="C21" s="63" t="s">
        <v>381</v>
      </c>
      <c r="D21" s="722" t="s">
        <v>380</v>
      </c>
      <c r="E21" s="722"/>
      <c r="F21" s="78"/>
      <c r="G21" s="700" t="s">
        <v>436</v>
      </c>
      <c r="H21" s="700"/>
      <c r="I21" s="700"/>
      <c r="J21" s="700"/>
    </row>
    <row r="22" spans="1:13" ht="20.100000000000001" customHeight="1">
      <c r="C22" s="63" t="s">
        <v>378</v>
      </c>
      <c r="D22" s="722" t="s">
        <v>377</v>
      </c>
      <c r="E22" s="722"/>
      <c r="F22" s="62"/>
      <c r="G22" s="719" t="s">
        <v>457</v>
      </c>
      <c r="H22" s="719"/>
      <c r="I22" s="719"/>
      <c r="J22" s="719"/>
    </row>
    <row r="23" spans="1:13" ht="20.100000000000001" customHeight="1">
      <c r="C23" s="63" t="s">
        <v>376</v>
      </c>
      <c r="D23" s="722" t="s">
        <v>375</v>
      </c>
      <c r="E23" s="722"/>
      <c r="F23" s="62"/>
      <c r="G23" s="719" t="s">
        <v>456</v>
      </c>
      <c r="H23" s="719"/>
      <c r="I23" s="719"/>
      <c r="J23" s="719"/>
    </row>
    <row r="24" spans="1:13" ht="20.100000000000001" customHeight="1">
      <c r="C24" s="63" t="s">
        <v>374</v>
      </c>
      <c r="D24" s="722" t="s">
        <v>373</v>
      </c>
      <c r="E24" s="722"/>
      <c r="F24" s="62"/>
      <c r="G24" s="719" t="s">
        <v>447</v>
      </c>
      <c r="H24" s="719"/>
      <c r="I24" s="719"/>
      <c r="J24" s="719"/>
    </row>
    <row r="25" spans="1:13" ht="20.100000000000001" customHeight="1">
      <c r="C25" s="63" t="s">
        <v>371</v>
      </c>
      <c r="D25" s="722" t="s">
        <v>370</v>
      </c>
      <c r="E25" s="722"/>
      <c r="F25" s="62"/>
      <c r="G25" s="725">
        <v>46113</v>
      </c>
      <c r="H25" s="725"/>
      <c r="I25" s="725"/>
      <c r="J25" s="725"/>
    </row>
    <row r="26" spans="1:13" ht="20.100000000000001" customHeight="1">
      <c r="C26" s="63" t="s">
        <v>369</v>
      </c>
      <c r="D26" s="722" t="s">
        <v>166</v>
      </c>
      <c r="E26" s="722"/>
      <c r="F26" s="62"/>
      <c r="G26" s="723" t="s">
        <v>165</v>
      </c>
      <c r="H26" s="723"/>
      <c r="I26" s="723"/>
      <c r="J26" s="723"/>
    </row>
    <row r="27" spans="1:13" ht="20.100000000000001" customHeight="1">
      <c r="A27" s="61"/>
      <c r="B27" s="61"/>
      <c r="C27" s="61"/>
      <c r="G27" s="60"/>
      <c r="H27" s="60"/>
      <c r="I27" s="60"/>
    </row>
  </sheetData>
  <mergeCells count="29">
    <mergeCell ref="D24:E24"/>
    <mergeCell ref="G24:J24"/>
    <mergeCell ref="D25:E25"/>
    <mergeCell ref="G25:J25"/>
    <mergeCell ref="D26:E26"/>
    <mergeCell ref="G26:J26"/>
    <mergeCell ref="D21:E21"/>
    <mergeCell ref="G21:J21"/>
    <mergeCell ref="D22:E22"/>
    <mergeCell ref="G22:J22"/>
    <mergeCell ref="D23:E23"/>
    <mergeCell ref="G23:J23"/>
    <mergeCell ref="D18:E18"/>
    <mergeCell ref="G18:J18"/>
    <mergeCell ref="D19:E19"/>
    <mergeCell ref="G19:J19"/>
    <mergeCell ref="D20:E20"/>
    <mergeCell ref="G20:J20"/>
    <mergeCell ref="D7:E7"/>
    <mergeCell ref="D17:E17"/>
    <mergeCell ref="G17:J17"/>
    <mergeCell ref="G8:J8"/>
    <mergeCell ref="G9:J9"/>
    <mergeCell ref="G10:J10"/>
    <mergeCell ref="A14:J15"/>
    <mergeCell ref="A16:J16"/>
    <mergeCell ref="D8:E8"/>
    <mergeCell ref="D9:E9"/>
    <mergeCell ref="D10:E10"/>
  </mergeCells>
  <phoneticPr fontId="2"/>
  <dataValidations count="2">
    <dataValidation type="list" allowBlank="1" showInputMessage="1" showErrorMessage="1" sqref="A14:J15" xr:uid="{00000000-0002-0000-6600-000000000000}">
      <formula1>$L$14:$L$15</formula1>
    </dataValidation>
    <dataValidation imeMode="on" allowBlank="1" showInputMessage="1" showErrorMessage="1" sqref="G8:J11 G17:J26" xr:uid="{00000000-0002-0000-6600-000001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drawing r:id="rId2"/>
  <legacyDrawing r:id="rId3"/>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06">
    <pageSetUpPr fitToPage="1"/>
  </sheetPr>
  <dimension ref="A1:M27"/>
  <sheetViews>
    <sheetView view="pageBreakPreview" zoomScale="110" zoomScaleNormal="100" zoomScaleSheetLayoutView="110" workbookViewId="0">
      <selection activeCell="Q41" sqref="Q41"/>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8.09765625" style="41" customWidth="1"/>
    <col min="12" max="12" width="6.69921875" style="41" customWidth="1"/>
    <col min="13" max="13" width="5.3984375" style="41" customWidth="1"/>
    <col min="14" max="15" width="7.69921875" style="41" customWidth="1"/>
    <col min="16" max="16384" width="8.09765625" style="41"/>
  </cols>
  <sheetData>
    <row r="1" spans="1:13" ht="20.100000000000001" customHeight="1">
      <c r="A1" s="41" t="s">
        <v>92</v>
      </c>
      <c r="B1" s="42">
        <v>19</v>
      </c>
      <c r="C1" s="41" t="s">
        <v>93</v>
      </c>
    </row>
    <row r="2" spans="1:13" ht="20.100000000000001" customHeight="1">
      <c r="A2" s="43" t="s">
        <v>463</v>
      </c>
      <c r="B2" s="43"/>
      <c r="C2" s="43"/>
      <c r="D2" s="44"/>
      <c r="E2" s="44"/>
      <c r="F2" s="44"/>
      <c r="G2" s="44"/>
      <c r="H2" s="44"/>
      <c r="I2" s="44"/>
      <c r="J2" s="44"/>
    </row>
    <row r="3" spans="1:13" ht="20.100000000000001" customHeight="1">
      <c r="J3" s="53"/>
    </row>
    <row r="5" spans="1:13" ht="20.100000000000001" customHeight="1">
      <c r="A5" s="46" t="s">
        <v>95</v>
      </c>
      <c r="B5" s="46"/>
      <c r="C5" s="46"/>
    </row>
    <row r="6" spans="1:13" ht="20.100000000000001" customHeight="1">
      <c r="A6" s="46"/>
      <c r="B6" s="46"/>
      <c r="C6" s="46"/>
    </row>
    <row r="7" spans="1:13" ht="20.100000000000001" customHeight="1">
      <c r="D7" s="698" t="s">
        <v>281</v>
      </c>
      <c r="E7" s="699"/>
      <c r="F7" s="47"/>
      <c r="G7" s="1"/>
      <c r="H7" s="1"/>
    </row>
    <row r="8" spans="1:13" ht="20.100000000000001" customHeight="1">
      <c r="D8" s="710" t="s">
        <v>84</v>
      </c>
      <c r="E8" s="699"/>
      <c r="F8" s="49"/>
      <c r="G8" s="707"/>
      <c r="H8" s="707"/>
      <c r="I8" s="707"/>
      <c r="J8" s="707"/>
    </row>
    <row r="9" spans="1:13" ht="20.100000000000001" customHeight="1">
      <c r="D9" s="710" t="s">
        <v>145</v>
      </c>
      <c r="E9" s="699"/>
      <c r="F9" s="51"/>
      <c r="G9" s="708"/>
      <c r="H9" s="708"/>
      <c r="I9" s="708"/>
      <c r="J9" s="708"/>
    </row>
    <row r="10" spans="1:13" ht="20.100000000000001" customHeight="1">
      <c r="D10" s="710" t="s">
        <v>141</v>
      </c>
      <c r="E10" s="699"/>
      <c r="F10" s="51"/>
      <c r="G10" s="708"/>
      <c r="H10" s="708"/>
      <c r="I10" s="708"/>
      <c r="J10" s="708"/>
    </row>
    <row r="11" spans="1:13" ht="19.5" customHeight="1">
      <c r="E11" s="42"/>
      <c r="F11" s="42"/>
      <c r="G11" s="52"/>
      <c r="H11" s="52"/>
      <c r="I11" s="52"/>
      <c r="J11" s="52"/>
    </row>
    <row r="14" spans="1:13" ht="20.100000000000001" customHeight="1">
      <c r="A14" s="709" t="s">
        <v>461</v>
      </c>
      <c r="B14" s="709"/>
      <c r="C14" s="709"/>
      <c r="D14" s="709"/>
      <c r="E14" s="709"/>
      <c r="F14" s="709"/>
      <c r="G14" s="709"/>
      <c r="H14" s="709"/>
      <c r="I14" s="709"/>
      <c r="J14" s="709"/>
      <c r="K14" s="41" t="s">
        <v>460</v>
      </c>
      <c r="L14" s="41" t="str">
        <f>+"　下記のとおり専攻科を設置したいので、学校教育法施行令第"&amp;'019'!$D$3&amp;"条の"&amp;'019'!$D$4&amp;"第"&amp;'019'!$D$5&amp;"項第"&amp;'019'!$D$6&amp;"号の規定により関係書類を添えて届け出ます。"</f>
        <v>　下記のとおり専攻科を設置したいので、学校教育法施行令第27条の2第1項第2号の規定により関係書類を添えて届け出ます。</v>
      </c>
    </row>
    <row r="15" spans="1:13" ht="20.100000000000001" customHeight="1">
      <c r="A15" s="709"/>
      <c r="B15" s="709"/>
      <c r="C15" s="709"/>
      <c r="D15" s="709"/>
      <c r="E15" s="709"/>
      <c r="F15" s="709"/>
      <c r="G15" s="709"/>
      <c r="H15" s="709"/>
      <c r="I15" s="709"/>
      <c r="J15" s="709"/>
      <c r="K15" s="41" t="s">
        <v>459</v>
      </c>
      <c r="L15" s="41" t="str">
        <f>+"　下記のとおり別科を設置したいので、学校教育法施行令第"&amp;'019'!$D$3&amp;"条の"&amp;'019'!$D$4&amp;"第"&amp;'019'!$D$5&amp;"項第"&amp;'019'!$D$6&amp;"号の規定により関係書類を添えて届け出ます。"</f>
        <v>　下記のとおり別科を設置したいので、学校教育法施行令第27条の2第1項第2号の規定により関係書類を添えて届け出ます。</v>
      </c>
    </row>
    <row r="16" spans="1:13" ht="20.100000000000001" customHeight="1">
      <c r="A16" s="727" t="s">
        <v>179</v>
      </c>
      <c r="B16" s="727"/>
      <c r="C16" s="727"/>
      <c r="D16" s="727"/>
      <c r="E16" s="727"/>
      <c r="F16" s="727"/>
      <c r="G16" s="727"/>
      <c r="H16" s="727"/>
      <c r="I16" s="727"/>
      <c r="J16" s="727"/>
      <c r="K16" s="1"/>
      <c r="L16" s="1"/>
      <c r="M16" s="1"/>
    </row>
    <row r="17" spans="1:13" ht="20.100000000000001" customHeight="1">
      <c r="C17" s="63" t="s">
        <v>78</v>
      </c>
      <c r="D17" s="722" t="s">
        <v>178</v>
      </c>
      <c r="E17" s="722"/>
      <c r="F17" s="62"/>
      <c r="G17" s="707"/>
      <c r="H17" s="707"/>
      <c r="I17" s="707"/>
      <c r="J17" s="707"/>
      <c r="L17" s="1"/>
      <c r="M17" s="1"/>
    </row>
    <row r="18" spans="1:13" ht="20.100000000000001" customHeight="1">
      <c r="C18" s="63" t="s">
        <v>81</v>
      </c>
      <c r="D18" s="722" t="s">
        <v>388</v>
      </c>
      <c r="E18" s="722"/>
      <c r="F18" s="62"/>
      <c r="G18" s="707"/>
      <c r="H18" s="707"/>
      <c r="I18" s="707"/>
      <c r="J18" s="707"/>
    </row>
    <row r="19" spans="1:13" ht="20.100000000000001" customHeight="1">
      <c r="C19" s="63" t="s">
        <v>175</v>
      </c>
      <c r="D19" s="722" t="s">
        <v>386</v>
      </c>
      <c r="E19" s="722"/>
      <c r="F19" s="62"/>
      <c r="G19" s="707"/>
      <c r="H19" s="707"/>
      <c r="I19" s="707"/>
      <c r="J19" s="707"/>
    </row>
    <row r="20" spans="1:13" ht="20.100000000000001" customHeight="1">
      <c r="C20" s="63" t="s">
        <v>384</v>
      </c>
      <c r="D20" s="722" t="s">
        <v>383</v>
      </c>
      <c r="E20" s="722"/>
      <c r="F20" s="62"/>
      <c r="G20" s="707"/>
      <c r="H20" s="707"/>
      <c r="I20" s="707"/>
      <c r="J20" s="707"/>
    </row>
    <row r="21" spans="1:13" ht="40.200000000000003" customHeight="1">
      <c r="C21" s="63" t="s">
        <v>381</v>
      </c>
      <c r="D21" s="722" t="s">
        <v>380</v>
      </c>
      <c r="E21" s="722"/>
      <c r="F21" s="78"/>
      <c r="G21" s="707"/>
      <c r="H21" s="707"/>
      <c r="I21" s="707"/>
      <c r="J21" s="707"/>
    </row>
    <row r="22" spans="1:13" ht="20.100000000000001" customHeight="1">
      <c r="C22" s="63" t="s">
        <v>378</v>
      </c>
      <c r="D22" s="722" t="s">
        <v>377</v>
      </c>
      <c r="E22" s="722"/>
      <c r="F22" s="62"/>
      <c r="G22" s="707"/>
      <c r="H22" s="707"/>
      <c r="I22" s="707"/>
      <c r="J22" s="707"/>
    </row>
    <row r="23" spans="1:13" ht="20.100000000000001" customHeight="1">
      <c r="C23" s="63" t="s">
        <v>376</v>
      </c>
      <c r="D23" s="722" t="s">
        <v>375</v>
      </c>
      <c r="E23" s="722"/>
      <c r="F23" s="62"/>
      <c r="G23" s="707"/>
      <c r="H23" s="707"/>
      <c r="I23" s="707"/>
      <c r="J23" s="707"/>
    </row>
    <row r="24" spans="1:13" ht="20.100000000000001" customHeight="1">
      <c r="C24" s="63" t="s">
        <v>374</v>
      </c>
      <c r="D24" s="722" t="s">
        <v>373</v>
      </c>
      <c r="E24" s="722"/>
      <c r="F24" s="62"/>
      <c r="G24" s="707"/>
      <c r="H24" s="707"/>
      <c r="I24" s="707"/>
      <c r="J24" s="707"/>
    </row>
    <row r="25" spans="1:13" ht="20.100000000000001" customHeight="1">
      <c r="C25" s="63" t="s">
        <v>371</v>
      </c>
      <c r="D25" s="722" t="s">
        <v>370</v>
      </c>
      <c r="E25" s="722"/>
      <c r="F25" s="62"/>
      <c r="G25" s="728"/>
      <c r="H25" s="728"/>
      <c r="I25" s="728"/>
      <c r="J25" s="728"/>
    </row>
    <row r="26" spans="1:13" ht="20.100000000000001" customHeight="1">
      <c r="C26" s="63" t="s">
        <v>369</v>
      </c>
      <c r="D26" s="722" t="s">
        <v>166</v>
      </c>
      <c r="E26" s="722"/>
      <c r="F26" s="62"/>
      <c r="G26" s="723" t="s">
        <v>165</v>
      </c>
      <c r="H26" s="723"/>
      <c r="I26" s="723"/>
      <c r="J26" s="723"/>
    </row>
    <row r="27" spans="1:13" ht="20.100000000000001" customHeight="1">
      <c r="A27" s="61"/>
      <c r="B27" s="61"/>
      <c r="C27" s="61"/>
      <c r="G27" s="60"/>
      <c r="H27" s="60"/>
      <c r="I27" s="60"/>
    </row>
  </sheetData>
  <mergeCells count="29">
    <mergeCell ref="D25:E25"/>
    <mergeCell ref="D23:E23"/>
    <mergeCell ref="G23:J23"/>
    <mergeCell ref="G8:J8"/>
    <mergeCell ref="G9:J9"/>
    <mergeCell ref="G10:J10"/>
    <mergeCell ref="A16:J16"/>
    <mergeCell ref="D17:E17"/>
    <mergeCell ref="G17:J17"/>
    <mergeCell ref="A14:J15"/>
    <mergeCell ref="D8:E8"/>
    <mergeCell ref="D9:E9"/>
    <mergeCell ref="D10:E10"/>
    <mergeCell ref="D7:E7"/>
    <mergeCell ref="G26:J26"/>
    <mergeCell ref="D20:E20"/>
    <mergeCell ref="G20:J20"/>
    <mergeCell ref="D24:E24"/>
    <mergeCell ref="G24:J24"/>
    <mergeCell ref="D21:E21"/>
    <mergeCell ref="G21:J21"/>
    <mergeCell ref="D26:E26"/>
    <mergeCell ref="G18:J18"/>
    <mergeCell ref="G25:J25"/>
    <mergeCell ref="D19:E19"/>
    <mergeCell ref="G19:J19"/>
    <mergeCell ref="D22:E22"/>
    <mergeCell ref="G22:J22"/>
    <mergeCell ref="D18:E18"/>
  </mergeCells>
  <phoneticPr fontId="2"/>
  <dataValidations count="2">
    <dataValidation type="list" allowBlank="1" showInputMessage="1" showErrorMessage="1" sqref="A14:J15" xr:uid="{00000000-0002-0000-6700-000000000000}">
      <formula1>$L$14:$L$15</formula1>
    </dataValidation>
    <dataValidation imeMode="on" allowBlank="1" showInputMessage="1" showErrorMessage="1" sqref="G8:J11 G17:J26" xr:uid="{00000000-0002-0000-6700-000001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legacy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07">
    <tabColor rgb="FF99FF99"/>
    <pageSetUpPr fitToPage="1"/>
  </sheetPr>
  <dimension ref="A1:E20"/>
  <sheetViews>
    <sheetView workbookViewId="0">
      <selection activeCell="Q41" sqref="Q41"/>
    </sheetView>
  </sheetViews>
  <sheetFormatPr defaultColWidth="8.69921875" defaultRowHeight="13.2"/>
  <cols>
    <col min="1" max="1" width="8.69921875" style="1"/>
    <col min="2" max="2" width="5.09765625" style="1" customWidth="1"/>
    <col min="3" max="3" width="23.59765625" style="1" customWidth="1"/>
    <col min="4" max="16384" width="8.69921875" style="1"/>
  </cols>
  <sheetData>
    <row r="1" spans="1:5">
      <c r="B1" s="1" t="s">
        <v>396</v>
      </c>
      <c r="C1" s="1" t="s">
        <v>2</v>
      </c>
      <c r="D1" s="2">
        <v>130</v>
      </c>
      <c r="E1" s="1" t="str">
        <f>+B1&amp;D1&amp;C1&amp;D2&amp;C2</f>
        <v>学130条1項</v>
      </c>
    </row>
    <row r="2" spans="1:5">
      <c r="C2" s="1" t="s">
        <v>3</v>
      </c>
      <c r="D2" s="2">
        <v>1</v>
      </c>
    </row>
    <row r="3" spans="1:5">
      <c r="B3" s="1" t="s">
        <v>395</v>
      </c>
      <c r="C3" s="1" t="s">
        <v>2</v>
      </c>
      <c r="D3" s="2">
        <v>189</v>
      </c>
      <c r="E3" s="1" t="str">
        <f>+B3&amp;D3&amp;C3&amp;D4&amp;C4</f>
        <v>学則189条</v>
      </c>
    </row>
    <row r="4" spans="1:5">
      <c r="D4" s="2"/>
    </row>
    <row r="5" spans="1:5">
      <c r="A5" s="1" t="s">
        <v>399</v>
      </c>
      <c r="B5" s="1" t="s">
        <v>396</v>
      </c>
      <c r="C5" s="1" t="s">
        <v>2</v>
      </c>
      <c r="D5" s="2"/>
      <c r="E5" s="1" t="str">
        <f>+B5&amp;D5&amp;C5&amp;D6&amp;C6</f>
        <v>学条項</v>
      </c>
    </row>
    <row r="6" spans="1:5">
      <c r="C6" s="1" t="s">
        <v>3</v>
      </c>
      <c r="D6" s="2"/>
    </row>
    <row r="7" spans="1:5">
      <c r="B7" s="1" t="s">
        <v>395</v>
      </c>
      <c r="C7" s="1" t="s">
        <v>398</v>
      </c>
      <c r="D7" s="2"/>
      <c r="E7" s="1" t="str">
        <f>+B7&amp;D7&amp;C7&amp;D8&amp;C8</f>
        <v>学則条において準用する同規則条</v>
      </c>
    </row>
    <row r="8" spans="1:5">
      <c r="C8" s="1" t="s">
        <v>2</v>
      </c>
      <c r="D8" s="2"/>
    </row>
    <row r="9" spans="1:5">
      <c r="A9" s="1" t="s">
        <v>397</v>
      </c>
      <c r="B9" s="1" t="s">
        <v>396</v>
      </c>
      <c r="C9" s="1" t="s">
        <v>2</v>
      </c>
      <c r="D9" s="2"/>
      <c r="E9" s="1" t="str">
        <f>+B9&amp;D9&amp;C9&amp;D10&amp;C10&amp;E11</f>
        <v>学条項において準用する同法条項</v>
      </c>
    </row>
    <row r="10" spans="1:5">
      <c r="C10" s="1" t="s">
        <v>6</v>
      </c>
      <c r="D10" s="2"/>
    </row>
    <row r="11" spans="1:5">
      <c r="C11" s="1" t="s">
        <v>2</v>
      </c>
      <c r="D11" s="2"/>
      <c r="E11" s="1" t="str">
        <f>+B11&amp;D11&amp;C11&amp;D12&amp;C12</f>
        <v>条項</v>
      </c>
    </row>
    <row r="12" spans="1:5">
      <c r="C12" s="1" t="s">
        <v>3</v>
      </c>
      <c r="D12" s="2"/>
    </row>
    <row r="13" spans="1:5">
      <c r="B13" s="1" t="s">
        <v>395</v>
      </c>
      <c r="C13" s="1" t="s">
        <v>394</v>
      </c>
      <c r="D13" s="2"/>
      <c r="E13" s="1" t="str">
        <f>+B13&amp;D13&amp;C13&amp;D14&amp;C14</f>
        <v>学則条において準用する同規則条</v>
      </c>
    </row>
    <row r="14" spans="1:5">
      <c r="C14" s="1" t="s">
        <v>2</v>
      </c>
      <c r="D14" s="2"/>
    </row>
    <row r="15" spans="1:5">
      <c r="A15" s="1" t="s">
        <v>7</v>
      </c>
      <c r="B15" s="1" t="s">
        <v>1</v>
      </c>
      <c r="C15" s="1" t="s">
        <v>2</v>
      </c>
      <c r="D15" s="2"/>
      <c r="E15" s="1" t="str">
        <f>+B15&amp;D15&amp;C15&amp;D16&amp;C16</f>
        <v>私条項</v>
      </c>
    </row>
    <row r="16" spans="1:5">
      <c r="C16" s="1" t="s">
        <v>3</v>
      </c>
      <c r="D16" s="2"/>
    </row>
    <row r="17" spans="2:5">
      <c r="B17" s="1" t="s">
        <v>1</v>
      </c>
      <c r="C17" s="1" t="s">
        <v>2</v>
      </c>
      <c r="D17" s="2">
        <v>152</v>
      </c>
      <c r="E17" s="1" t="str">
        <f>+B17&amp;D17&amp;C17&amp;D18&amp;C18&amp;E19</f>
        <v>私152条1項において準用する同法7条1項</v>
      </c>
    </row>
    <row r="18" spans="2:5">
      <c r="C18" s="1" t="s">
        <v>6</v>
      </c>
      <c r="D18" s="2">
        <v>1</v>
      </c>
    </row>
    <row r="19" spans="2:5">
      <c r="C19" s="1" t="s">
        <v>2</v>
      </c>
      <c r="D19" s="2">
        <v>7</v>
      </c>
      <c r="E19" s="1" t="str">
        <f>+B19&amp;D19&amp;C19&amp;D20&amp;C20</f>
        <v>7条1項</v>
      </c>
    </row>
    <row r="20" spans="2:5">
      <c r="C20" s="1" t="s">
        <v>3</v>
      </c>
      <c r="D20" s="2">
        <v>1</v>
      </c>
    </row>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8">
    <pageSetUpPr fitToPage="1"/>
  </sheetPr>
  <dimension ref="A1:AS42"/>
  <sheetViews>
    <sheetView view="pageBreakPreview" zoomScale="110" zoomScaleNormal="100" zoomScaleSheetLayoutView="110" workbookViewId="0">
      <selection activeCell="D1" sqref="D1"/>
    </sheetView>
  </sheetViews>
  <sheetFormatPr defaultColWidth="8.09765625" defaultRowHeight="20.100000000000001" customHeight="1"/>
  <cols>
    <col min="1" max="256" width="3.19921875" style="8" customWidth="1"/>
    <col min="257" max="16384" width="8.09765625" style="8"/>
  </cols>
  <sheetData>
    <row r="1" spans="1:45" s="4" customFormat="1" ht="20.100000000000001" customHeight="1" thickBot="1">
      <c r="A1" s="3" t="s">
        <v>468</v>
      </c>
      <c r="B1" s="3"/>
      <c r="C1" s="3"/>
      <c r="D1" s="3"/>
      <c r="E1" s="3"/>
      <c r="F1" s="3"/>
      <c r="G1" s="3"/>
      <c r="H1" s="3"/>
      <c r="I1" s="3"/>
      <c r="J1" s="3"/>
      <c r="K1" s="3"/>
      <c r="L1" s="3"/>
      <c r="M1" s="3"/>
      <c r="N1" s="3"/>
      <c r="O1" s="3"/>
      <c r="P1" s="3"/>
      <c r="Q1" s="3"/>
      <c r="R1" s="3"/>
      <c r="S1" s="3"/>
      <c r="T1" s="3"/>
      <c r="U1" s="3"/>
      <c r="V1" s="3"/>
      <c r="W1" s="3"/>
      <c r="X1" s="3"/>
    </row>
    <row r="2" spans="1:45" s="4" customFormat="1" ht="20.100000000000001" customHeight="1"/>
    <row r="3" spans="1:45" s="5" customFormat="1" ht="20.100000000000001" customHeight="1">
      <c r="B3" s="5" t="s">
        <v>9</v>
      </c>
      <c r="D3" s="5" t="s">
        <v>10</v>
      </c>
    </row>
    <row r="4" spans="1:45" ht="20.100000000000001" customHeight="1">
      <c r="C4" s="6" t="s">
        <v>11</v>
      </c>
      <c r="D4" s="682" t="s">
        <v>1477</v>
      </c>
      <c r="E4" s="682"/>
      <c r="F4" s="682"/>
      <c r="G4" s="682"/>
      <c r="H4" s="682"/>
      <c r="I4" s="682"/>
      <c r="J4" s="682"/>
      <c r="K4" s="682"/>
      <c r="L4" s="682"/>
      <c r="M4" s="682"/>
      <c r="N4" s="682"/>
      <c r="O4" s="682"/>
      <c r="P4" s="682"/>
      <c r="Q4" s="682"/>
      <c r="R4" s="682"/>
      <c r="S4" s="682"/>
      <c r="T4" s="682"/>
      <c r="U4" s="682"/>
      <c r="V4" s="682"/>
      <c r="W4" s="682"/>
      <c r="X4" s="682"/>
    </row>
    <row r="5" spans="1:45" ht="20.100000000000001" customHeight="1">
      <c r="C5" s="6"/>
      <c r="D5" s="682"/>
      <c r="E5" s="682"/>
      <c r="F5" s="682"/>
      <c r="G5" s="682"/>
      <c r="H5" s="682"/>
      <c r="I5" s="682"/>
      <c r="J5" s="682"/>
      <c r="K5" s="682"/>
      <c r="L5" s="682"/>
      <c r="M5" s="682"/>
      <c r="N5" s="682"/>
      <c r="O5" s="682"/>
      <c r="P5" s="682"/>
      <c r="Q5" s="682"/>
      <c r="R5" s="682"/>
      <c r="S5" s="682"/>
      <c r="T5" s="682"/>
      <c r="U5" s="682"/>
      <c r="V5" s="682"/>
      <c r="W5" s="682"/>
      <c r="X5" s="682"/>
    </row>
    <row r="6" spans="1:45" ht="20.100000000000001" customHeight="1">
      <c r="C6" s="6"/>
      <c r="D6" s="682"/>
      <c r="E6" s="682"/>
      <c r="F6" s="682"/>
      <c r="G6" s="682"/>
      <c r="H6" s="682"/>
      <c r="I6" s="682"/>
      <c r="J6" s="682"/>
      <c r="K6" s="682"/>
      <c r="L6" s="682"/>
      <c r="M6" s="682"/>
      <c r="N6" s="682"/>
      <c r="O6" s="682"/>
      <c r="P6" s="682"/>
      <c r="Q6" s="682"/>
      <c r="R6" s="682"/>
      <c r="S6" s="682"/>
      <c r="T6" s="682"/>
      <c r="U6" s="682"/>
      <c r="V6" s="682"/>
      <c r="W6" s="682"/>
      <c r="X6" s="682"/>
    </row>
    <row r="7" spans="1:45" ht="20.100000000000001" customHeight="1">
      <c r="C7" s="6" t="s">
        <v>11</v>
      </c>
      <c r="D7" s="746" t="s">
        <v>1478</v>
      </c>
      <c r="E7" s="768"/>
      <c r="F7" s="768"/>
      <c r="G7" s="768"/>
      <c r="H7" s="768"/>
      <c r="I7" s="768"/>
      <c r="J7" s="768"/>
      <c r="K7" s="768"/>
      <c r="L7" s="768"/>
      <c r="M7" s="768"/>
      <c r="N7" s="768"/>
      <c r="O7" s="768"/>
      <c r="P7" s="768"/>
      <c r="Q7" s="768"/>
      <c r="R7" s="768"/>
      <c r="S7" s="768"/>
      <c r="T7" s="768"/>
      <c r="U7" s="768"/>
      <c r="V7" s="768"/>
      <c r="W7" s="768"/>
      <c r="X7" s="768"/>
    </row>
    <row r="8" spans="1:45" ht="20.100000000000001" customHeight="1">
      <c r="C8" s="6"/>
      <c r="D8" s="746"/>
      <c r="E8" s="768"/>
      <c r="F8" s="768"/>
      <c r="G8" s="768"/>
      <c r="H8" s="768"/>
      <c r="I8" s="768"/>
      <c r="J8" s="768"/>
      <c r="K8" s="768"/>
      <c r="L8" s="768"/>
      <c r="M8" s="768"/>
      <c r="N8" s="768"/>
      <c r="O8" s="768"/>
      <c r="P8" s="768"/>
      <c r="Q8" s="768"/>
      <c r="R8" s="768"/>
      <c r="S8" s="768"/>
      <c r="T8" s="768"/>
      <c r="U8" s="768"/>
      <c r="V8" s="768"/>
      <c r="W8" s="768"/>
      <c r="X8" s="768"/>
    </row>
    <row r="9" spans="1:45" ht="6.75" customHeight="1">
      <c r="C9" s="6"/>
      <c r="D9" s="768"/>
      <c r="E9" s="768"/>
      <c r="F9" s="768"/>
      <c r="G9" s="768"/>
      <c r="H9" s="768"/>
      <c r="I9" s="768"/>
      <c r="J9" s="768"/>
      <c r="K9" s="768"/>
      <c r="L9" s="768"/>
      <c r="M9" s="768"/>
      <c r="N9" s="768"/>
      <c r="O9" s="768"/>
      <c r="P9" s="768"/>
      <c r="Q9" s="768"/>
      <c r="R9" s="768"/>
      <c r="S9" s="768"/>
      <c r="T9" s="768"/>
      <c r="U9" s="768"/>
      <c r="V9" s="768"/>
      <c r="W9" s="768"/>
      <c r="X9" s="768"/>
    </row>
    <row r="10" spans="1:45" ht="19.5" customHeight="1">
      <c r="C10" s="40" t="s">
        <v>11</v>
      </c>
      <c r="D10" s="566" t="s">
        <v>1470</v>
      </c>
      <c r="E10" s="565"/>
      <c r="F10" s="565"/>
      <c r="G10" s="565"/>
      <c r="H10" s="565"/>
      <c r="I10" s="565"/>
      <c r="J10" s="565"/>
      <c r="K10" s="565"/>
      <c r="L10" s="565"/>
      <c r="M10" s="565"/>
      <c r="N10" s="565"/>
      <c r="O10" s="565"/>
      <c r="P10" s="565"/>
      <c r="Q10" s="565"/>
      <c r="R10" s="565"/>
      <c r="S10" s="565"/>
      <c r="T10" s="565"/>
      <c r="U10" s="565"/>
      <c r="V10" s="565"/>
      <c r="W10" s="565"/>
      <c r="X10" s="565"/>
    </row>
    <row r="11" spans="1:45" s="5" customFormat="1" ht="20.100000000000001" customHeight="1">
      <c r="B11" s="5" t="s">
        <v>14</v>
      </c>
      <c r="D11" s="5" t="s">
        <v>15</v>
      </c>
      <c r="Y11" s="682"/>
      <c r="Z11" s="682"/>
      <c r="AA11" s="682"/>
      <c r="AB11" s="682"/>
      <c r="AC11" s="682"/>
      <c r="AD11" s="682"/>
      <c r="AE11" s="682"/>
      <c r="AF11" s="682"/>
      <c r="AG11" s="682"/>
      <c r="AH11" s="682"/>
      <c r="AI11" s="682"/>
      <c r="AJ11" s="682"/>
      <c r="AK11" s="682"/>
      <c r="AL11" s="682"/>
      <c r="AM11" s="682"/>
      <c r="AN11" s="682"/>
      <c r="AO11" s="682"/>
      <c r="AP11" s="682"/>
      <c r="AQ11" s="682"/>
      <c r="AR11" s="682"/>
      <c r="AS11" s="682"/>
    </row>
    <row r="12" spans="1:45" ht="20.100000000000001" customHeight="1">
      <c r="C12" s="8" t="s">
        <v>11</v>
      </c>
      <c r="D12" s="8" t="s">
        <v>1476</v>
      </c>
      <c r="E12" s="1"/>
      <c r="F12" s="1"/>
      <c r="G12" s="1"/>
      <c r="H12" s="1"/>
      <c r="I12" s="1"/>
      <c r="J12" s="1"/>
      <c r="K12" s="1"/>
      <c r="L12" s="1"/>
      <c r="M12" s="1"/>
      <c r="Y12" s="682"/>
      <c r="Z12" s="682"/>
      <c r="AA12" s="682"/>
      <c r="AB12" s="682"/>
      <c r="AC12" s="682"/>
      <c r="AD12" s="682"/>
      <c r="AE12" s="682"/>
      <c r="AF12" s="682"/>
      <c r="AG12" s="682"/>
      <c r="AH12" s="682"/>
      <c r="AI12" s="682"/>
      <c r="AJ12" s="682"/>
      <c r="AK12" s="682"/>
      <c r="AL12" s="682"/>
      <c r="AM12" s="682"/>
      <c r="AN12" s="682"/>
      <c r="AO12" s="682"/>
      <c r="AP12" s="682"/>
      <c r="AQ12" s="682"/>
      <c r="AR12" s="682"/>
      <c r="AS12" s="682"/>
    </row>
    <row r="13" spans="1:45" s="5" customFormat="1" ht="20.100000000000001" customHeight="1">
      <c r="B13" s="5" t="s">
        <v>16</v>
      </c>
      <c r="D13" s="5" t="s">
        <v>17</v>
      </c>
      <c r="Y13" s="682"/>
      <c r="Z13" s="682"/>
      <c r="AA13" s="682"/>
      <c r="AB13" s="682"/>
      <c r="AC13" s="682"/>
      <c r="AD13" s="682"/>
      <c r="AE13" s="682"/>
      <c r="AF13" s="682"/>
      <c r="AG13" s="682"/>
      <c r="AH13" s="682"/>
      <c r="AI13" s="682"/>
      <c r="AJ13" s="682"/>
      <c r="AK13" s="682"/>
      <c r="AL13" s="682"/>
      <c r="AM13" s="682"/>
      <c r="AN13" s="682"/>
      <c r="AO13" s="682"/>
      <c r="AP13" s="682"/>
      <c r="AQ13" s="682"/>
      <c r="AR13" s="682"/>
      <c r="AS13" s="682"/>
    </row>
    <row r="14" spans="1:45" ht="20.100000000000001" customHeight="1">
      <c r="D14" s="67" t="s">
        <v>18</v>
      </c>
      <c r="E14" s="36" t="s">
        <v>410</v>
      </c>
      <c r="F14" s="37"/>
      <c r="G14" s="37"/>
      <c r="H14" s="37"/>
      <c r="I14" s="37"/>
      <c r="J14" s="37"/>
      <c r="K14" s="37"/>
      <c r="L14" s="38"/>
      <c r="M14" s="58" t="str">
        <f>+'020'!E1</f>
        <v>学130条1項</v>
      </c>
      <c r="N14" s="66"/>
      <c r="O14" s="66"/>
      <c r="P14" s="66"/>
      <c r="Q14" s="66" t="s">
        <v>20</v>
      </c>
      <c r="R14" s="66" t="str">
        <f>+'020'!E3</f>
        <v>学則189条</v>
      </c>
      <c r="S14" s="66"/>
      <c r="T14" s="66"/>
      <c r="U14" s="66"/>
      <c r="V14" s="66"/>
      <c r="W14" s="66"/>
      <c r="X14" s="86"/>
      <c r="Y14" s="682"/>
      <c r="Z14" s="682"/>
      <c r="AA14" s="682"/>
      <c r="AB14" s="682"/>
      <c r="AC14" s="682"/>
      <c r="AD14" s="682"/>
      <c r="AE14" s="682"/>
      <c r="AF14" s="682"/>
      <c r="AG14" s="682"/>
      <c r="AH14" s="682"/>
      <c r="AI14" s="682"/>
      <c r="AJ14" s="682"/>
      <c r="AK14" s="682"/>
      <c r="AL14" s="682"/>
      <c r="AM14" s="682"/>
      <c r="AN14" s="682"/>
      <c r="AO14" s="682"/>
      <c r="AP14" s="682"/>
      <c r="AQ14" s="682"/>
      <c r="AR14" s="682"/>
      <c r="AS14" s="682"/>
    </row>
    <row r="15" spans="1:45" ht="20.100000000000001" customHeight="1">
      <c r="D15" s="67" t="s">
        <v>7</v>
      </c>
      <c r="E15" s="36" t="s">
        <v>410</v>
      </c>
      <c r="F15" s="37"/>
      <c r="G15" s="37"/>
      <c r="H15" s="37"/>
      <c r="I15" s="37"/>
      <c r="J15" s="37"/>
      <c r="K15" s="37"/>
      <c r="L15" s="38"/>
      <c r="M15" s="58" t="str">
        <f>+'020'!E17</f>
        <v>私152条1項において準用する同法7条1項</v>
      </c>
      <c r="N15" s="66"/>
      <c r="O15" s="66"/>
      <c r="P15" s="66"/>
      <c r="Q15" s="66"/>
      <c r="R15" s="66"/>
      <c r="S15" s="66"/>
      <c r="T15" s="66"/>
      <c r="U15" s="66"/>
      <c r="V15" s="66"/>
      <c r="W15" s="66"/>
      <c r="X15" s="86"/>
      <c r="Y15" s="682"/>
      <c r="Z15" s="682"/>
      <c r="AA15" s="682"/>
      <c r="AB15" s="682"/>
      <c r="AC15" s="682"/>
      <c r="AD15" s="682"/>
      <c r="AE15" s="682"/>
      <c r="AF15" s="682"/>
      <c r="AG15" s="682"/>
      <c r="AH15" s="682"/>
      <c r="AI15" s="682"/>
      <c r="AJ15" s="682"/>
      <c r="AK15" s="682"/>
      <c r="AL15" s="682"/>
      <c r="AM15" s="682"/>
      <c r="AN15" s="682"/>
      <c r="AO15" s="682"/>
      <c r="AP15" s="682"/>
      <c r="AQ15" s="682"/>
      <c r="AR15" s="682"/>
      <c r="AS15" s="682"/>
    </row>
    <row r="16" spans="1:45" s="5" customFormat="1" ht="20.100000000000001" customHeight="1">
      <c r="B16" s="5" t="s">
        <v>23</v>
      </c>
      <c r="D16" s="5" t="s">
        <v>28</v>
      </c>
      <c r="Y16" s="682"/>
      <c r="Z16" s="682"/>
      <c r="AA16" s="682"/>
      <c r="AB16" s="682"/>
      <c r="AC16" s="682"/>
      <c r="AD16" s="682"/>
      <c r="AE16" s="682"/>
      <c r="AF16" s="682"/>
      <c r="AG16" s="682"/>
      <c r="AH16" s="682"/>
      <c r="AI16" s="682"/>
      <c r="AJ16" s="682"/>
      <c r="AK16" s="682"/>
      <c r="AL16" s="682"/>
      <c r="AM16" s="682"/>
      <c r="AN16" s="682"/>
      <c r="AO16" s="682"/>
      <c r="AP16" s="682"/>
      <c r="AQ16" s="682"/>
      <c r="AR16" s="682"/>
      <c r="AS16" s="682"/>
    </row>
    <row r="17" spans="3:24" ht="20.100000000000001" customHeight="1">
      <c r="C17" s="8" t="s">
        <v>30</v>
      </c>
      <c r="D17" s="87" t="s">
        <v>1527</v>
      </c>
    </row>
    <row r="18" spans="3:24" ht="20.100000000000001" customHeight="1">
      <c r="C18" s="8" t="s">
        <v>32</v>
      </c>
      <c r="D18" s="8" t="s">
        <v>429</v>
      </c>
    </row>
    <row r="19" spans="3:24" ht="20.100000000000001" customHeight="1">
      <c r="C19" s="8" t="s">
        <v>35</v>
      </c>
      <c r="D19" s="8" t="s">
        <v>428</v>
      </c>
    </row>
    <row r="20" spans="3:24" ht="19.95" customHeight="1">
      <c r="C20" s="8" t="s">
        <v>37</v>
      </c>
      <c r="D20" s="8" t="s">
        <v>427</v>
      </c>
    </row>
    <row r="21" spans="3:24" ht="20.100000000000001" customHeight="1">
      <c r="C21" s="8" t="s">
        <v>39</v>
      </c>
      <c r="D21" s="8" t="s">
        <v>467</v>
      </c>
      <c r="G21" s="30"/>
      <c r="H21" s="30"/>
      <c r="I21" s="30"/>
      <c r="J21" s="30"/>
      <c r="K21" s="30"/>
      <c r="L21" s="30"/>
      <c r="M21" s="30"/>
      <c r="N21" s="30"/>
      <c r="O21" s="30"/>
      <c r="P21" s="30"/>
      <c r="Q21" s="30"/>
      <c r="R21" s="30"/>
      <c r="S21" s="30"/>
      <c r="T21" s="30"/>
      <c r="U21" s="30"/>
      <c r="V21" s="30"/>
      <c r="W21" s="30"/>
      <c r="X21" s="30"/>
    </row>
    <row r="22" spans="3:24" ht="20.100000000000001" customHeight="1">
      <c r="C22" s="8" t="s">
        <v>41</v>
      </c>
      <c r="D22" s="8" t="s">
        <v>466</v>
      </c>
    </row>
    <row r="23" spans="3:24" ht="20.100000000000001" customHeight="1">
      <c r="C23" s="8" t="s">
        <v>43</v>
      </c>
      <c r="D23" s="8" t="s">
        <v>465</v>
      </c>
    </row>
    <row r="24" spans="3:24" ht="20.100000000000001" customHeight="1">
      <c r="C24" s="8" t="s">
        <v>45</v>
      </c>
      <c r="D24" s="8" t="s">
        <v>120</v>
      </c>
    </row>
    <row r="25" spans="3:24" ht="20.100000000000001" customHeight="1">
      <c r="C25" s="8" t="s">
        <v>46</v>
      </c>
      <c r="D25" s="8" t="s">
        <v>119</v>
      </c>
    </row>
    <row r="26" spans="3:24" ht="20.100000000000001" customHeight="1">
      <c r="C26" s="8" t="s">
        <v>48</v>
      </c>
      <c r="D26" s="8" t="s">
        <v>405</v>
      </c>
    </row>
    <row r="27" spans="3:24" ht="20.100000000000001" customHeight="1">
      <c r="C27" s="8" t="s">
        <v>50</v>
      </c>
      <c r="D27" s="8" t="s">
        <v>404</v>
      </c>
    </row>
    <row r="28" spans="3:24" ht="20.100000000000001" customHeight="1">
      <c r="D28" s="686" t="s">
        <v>426</v>
      </c>
      <c r="E28" s="687"/>
      <c r="F28" s="687"/>
      <c r="G28" s="687"/>
      <c r="H28" s="687"/>
      <c r="I28" s="687"/>
      <c r="J28" s="687"/>
      <c r="K28" s="687"/>
      <c r="L28" s="687"/>
      <c r="M28" s="687"/>
      <c r="N28" s="687"/>
      <c r="O28" s="687"/>
      <c r="P28" s="687"/>
      <c r="Q28" s="687"/>
      <c r="R28" s="687"/>
      <c r="S28" s="687"/>
      <c r="T28" s="687"/>
      <c r="U28" s="687"/>
      <c r="V28" s="687"/>
      <c r="W28" s="687"/>
      <c r="X28" s="687"/>
    </row>
    <row r="29" spans="3:24" ht="20.100000000000001" customHeight="1">
      <c r="C29" s="8" t="s">
        <v>51</v>
      </c>
      <c r="D29" s="8" t="s">
        <v>341</v>
      </c>
    </row>
    <row r="30" spans="3:24" ht="20.100000000000001" customHeight="1">
      <c r="C30" s="8" t="s">
        <v>52</v>
      </c>
      <c r="D30" s="8" t="s">
        <v>340</v>
      </c>
    </row>
    <row r="31" spans="3:24" ht="20.100000000000001" customHeight="1">
      <c r="C31" s="8" t="s">
        <v>53</v>
      </c>
      <c r="D31" s="8" t="s">
        <v>403</v>
      </c>
    </row>
    <row r="32" spans="3:24" ht="20.100000000000001" customHeight="1">
      <c r="C32" s="8" t="s">
        <v>55</v>
      </c>
      <c r="D32" s="8" t="s">
        <v>402</v>
      </c>
    </row>
    <row r="33" spans="2:14" ht="20.100000000000001" customHeight="1">
      <c r="C33" s="8" t="s">
        <v>57</v>
      </c>
      <c r="D33" s="8" t="s">
        <v>65</v>
      </c>
    </row>
    <row r="34" spans="2:14" ht="20.100000000000001" customHeight="1">
      <c r="C34" s="8" t="s">
        <v>59</v>
      </c>
      <c r="D34" s="8" t="s">
        <v>68</v>
      </c>
    </row>
    <row r="35" spans="2:14" ht="20.100000000000001" customHeight="1">
      <c r="C35" s="8" t="s">
        <v>62</v>
      </c>
      <c r="D35" s="8" t="s">
        <v>336</v>
      </c>
    </row>
    <row r="36" spans="2:14" ht="20.100000000000001" customHeight="1">
      <c r="C36" s="8" t="s">
        <v>64</v>
      </c>
      <c r="D36" s="8" t="s">
        <v>337</v>
      </c>
    </row>
    <row r="37" spans="2:14" ht="20.100000000000001" customHeight="1">
      <c r="C37" s="8" t="s">
        <v>67</v>
      </c>
      <c r="D37" s="8" t="s">
        <v>424</v>
      </c>
      <c r="N37" s="8" t="s">
        <v>464</v>
      </c>
    </row>
    <row r="38" spans="2:14" ht="20.100000000000001" customHeight="1">
      <c r="C38" s="8" t="s">
        <v>69</v>
      </c>
      <c r="D38" s="8" t="s">
        <v>126</v>
      </c>
    </row>
    <row r="39" spans="2:14" ht="20.100000000000001" customHeight="1">
      <c r="B39" s="5" t="s">
        <v>27</v>
      </c>
      <c r="D39" s="5" t="s">
        <v>74</v>
      </c>
    </row>
    <row r="40" spans="2:14" ht="20.100000000000001" customHeight="1">
      <c r="C40" s="8" t="s">
        <v>11</v>
      </c>
      <c r="D40" s="8" t="s">
        <v>293</v>
      </c>
    </row>
    <row r="41" spans="2:14" ht="20.100000000000001" customHeight="1">
      <c r="C41" s="8" t="s">
        <v>11</v>
      </c>
      <c r="D41" s="8" t="s">
        <v>296</v>
      </c>
    </row>
    <row r="42" spans="2:14" ht="20.100000000000001" customHeight="1">
      <c r="C42" s="8" t="s">
        <v>11</v>
      </c>
      <c r="D42" s="8" t="s">
        <v>292</v>
      </c>
    </row>
  </sheetData>
  <mergeCells count="4">
    <mergeCell ref="D4:X6"/>
    <mergeCell ref="D28:X28"/>
    <mergeCell ref="Y11:AS16"/>
    <mergeCell ref="D7:X9"/>
  </mergeCells>
  <phoneticPr fontId="2"/>
  <pageMargins left="0.70866141732283472" right="0.70866141732283472" top="0.74803149606299213" bottom="0.74803149606299213" header="0.31496062992125984" footer="0.31496062992125984"/>
  <pageSetup paperSize="9" fitToHeight="0" orientation="portrait" r:id="rId1"/>
  <headerFooter>
    <oddFooter>&amp;C&amp;P</oddFooter>
  </headerFooter>
  <rowBreaks count="1" manualBreakCount="1">
    <brk id="34" max="2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9">
    <pageSetUpPr fitToPage="1"/>
  </sheetPr>
  <dimension ref="A1:X34"/>
  <sheetViews>
    <sheetView view="pageBreakPreview" zoomScale="110" zoomScaleNormal="100" zoomScaleSheetLayoutView="110" workbookViewId="0">
      <selection activeCell="AD1" sqref="AD1"/>
    </sheetView>
  </sheetViews>
  <sheetFormatPr defaultColWidth="8.09765625" defaultRowHeight="20.100000000000001" customHeight="1"/>
  <cols>
    <col min="1" max="256" width="3.19921875" style="8" customWidth="1"/>
    <col min="257" max="16384" width="8.09765625" style="8"/>
  </cols>
  <sheetData>
    <row r="1" spans="1:23" ht="20.100000000000001" customHeight="1">
      <c r="A1" s="8" t="s">
        <v>77</v>
      </c>
    </row>
    <row r="3" spans="1:23" s="5" customFormat="1" ht="20.100000000000001" customHeight="1">
      <c r="A3" s="5" t="s">
        <v>78</v>
      </c>
      <c r="C3" s="5" t="s">
        <v>79</v>
      </c>
    </row>
    <row r="4" spans="1:23" ht="20.100000000000001" customHeight="1">
      <c r="C4" s="8" t="s">
        <v>11</v>
      </c>
      <c r="D4" s="8" t="s">
        <v>471</v>
      </c>
    </row>
    <row r="6" spans="1:23" s="5" customFormat="1" ht="20.100000000000001" customHeight="1">
      <c r="A6" s="5" t="s">
        <v>81</v>
      </c>
      <c r="C6" s="5" t="s">
        <v>82</v>
      </c>
    </row>
    <row r="7" spans="1:23" ht="20.100000000000001" customHeight="1">
      <c r="C7" s="36" t="s">
        <v>470</v>
      </c>
      <c r="D7" s="37"/>
      <c r="E7" s="37"/>
      <c r="F7" s="37"/>
      <c r="G7" s="37"/>
      <c r="H7" s="38"/>
      <c r="I7" s="716"/>
      <c r="J7" s="717"/>
      <c r="K7" s="717"/>
      <c r="L7" s="717"/>
      <c r="M7" s="717"/>
      <c r="N7" s="717"/>
      <c r="O7" s="717"/>
      <c r="P7" s="717"/>
      <c r="Q7" s="717"/>
      <c r="R7" s="717"/>
      <c r="S7" s="717"/>
      <c r="T7" s="718"/>
    </row>
    <row r="8" spans="1:23" ht="20.100000000000001" customHeight="1">
      <c r="C8" s="36" t="s">
        <v>469</v>
      </c>
      <c r="D8" s="37"/>
      <c r="E8" s="37"/>
      <c r="F8" s="37"/>
      <c r="G8" s="37"/>
      <c r="H8" s="38"/>
      <c r="I8" s="716"/>
      <c r="J8" s="717"/>
      <c r="K8" s="717"/>
      <c r="L8" s="717"/>
      <c r="M8" s="717"/>
      <c r="N8" s="717"/>
      <c r="O8" s="717"/>
      <c r="P8" s="717"/>
      <c r="Q8" s="717"/>
      <c r="R8" s="717"/>
      <c r="S8" s="717"/>
      <c r="T8" s="718"/>
    </row>
    <row r="9" spans="1:23" ht="20.100000000000001" customHeight="1">
      <c r="C9" s="36" t="s">
        <v>141</v>
      </c>
      <c r="D9" s="37"/>
      <c r="E9" s="37"/>
      <c r="F9" s="37"/>
      <c r="G9" s="37"/>
      <c r="H9" s="38"/>
      <c r="I9" s="716"/>
      <c r="J9" s="717"/>
      <c r="K9" s="717"/>
      <c r="L9" s="717"/>
      <c r="M9" s="717"/>
      <c r="N9" s="717"/>
      <c r="O9" s="717"/>
      <c r="P9" s="717"/>
      <c r="Q9" s="717"/>
      <c r="R9" s="717"/>
      <c r="S9" s="717"/>
      <c r="T9" s="718"/>
    </row>
    <row r="10" spans="1:23" ht="20.100000000000001" customHeight="1">
      <c r="C10" s="36" t="s">
        <v>86</v>
      </c>
      <c r="D10" s="37"/>
      <c r="E10" s="37"/>
      <c r="F10" s="37"/>
      <c r="G10" s="37"/>
      <c r="H10" s="38"/>
      <c r="I10" s="716"/>
      <c r="J10" s="717"/>
      <c r="K10" s="717"/>
      <c r="L10" s="717"/>
      <c r="M10" s="717"/>
      <c r="N10" s="717"/>
      <c r="O10" s="717"/>
      <c r="P10" s="717"/>
      <c r="Q10" s="717"/>
      <c r="R10" s="717"/>
      <c r="S10" s="717"/>
      <c r="T10" s="718"/>
    </row>
    <row r="11" spans="1:23" ht="20.100000000000001" customHeight="1">
      <c r="C11" s="36" t="s">
        <v>87</v>
      </c>
      <c r="D11" s="37"/>
      <c r="E11" s="37"/>
      <c r="F11" s="37"/>
      <c r="G11" s="37"/>
      <c r="H11" s="38"/>
      <c r="I11" s="716"/>
      <c r="J11" s="717"/>
      <c r="K11" s="717"/>
      <c r="L11" s="717"/>
      <c r="M11" s="717"/>
      <c r="N11" s="717"/>
      <c r="O11" s="717"/>
      <c r="P11" s="717"/>
      <c r="Q11" s="717"/>
      <c r="R11" s="717"/>
      <c r="S11" s="717"/>
      <c r="T11" s="718"/>
    </row>
    <row r="13" spans="1:23" s="5" customFormat="1" ht="20.100000000000001" customHeight="1">
      <c r="A13" s="5" t="s">
        <v>88</v>
      </c>
      <c r="C13" s="5" t="s">
        <v>28</v>
      </c>
      <c r="G13" s="693" t="s">
        <v>89</v>
      </c>
      <c r="H13" s="694"/>
      <c r="I13" s="694"/>
      <c r="J13" s="694"/>
      <c r="K13" s="694"/>
      <c r="L13" s="694"/>
      <c r="M13" s="694"/>
      <c r="N13" s="694"/>
      <c r="O13" s="694"/>
      <c r="P13" s="694"/>
      <c r="Q13" s="694"/>
      <c r="R13" s="694"/>
      <c r="S13" s="694"/>
      <c r="T13" s="694"/>
      <c r="U13" s="694"/>
      <c r="V13" s="694"/>
      <c r="W13" s="694"/>
    </row>
    <row r="14" spans="1:23" ht="20.100000000000001" customHeight="1">
      <c r="B14" s="39" t="s">
        <v>90</v>
      </c>
      <c r="C14" s="8" t="s">
        <v>30</v>
      </c>
      <c r="D14" s="87" t="s">
        <v>1527</v>
      </c>
    </row>
    <row r="15" spans="1:23" ht="20.100000000000001" customHeight="1">
      <c r="B15" s="39" t="s">
        <v>90</v>
      </c>
      <c r="C15" s="8" t="s">
        <v>32</v>
      </c>
      <c r="D15" s="8" t="s">
        <v>429</v>
      </c>
    </row>
    <row r="16" spans="1:23" ht="20.100000000000001" customHeight="1">
      <c r="B16" s="39" t="s">
        <v>90</v>
      </c>
      <c r="C16" s="8" t="s">
        <v>35</v>
      </c>
      <c r="D16" s="8" t="s">
        <v>428</v>
      </c>
    </row>
    <row r="17" spans="2:24" s="40" customFormat="1" ht="20.100000000000001" customHeight="1">
      <c r="B17" s="39" t="s">
        <v>90</v>
      </c>
      <c r="C17" s="8" t="s">
        <v>37</v>
      </c>
      <c r="D17" s="8" t="s">
        <v>427</v>
      </c>
      <c r="E17" s="8"/>
      <c r="F17" s="8"/>
      <c r="G17" s="8"/>
      <c r="H17" s="8"/>
      <c r="I17" s="8"/>
      <c r="J17" s="8"/>
      <c r="K17" s="8"/>
      <c r="L17" s="8"/>
      <c r="M17" s="8"/>
      <c r="N17" s="8"/>
      <c r="O17" s="8"/>
      <c r="P17" s="8"/>
      <c r="Q17" s="8"/>
      <c r="R17" s="8"/>
      <c r="S17" s="8"/>
      <c r="T17" s="8"/>
      <c r="U17" s="8"/>
      <c r="V17" s="8"/>
      <c r="W17" s="8"/>
      <c r="X17" s="8"/>
    </row>
    <row r="18" spans="2:24" ht="20.100000000000001" customHeight="1">
      <c r="B18" s="39" t="s">
        <v>90</v>
      </c>
      <c r="C18" s="8" t="s">
        <v>39</v>
      </c>
      <c r="D18" s="8" t="s">
        <v>467</v>
      </c>
      <c r="G18" s="30"/>
      <c r="H18" s="30"/>
      <c r="I18" s="30"/>
      <c r="J18" s="30"/>
      <c r="K18" s="30"/>
      <c r="L18" s="30"/>
      <c r="M18" s="30"/>
      <c r="N18" s="30"/>
      <c r="O18" s="30"/>
      <c r="P18" s="30"/>
      <c r="Q18" s="30"/>
      <c r="R18" s="30"/>
      <c r="S18" s="30"/>
      <c r="T18" s="30"/>
      <c r="U18" s="30"/>
      <c r="V18" s="30"/>
      <c r="W18" s="30"/>
      <c r="X18" s="30"/>
    </row>
    <row r="19" spans="2:24" ht="20.100000000000001" customHeight="1">
      <c r="B19" s="39" t="s">
        <v>90</v>
      </c>
      <c r="C19" s="8" t="s">
        <v>41</v>
      </c>
      <c r="D19" s="8" t="s">
        <v>466</v>
      </c>
    </row>
    <row r="20" spans="2:24" ht="20.100000000000001" customHeight="1">
      <c r="B20" s="39" t="s">
        <v>90</v>
      </c>
      <c r="C20" s="8" t="s">
        <v>43</v>
      </c>
      <c r="D20" s="8" t="s">
        <v>465</v>
      </c>
    </row>
    <row r="21" spans="2:24" s="40" customFormat="1" ht="20.100000000000001" customHeight="1">
      <c r="B21" s="39" t="s">
        <v>90</v>
      </c>
      <c r="C21" s="8" t="s">
        <v>45</v>
      </c>
      <c r="D21" s="8" t="s">
        <v>120</v>
      </c>
      <c r="E21" s="8"/>
      <c r="F21" s="8"/>
      <c r="G21" s="8"/>
      <c r="H21" s="8"/>
      <c r="I21" s="8"/>
      <c r="J21" s="8"/>
      <c r="K21" s="8"/>
      <c r="L21" s="8"/>
      <c r="M21" s="8"/>
      <c r="N21" s="8"/>
      <c r="O21" s="8"/>
      <c r="P21" s="8"/>
      <c r="Q21" s="8"/>
      <c r="R21" s="8"/>
      <c r="S21" s="8"/>
      <c r="T21" s="8"/>
      <c r="U21" s="8"/>
      <c r="V21" s="8"/>
      <c r="W21" s="8"/>
      <c r="X21" s="8"/>
    </row>
    <row r="22" spans="2:24" ht="20.100000000000001" customHeight="1">
      <c r="B22" s="39" t="s">
        <v>90</v>
      </c>
      <c r="C22" s="8" t="s">
        <v>46</v>
      </c>
      <c r="D22" s="8" t="s">
        <v>119</v>
      </c>
    </row>
    <row r="23" spans="2:24" ht="20.100000000000001" customHeight="1">
      <c r="B23" s="39" t="s">
        <v>90</v>
      </c>
      <c r="C23" s="8" t="s">
        <v>48</v>
      </c>
      <c r="D23" s="8" t="s">
        <v>405</v>
      </c>
    </row>
    <row r="24" spans="2:24" s="40" customFormat="1" ht="20.100000000000001" customHeight="1">
      <c r="B24" s="39" t="s">
        <v>90</v>
      </c>
      <c r="C24" s="8" t="s">
        <v>50</v>
      </c>
      <c r="D24" s="8" t="s">
        <v>404</v>
      </c>
      <c r="E24" s="8"/>
      <c r="F24" s="8"/>
      <c r="G24" s="8"/>
      <c r="H24" s="8"/>
      <c r="I24" s="8"/>
      <c r="J24" s="8"/>
      <c r="K24" s="8"/>
      <c r="L24" s="8"/>
      <c r="M24" s="8"/>
      <c r="N24" s="8"/>
      <c r="O24" s="8"/>
      <c r="P24" s="8"/>
      <c r="Q24" s="8"/>
      <c r="R24" s="8"/>
      <c r="S24" s="8"/>
      <c r="T24" s="8"/>
      <c r="U24" s="8"/>
      <c r="V24" s="8"/>
      <c r="W24" s="8"/>
      <c r="X24" s="8"/>
    </row>
    <row r="25" spans="2:24" s="40" customFormat="1" ht="20.100000000000001" customHeight="1">
      <c r="B25" s="39" t="s">
        <v>90</v>
      </c>
      <c r="C25" s="8" t="s">
        <v>51</v>
      </c>
      <c r="D25" s="8" t="s">
        <v>341</v>
      </c>
      <c r="E25" s="8"/>
      <c r="F25" s="8"/>
      <c r="G25" s="8"/>
      <c r="H25" s="8"/>
      <c r="I25" s="8"/>
      <c r="J25" s="8"/>
      <c r="K25" s="8"/>
      <c r="L25" s="8"/>
      <c r="M25" s="8"/>
      <c r="N25" s="8"/>
      <c r="O25" s="8"/>
      <c r="P25" s="8"/>
      <c r="Q25" s="8"/>
      <c r="R25" s="8"/>
      <c r="S25" s="8"/>
      <c r="T25" s="8"/>
      <c r="U25" s="8"/>
      <c r="V25" s="8"/>
      <c r="W25" s="8"/>
      <c r="X25" s="8"/>
    </row>
    <row r="26" spans="2:24" ht="20.100000000000001" customHeight="1">
      <c r="B26" s="39" t="s">
        <v>90</v>
      </c>
      <c r="C26" s="8" t="s">
        <v>52</v>
      </c>
      <c r="D26" s="8" t="s">
        <v>340</v>
      </c>
    </row>
    <row r="27" spans="2:24" ht="20.100000000000001" customHeight="1">
      <c r="B27" s="39" t="s">
        <v>90</v>
      </c>
      <c r="C27" s="8" t="s">
        <v>53</v>
      </c>
      <c r="D27" s="8" t="s">
        <v>403</v>
      </c>
    </row>
    <row r="28" spans="2:24" ht="20.100000000000001" customHeight="1">
      <c r="B28" s="39" t="s">
        <v>90</v>
      </c>
      <c r="C28" s="8" t="s">
        <v>55</v>
      </c>
      <c r="D28" s="8" t="s">
        <v>402</v>
      </c>
    </row>
    <row r="29" spans="2:24" ht="20.100000000000001" customHeight="1">
      <c r="B29" s="39" t="s">
        <v>90</v>
      </c>
      <c r="C29" s="8" t="s">
        <v>57</v>
      </c>
      <c r="D29" s="8" t="s">
        <v>65</v>
      </c>
    </row>
    <row r="30" spans="2:24" ht="20.100000000000001" customHeight="1">
      <c r="B30" s="39" t="s">
        <v>90</v>
      </c>
      <c r="C30" s="8" t="s">
        <v>59</v>
      </c>
      <c r="D30" s="8" t="s">
        <v>68</v>
      </c>
    </row>
    <row r="31" spans="2:24" ht="20.100000000000001" customHeight="1">
      <c r="B31" s="39" t="s">
        <v>90</v>
      </c>
      <c r="C31" s="8" t="s">
        <v>62</v>
      </c>
      <c r="D31" s="8" t="s">
        <v>336</v>
      </c>
    </row>
    <row r="32" spans="2:24" ht="20.100000000000001" customHeight="1">
      <c r="B32" s="39" t="s">
        <v>90</v>
      </c>
      <c r="C32" s="8" t="s">
        <v>64</v>
      </c>
      <c r="D32" s="8" t="s">
        <v>337</v>
      </c>
    </row>
    <row r="33" spans="2:4" ht="20.100000000000001" customHeight="1">
      <c r="B33" s="39" t="s">
        <v>90</v>
      </c>
      <c r="C33" s="8" t="s">
        <v>67</v>
      </c>
      <c r="D33" s="8" t="s">
        <v>424</v>
      </c>
    </row>
    <row r="34" spans="2:4" ht="20.100000000000001" customHeight="1">
      <c r="B34" s="39" t="s">
        <v>90</v>
      </c>
      <c r="C34" s="8" t="s">
        <v>69</v>
      </c>
      <c r="D34" s="8" t="s">
        <v>126</v>
      </c>
    </row>
  </sheetData>
  <mergeCells count="6">
    <mergeCell ref="G13:W13"/>
    <mergeCell ref="I8:T8"/>
    <mergeCell ref="I7:T7"/>
    <mergeCell ref="I9:T9"/>
    <mergeCell ref="I10:T10"/>
    <mergeCell ref="I11:T11"/>
  </mergeCells>
  <phoneticPr fontId="2"/>
  <dataValidations count="3">
    <dataValidation type="list" allowBlank="1" showInputMessage="1" showErrorMessage="1" sqref="D17 D19:D21 D24 B14:B34" xr:uid="{00000000-0002-0000-6A00-000000000000}">
      <formula1>"□,☑"</formula1>
    </dataValidation>
    <dataValidation imeMode="off" allowBlank="1" showInputMessage="1" showErrorMessage="1" sqref="I11:T11" xr:uid="{00000000-0002-0000-6A00-000001000000}"/>
    <dataValidation imeMode="on" allowBlank="1" showInputMessage="1" showErrorMessage="1" sqref="I7:T10" xr:uid="{00000000-0002-0000-6A00-000002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10"/>
  <dimension ref="A1"/>
  <sheetViews>
    <sheetView workbookViewId="0">
      <selection activeCell="B2" sqref="B2"/>
    </sheetView>
  </sheetViews>
  <sheetFormatPr defaultRowHeight="18"/>
  <sheetData>
    <row r="1" spans="1:1">
      <c r="A1" t="s">
        <v>1327</v>
      </c>
    </row>
  </sheetData>
  <phoneticPr fontId="2"/>
  <pageMargins left="0.70866141732283472" right="0.70866141732283472" top="0.74803149606299213" bottom="0.74803149606299213" header="0.31496062992125984" footer="0.31496062992125984"/>
  <pageSetup paperSize="9" orientation="portrait" r:id="rId1"/>
  <headerFoot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
  <sheetViews>
    <sheetView workbookViewId="0">
      <selection activeCell="B2" sqref="B2"/>
    </sheetView>
  </sheetViews>
  <sheetFormatPr defaultRowHeight="18"/>
  <sheetData>
    <row r="1" spans="1:1">
      <c r="A1" t="s">
        <v>1501</v>
      </c>
    </row>
  </sheetData>
  <phoneticPr fontId="2"/>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11">
    <pageSetUpPr fitToPage="1"/>
  </sheetPr>
  <dimension ref="A1:M24"/>
  <sheetViews>
    <sheetView view="pageBreakPreview" zoomScale="110" zoomScaleNormal="100" zoomScaleSheetLayoutView="110" workbookViewId="0">
      <selection activeCell="A14" sqref="A14:J15"/>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8.09765625" style="41" customWidth="1"/>
    <col min="12" max="12" width="6.69921875" style="41" customWidth="1"/>
    <col min="13" max="13" width="5.3984375" style="41" customWidth="1"/>
    <col min="14" max="15" width="7.69921875" style="41" customWidth="1"/>
    <col min="16" max="16384" width="8.09765625" style="41"/>
  </cols>
  <sheetData>
    <row r="1" spans="1:13" ht="20.100000000000001" customHeight="1">
      <c r="A1" s="41" t="s">
        <v>92</v>
      </c>
      <c r="B1" s="42">
        <v>20</v>
      </c>
      <c r="C1" s="41" t="s">
        <v>93</v>
      </c>
    </row>
    <row r="2" spans="1:13" ht="20.100000000000001" customHeight="1">
      <c r="A2" s="43" t="s">
        <v>477</v>
      </c>
      <c r="B2" s="43"/>
      <c r="C2" s="43"/>
      <c r="D2" s="44"/>
      <c r="E2" s="44"/>
      <c r="F2" s="44"/>
      <c r="G2" s="44"/>
      <c r="H2" s="44"/>
      <c r="I2" s="44"/>
      <c r="J2" s="44"/>
    </row>
    <row r="3" spans="1:13" ht="20.100000000000001" customHeight="1">
      <c r="J3" s="57">
        <v>45881</v>
      </c>
    </row>
    <row r="5" spans="1:13" ht="20.100000000000001" customHeight="1">
      <c r="A5" s="46" t="s">
        <v>95</v>
      </c>
      <c r="B5" s="46"/>
      <c r="C5" s="46"/>
    </row>
    <row r="6" spans="1:13" ht="20.100000000000001" customHeight="1">
      <c r="A6" s="46"/>
      <c r="B6" s="46"/>
      <c r="C6" s="46"/>
    </row>
    <row r="7" spans="1:13" ht="20.100000000000001" customHeight="1">
      <c r="D7" s="698" t="s">
        <v>96</v>
      </c>
      <c r="E7" s="699"/>
      <c r="F7" s="47"/>
      <c r="G7" s="1"/>
      <c r="H7" s="1"/>
    </row>
    <row r="8" spans="1:13" ht="20.100000000000001" customHeight="1">
      <c r="D8" s="710" t="s">
        <v>84</v>
      </c>
      <c r="E8" s="699"/>
      <c r="F8" s="49"/>
      <c r="G8" s="719" t="s">
        <v>98</v>
      </c>
      <c r="H8" s="719"/>
      <c r="I8" s="719"/>
      <c r="J8" s="719"/>
    </row>
    <row r="9" spans="1:13" ht="20.100000000000001" customHeight="1">
      <c r="D9" s="710" t="s">
        <v>145</v>
      </c>
      <c r="E9" s="699"/>
      <c r="F9" s="51"/>
      <c r="G9" s="701" t="s">
        <v>100</v>
      </c>
      <c r="H9" s="701"/>
      <c r="I9" s="701"/>
      <c r="J9" s="701"/>
    </row>
    <row r="10" spans="1:13" ht="20.100000000000001" customHeight="1">
      <c r="D10" s="710" t="s">
        <v>141</v>
      </c>
      <c r="E10" s="699"/>
      <c r="F10" s="51"/>
      <c r="G10" s="701" t="s">
        <v>101</v>
      </c>
      <c r="H10" s="701"/>
      <c r="I10" s="701"/>
      <c r="J10" s="701"/>
    </row>
    <row r="11" spans="1:13" ht="19.5" customHeight="1">
      <c r="E11" s="42"/>
      <c r="F11" s="42"/>
      <c r="G11" s="52"/>
      <c r="H11" s="52"/>
      <c r="I11" s="52"/>
      <c r="J11" s="52"/>
    </row>
    <row r="14" spans="1:13" ht="20.100000000000001" customHeight="1">
      <c r="A14" s="747" t="str">
        <f>+"　下記のとおり専修学校の目的を変更したいので、学校教育法第"&amp;'020'!$D$1&amp;"条第"&amp;'020'!$D$2&amp;"項の規定により関係書類を添えて認可を申請します。"</f>
        <v>　下記のとおり専修学校の目的を変更したいので、学校教育法第130条第1項の規定により関係書類を添えて認可を申請します。</v>
      </c>
      <c r="B14" s="747"/>
      <c r="C14" s="747"/>
      <c r="D14" s="747"/>
      <c r="E14" s="747"/>
      <c r="F14" s="747"/>
      <c r="G14" s="747"/>
      <c r="H14" s="747"/>
      <c r="I14" s="747"/>
      <c r="J14" s="747"/>
      <c r="K14" s="1"/>
      <c r="L14" s="1"/>
    </row>
    <row r="15" spans="1:13" ht="20.100000000000001" customHeight="1">
      <c r="A15" s="747"/>
      <c r="B15" s="747"/>
      <c r="C15" s="747"/>
      <c r="D15" s="747"/>
      <c r="E15" s="747"/>
      <c r="F15" s="747"/>
      <c r="G15" s="747"/>
      <c r="H15" s="747"/>
      <c r="I15" s="747"/>
      <c r="J15" s="747"/>
      <c r="K15" s="1"/>
      <c r="L15" s="1"/>
    </row>
    <row r="16" spans="1:13" ht="20.100000000000001" customHeight="1">
      <c r="A16" s="727" t="s">
        <v>179</v>
      </c>
      <c r="B16" s="727"/>
      <c r="C16" s="727"/>
      <c r="D16" s="727"/>
      <c r="E16" s="727"/>
      <c r="F16" s="727"/>
      <c r="G16" s="727"/>
      <c r="H16" s="727"/>
      <c r="I16" s="727"/>
      <c r="J16" s="727"/>
      <c r="K16" s="1"/>
      <c r="L16" s="1"/>
      <c r="M16" s="1"/>
    </row>
    <row r="17" spans="1:13" ht="20.100000000000001" customHeight="1">
      <c r="C17" s="63" t="s">
        <v>78</v>
      </c>
      <c r="D17" s="722" t="s">
        <v>386</v>
      </c>
      <c r="E17" s="722"/>
      <c r="F17" s="62"/>
      <c r="G17" s="719" t="s">
        <v>476</v>
      </c>
      <c r="H17" s="719"/>
      <c r="I17" s="719"/>
      <c r="J17" s="719"/>
      <c r="L17" s="1"/>
      <c r="M17" s="1"/>
    </row>
    <row r="18" spans="1:13" ht="49.95" customHeight="1">
      <c r="C18" s="65" t="s">
        <v>81</v>
      </c>
      <c r="D18" s="570" t="s">
        <v>388</v>
      </c>
      <c r="E18" s="88" t="s">
        <v>475</v>
      </c>
      <c r="F18" s="62"/>
      <c r="G18" s="769" t="s">
        <v>474</v>
      </c>
      <c r="H18" s="769"/>
      <c r="I18" s="769"/>
      <c r="J18" s="769"/>
    </row>
    <row r="19" spans="1:13" ht="60" customHeight="1">
      <c r="C19" s="63"/>
      <c r="D19" s="111"/>
      <c r="E19" s="88" t="s">
        <v>473</v>
      </c>
      <c r="F19" s="62"/>
      <c r="G19" s="769" t="s">
        <v>472</v>
      </c>
      <c r="H19" s="769"/>
      <c r="I19" s="769"/>
      <c r="J19" s="769"/>
    </row>
    <row r="20" spans="1:13" ht="20.100000000000001" customHeight="1">
      <c r="C20" s="63" t="s">
        <v>175</v>
      </c>
      <c r="D20" s="722" t="s">
        <v>383</v>
      </c>
      <c r="E20" s="722"/>
      <c r="F20" s="62"/>
      <c r="G20" s="719" t="s">
        <v>382</v>
      </c>
      <c r="H20" s="719"/>
      <c r="I20" s="719"/>
      <c r="J20" s="719"/>
    </row>
    <row r="21" spans="1:13" ht="39" customHeight="1">
      <c r="C21" s="63" t="s">
        <v>384</v>
      </c>
      <c r="D21" s="722" t="s">
        <v>380</v>
      </c>
      <c r="E21" s="722"/>
      <c r="F21" s="78"/>
      <c r="G21" s="700" t="s">
        <v>436</v>
      </c>
      <c r="H21" s="700"/>
      <c r="I21" s="700"/>
      <c r="J21" s="700"/>
    </row>
    <row r="22" spans="1:13" ht="20.100000000000001" customHeight="1">
      <c r="C22" s="63" t="s">
        <v>170</v>
      </c>
      <c r="D22" s="722" t="s">
        <v>370</v>
      </c>
      <c r="E22" s="722"/>
      <c r="F22" s="62"/>
      <c r="G22" s="725">
        <v>46113</v>
      </c>
      <c r="H22" s="725"/>
      <c r="I22" s="725"/>
      <c r="J22" s="725"/>
    </row>
    <row r="23" spans="1:13" ht="20.100000000000001" customHeight="1">
      <c r="C23" s="63" t="s">
        <v>167</v>
      </c>
      <c r="D23" s="722" t="s">
        <v>166</v>
      </c>
      <c r="E23" s="722"/>
      <c r="F23" s="62"/>
      <c r="G23" s="723" t="s">
        <v>165</v>
      </c>
      <c r="H23" s="723"/>
      <c r="I23" s="723"/>
      <c r="J23" s="723"/>
    </row>
    <row r="24" spans="1:13" ht="20.100000000000001" customHeight="1">
      <c r="A24" s="61"/>
      <c r="B24" s="61"/>
      <c r="C24" s="61"/>
    </row>
  </sheetData>
  <mergeCells count="21">
    <mergeCell ref="D22:E22"/>
    <mergeCell ref="G22:J22"/>
    <mergeCell ref="D23:E23"/>
    <mergeCell ref="G23:J23"/>
    <mergeCell ref="G18:J18"/>
    <mergeCell ref="D20:E20"/>
    <mergeCell ref="G20:J20"/>
    <mergeCell ref="G19:J19"/>
    <mergeCell ref="D21:E21"/>
    <mergeCell ref="G21:J21"/>
    <mergeCell ref="D7:E7"/>
    <mergeCell ref="D17:E17"/>
    <mergeCell ref="G17:J17"/>
    <mergeCell ref="G8:J8"/>
    <mergeCell ref="G9:J9"/>
    <mergeCell ref="G10:J10"/>
    <mergeCell ref="A14:J15"/>
    <mergeCell ref="A16:J16"/>
    <mergeCell ref="D8:E8"/>
    <mergeCell ref="D9:E9"/>
    <mergeCell ref="D10:E10"/>
  </mergeCells>
  <phoneticPr fontId="2"/>
  <dataValidations count="1">
    <dataValidation imeMode="on" allowBlank="1" showInputMessage="1" showErrorMessage="1" sqref="G8:J11 G17:J23" xr:uid="{00000000-0002-0000-6C00-000000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drawing r:id="rId2"/>
  <legacyDrawing r:id="rId3"/>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12">
    <pageSetUpPr fitToPage="1"/>
  </sheetPr>
  <dimension ref="A1:M24"/>
  <sheetViews>
    <sheetView view="pageBreakPreview" zoomScale="110" zoomScaleNormal="100" zoomScaleSheetLayoutView="110" workbookViewId="0">
      <selection activeCell="A14" sqref="A14:J15"/>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8.09765625" style="41" customWidth="1"/>
    <col min="12" max="12" width="6.69921875" style="41" customWidth="1"/>
    <col min="13" max="13" width="5.3984375" style="41" customWidth="1"/>
    <col min="14" max="15" width="7.69921875" style="41" customWidth="1"/>
    <col min="16" max="16384" width="8.09765625" style="41"/>
  </cols>
  <sheetData>
    <row r="1" spans="1:13" ht="20.100000000000001" customHeight="1">
      <c r="A1" s="41" t="s">
        <v>92</v>
      </c>
      <c r="B1" s="42">
        <v>20</v>
      </c>
      <c r="C1" s="41" t="s">
        <v>93</v>
      </c>
    </row>
    <row r="2" spans="1:13" ht="20.100000000000001" customHeight="1">
      <c r="A2" s="43" t="s">
        <v>477</v>
      </c>
      <c r="B2" s="43"/>
      <c r="C2" s="43"/>
      <c r="D2" s="44"/>
      <c r="E2" s="44"/>
      <c r="F2" s="44"/>
      <c r="G2" s="44"/>
      <c r="H2" s="44"/>
      <c r="I2" s="44"/>
      <c r="J2" s="44"/>
    </row>
    <row r="3" spans="1:13" ht="20.100000000000001" customHeight="1">
      <c r="J3" s="53"/>
    </row>
    <row r="5" spans="1:13" ht="20.100000000000001" customHeight="1">
      <c r="A5" s="46" t="s">
        <v>95</v>
      </c>
      <c r="B5" s="46"/>
      <c r="C5" s="46"/>
    </row>
    <row r="6" spans="1:13" ht="20.100000000000001" customHeight="1">
      <c r="A6" s="46"/>
      <c r="B6" s="46"/>
      <c r="C6" s="46"/>
    </row>
    <row r="7" spans="1:13" ht="20.100000000000001" customHeight="1">
      <c r="D7" s="698" t="s">
        <v>96</v>
      </c>
      <c r="E7" s="699"/>
      <c r="F7" s="47"/>
      <c r="G7" s="1"/>
      <c r="H7" s="1"/>
    </row>
    <row r="8" spans="1:13" ht="20.100000000000001" customHeight="1">
      <c r="D8" s="710" t="s">
        <v>84</v>
      </c>
      <c r="E8" s="699"/>
      <c r="F8" s="49"/>
      <c r="G8" s="707"/>
      <c r="H8" s="707"/>
      <c r="I8" s="707"/>
      <c r="J8" s="707"/>
    </row>
    <row r="9" spans="1:13" ht="20.100000000000001" customHeight="1">
      <c r="D9" s="710" t="s">
        <v>145</v>
      </c>
      <c r="E9" s="699"/>
      <c r="F9" s="51"/>
      <c r="G9" s="708"/>
      <c r="H9" s="708"/>
      <c r="I9" s="708"/>
      <c r="J9" s="708"/>
    </row>
    <row r="10" spans="1:13" ht="20.100000000000001" customHeight="1">
      <c r="D10" s="710" t="s">
        <v>141</v>
      </c>
      <c r="E10" s="699"/>
      <c r="F10" s="51"/>
      <c r="G10" s="708"/>
      <c r="H10" s="708"/>
      <c r="I10" s="708"/>
      <c r="J10" s="708"/>
    </row>
    <row r="11" spans="1:13" ht="19.5" customHeight="1">
      <c r="E11" s="42"/>
      <c r="F11" s="42"/>
      <c r="G11" s="52"/>
      <c r="H11" s="52"/>
      <c r="I11" s="52"/>
      <c r="J11" s="52"/>
    </row>
    <row r="14" spans="1:13" ht="20.100000000000001" customHeight="1">
      <c r="A14" s="747" t="str">
        <f>+"　下記のとおり専修学校の目的を変更したいので、学校教育法第"&amp;'020'!$D$1&amp;"条第"&amp;'020'!$D$2&amp;"項の規定により関係書類を添えて認可を申請します。"</f>
        <v>　下記のとおり専修学校の目的を変更したいので、学校教育法第130条第1項の規定により関係書類を添えて認可を申請します。</v>
      </c>
      <c r="B14" s="747"/>
      <c r="C14" s="747"/>
      <c r="D14" s="747"/>
      <c r="E14" s="747"/>
      <c r="F14" s="747"/>
      <c r="G14" s="747"/>
      <c r="H14" s="747"/>
      <c r="I14" s="747"/>
      <c r="J14" s="747"/>
      <c r="K14" s="1"/>
      <c r="L14" s="1"/>
    </row>
    <row r="15" spans="1:13" ht="20.100000000000001" customHeight="1">
      <c r="A15" s="747"/>
      <c r="B15" s="747"/>
      <c r="C15" s="747"/>
      <c r="D15" s="747"/>
      <c r="E15" s="747"/>
      <c r="F15" s="747"/>
      <c r="G15" s="747"/>
      <c r="H15" s="747"/>
      <c r="I15" s="747"/>
      <c r="J15" s="747"/>
      <c r="K15" s="1"/>
      <c r="L15" s="1"/>
    </row>
    <row r="16" spans="1:13" ht="20.100000000000001" customHeight="1">
      <c r="A16" s="727" t="s">
        <v>179</v>
      </c>
      <c r="B16" s="727"/>
      <c r="C16" s="727"/>
      <c r="D16" s="727"/>
      <c r="E16" s="727"/>
      <c r="F16" s="727"/>
      <c r="G16" s="727"/>
      <c r="H16" s="727"/>
      <c r="I16" s="727"/>
      <c r="J16" s="727"/>
      <c r="K16" s="1"/>
      <c r="L16" s="1"/>
      <c r="M16" s="1"/>
    </row>
    <row r="17" spans="1:13" ht="20.100000000000001" customHeight="1">
      <c r="C17" s="63" t="s">
        <v>78</v>
      </c>
      <c r="D17" s="722" t="s">
        <v>386</v>
      </c>
      <c r="E17" s="722"/>
      <c r="F17" s="78"/>
      <c r="G17" s="707"/>
      <c r="H17" s="707"/>
      <c r="I17" s="707"/>
      <c r="J17" s="707"/>
      <c r="L17" s="1"/>
      <c r="M17" s="1"/>
    </row>
    <row r="18" spans="1:13" ht="49.95" customHeight="1">
      <c r="C18" s="65" t="s">
        <v>81</v>
      </c>
      <c r="D18" s="570" t="s">
        <v>388</v>
      </c>
      <c r="E18" s="88" t="s">
        <v>475</v>
      </c>
      <c r="F18" s="78"/>
      <c r="G18" s="770"/>
      <c r="H18" s="770"/>
      <c r="I18" s="770"/>
      <c r="J18" s="770"/>
    </row>
    <row r="19" spans="1:13" ht="60" customHeight="1">
      <c r="C19" s="63"/>
      <c r="D19" s="111"/>
      <c r="E19" s="88" t="s">
        <v>473</v>
      </c>
      <c r="F19" s="78"/>
      <c r="G19" s="770"/>
      <c r="H19" s="770"/>
      <c r="I19" s="770"/>
      <c r="J19" s="770"/>
    </row>
    <row r="20" spans="1:13" ht="20.100000000000001" customHeight="1">
      <c r="C20" s="63" t="s">
        <v>175</v>
      </c>
      <c r="D20" s="722" t="s">
        <v>383</v>
      </c>
      <c r="E20" s="722"/>
      <c r="F20" s="78"/>
      <c r="G20" s="707"/>
      <c r="H20" s="707"/>
      <c r="I20" s="707"/>
      <c r="J20" s="707"/>
    </row>
    <row r="21" spans="1:13" ht="39" customHeight="1">
      <c r="C21" s="63" t="s">
        <v>384</v>
      </c>
      <c r="D21" s="722" t="s">
        <v>380</v>
      </c>
      <c r="E21" s="722"/>
      <c r="F21" s="78"/>
      <c r="G21" s="771"/>
      <c r="H21" s="771"/>
      <c r="I21" s="771"/>
      <c r="J21" s="771"/>
    </row>
    <row r="22" spans="1:13" ht="20.100000000000001" customHeight="1">
      <c r="C22" s="63" t="s">
        <v>170</v>
      </c>
      <c r="D22" s="722" t="s">
        <v>370</v>
      </c>
      <c r="E22" s="722"/>
      <c r="F22" s="78"/>
      <c r="G22" s="728"/>
      <c r="H22" s="728"/>
      <c r="I22" s="728"/>
      <c r="J22" s="728"/>
    </row>
    <row r="23" spans="1:13" ht="20.100000000000001" customHeight="1">
      <c r="C23" s="63" t="s">
        <v>167</v>
      </c>
      <c r="D23" s="722" t="s">
        <v>166</v>
      </c>
      <c r="E23" s="722"/>
      <c r="F23" s="78"/>
      <c r="G23" s="723" t="s">
        <v>165</v>
      </c>
      <c r="H23" s="723"/>
      <c r="I23" s="723"/>
      <c r="J23" s="723"/>
    </row>
    <row r="24" spans="1:13" ht="20.100000000000001" customHeight="1">
      <c r="A24" s="61"/>
      <c r="B24" s="61"/>
      <c r="C24" s="61"/>
    </row>
  </sheetData>
  <mergeCells count="21">
    <mergeCell ref="A14:J15"/>
    <mergeCell ref="A16:J16"/>
    <mergeCell ref="D8:E8"/>
    <mergeCell ref="D9:E9"/>
    <mergeCell ref="D10:E10"/>
    <mergeCell ref="D7:E7"/>
    <mergeCell ref="D22:E22"/>
    <mergeCell ref="G22:J22"/>
    <mergeCell ref="D23:E23"/>
    <mergeCell ref="G23:J23"/>
    <mergeCell ref="G18:J18"/>
    <mergeCell ref="G19:J19"/>
    <mergeCell ref="D20:E20"/>
    <mergeCell ref="G20:J20"/>
    <mergeCell ref="D21:E21"/>
    <mergeCell ref="G21:J21"/>
    <mergeCell ref="D17:E17"/>
    <mergeCell ref="G17:J17"/>
    <mergeCell ref="G8:J8"/>
    <mergeCell ref="G9:J9"/>
    <mergeCell ref="G10:J10"/>
  </mergeCells>
  <phoneticPr fontId="2"/>
  <dataValidations count="1">
    <dataValidation imeMode="on" allowBlank="1" showInputMessage="1" showErrorMessage="1" sqref="G8:J11 G17:J23" xr:uid="{00000000-0002-0000-6D00-000000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legacy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13">
    <tabColor rgb="FF99FF99"/>
    <pageSetUpPr fitToPage="1"/>
  </sheetPr>
  <dimension ref="A1:E20"/>
  <sheetViews>
    <sheetView workbookViewId="0">
      <selection activeCell="D2" sqref="D2"/>
    </sheetView>
  </sheetViews>
  <sheetFormatPr defaultColWidth="8.69921875" defaultRowHeight="13.2"/>
  <cols>
    <col min="1" max="1" width="8.69921875" style="1"/>
    <col min="2" max="2" width="5.09765625" style="1" customWidth="1"/>
    <col min="3" max="3" width="23.59765625" style="1" customWidth="1"/>
    <col min="4" max="16384" width="8.69921875" style="1"/>
  </cols>
  <sheetData>
    <row r="1" spans="1:5">
      <c r="B1" s="1" t="s">
        <v>396</v>
      </c>
      <c r="C1" s="1" t="s">
        <v>2</v>
      </c>
      <c r="D1" s="2">
        <v>4</v>
      </c>
      <c r="E1" s="1" t="str">
        <f>+B1&amp;D1&amp;C1&amp;D2&amp;C2</f>
        <v>学4条1項</v>
      </c>
    </row>
    <row r="2" spans="1:5">
      <c r="C2" s="1" t="s">
        <v>3</v>
      </c>
      <c r="D2" s="2">
        <v>1</v>
      </c>
    </row>
    <row r="3" spans="1:5">
      <c r="B3" s="1" t="s">
        <v>395</v>
      </c>
      <c r="C3" s="1" t="s">
        <v>2</v>
      </c>
      <c r="D3" s="2">
        <v>14</v>
      </c>
      <c r="E3" s="1" t="str">
        <f>+B3&amp;D3&amp;C3&amp;D4&amp;C4</f>
        <v>学則14条</v>
      </c>
    </row>
    <row r="4" spans="1:5">
      <c r="D4" s="2"/>
    </row>
    <row r="5" spans="1:5">
      <c r="A5" s="1" t="s">
        <v>399</v>
      </c>
      <c r="B5" s="1" t="s">
        <v>396</v>
      </c>
      <c r="C5" s="1" t="s">
        <v>2</v>
      </c>
      <c r="D5" s="2">
        <v>130</v>
      </c>
      <c r="E5" s="1" t="str">
        <f>+B5&amp;D5&amp;C5&amp;D6&amp;C6</f>
        <v>学130条1項</v>
      </c>
    </row>
    <row r="6" spans="1:5">
      <c r="C6" s="1" t="s">
        <v>3</v>
      </c>
      <c r="D6" s="2">
        <v>1</v>
      </c>
    </row>
    <row r="7" spans="1:5">
      <c r="B7" s="1" t="s">
        <v>395</v>
      </c>
      <c r="C7" s="1" t="s">
        <v>479</v>
      </c>
      <c r="D7" s="2">
        <v>189</v>
      </c>
      <c r="E7" s="1" t="str">
        <f>+B7&amp;D7&amp;C7&amp;D8&amp;C8</f>
        <v>学則189条において準用する同則14条</v>
      </c>
    </row>
    <row r="8" spans="1:5">
      <c r="C8" s="1" t="s">
        <v>2</v>
      </c>
      <c r="D8" s="2">
        <v>14</v>
      </c>
    </row>
    <row r="9" spans="1:5">
      <c r="A9" s="1" t="s">
        <v>397</v>
      </c>
      <c r="B9" s="1" t="s">
        <v>396</v>
      </c>
      <c r="C9" s="1" t="s">
        <v>2</v>
      </c>
      <c r="D9" s="2">
        <v>134</v>
      </c>
      <c r="E9" s="1" t="str">
        <f>+B9&amp;D9&amp;C9&amp;D10&amp;C10&amp;E11</f>
        <v>学134条2項において準用する同法4条1項</v>
      </c>
    </row>
    <row r="10" spans="1:5">
      <c r="C10" s="1" t="s">
        <v>6</v>
      </c>
      <c r="D10" s="2">
        <v>2</v>
      </c>
    </row>
    <row r="11" spans="1:5">
      <c r="C11" s="1" t="s">
        <v>2</v>
      </c>
      <c r="D11" s="2">
        <v>4</v>
      </c>
      <c r="E11" s="1" t="str">
        <f>+B11&amp;D11&amp;C11&amp;D12&amp;C12</f>
        <v>4条1項</v>
      </c>
    </row>
    <row r="12" spans="1:5">
      <c r="C12" s="1" t="s">
        <v>3</v>
      </c>
      <c r="D12" s="2">
        <v>1</v>
      </c>
    </row>
    <row r="13" spans="1:5">
      <c r="B13" s="1" t="s">
        <v>395</v>
      </c>
      <c r="C13" s="1" t="s">
        <v>478</v>
      </c>
      <c r="D13" s="2">
        <v>190</v>
      </c>
      <c r="E13" s="1" t="str">
        <f>+B13&amp;D13&amp;C13&amp;D14&amp;C14</f>
        <v>学則190条において準用する同則14条</v>
      </c>
    </row>
    <row r="14" spans="1:5">
      <c r="C14" s="1" t="s">
        <v>2</v>
      </c>
      <c r="D14" s="2">
        <v>14</v>
      </c>
    </row>
    <row r="15" spans="1:5">
      <c r="A15" s="1" t="s">
        <v>7</v>
      </c>
      <c r="B15" s="1" t="s">
        <v>1</v>
      </c>
      <c r="C15" s="1" t="s">
        <v>2</v>
      </c>
      <c r="D15" s="2">
        <v>7</v>
      </c>
      <c r="E15" s="1" t="str">
        <f>+B15&amp;D15&amp;C15&amp;D16&amp;C16</f>
        <v>私7条1項</v>
      </c>
    </row>
    <row r="16" spans="1:5">
      <c r="C16" s="1" t="s">
        <v>3</v>
      </c>
      <c r="D16" s="2">
        <v>1</v>
      </c>
    </row>
    <row r="17" spans="2:5">
      <c r="B17" s="1" t="s">
        <v>1</v>
      </c>
      <c r="C17" s="1" t="s">
        <v>2</v>
      </c>
      <c r="D17" s="2"/>
      <c r="E17" s="1" t="str">
        <f>+B17&amp;D17&amp;C17&amp;D18&amp;C18</f>
        <v>私条項において準用する同法</v>
      </c>
    </row>
    <row r="18" spans="2:5">
      <c r="C18" s="1" t="s">
        <v>6</v>
      </c>
      <c r="D18" s="2"/>
    </row>
    <row r="19" spans="2:5">
      <c r="C19" s="1" t="s">
        <v>2</v>
      </c>
      <c r="D19" s="2"/>
      <c r="E19" s="1" t="str">
        <f>+B19&amp;D19&amp;C19&amp;D20&amp;C20</f>
        <v>条項</v>
      </c>
    </row>
    <row r="20" spans="2:5">
      <c r="C20" s="1" t="s">
        <v>3</v>
      </c>
      <c r="D20" s="2"/>
    </row>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4">
    <pageSetUpPr fitToPage="1"/>
  </sheetPr>
  <dimension ref="A1:X39"/>
  <sheetViews>
    <sheetView view="pageBreakPreview" zoomScale="110" zoomScaleNormal="100" zoomScaleSheetLayoutView="110" workbookViewId="0">
      <selection activeCell="D1" sqref="D1"/>
    </sheetView>
  </sheetViews>
  <sheetFormatPr defaultColWidth="8.09765625" defaultRowHeight="20.100000000000001" customHeight="1"/>
  <cols>
    <col min="1" max="256" width="3.19921875" style="8" customWidth="1"/>
    <col min="257" max="16384" width="8.09765625" style="8"/>
  </cols>
  <sheetData>
    <row r="1" spans="1:24" s="4" customFormat="1" ht="20.100000000000001" customHeight="1" thickBot="1">
      <c r="A1" s="3" t="s">
        <v>490</v>
      </c>
      <c r="B1" s="3"/>
      <c r="C1" s="3"/>
      <c r="D1" s="3"/>
      <c r="E1" s="3"/>
      <c r="F1" s="3"/>
      <c r="G1" s="3"/>
      <c r="H1" s="3"/>
      <c r="I1" s="3"/>
      <c r="J1" s="3"/>
      <c r="K1" s="3"/>
      <c r="L1" s="3"/>
      <c r="M1" s="3"/>
      <c r="N1" s="3"/>
      <c r="O1" s="3"/>
      <c r="P1" s="3"/>
      <c r="Q1" s="3"/>
      <c r="R1" s="3"/>
      <c r="S1" s="3"/>
      <c r="T1" s="3"/>
      <c r="U1" s="3"/>
      <c r="V1" s="3"/>
      <c r="W1" s="3"/>
      <c r="X1" s="3"/>
    </row>
    <row r="2" spans="1:24" s="4" customFormat="1" ht="20.100000000000001" customHeight="1"/>
    <row r="3" spans="1:24" s="5" customFormat="1" ht="20.100000000000001" customHeight="1">
      <c r="B3" s="5" t="s">
        <v>9</v>
      </c>
      <c r="D3" s="5" t="s">
        <v>10</v>
      </c>
    </row>
    <row r="4" spans="1:24" ht="20.100000000000001" customHeight="1">
      <c r="C4" s="6" t="s">
        <v>11</v>
      </c>
      <c r="D4" s="682" t="s">
        <v>489</v>
      </c>
      <c r="E4" s="682"/>
      <c r="F4" s="682"/>
      <c r="G4" s="682"/>
      <c r="H4" s="682"/>
      <c r="I4" s="682"/>
      <c r="J4" s="682"/>
      <c r="K4" s="682"/>
      <c r="L4" s="682"/>
      <c r="M4" s="682"/>
      <c r="N4" s="682"/>
      <c r="O4" s="682"/>
      <c r="P4" s="682"/>
      <c r="Q4" s="682"/>
      <c r="R4" s="682"/>
      <c r="S4" s="682"/>
      <c r="T4" s="682"/>
      <c r="U4" s="682"/>
      <c r="V4" s="682"/>
      <c r="W4" s="682"/>
      <c r="X4" s="682"/>
    </row>
    <row r="5" spans="1:24" ht="20.100000000000001" customHeight="1">
      <c r="C5" s="6"/>
      <c r="D5" s="682"/>
      <c r="E5" s="682"/>
      <c r="F5" s="682"/>
      <c r="G5" s="682"/>
      <c r="H5" s="682"/>
      <c r="I5" s="682"/>
      <c r="J5" s="682"/>
      <c r="K5" s="682"/>
      <c r="L5" s="682"/>
      <c r="M5" s="682"/>
      <c r="N5" s="682"/>
      <c r="O5" s="682"/>
      <c r="P5" s="682"/>
      <c r="Q5" s="682"/>
      <c r="R5" s="682"/>
      <c r="S5" s="682"/>
      <c r="T5" s="682"/>
      <c r="U5" s="682"/>
      <c r="V5" s="682"/>
      <c r="W5" s="682"/>
      <c r="X5" s="682"/>
    </row>
    <row r="6" spans="1:24" ht="20.100000000000001" customHeight="1">
      <c r="C6" s="40"/>
      <c r="D6" s="682"/>
      <c r="E6" s="682"/>
      <c r="F6" s="682"/>
      <c r="G6" s="682"/>
      <c r="H6" s="682"/>
      <c r="I6" s="682"/>
      <c r="J6" s="682"/>
      <c r="K6" s="682"/>
      <c r="L6" s="682"/>
      <c r="M6" s="682"/>
      <c r="N6" s="682"/>
      <c r="O6" s="682"/>
      <c r="P6" s="682"/>
      <c r="Q6" s="682"/>
      <c r="R6" s="682"/>
      <c r="S6" s="682"/>
      <c r="T6" s="682"/>
      <c r="U6" s="682"/>
      <c r="V6" s="682"/>
      <c r="W6" s="682"/>
      <c r="X6" s="682"/>
    </row>
    <row r="7" spans="1:24" s="5" customFormat="1" ht="20.100000000000001" customHeight="1">
      <c r="B7" s="5" t="s">
        <v>14</v>
      </c>
      <c r="D7" s="5" t="s">
        <v>15</v>
      </c>
    </row>
    <row r="8" spans="1:24" ht="20.100000000000001" customHeight="1">
      <c r="C8" s="8" t="s">
        <v>11</v>
      </c>
      <c r="D8" s="8" t="s">
        <v>488</v>
      </c>
      <c r="E8" s="1"/>
      <c r="F8" s="1"/>
      <c r="G8" s="1"/>
      <c r="H8" s="1"/>
      <c r="I8" s="1"/>
      <c r="J8" s="1"/>
      <c r="K8" s="1"/>
      <c r="L8" s="1"/>
      <c r="M8" s="1"/>
    </row>
    <row r="9" spans="1:24" s="5" customFormat="1" ht="20.100000000000001" customHeight="1">
      <c r="B9" s="5" t="s">
        <v>16</v>
      </c>
      <c r="D9" s="5" t="s">
        <v>17</v>
      </c>
    </row>
    <row r="10" spans="1:24" s="5" customFormat="1" ht="20.100000000000001" customHeight="1">
      <c r="D10" s="684" t="s">
        <v>18</v>
      </c>
      <c r="E10" s="84" t="s">
        <v>411</v>
      </c>
      <c r="F10" s="84"/>
      <c r="G10" s="84"/>
      <c r="H10" s="84"/>
      <c r="I10" s="84"/>
      <c r="J10" s="84"/>
      <c r="K10" s="84"/>
      <c r="L10" s="84"/>
      <c r="M10" s="84"/>
      <c r="N10" s="11"/>
      <c r="O10" s="56"/>
      <c r="P10" s="13" t="str">
        <f>+'021'!E1</f>
        <v>学4条1項</v>
      </c>
      <c r="Q10" s="14"/>
      <c r="R10" s="14"/>
      <c r="S10" s="14" t="s">
        <v>20</v>
      </c>
      <c r="T10" s="14" t="str">
        <f>+'021'!E3</f>
        <v>学則14条</v>
      </c>
      <c r="U10" s="14"/>
      <c r="V10" s="14"/>
      <c r="W10" s="14"/>
      <c r="X10" s="15"/>
    </row>
    <row r="11" spans="1:24" s="5" customFormat="1" ht="20.100000000000001" customHeight="1">
      <c r="D11" s="758"/>
      <c r="E11" s="82" t="s">
        <v>410</v>
      </c>
      <c r="F11" s="80"/>
      <c r="G11" s="80"/>
      <c r="H11" s="80"/>
      <c r="I11" s="80"/>
      <c r="J11" s="80"/>
      <c r="K11" s="80"/>
      <c r="L11" s="80"/>
      <c r="M11" s="80"/>
      <c r="N11" s="80"/>
      <c r="O11" s="89"/>
      <c r="P11" s="772" t="str">
        <f>+'021'!E5&amp;"、"&amp;'021'!E7</f>
        <v>学130条1項、学則189条において準用する同則14条</v>
      </c>
      <c r="Q11" s="760"/>
      <c r="R11" s="760"/>
      <c r="S11" s="760"/>
      <c r="T11" s="760"/>
      <c r="U11" s="760"/>
      <c r="V11" s="760"/>
      <c r="W11" s="760"/>
      <c r="X11" s="761"/>
    </row>
    <row r="12" spans="1:24" ht="20.100000000000001" customHeight="1">
      <c r="D12" s="685"/>
      <c r="E12" s="16" t="s">
        <v>409</v>
      </c>
      <c r="F12" s="17"/>
      <c r="G12" s="17"/>
      <c r="H12" s="17"/>
      <c r="I12" s="17"/>
      <c r="J12" s="17"/>
      <c r="K12" s="17"/>
      <c r="L12" s="17"/>
      <c r="M12" s="17"/>
      <c r="N12" s="17"/>
      <c r="O12" s="55"/>
      <c r="P12" s="713" t="str">
        <f>+'021'!E9&amp;"、"&amp;'021'!E13</f>
        <v>学134条2項において準用する同法4条1項、学則190条において準用する同則14条</v>
      </c>
      <c r="Q12" s="714"/>
      <c r="R12" s="714"/>
      <c r="S12" s="714"/>
      <c r="T12" s="714"/>
      <c r="U12" s="714"/>
      <c r="V12" s="714"/>
      <c r="W12" s="714"/>
      <c r="X12" s="715"/>
    </row>
    <row r="13" spans="1:24" ht="20.100000000000001" customHeight="1">
      <c r="D13" s="21" t="s">
        <v>22</v>
      </c>
      <c r="E13" s="22"/>
      <c r="F13" s="23"/>
      <c r="G13" s="23"/>
      <c r="H13" s="23"/>
      <c r="I13" s="23"/>
      <c r="J13" s="23"/>
      <c r="K13" s="23"/>
      <c r="L13" s="23"/>
      <c r="M13" s="23"/>
      <c r="N13" s="23"/>
      <c r="O13" s="72"/>
      <c r="P13" s="24" t="str">
        <f>+'021'!E15</f>
        <v>私7条1項</v>
      </c>
      <c r="Q13" s="25"/>
      <c r="R13" s="25"/>
      <c r="S13" s="25"/>
      <c r="T13" s="25"/>
      <c r="U13" s="25"/>
      <c r="V13" s="25"/>
      <c r="W13" s="25"/>
      <c r="X13" s="26"/>
    </row>
    <row r="14" spans="1:24" s="5" customFormat="1" ht="20.100000000000001" customHeight="1">
      <c r="B14" s="5" t="s">
        <v>23</v>
      </c>
      <c r="D14" s="5" t="s">
        <v>28</v>
      </c>
    </row>
    <row r="15" spans="1:24" ht="20.100000000000001" customHeight="1">
      <c r="C15" s="8" t="s">
        <v>30</v>
      </c>
      <c r="D15" s="87" t="s">
        <v>487</v>
      </c>
    </row>
    <row r="16" spans="1:24" ht="20.100000000000001" customHeight="1">
      <c r="D16" s="87" t="s">
        <v>486</v>
      </c>
      <c r="E16" s="751" t="s">
        <v>485</v>
      </c>
      <c r="F16" s="712"/>
      <c r="G16" s="712"/>
      <c r="H16" s="712"/>
      <c r="I16" s="712"/>
      <c r="J16" s="712"/>
      <c r="K16" s="712"/>
      <c r="L16" s="712"/>
      <c r="M16" s="712"/>
      <c r="N16" s="712"/>
      <c r="O16" s="712"/>
      <c r="P16" s="712"/>
      <c r="Q16" s="712"/>
      <c r="R16" s="712"/>
      <c r="S16" s="712"/>
      <c r="T16" s="712"/>
      <c r="U16" s="712"/>
      <c r="V16" s="712"/>
      <c r="W16" s="712"/>
      <c r="X16" s="712"/>
    </row>
    <row r="17" spans="3:24" ht="20.100000000000001" customHeight="1">
      <c r="D17" s="87"/>
      <c r="E17" s="712"/>
      <c r="F17" s="712"/>
      <c r="G17" s="712"/>
      <c r="H17" s="712"/>
      <c r="I17" s="712"/>
      <c r="J17" s="712"/>
      <c r="K17" s="712"/>
      <c r="L17" s="712"/>
      <c r="M17" s="712"/>
      <c r="N17" s="712"/>
      <c r="O17" s="712"/>
      <c r="P17" s="712"/>
      <c r="Q17" s="712"/>
      <c r="R17" s="712"/>
      <c r="S17" s="712"/>
      <c r="T17" s="712"/>
      <c r="U17" s="712"/>
      <c r="V17" s="712"/>
      <c r="W17" s="712"/>
      <c r="X17" s="712"/>
    </row>
    <row r="18" spans="3:24" ht="19.5" customHeight="1">
      <c r="D18" s="87"/>
      <c r="E18" s="712"/>
      <c r="F18" s="712"/>
      <c r="G18" s="712"/>
      <c r="H18" s="712"/>
      <c r="I18" s="712"/>
      <c r="J18" s="712"/>
      <c r="K18" s="712"/>
      <c r="L18" s="712"/>
      <c r="M18" s="712"/>
      <c r="N18" s="712"/>
      <c r="O18" s="712"/>
      <c r="P18" s="712"/>
      <c r="Q18" s="712"/>
      <c r="R18" s="712"/>
      <c r="S18" s="712"/>
      <c r="T18" s="712"/>
      <c r="U18" s="712"/>
      <c r="V18" s="712"/>
      <c r="W18" s="712"/>
      <c r="X18" s="712"/>
    </row>
    <row r="19" spans="3:24" ht="20.100000000000001" customHeight="1">
      <c r="C19" s="8" t="s">
        <v>32</v>
      </c>
      <c r="D19" s="8" t="s">
        <v>429</v>
      </c>
    </row>
    <row r="20" spans="3:24" ht="20.100000000000001" customHeight="1">
      <c r="C20" s="8" t="s">
        <v>35</v>
      </c>
      <c r="D20" s="8" t="s">
        <v>428</v>
      </c>
    </row>
    <row r="21" spans="3:24" ht="19.95" customHeight="1">
      <c r="C21" s="8" t="s">
        <v>37</v>
      </c>
      <c r="D21" s="8" t="s">
        <v>427</v>
      </c>
    </row>
    <row r="22" spans="3:24" ht="20.100000000000001" customHeight="1">
      <c r="C22" s="8" t="s">
        <v>39</v>
      </c>
      <c r="D22" s="8" t="s">
        <v>54</v>
      </c>
      <c r="G22" s="30"/>
      <c r="H22" s="30"/>
      <c r="I22" s="30"/>
      <c r="J22" s="30"/>
      <c r="K22" s="30"/>
      <c r="L22" s="30"/>
      <c r="M22" s="30"/>
      <c r="N22" s="30"/>
      <c r="O22" s="30"/>
      <c r="P22" s="30"/>
      <c r="Q22" s="30"/>
      <c r="R22" s="30"/>
      <c r="S22" s="30"/>
      <c r="T22" s="30"/>
      <c r="U22" s="30"/>
      <c r="V22" s="30"/>
      <c r="W22" s="30"/>
      <c r="X22" s="30"/>
    </row>
    <row r="23" spans="3:24" ht="20.100000000000001" customHeight="1">
      <c r="C23" s="8" t="s">
        <v>41</v>
      </c>
      <c r="D23" s="8" t="s">
        <v>56</v>
      </c>
    </row>
    <row r="24" spans="3:24" ht="20.100000000000001" customHeight="1">
      <c r="C24" s="8" t="s">
        <v>43</v>
      </c>
      <c r="D24" s="8" t="s">
        <v>465</v>
      </c>
    </row>
    <row r="25" spans="3:24" ht="20.100000000000001" customHeight="1">
      <c r="C25" s="8" t="s">
        <v>45</v>
      </c>
      <c r="D25" s="8" t="s">
        <v>120</v>
      </c>
    </row>
    <row r="26" spans="3:24" ht="20.100000000000001" customHeight="1">
      <c r="C26" s="8" t="s">
        <v>46</v>
      </c>
      <c r="D26" s="8" t="s">
        <v>119</v>
      </c>
    </row>
    <row r="27" spans="3:24" ht="20.100000000000001" customHeight="1">
      <c r="C27" s="8" t="s">
        <v>48</v>
      </c>
      <c r="D27" s="8" t="s">
        <v>341</v>
      </c>
    </row>
    <row r="28" spans="3:24" ht="20.100000000000001" customHeight="1">
      <c r="C28" s="8" t="s">
        <v>50</v>
      </c>
      <c r="D28" s="8" t="s">
        <v>340</v>
      </c>
    </row>
    <row r="29" spans="3:24" ht="20.100000000000001" customHeight="1">
      <c r="C29" s="8" t="s">
        <v>51</v>
      </c>
      <c r="D29" s="8" t="s">
        <v>403</v>
      </c>
    </row>
    <row r="30" spans="3:24" ht="20.100000000000001" customHeight="1">
      <c r="C30" s="8" t="s">
        <v>52</v>
      </c>
      <c r="D30" s="8" t="s">
        <v>484</v>
      </c>
    </row>
    <row r="31" spans="3:24" ht="20.100000000000001" customHeight="1">
      <c r="C31" s="8" t="s">
        <v>53</v>
      </c>
      <c r="D31" s="686" t="s">
        <v>483</v>
      </c>
      <c r="E31" s="687"/>
      <c r="F31" s="687"/>
      <c r="G31" s="687"/>
      <c r="H31" s="687"/>
      <c r="I31" s="687"/>
      <c r="J31" s="687"/>
      <c r="K31" s="687"/>
      <c r="L31" s="687"/>
      <c r="M31" s="687"/>
      <c r="N31" s="687"/>
      <c r="O31" s="687"/>
      <c r="P31" s="687"/>
      <c r="Q31" s="687"/>
      <c r="R31" s="687"/>
      <c r="S31" s="687"/>
      <c r="T31" s="687"/>
      <c r="U31" s="687"/>
      <c r="V31" s="687"/>
      <c r="W31" s="687"/>
      <c r="X31" s="687"/>
    </row>
    <row r="32" spans="3:24" ht="20.100000000000001" customHeight="1">
      <c r="D32" s="8" t="s">
        <v>482</v>
      </c>
    </row>
    <row r="33" spans="2:24" ht="20.100000000000001" customHeight="1">
      <c r="D33" s="8" t="s">
        <v>481</v>
      </c>
      <c r="T33" s="686" t="s">
        <v>1643</v>
      </c>
      <c r="U33" s="687"/>
      <c r="V33" s="687"/>
      <c r="W33" s="687"/>
      <c r="X33" s="687"/>
    </row>
    <row r="34" spans="2:24" ht="20.100000000000001" customHeight="1">
      <c r="C34" s="8" t="s">
        <v>55</v>
      </c>
      <c r="D34" s="8" t="s">
        <v>210</v>
      </c>
    </row>
    <row r="35" spans="2:24" ht="20.100000000000001" customHeight="1">
      <c r="C35" s="8" t="s">
        <v>57</v>
      </c>
      <c r="D35" s="8" t="s">
        <v>72</v>
      </c>
    </row>
    <row r="36" spans="2:24" s="40" customFormat="1" ht="20.100000000000001" customHeight="1">
      <c r="B36" s="5" t="s">
        <v>27</v>
      </c>
      <c r="C36" s="8"/>
      <c r="D36" s="5" t="s">
        <v>74</v>
      </c>
      <c r="E36" s="8"/>
      <c r="F36" s="8"/>
      <c r="G36" s="8"/>
      <c r="H36" s="8"/>
      <c r="I36" s="8"/>
      <c r="J36" s="8"/>
      <c r="K36" s="8"/>
      <c r="L36" s="8"/>
      <c r="M36" s="8"/>
      <c r="N36" s="8"/>
      <c r="O36" s="8"/>
      <c r="P36" s="8"/>
      <c r="Q36" s="8"/>
      <c r="R36" s="8"/>
      <c r="S36" s="8"/>
      <c r="T36" s="8"/>
      <c r="U36" s="8"/>
      <c r="V36" s="8"/>
      <c r="W36" s="8"/>
      <c r="X36" s="8"/>
    </row>
    <row r="37" spans="2:24" ht="20.100000000000001" customHeight="1">
      <c r="C37" s="8" t="s">
        <v>11</v>
      </c>
      <c r="D37" s="8" t="s">
        <v>480</v>
      </c>
    </row>
    <row r="38" spans="2:24" ht="20.100000000000001" customHeight="1">
      <c r="C38" s="8" t="s">
        <v>11</v>
      </c>
      <c r="D38" s="8" t="s">
        <v>293</v>
      </c>
    </row>
    <row r="39" spans="2:24" ht="20.100000000000001" customHeight="1">
      <c r="C39" s="8" t="s">
        <v>11</v>
      </c>
      <c r="D39" s="8" t="s">
        <v>1716</v>
      </c>
    </row>
  </sheetData>
  <mergeCells count="7">
    <mergeCell ref="T33:X33"/>
    <mergeCell ref="D4:X6"/>
    <mergeCell ref="D10:D12"/>
    <mergeCell ref="P11:X11"/>
    <mergeCell ref="P12:X12"/>
    <mergeCell ref="D31:X31"/>
    <mergeCell ref="E16:X18"/>
  </mergeCells>
  <phoneticPr fontId="2"/>
  <pageMargins left="0.70866141732283472" right="0.70866141732283472" top="0.74803149606299213" bottom="0.74803149606299213" header="0.31496062992125984" footer="0.31496062992125984"/>
  <pageSetup paperSize="9" fitToHeight="0" orientation="portrait" r:id="rId1"/>
  <headerFooter>
    <oddFooter>&amp;C&amp;P</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5">
    <pageSetUpPr fitToPage="1"/>
  </sheetPr>
  <dimension ref="A1:X32"/>
  <sheetViews>
    <sheetView view="pageBreakPreview" zoomScale="110" zoomScaleNormal="100" zoomScaleSheetLayoutView="110" workbookViewId="0">
      <selection activeCell="D1" sqref="D1"/>
    </sheetView>
  </sheetViews>
  <sheetFormatPr defaultColWidth="8.09765625" defaultRowHeight="20.100000000000001" customHeight="1"/>
  <cols>
    <col min="1" max="256" width="3.19921875" style="8" customWidth="1"/>
    <col min="257" max="16384" width="8.09765625" style="8"/>
  </cols>
  <sheetData>
    <row r="1" spans="1:23" ht="20.100000000000001" customHeight="1">
      <c r="A1" s="8" t="s">
        <v>77</v>
      </c>
    </row>
    <row r="3" spans="1:23" s="5" customFormat="1" ht="20.100000000000001" customHeight="1">
      <c r="A3" s="5" t="s">
        <v>78</v>
      </c>
      <c r="C3" s="5" t="s">
        <v>79</v>
      </c>
    </row>
    <row r="4" spans="1:23" ht="20.100000000000001" customHeight="1">
      <c r="C4" s="8" t="s">
        <v>11</v>
      </c>
      <c r="D4" s="8" t="s">
        <v>493</v>
      </c>
    </row>
    <row r="6" spans="1:23" s="5" customFormat="1" ht="20.100000000000001" customHeight="1">
      <c r="A6" s="5" t="s">
        <v>81</v>
      </c>
      <c r="C6" s="5" t="s">
        <v>82</v>
      </c>
    </row>
    <row r="7" spans="1:23" ht="20.100000000000001" customHeight="1">
      <c r="C7" s="36" t="s">
        <v>492</v>
      </c>
      <c r="D7" s="37"/>
      <c r="E7" s="37"/>
      <c r="F7" s="37"/>
      <c r="G7" s="37"/>
      <c r="H7" s="38"/>
      <c r="I7" s="716"/>
      <c r="J7" s="717"/>
      <c r="K7" s="717"/>
      <c r="L7" s="717"/>
      <c r="M7" s="717"/>
      <c r="N7" s="717"/>
      <c r="O7" s="717"/>
      <c r="P7" s="717"/>
      <c r="Q7" s="717"/>
      <c r="R7" s="717"/>
      <c r="S7" s="717"/>
      <c r="T7" s="718"/>
    </row>
    <row r="8" spans="1:23" ht="20.100000000000001" customHeight="1">
      <c r="C8" s="36" t="s">
        <v>491</v>
      </c>
      <c r="D8" s="37"/>
      <c r="E8" s="37"/>
      <c r="F8" s="37"/>
      <c r="G8" s="37"/>
      <c r="H8" s="38"/>
      <c r="I8" s="716"/>
      <c r="J8" s="717"/>
      <c r="K8" s="717"/>
      <c r="L8" s="717"/>
      <c r="M8" s="717"/>
      <c r="N8" s="717"/>
      <c r="O8" s="717"/>
      <c r="P8" s="717"/>
      <c r="Q8" s="717"/>
      <c r="R8" s="717"/>
      <c r="S8" s="717"/>
      <c r="T8" s="718"/>
    </row>
    <row r="9" spans="1:23" ht="20.100000000000001" customHeight="1">
      <c r="C9" s="36" t="s">
        <v>218</v>
      </c>
      <c r="D9" s="37"/>
      <c r="E9" s="37"/>
      <c r="F9" s="37"/>
      <c r="G9" s="37"/>
      <c r="H9" s="38"/>
      <c r="I9" s="716"/>
      <c r="J9" s="717"/>
      <c r="K9" s="717"/>
      <c r="L9" s="717"/>
      <c r="M9" s="717"/>
      <c r="N9" s="717"/>
      <c r="O9" s="717"/>
      <c r="P9" s="717"/>
      <c r="Q9" s="717"/>
      <c r="R9" s="717"/>
      <c r="S9" s="717"/>
      <c r="T9" s="718"/>
    </row>
    <row r="10" spans="1:23" ht="20.100000000000001" customHeight="1">
      <c r="C10" s="36" t="s">
        <v>86</v>
      </c>
      <c r="D10" s="37"/>
      <c r="E10" s="37"/>
      <c r="F10" s="37"/>
      <c r="G10" s="37"/>
      <c r="H10" s="38"/>
      <c r="I10" s="716"/>
      <c r="J10" s="717"/>
      <c r="K10" s="717"/>
      <c r="L10" s="717"/>
      <c r="M10" s="717"/>
      <c r="N10" s="717"/>
      <c r="O10" s="717"/>
      <c r="P10" s="717"/>
      <c r="Q10" s="717"/>
      <c r="R10" s="717"/>
      <c r="S10" s="717"/>
      <c r="T10" s="718"/>
    </row>
    <row r="11" spans="1:23" ht="20.100000000000001" customHeight="1">
      <c r="C11" s="36" t="s">
        <v>87</v>
      </c>
      <c r="D11" s="37"/>
      <c r="E11" s="37"/>
      <c r="F11" s="37"/>
      <c r="G11" s="37"/>
      <c r="H11" s="38"/>
      <c r="I11" s="716"/>
      <c r="J11" s="717"/>
      <c r="K11" s="717"/>
      <c r="L11" s="717"/>
      <c r="M11" s="717"/>
      <c r="N11" s="717"/>
      <c r="O11" s="717"/>
      <c r="P11" s="717"/>
      <c r="Q11" s="717"/>
      <c r="R11" s="717"/>
      <c r="S11" s="717"/>
      <c r="T11" s="718"/>
    </row>
    <row r="12" spans="1:23" ht="20.100000000000001" customHeight="1">
      <c r="C12" s="8" t="s">
        <v>365</v>
      </c>
    </row>
    <row r="14" spans="1:23" s="5" customFormat="1" ht="20.100000000000001" customHeight="1">
      <c r="A14" s="5" t="s">
        <v>88</v>
      </c>
      <c r="C14" s="5" t="s">
        <v>28</v>
      </c>
      <c r="G14" s="693" t="s">
        <v>89</v>
      </c>
      <c r="H14" s="694"/>
      <c r="I14" s="694"/>
      <c r="J14" s="694"/>
      <c r="K14" s="694"/>
      <c r="L14" s="694"/>
      <c r="M14" s="694"/>
      <c r="N14" s="694"/>
      <c r="O14" s="694"/>
      <c r="P14" s="694"/>
      <c r="Q14" s="694"/>
      <c r="R14" s="694"/>
      <c r="S14" s="694"/>
      <c r="T14" s="694"/>
      <c r="U14" s="694"/>
      <c r="V14" s="694"/>
      <c r="W14" s="694"/>
    </row>
    <row r="15" spans="1:23" ht="20.100000000000001" customHeight="1">
      <c r="B15" s="39" t="s">
        <v>90</v>
      </c>
      <c r="C15" s="8" t="s">
        <v>30</v>
      </c>
      <c r="D15" s="87" t="s">
        <v>487</v>
      </c>
    </row>
    <row r="16" spans="1:23" ht="20.100000000000001" customHeight="1">
      <c r="B16" s="39" t="s">
        <v>90</v>
      </c>
      <c r="C16" s="8" t="s">
        <v>32</v>
      </c>
      <c r="D16" s="8" t="s">
        <v>429</v>
      </c>
    </row>
    <row r="17" spans="2:24" ht="20.100000000000001" customHeight="1">
      <c r="B17" s="39" t="s">
        <v>90</v>
      </c>
      <c r="C17" s="8" t="s">
        <v>35</v>
      </c>
      <c r="D17" s="8" t="s">
        <v>428</v>
      </c>
    </row>
    <row r="18" spans="2:24" s="40" customFormat="1" ht="20.100000000000001" customHeight="1">
      <c r="B18" s="39" t="s">
        <v>90</v>
      </c>
      <c r="C18" s="8" t="s">
        <v>37</v>
      </c>
      <c r="D18" s="8" t="s">
        <v>427</v>
      </c>
      <c r="E18" s="8"/>
      <c r="F18" s="8"/>
      <c r="G18" s="8"/>
      <c r="H18" s="8"/>
      <c r="I18" s="8"/>
      <c r="J18" s="8"/>
      <c r="K18" s="8"/>
      <c r="L18" s="8"/>
      <c r="M18" s="8"/>
      <c r="N18" s="8"/>
      <c r="O18" s="8"/>
      <c r="P18" s="8"/>
      <c r="Q18" s="8"/>
      <c r="R18" s="8"/>
      <c r="S18" s="8"/>
      <c r="T18" s="8"/>
      <c r="U18" s="8"/>
      <c r="V18" s="8"/>
      <c r="W18" s="8"/>
      <c r="X18" s="8"/>
    </row>
    <row r="19" spans="2:24" ht="20.100000000000001" customHeight="1">
      <c r="B19" s="39" t="s">
        <v>90</v>
      </c>
      <c r="C19" s="8" t="s">
        <v>39</v>
      </c>
      <c r="D19" s="8" t="s">
        <v>54</v>
      </c>
      <c r="G19" s="30"/>
      <c r="H19" s="30"/>
      <c r="I19" s="30"/>
      <c r="J19" s="30"/>
      <c r="K19" s="30"/>
      <c r="L19" s="30"/>
      <c r="M19" s="30"/>
      <c r="N19" s="30"/>
      <c r="O19" s="30"/>
      <c r="P19" s="30"/>
      <c r="Q19" s="30"/>
      <c r="R19" s="30"/>
      <c r="S19" s="30"/>
      <c r="T19" s="30"/>
      <c r="U19" s="30"/>
      <c r="V19" s="30"/>
      <c r="W19" s="30"/>
      <c r="X19" s="30"/>
    </row>
    <row r="20" spans="2:24" ht="20.100000000000001" customHeight="1">
      <c r="B20" s="39" t="s">
        <v>90</v>
      </c>
      <c r="C20" s="8" t="s">
        <v>41</v>
      </c>
      <c r="D20" s="8" t="s">
        <v>56</v>
      </c>
    </row>
    <row r="21" spans="2:24" ht="20.100000000000001" customHeight="1">
      <c r="B21" s="39" t="s">
        <v>90</v>
      </c>
      <c r="C21" s="8" t="s">
        <v>43</v>
      </c>
      <c r="D21" s="8" t="s">
        <v>465</v>
      </c>
    </row>
    <row r="22" spans="2:24" s="40" customFormat="1" ht="20.100000000000001" customHeight="1">
      <c r="B22" s="39" t="s">
        <v>90</v>
      </c>
      <c r="C22" s="8" t="s">
        <v>45</v>
      </c>
      <c r="D22" s="8" t="s">
        <v>120</v>
      </c>
      <c r="E22" s="8"/>
      <c r="F22" s="8"/>
      <c r="G22" s="8"/>
      <c r="H22" s="8"/>
      <c r="I22" s="8"/>
      <c r="J22" s="8"/>
      <c r="K22" s="8"/>
      <c r="L22" s="8"/>
      <c r="M22" s="8"/>
      <c r="N22" s="8"/>
      <c r="O22" s="8"/>
      <c r="P22" s="8"/>
      <c r="Q22" s="8"/>
      <c r="R22" s="8"/>
      <c r="S22" s="8"/>
      <c r="T22" s="8"/>
      <c r="U22" s="8"/>
      <c r="V22" s="8"/>
      <c r="W22" s="8"/>
      <c r="X22" s="8"/>
    </row>
    <row r="23" spans="2:24" ht="20.100000000000001" customHeight="1">
      <c r="B23" s="39" t="s">
        <v>90</v>
      </c>
      <c r="C23" s="8" t="s">
        <v>46</v>
      </c>
      <c r="D23" s="8" t="s">
        <v>119</v>
      </c>
    </row>
    <row r="24" spans="2:24" ht="20.100000000000001" customHeight="1">
      <c r="B24" s="39" t="s">
        <v>90</v>
      </c>
      <c r="C24" s="8" t="s">
        <v>48</v>
      </c>
      <c r="D24" s="8" t="s">
        <v>341</v>
      </c>
    </row>
    <row r="25" spans="2:24" s="40" customFormat="1" ht="20.100000000000001" customHeight="1">
      <c r="B25" s="39" t="s">
        <v>90</v>
      </c>
      <c r="C25" s="8" t="s">
        <v>50</v>
      </c>
      <c r="D25" s="8" t="s">
        <v>340</v>
      </c>
      <c r="E25" s="8"/>
      <c r="F25" s="8"/>
      <c r="G25" s="8"/>
      <c r="H25" s="8"/>
      <c r="I25" s="8"/>
      <c r="J25" s="8"/>
      <c r="K25" s="8"/>
      <c r="L25" s="8"/>
      <c r="M25" s="8"/>
      <c r="N25" s="8"/>
      <c r="O25" s="8"/>
      <c r="P25" s="8"/>
      <c r="Q25" s="8"/>
      <c r="R25" s="8"/>
      <c r="S25" s="8"/>
      <c r="T25" s="8"/>
      <c r="U25" s="8"/>
      <c r="V25" s="8"/>
      <c r="W25" s="8"/>
      <c r="X25" s="8"/>
    </row>
    <row r="26" spans="2:24" s="40" customFormat="1" ht="20.100000000000001" customHeight="1">
      <c r="B26" s="39" t="s">
        <v>90</v>
      </c>
      <c r="C26" s="8" t="s">
        <v>51</v>
      </c>
      <c r="D26" s="8" t="s">
        <v>403</v>
      </c>
      <c r="E26" s="8"/>
      <c r="F26" s="8"/>
      <c r="G26" s="8"/>
      <c r="H26" s="8"/>
      <c r="I26" s="8"/>
      <c r="J26" s="8"/>
      <c r="K26" s="8"/>
      <c r="L26" s="8"/>
      <c r="M26" s="8"/>
      <c r="N26" s="8"/>
      <c r="O26" s="8"/>
      <c r="P26" s="8"/>
      <c r="Q26" s="8"/>
      <c r="R26" s="8"/>
      <c r="S26" s="8"/>
      <c r="T26" s="8"/>
      <c r="U26" s="8"/>
      <c r="V26" s="8"/>
      <c r="W26" s="8"/>
      <c r="X26" s="8"/>
    </row>
    <row r="27" spans="2:24" s="40" customFormat="1" ht="20.100000000000001" customHeight="1">
      <c r="B27" s="39" t="s">
        <v>90</v>
      </c>
      <c r="C27" s="8" t="s">
        <v>52</v>
      </c>
      <c r="D27" s="8" t="s">
        <v>484</v>
      </c>
      <c r="E27" s="8"/>
      <c r="F27" s="8"/>
      <c r="G27" s="8"/>
      <c r="H27" s="8"/>
      <c r="I27" s="8"/>
      <c r="J27" s="8"/>
      <c r="K27" s="8"/>
      <c r="L27" s="8"/>
      <c r="M27" s="8"/>
      <c r="N27" s="8"/>
      <c r="O27" s="8"/>
      <c r="P27" s="8"/>
      <c r="Q27" s="8"/>
      <c r="R27" s="8"/>
      <c r="S27" s="8"/>
      <c r="T27" s="8"/>
      <c r="U27" s="8"/>
      <c r="V27" s="8"/>
      <c r="W27" s="8"/>
      <c r="X27" s="8"/>
    </row>
    <row r="28" spans="2:24" ht="20.100000000000001" customHeight="1">
      <c r="B28" s="39" t="s">
        <v>90</v>
      </c>
      <c r="C28" s="8" t="s">
        <v>53</v>
      </c>
      <c r="D28" s="686" t="s">
        <v>483</v>
      </c>
      <c r="E28" s="687"/>
      <c r="F28" s="687"/>
      <c r="G28" s="687"/>
      <c r="H28" s="687"/>
      <c r="I28" s="687"/>
      <c r="J28" s="687"/>
      <c r="K28" s="687"/>
      <c r="L28" s="687"/>
      <c r="M28" s="687"/>
      <c r="N28" s="687"/>
      <c r="O28" s="687"/>
      <c r="P28" s="687"/>
      <c r="Q28" s="687"/>
      <c r="R28" s="687"/>
      <c r="S28" s="687"/>
      <c r="T28" s="687"/>
      <c r="U28" s="687"/>
      <c r="V28" s="687"/>
      <c r="W28" s="687"/>
      <c r="X28" s="687"/>
    </row>
    <row r="29" spans="2:24" ht="20.100000000000001" customHeight="1">
      <c r="B29" s="39" t="s">
        <v>90</v>
      </c>
      <c r="D29" s="8" t="s">
        <v>482</v>
      </c>
    </row>
    <row r="30" spans="2:24" ht="20.100000000000001" customHeight="1">
      <c r="B30" s="39" t="s">
        <v>90</v>
      </c>
      <c r="D30" s="8" t="s">
        <v>481</v>
      </c>
      <c r="T30" s="686" t="s">
        <v>1643</v>
      </c>
      <c r="U30" s="687"/>
      <c r="V30" s="687"/>
      <c r="W30" s="687"/>
      <c r="X30" s="687"/>
    </row>
    <row r="31" spans="2:24" ht="20.100000000000001" customHeight="1">
      <c r="B31" s="39" t="s">
        <v>90</v>
      </c>
      <c r="C31" s="8" t="s">
        <v>55</v>
      </c>
      <c r="D31" s="8" t="s">
        <v>210</v>
      </c>
    </row>
    <row r="32" spans="2:24" ht="20.100000000000001" customHeight="1">
      <c r="B32" s="39" t="s">
        <v>90</v>
      </c>
      <c r="C32" s="8" t="s">
        <v>57</v>
      </c>
      <c r="D32" s="8" t="s">
        <v>72</v>
      </c>
    </row>
  </sheetData>
  <mergeCells count="8">
    <mergeCell ref="D28:X28"/>
    <mergeCell ref="T30:X30"/>
    <mergeCell ref="G14:W14"/>
    <mergeCell ref="I8:T8"/>
    <mergeCell ref="I7:T7"/>
    <mergeCell ref="I9:T9"/>
    <mergeCell ref="I10:T10"/>
    <mergeCell ref="I11:T11"/>
  </mergeCells>
  <phoneticPr fontId="2"/>
  <dataValidations count="3">
    <dataValidation type="list" allowBlank="1" showInputMessage="1" showErrorMessage="1" sqref="D18 D20:D22 D25 B15:B32" xr:uid="{00000000-0002-0000-7000-000000000000}">
      <formula1>"□,☑"</formula1>
    </dataValidation>
    <dataValidation imeMode="off" allowBlank="1" showInputMessage="1" showErrorMessage="1" sqref="I11:T11" xr:uid="{00000000-0002-0000-7000-000001000000}"/>
    <dataValidation imeMode="on" allowBlank="1" showInputMessage="1" showErrorMessage="1" sqref="I7:T10" xr:uid="{00000000-0002-0000-7000-000002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16">
    <pageSetUpPr fitToPage="1"/>
  </sheetPr>
  <dimension ref="A1"/>
  <sheetViews>
    <sheetView workbookViewId="0">
      <selection activeCell="Q41" sqref="Q41"/>
    </sheetView>
  </sheetViews>
  <sheetFormatPr defaultRowHeight="18"/>
  <sheetData>
    <row r="1" spans="1:1">
      <c r="A1" t="s">
        <v>1328</v>
      </c>
    </row>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7">
    <pageSetUpPr fitToPage="1"/>
  </sheetPr>
  <dimension ref="A1:M31"/>
  <sheetViews>
    <sheetView view="pageBreakPreview" topLeftCell="A10" zoomScaleNormal="100" zoomScaleSheetLayoutView="100" workbookViewId="0">
      <selection activeCell="A19" sqref="A19:J20"/>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8.09765625" style="41" customWidth="1"/>
    <col min="12" max="12" width="6.69921875" style="41" customWidth="1"/>
    <col min="13" max="13" width="5.3984375" style="41" customWidth="1"/>
    <col min="14" max="15" width="7.69921875" style="41" customWidth="1"/>
    <col min="16" max="16384" width="8.09765625" style="41"/>
  </cols>
  <sheetData>
    <row r="1" spans="1:10" ht="20.100000000000001" customHeight="1">
      <c r="A1" s="41" t="s">
        <v>92</v>
      </c>
      <c r="B1" s="42">
        <v>21</v>
      </c>
      <c r="C1" s="41" t="s">
        <v>93</v>
      </c>
    </row>
    <row r="2" spans="1:10" ht="20.100000000000001" customHeight="1">
      <c r="A2" s="43" t="s">
        <v>493</v>
      </c>
      <c r="B2" s="43"/>
      <c r="C2" s="43"/>
      <c r="D2" s="44"/>
      <c r="E2" s="44"/>
      <c r="F2" s="44"/>
      <c r="G2" s="44"/>
      <c r="H2" s="44"/>
      <c r="I2" s="44"/>
      <c r="J2" s="44"/>
    </row>
    <row r="3" spans="1:10" ht="20.100000000000001" customHeight="1">
      <c r="J3" s="57">
        <v>45839</v>
      </c>
    </row>
    <row r="5" spans="1:10" ht="20.100000000000001" customHeight="1">
      <c r="A5" s="46" t="s">
        <v>95</v>
      </c>
      <c r="B5" s="46"/>
      <c r="C5" s="46"/>
    </row>
    <row r="6" spans="1:10" ht="20.100000000000001" customHeight="1">
      <c r="A6" s="46"/>
      <c r="B6" s="46"/>
      <c r="C6" s="46"/>
    </row>
    <row r="7" spans="1:10" ht="20.100000000000001" customHeight="1">
      <c r="D7" s="698" t="s">
        <v>513</v>
      </c>
      <c r="E7" s="699"/>
      <c r="F7" s="47"/>
      <c r="G7" s="1"/>
      <c r="H7" s="1"/>
    </row>
    <row r="8" spans="1:10" ht="20.100000000000001" customHeight="1">
      <c r="D8" s="710" t="s">
        <v>184</v>
      </c>
      <c r="E8" s="699"/>
      <c r="F8" s="49"/>
      <c r="G8" s="719" t="s">
        <v>512</v>
      </c>
      <c r="H8" s="719"/>
      <c r="I8" s="719"/>
      <c r="J8" s="719"/>
    </row>
    <row r="9" spans="1:10" ht="20.100000000000001" customHeight="1">
      <c r="D9" s="710" t="s">
        <v>507</v>
      </c>
      <c r="E9" s="699"/>
      <c r="F9" s="51"/>
      <c r="G9" s="701" t="s">
        <v>511</v>
      </c>
      <c r="H9" s="701"/>
      <c r="I9" s="701"/>
      <c r="J9" s="701"/>
    </row>
    <row r="10" spans="1:10" ht="20.100000000000001" customHeight="1">
      <c r="D10" s="710" t="s">
        <v>506</v>
      </c>
      <c r="E10" s="699"/>
      <c r="F10" s="51"/>
      <c r="G10" s="701" t="s">
        <v>510</v>
      </c>
      <c r="H10" s="701"/>
      <c r="I10" s="701"/>
      <c r="J10" s="701"/>
    </row>
    <row r="11" spans="1:10" ht="20.100000000000001" customHeight="1">
      <c r="E11" s="42"/>
      <c r="F11" s="42"/>
      <c r="G11" s="52"/>
      <c r="H11" s="52"/>
      <c r="I11" s="52"/>
      <c r="J11" s="52"/>
    </row>
    <row r="12" spans="1:10" ht="20.100000000000001" customHeight="1">
      <c r="D12" s="698" t="s">
        <v>509</v>
      </c>
      <c r="E12" s="699"/>
      <c r="F12" s="47"/>
      <c r="G12" s="1"/>
      <c r="H12" s="1"/>
    </row>
    <row r="13" spans="1:10" ht="20.100000000000001" customHeight="1">
      <c r="D13" s="710" t="s">
        <v>184</v>
      </c>
      <c r="E13" s="699"/>
      <c r="F13" s="49"/>
      <c r="G13" s="719" t="s">
        <v>508</v>
      </c>
      <c r="H13" s="719"/>
      <c r="I13" s="719"/>
      <c r="J13" s="719"/>
    </row>
    <row r="14" spans="1:10" ht="20.100000000000001" customHeight="1">
      <c r="D14" s="710" t="s">
        <v>507</v>
      </c>
      <c r="E14" s="699"/>
      <c r="F14" s="51"/>
      <c r="G14" s="701" t="s">
        <v>217</v>
      </c>
      <c r="H14" s="701"/>
      <c r="I14" s="701"/>
      <c r="J14" s="701"/>
    </row>
    <row r="15" spans="1:10" ht="20.100000000000001" customHeight="1">
      <c r="D15" s="710" t="s">
        <v>506</v>
      </c>
      <c r="E15" s="699"/>
      <c r="F15" s="51"/>
      <c r="G15" s="701" t="s">
        <v>505</v>
      </c>
      <c r="H15" s="701"/>
      <c r="I15" s="701"/>
      <c r="J15" s="701"/>
    </row>
    <row r="16" spans="1:10" ht="19.5" customHeight="1">
      <c r="E16" s="42"/>
      <c r="F16" s="42"/>
      <c r="G16" s="52"/>
      <c r="H16" s="52"/>
      <c r="I16" s="52"/>
      <c r="J16" s="52"/>
    </row>
    <row r="19" spans="1:13" ht="20.100000000000001" customHeight="1">
      <c r="A19" s="702" t="s">
        <v>504</v>
      </c>
      <c r="B19" s="702"/>
      <c r="C19" s="702"/>
      <c r="D19" s="702"/>
      <c r="E19" s="702"/>
      <c r="F19" s="702"/>
      <c r="G19" s="702"/>
      <c r="H19" s="702"/>
      <c r="I19" s="702"/>
      <c r="J19" s="702"/>
      <c r="K19" s="1" t="s">
        <v>503</v>
      </c>
      <c r="L19" s="1" t="str">
        <f>+"　下記の学校の設置者を変更したいので、学校教育法第"&amp;'021'!$D$1&amp;"条第"&amp;'021'!$D$2&amp;"項の規定により関係書類を添えて認可を申請します。"</f>
        <v>　下記の学校の設置者を変更したいので、学校教育法第4条第1項の規定により関係書類を添えて認可を申請します。</v>
      </c>
    </row>
    <row r="20" spans="1:13" ht="20.100000000000001" customHeight="1">
      <c r="A20" s="702"/>
      <c r="B20" s="702"/>
      <c r="C20" s="702"/>
      <c r="D20" s="702"/>
      <c r="E20" s="702"/>
      <c r="F20" s="702"/>
      <c r="G20" s="702"/>
      <c r="H20" s="702"/>
      <c r="I20" s="702"/>
      <c r="J20" s="702"/>
      <c r="K20" s="1" t="s">
        <v>421</v>
      </c>
      <c r="L20" s="1" t="str">
        <f>+"　下記の学校の設置者を変更したいので、学校教育法第"&amp;'021'!$D$5&amp;"条第"&amp;'021'!$D$6&amp;"項の規定により関係書類を添えて認可を申請します。"</f>
        <v>　下記の学校の設置者を変更したいので、学校教育法第130条第1項の規定により関係書類を添えて認可を申請します。</v>
      </c>
    </row>
    <row r="21" spans="1:13" ht="20.100000000000001" customHeight="1">
      <c r="A21" s="727" t="s">
        <v>179</v>
      </c>
      <c r="B21" s="727"/>
      <c r="C21" s="727"/>
      <c r="D21" s="727"/>
      <c r="E21" s="727"/>
      <c r="F21" s="727"/>
      <c r="G21" s="727"/>
      <c r="H21" s="727"/>
      <c r="I21" s="727"/>
      <c r="J21" s="727"/>
      <c r="K21" s="1" t="s">
        <v>420</v>
      </c>
      <c r="L21" s="1" t="str">
        <f>+"　下記の学校の設置者を変更したいので、学校教育法第"&amp;'021'!$D$9&amp;"条第"&amp;'021'!$D$10&amp;"項の規定で準用する同法第"&amp;'021'!$D$11&amp;"条第"&amp;'021'!$D$12&amp;"により関係書類を添えて認可を申請します。"</f>
        <v>　下記の学校の設置者を変更したいので、学校教育法第134条第2項の規定で準用する同法第4条第1により関係書類を添えて認可を申請します。</v>
      </c>
      <c r="M21" s="1"/>
    </row>
    <row r="22" spans="1:13" ht="20.100000000000001" customHeight="1">
      <c r="C22" s="65" t="s">
        <v>78</v>
      </c>
      <c r="D22" s="570" t="s">
        <v>386</v>
      </c>
      <c r="E22" s="88" t="s">
        <v>473</v>
      </c>
      <c r="F22" s="62"/>
      <c r="G22" s="719" t="s">
        <v>502</v>
      </c>
      <c r="H22" s="719"/>
      <c r="I22" s="719"/>
      <c r="J22" s="719"/>
      <c r="L22" s="1"/>
      <c r="M22" s="1"/>
    </row>
    <row r="23" spans="1:13" ht="20.100000000000001" customHeight="1">
      <c r="C23" s="63"/>
      <c r="D23" s="78"/>
      <c r="E23" s="88" t="s">
        <v>475</v>
      </c>
      <c r="F23" s="62"/>
      <c r="G23" s="719" t="s">
        <v>501</v>
      </c>
      <c r="H23" s="719"/>
      <c r="I23" s="719"/>
      <c r="J23" s="719"/>
      <c r="L23" s="1"/>
      <c r="M23" s="1"/>
    </row>
    <row r="24" spans="1:13" ht="49.95" customHeight="1">
      <c r="C24" s="63" t="s">
        <v>81</v>
      </c>
      <c r="D24" s="773" t="s">
        <v>500</v>
      </c>
      <c r="E24" s="773"/>
      <c r="F24" s="62"/>
      <c r="G24" s="769" t="s">
        <v>499</v>
      </c>
      <c r="H24" s="769"/>
      <c r="I24" s="769"/>
      <c r="J24" s="769"/>
    </row>
    <row r="25" spans="1:13" ht="20.100000000000001" customHeight="1">
      <c r="C25" s="90" t="s">
        <v>175</v>
      </c>
      <c r="D25" s="94" t="s">
        <v>383</v>
      </c>
      <c r="E25" s="88" t="s">
        <v>473</v>
      </c>
      <c r="F25" s="62"/>
      <c r="G25" s="719" t="s">
        <v>498</v>
      </c>
      <c r="H25" s="719"/>
      <c r="I25" s="719"/>
      <c r="J25" s="719"/>
    </row>
    <row r="26" spans="1:13" ht="20.100000000000001" customHeight="1">
      <c r="C26" s="63"/>
      <c r="D26" s="111"/>
      <c r="E26" s="88" t="s">
        <v>475</v>
      </c>
      <c r="F26" s="62"/>
      <c r="G26" s="719" t="s">
        <v>497</v>
      </c>
      <c r="H26" s="719"/>
      <c r="I26" s="719"/>
      <c r="J26" s="719"/>
    </row>
    <row r="27" spans="1:13" ht="39" customHeight="1">
      <c r="C27" s="90" t="s">
        <v>384</v>
      </c>
      <c r="D27" s="774" t="s">
        <v>496</v>
      </c>
      <c r="E27" s="88" t="s">
        <v>473</v>
      </c>
      <c r="F27" s="78"/>
      <c r="G27" s="700" t="s">
        <v>495</v>
      </c>
      <c r="H27" s="700"/>
      <c r="I27" s="700"/>
      <c r="J27" s="700"/>
    </row>
    <row r="28" spans="1:13" ht="39" customHeight="1">
      <c r="C28" s="63"/>
      <c r="D28" s="775"/>
      <c r="E28" s="88" t="s">
        <v>475</v>
      </c>
      <c r="F28" s="78"/>
      <c r="G28" s="700" t="s">
        <v>494</v>
      </c>
      <c r="H28" s="700"/>
      <c r="I28" s="700"/>
      <c r="J28" s="700"/>
    </row>
    <row r="29" spans="1:13" ht="20.100000000000001" customHeight="1">
      <c r="C29" s="63" t="s">
        <v>170</v>
      </c>
      <c r="D29" s="750" t="s">
        <v>370</v>
      </c>
      <c r="E29" s="750"/>
      <c r="F29" s="62"/>
      <c r="G29" s="725">
        <v>46113</v>
      </c>
      <c r="H29" s="725"/>
      <c r="I29" s="725"/>
      <c r="J29" s="725"/>
    </row>
    <row r="30" spans="1:13" ht="20.100000000000001" customHeight="1">
      <c r="C30" s="63" t="s">
        <v>167</v>
      </c>
      <c r="D30" s="773" t="s">
        <v>166</v>
      </c>
      <c r="E30" s="773"/>
      <c r="F30" s="62"/>
      <c r="G30" s="723" t="s">
        <v>165</v>
      </c>
      <c r="H30" s="723"/>
      <c r="I30" s="723"/>
      <c r="J30" s="723"/>
    </row>
    <row r="31" spans="1:13" ht="20.100000000000001" customHeight="1">
      <c r="A31" s="61"/>
      <c r="B31" s="61"/>
      <c r="C31" s="61"/>
    </row>
  </sheetData>
  <mergeCells count="29">
    <mergeCell ref="D30:E30"/>
    <mergeCell ref="G30:J30"/>
    <mergeCell ref="A19:J20"/>
    <mergeCell ref="A21:J21"/>
    <mergeCell ref="G22:J22"/>
    <mergeCell ref="D24:E24"/>
    <mergeCell ref="G24:J24"/>
    <mergeCell ref="G25:J25"/>
    <mergeCell ref="G23:J23"/>
    <mergeCell ref="G26:J26"/>
    <mergeCell ref="G28:J28"/>
    <mergeCell ref="D27:D28"/>
    <mergeCell ref="G27:J27"/>
    <mergeCell ref="D29:E29"/>
    <mergeCell ref="G29:J29"/>
    <mergeCell ref="G15:J15"/>
    <mergeCell ref="G8:J8"/>
    <mergeCell ref="G9:J9"/>
    <mergeCell ref="G10:J10"/>
    <mergeCell ref="G13:J13"/>
    <mergeCell ref="G14:J14"/>
    <mergeCell ref="D15:E15"/>
    <mergeCell ref="D7:E7"/>
    <mergeCell ref="D12:E12"/>
    <mergeCell ref="D8:E8"/>
    <mergeCell ref="D9:E9"/>
    <mergeCell ref="D10:E10"/>
    <mergeCell ref="D13:E13"/>
    <mergeCell ref="D14:E14"/>
  </mergeCells>
  <phoneticPr fontId="2"/>
  <dataValidations count="2">
    <dataValidation imeMode="on" allowBlank="1" showInputMessage="1" showErrorMessage="1" sqref="G8:J11 G13:J16 G22:J30" xr:uid="{00000000-0002-0000-7200-000000000000}"/>
    <dataValidation type="list" allowBlank="1" showInputMessage="1" showErrorMessage="1" sqref="A19:J20" xr:uid="{00000000-0002-0000-7200-000001000000}">
      <formula1>$L$19:$L$21</formula1>
    </dataValidation>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drawing r:id="rId2"/>
  <legacyDrawing r:id="rId3"/>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8">
    <pageSetUpPr fitToPage="1"/>
  </sheetPr>
  <dimension ref="A1:M31"/>
  <sheetViews>
    <sheetView view="pageBreakPreview" topLeftCell="A7" zoomScale="110" zoomScaleNormal="100" zoomScaleSheetLayoutView="110" workbookViewId="0">
      <selection activeCell="P22" sqref="P22"/>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8.09765625" style="41" customWidth="1"/>
    <col min="12" max="12" width="6.69921875" style="41" customWidth="1"/>
    <col min="13" max="13" width="5.3984375" style="41" customWidth="1"/>
    <col min="14" max="15" width="7.69921875" style="41" customWidth="1"/>
    <col min="16" max="16384" width="8.09765625" style="41"/>
  </cols>
  <sheetData>
    <row r="1" spans="1:10" ht="20.100000000000001" customHeight="1">
      <c r="A1" s="41" t="s">
        <v>92</v>
      </c>
      <c r="B1" s="42">
        <v>21</v>
      </c>
      <c r="C1" s="41" t="s">
        <v>93</v>
      </c>
    </row>
    <row r="2" spans="1:10" ht="20.100000000000001" customHeight="1">
      <c r="A2" s="43" t="s">
        <v>493</v>
      </c>
      <c r="B2" s="43"/>
      <c r="C2" s="43"/>
      <c r="D2" s="44"/>
      <c r="E2" s="44"/>
      <c r="F2" s="44"/>
      <c r="G2" s="44"/>
      <c r="H2" s="44"/>
      <c r="I2" s="44"/>
      <c r="J2" s="44"/>
    </row>
    <row r="3" spans="1:10" ht="20.100000000000001" customHeight="1">
      <c r="J3" s="53"/>
    </row>
    <row r="5" spans="1:10" ht="20.100000000000001" customHeight="1">
      <c r="A5" s="46" t="s">
        <v>95</v>
      </c>
      <c r="B5" s="46"/>
      <c r="C5" s="46"/>
    </row>
    <row r="6" spans="1:10" ht="20.100000000000001" customHeight="1">
      <c r="A6" s="46"/>
      <c r="B6" s="46"/>
      <c r="C6" s="46"/>
    </row>
    <row r="7" spans="1:10" ht="20.100000000000001" customHeight="1">
      <c r="D7" s="698" t="s">
        <v>513</v>
      </c>
      <c r="E7" s="699"/>
      <c r="F7" s="47"/>
      <c r="G7" s="1"/>
      <c r="H7" s="1"/>
    </row>
    <row r="8" spans="1:10" ht="20.100000000000001" customHeight="1">
      <c r="D8" s="710" t="s">
        <v>184</v>
      </c>
      <c r="E8" s="699"/>
      <c r="F8" s="49"/>
      <c r="G8" s="707"/>
      <c r="H8" s="707"/>
      <c r="I8" s="707"/>
      <c r="J8" s="707"/>
    </row>
    <row r="9" spans="1:10" ht="20.100000000000001" customHeight="1">
      <c r="D9" s="710" t="s">
        <v>507</v>
      </c>
      <c r="E9" s="699"/>
      <c r="F9" s="51"/>
      <c r="G9" s="708"/>
      <c r="H9" s="708"/>
      <c r="I9" s="708"/>
      <c r="J9" s="708"/>
    </row>
    <row r="10" spans="1:10" ht="20.100000000000001" customHeight="1">
      <c r="D10" s="710" t="s">
        <v>506</v>
      </c>
      <c r="E10" s="699"/>
      <c r="F10" s="51"/>
      <c r="G10" s="708"/>
      <c r="H10" s="708"/>
      <c r="I10" s="708"/>
      <c r="J10" s="708"/>
    </row>
    <row r="11" spans="1:10" ht="20.100000000000001" customHeight="1">
      <c r="E11" s="42"/>
      <c r="F11" s="42"/>
      <c r="G11" s="92"/>
      <c r="H11" s="92"/>
      <c r="I11" s="92"/>
      <c r="J11" s="92"/>
    </row>
    <row r="12" spans="1:10" ht="20.100000000000001" customHeight="1">
      <c r="D12" s="698" t="s">
        <v>509</v>
      </c>
      <c r="E12" s="699"/>
      <c r="F12" s="47"/>
      <c r="G12" s="1"/>
      <c r="H12" s="1"/>
    </row>
    <row r="13" spans="1:10" ht="20.100000000000001" customHeight="1">
      <c r="D13" s="710" t="s">
        <v>184</v>
      </c>
      <c r="E13" s="699"/>
      <c r="F13" s="49"/>
      <c r="G13" s="707"/>
      <c r="H13" s="707"/>
      <c r="I13" s="707"/>
      <c r="J13" s="707"/>
    </row>
    <row r="14" spans="1:10" ht="20.100000000000001" customHeight="1">
      <c r="D14" s="710" t="s">
        <v>507</v>
      </c>
      <c r="E14" s="699"/>
      <c r="F14" s="51"/>
      <c r="G14" s="708"/>
      <c r="H14" s="708"/>
      <c r="I14" s="708"/>
      <c r="J14" s="708"/>
    </row>
    <row r="15" spans="1:10" ht="20.100000000000001" customHeight="1">
      <c r="D15" s="710" t="s">
        <v>506</v>
      </c>
      <c r="E15" s="699"/>
      <c r="F15" s="51"/>
      <c r="G15" s="708"/>
      <c r="H15" s="708"/>
      <c r="I15" s="708"/>
      <c r="J15" s="708"/>
    </row>
    <row r="16" spans="1:10" ht="19.5" customHeight="1">
      <c r="E16" s="42"/>
      <c r="F16" s="42"/>
      <c r="G16" s="52"/>
      <c r="H16" s="52"/>
      <c r="I16" s="52"/>
      <c r="J16" s="52"/>
    </row>
    <row r="19" spans="1:13" ht="20.100000000000001" customHeight="1">
      <c r="A19" s="709" t="s">
        <v>1670</v>
      </c>
      <c r="B19" s="709"/>
      <c r="C19" s="709"/>
      <c r="D19" s="709"/>
      <c r="E19" s="709"/>
      <c r="F19" s="709"/>
      <c r="G19" s="709"/>
      <c r="H19" s="709"/>
      <c r="I19" s="709"/>
      <c r="J19" s="709"/>
      <c r="K19" s="1" t="s">
        <v>503</v>
      </c>
      <c r="L19" s="1" t="str">
        <f>+"　下記の学校の設置者を変更したいので、学校教育法第"&amp;'021'!$D$1&amp;"条第"&amp;'021'!$D$2&amp;"項の規定により関係書類を添えて認可を申請します。"</f>
        <v>　下記の学校の設置者を変更したいので、学校教育法第4条第1項の規定により関係書類を添えて認可を申請します。</v>
      </c>
    </row>
    <row r="20" spans="1:13" ht="20.100000000000001" customHeight="1">
      <c r="A20" s="709"/>
      <c r="B20" s="709"/>
      <c r="C20" s="709"/>
      <c r="D20" s="709"/>
      <c r="E20" s="709"/>
      <c r="F20" s="709"/>
      <c r="G20" s="709"/>
      <c r="H20" s="709"/>
      <c r="I20" s="709"/>
      <c r="J20" s="709"/>
      <c r="K20" s="1" t="s">
        <v>421</v>
      </c>
      <c r="L20" s="1" t="str">
        <f>+"　下記の学校の設置者を変更したいので、学校教育法第"&amp;'021'!$D$5&amp;"条第"&amp;'021'!$D$6&amp;"項の規定により関係書類を添えて認可を申請します。"</f>
        <v>　下記の学校の設置者を変更したいので、学校教育法第130条第1項の規定により関係書類を添えて認可を申請します。</v>
      </c>
    </row>
    <row r="21" spans="1:13" ht="20.100000000000001" customHeight="1">
      <c r="A21" s="727" t="s">
        <v>179</v>
      </c>
      <c r="B21" s="727"/>
      <c r="C21" s="727"/>
      <c r="D21" s="727"/>
      <c r="E21" s="727"/>
      <c r="F21" s="727"/>
      <c r="G21" s="727"/>
      <c r="H21" s="727"/>
      <c r="I21" s="727"/>
      <c r="J21" s="727"/>
      <c r="K21" s="1" t="s">
        <v>420</v>
      </c>
      <c r="L21" s="1" t="str">
        <f>+"　下記の学校の設置者を変更したいので、学校教育法第"&amp;'021'!$D$9&amp;"条第"&amp;'021'!$D$10&amp;"項の規定で準用する同法第"&amp;'021'!$D$11&amp;"条第"&amp;'021'!$D$12&amp;"項により関係書類を添えて認可を申請します。"</f>
        <v>　下記の学校の設置者を変更したいので、学校教育法第134条第2項の規定で準用する同法第4条第1項により関係書類を添えて認可を申請します。</v>
      </c>
      <c r="M21" s="1"/>
    </row>
    <row r="22" spans="1:13" ht="20.100000000000001" customHeight="1">
      <c r="C22" s="65" t="s">
        <v>78</v>
      </c>
      <c r="D22" s="570" t="s">
        <v>386</v>
      </c>
      <c r="E22" s="88" t="s">
        <v>475</v>
      </c>
      <c r="F22" s="62"/>
      <c r="G22" s="707"/>
      <c r="H22" s="707"/>
      <c r="I22" s="707"/>
      <c r="J22" s="707"/>
      <c r="L22" s="1"/>
      <c r="M22" s="1"/>
    </row>
    <row r="23" spans="1:13" ht="20.100000000000001" customHeight="1">
      <c r="C23" s="63"/>
      <c r="D23" s="78"/>
      <c r="E23" s="88" t="s">
        <v>473</v>
      </c>
      <c r="F23" s="62"/>
      <c r="G23" s="707"/>
      <c r="H23" s="707"/>
      <c r="I23" s="707"/>
      <c r="J23" s="707"/>
      <c r="L23" s="1"/>
      <c r="M23" s="1"/>
    </row>
    <row r="24" spans="1:13" ht="49.95" customHeight="1">
      <c r="C24" s="63" t="s">
        <v>81</v>
      </c>
      <c r="D24" s="773" t="s">
        <v>500</v>
      </c>
      <c r="E24" s="773"/>
      <c r="F24" s="62"/>
      <c r="G24" s="770"/>
      <c r="H24" s="770"/>
      <c r="I24" s="770"/>
      <c r="J24" s="770"/>
    </row>
    <row r="25" spans="1:13" ht="20.100000000000001" customHeight="1">
      <c r="C25" s="90" t="s">
        <v>175</v>
      </c>
      <c r="D25" s="94" t="s">
        <v>383</v>
      </c>
      <c r="E25" s="88" t="s">
        <v>475</v>
      </c>
      <c r="F25" s="62"/>
      <c r="G25" s="707"/>
      <c r="H25" s="707"/>
      <c r="I25" s="707"/>
      <c r="J25" s="707"/>
    </row>
    <row r="26" spans="1:13" ht="20.100000000000001" customHeight="1">
      <c r="C26" s="63"/>
      <c r="D26" s="111"/>
      <c r="E26" s="88" t="s">
        <v>473</v>
      </c>
      <c r="F26" s="62"/>
      <c r="G26" s="707"/>
      <c r="H26" s="707"/>
      <c r="I26" s="707"/>
      <c r="J26" s="707"/>
    </row>
    <row r="27" spans="1:13" ht="39" customHeight="1">
      <c r="C27" s="90" t="s">
        <v>384</v>
      </c>
      <c r="D27" s="774" t="s">
        <v>496</v>
      </c>
      <c r="E27" s="88" t="s">
        <v>475</v>
      </c>
      <c r="F27" s="78"/>
      <c r="G27" s="771"/>
      <c r="H27" s="771"/>
      <c r="I27" s="771"/>
      <c r="J27" s="771"/>
    </row>
    <row r="28" spans="1:13" ht="39" customHeight="1">
      <c r="C28" s="63"/>
      <c r="D28" s="775"/>
      <c r="E28" s="88" t="s">
        <v>473</v>
      </c>
      <c r="F28" s="78"/>
      <c r="G28" s="771"/>
      <c r="H28" s="771"/>
      <c r="I28" s="771"/>
      <c r="J28" s="771"/>
    </row>
    <row r="29" spans="1:13" ht="20.100000000000001" customHeight="1">
      <c r="C29" s="63" t="s">
        <v>170</v>
      </c>
      <c r="D29" s="750" t="s">
        <v>370</v>
      </c>
      <c r="E29" s="750"/>
      <c r="F29" s="62"/>
      <c r="G29" s="728"/>
      <c r="H29" s="728"/>
      <c r="I29" s="728"/>
      <c r="J29" s="728"/>
    </row>
    <row r="30" spans="1:13" ht="20.100000000000001" customHeight="1">
      <c r="C30" s="63" t="s">
        <v>167</v>
      </c>
      <c r="D30" s="773" t="s">
        <v>166</v>
      </c>
      <c r="E30" s="773"/>
      <c r="F30" s="62"/>
      <c r="G30" s="723" t="s">
        <v>165</v>
      </c>
      <c r="H30" s="723"/>
      <c r="I30" s="723"/>
      <c r="J30" s="723"/>
    </row>
    <row r="31" spans="1:13" ht="20.100000000000001" customHeight="1">
      <c r="A31" s="61"/>
      <c r="B31" s="61"/>
      <c r="C31" s="61"/>
    </row>
  </sheetData>
  <mergeCells count="29">
    <mergeCell ref="D12:E12"/>
    <mergeCell ref="G30:J30"/>
    <mergeCell ref="G24:J24"/>
    <mergeCell ref="G25:J25"/>
    <mergeCell ref="G27:J27"/>
    <mergeCell ref="D27:D28"/>
    <mergeCell ref="D24:E24"/>
    <mergeCell ref="D30:E30"/>
    <mergeCell ref="G23:J23"/>
    <mergeCell ref="G26:J26"/>
    <mergeCell ref="G28:J28"/>
    <mergeCell ref="G29:J29"/>
    <mergeCell ref="D29:E29"/>
    <mergeCell ref="D7:E7"/>
    <mergeCell ref="G22:J22"/>
    <mergeCell ref="G8:J8"/>
    <mergeCell ref="G9:J9"/>
    <mergeCell ref="G10:J10"/>
    <mergeCell ref="A19:J20"/>
    <mergeCell ref="A21:J21"/>
    <mergeCell ref="G13:J13"/>
    <mergeCell ref="G14:J14"/>
    <mergeCell ref="G15:J15"/>
    <mergeCell ref="D8:E8"/>
    <mergeCell ref="D9:E9"/>
    <mergeCell ref="D10:E10"/>
    <mergeCell ref="D13:E13"/>
    <mergeCell ref="D14:E14"/>
    <mergeCell ref="D15:E15"/>
  </mergeCells>
  <phoneticPr fontId="2"/>
  <dataValidations count="2">
    <dataValidation type="list" allowBlank="1" showInputMessage="1" showErrorMessage="1" sqref="A19:J20" xr:uid="{00000000-0002-0000-7300-000000000000}">
      <formula1>$L$19:$L$21</formula1>
    </dataValidation>
    <dataValidation imeMode="on" allowBlank="1" showInputMessage="1" showErrorMessage="1" sqref="G8:J11 G13:J16 G22:J30" xr:uid="{00000000-0002-0000-7300-000001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legacy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9">
    <pageSetUpPr fitToPage="1"/>
  </sheetPr>
  <dimension ref="A1:X37"/>
  <sheetViews>
    <sheetView view="pageBreakPreview" zoomScale="110" zoomScaleNormal="100" zoomScaleSheetLayoutView="110" workbookViewId="0">
      <selection activeCell="D1" sqref="D1"/>
    </sheetView>
  </sheetViews>
  <sheetFormatPr defaultColWidth="8.09765625" defaultRowHeight="20.100000000000001" customHeight="1"/>
  <cols>
    <col min="1" max="256" width="3.19921875" style="8" customWidth="1"/>
    <col min="257" max="16384" width="8.09765625" style="8"/>
  </cols>
  <sheetData>
    <row r="1" spans="1:24" s="4" customFormat="1" ht="20.100000000000001" customHeight="1" thickBot="1">
      <c r="A1" s="3" t="s">
        <v>532</v>
      </c>
      <c r="B1" s="3"/>
      <c r="C1" s="3"/>
      <c r="D1" s="3"/>
      <c r="E1" s="3"/>
      <c r="F1" s="3"/>
      <c r="G1" s="3"/>
      <c r="H1" s="3"/>
      <c r="I1" s="3"/>
      <c r="J1" s="3"/>
      <c r="K1" s="3"/>
      <c r="L1" s="3"/>
      <c r="M1" s="3"/>
      <c r="N1" s="3"/>
      <c r="O1" s="3"/>
      <c r="P1" s="3"/>
      <c r="Q1" s="3"/>
      <c r="R1" s="3"/>
      <c r="S1" s="3"/>
      <c r="T1" s="3"/>
      <c r="U1" s="3"/>
      <c r="V1" s="3"/>
      <c r="W1" s="3"/>
      <c r="X1" s="3"/>
    </row>
    <row r="2" spans="1:24" s="4" customFormat="1" ht="20.100000000000001" customHeight="1"/>
    <row r="3" spans="1:24" s="5" customFormat="1" ht="20.100000000000001" customHeight="1">
      <c r="B3" s="5" t="s">
        <v>9</v>
      </c>
      <c r="D3" s="5" t="s">
        <v>10</v>
      </c>
    </row>
    <row r="4" spans="1:24" s="40" customFormat="1" ht="33.75" customHeight="1">
      <c r="C4" s="40" t="s">
        <v>11</v>
      </c>
      <c r="D4" s="749" t="s">
        <v>531</v>
      </c>
      <c r="E4" s="749"/>
      <c r="F4" s="749"/>
      <c r="G4" s="749"/>
      <c r="H4" s="749"/>
      <c r="I4" s="749"/>
      <c r="J4" s="749"/>
      <c r="K4" s="749"/>
      <c r="L4" s="749"/>
      <c r="M4" s="749"/>
      <c r="N4" s="749"/>
      <c r="O4" s="749"/>
      <c r="P4" s="749"/>
      <c r="Q4" s="749"/>
      <c r="R4" s="749"/>
      <c r="S4" s="749"/>
      <c r="T4" s="749"/>
      <c r="U4" s="749"/>
      <c r="V4" s="749"/>
      <c r="W4" s="749"/>
      <c r="X4" s="749"/>
    </row>
    <row r="5" spans="1:24" s="40" customFormat="1" ht="20.100000000000001" customHeight="1">
      <c r="C5" s="40" t="s">
        <v>11</v>
      </c>
      <c r="D5" s="749" t="s">
        <v>530</v>
      </c>
      <c r="E5" s="749"/>
      <c r="F5" s="749"/>
      <c r="G5" s="749"/>
      <c r="H5" s="749"/>
      <c r="I5" s="749"/>
      <c r="J5" s="749"/>
      <c r="K5" s="749"/>
      <c r="L5" s="749"/>
      <c r="M5" s="749"/>
      <c r="N5" s="749"/>
      <c r="O5" s="749"/>
      <c r="P5" s="749"/>
      <c r="Q5" s="749"/>
      <c r="R5" s="749"/>
      <c r="S5" s="749"/>
      <c r="T5" s="749"/>
      <c r="U5" s="749"/>
      <c r="V5" s="749"/>
      <c r="W5" s="749"/>
      <c r="X5" s="749"/>
    </row>
    <row r="6" spans="1:24" s="40" customFormat="1" ht="20.100000000000001" customHeight="1">
      <c r="D6" s="747"/>
      <c r="E6" s="747"/>
      <c r="F6" s="747"/>
      <c r="G6" s="747"/>
      <c r="H6" s="747"/>
      <c r="I6" s="747"/>
      <c r="J6" s="747"/>
      <c r="K6" s="747"/>
      <c r="L6" s="747"/>
      <c r="M6" s="747"/>
      <c r="N6" s="747"/>
      <c r="O6" s="747"/>
      <c r="P6" s="747"/>
      <c r="Q6" s="747"/>
      <c r="R6" s="747"/>
      <c r="S6" s="747"/>
      <c r="T6" s="747"/>
      <c r="U6" s="747"/>
      <c r="V6" s="747"/>
      <c r="W6" s="747"/>
      <c r="X6" s="747"/>
    </row>
    <row r="7" spans="1:24" s="40" customFormat="1" ht="20.100000000000001" customHeight="1">
      <c r="C7" s="40" t="s">
        <v>11</v>
      </c>
      <c r="D7" s="729" t="s">
        <v>529</v>
      </c>
      <c r="E7" s="729"/>
      <c r="F7" s="729"/>
      <c r="G7" s="729"/>
      <c r="H7" s="729"/>
      <c r="I7" s="729"/>
      <c r="J7" s="729"/>
      <c r="K7" s="729"/>
      <c r="L7" s="729"/>
      <c r="M7" s="729"/>
      <c r="N7" s="729"/>
      <c r="O7" s="729"/>
      <c r="P7" s="729"/>
      <c r="Q7" s="729"/>
      <c r="R7" s="729"/>
      <c r="S7" s="729"/>
      <c r="T7" s="729"/>
      <c r="U7" s="729"/>
      <c r="V7" s="729"/>
      <c r="W7" s="729"/>
      <c r="X7" s="729"/>
    </row>
    <row r="8" spans="1:24" s="5" customFormat="1" ht="20.100000000000001" customHeight="1">
      <c r="B8" s="5" t="s">
        <v>14</v>
      </c>
      <c r="D8" s="5" t="s">
        <v>15</v>
      </c>
    </row>
    <row r="9" spans="1:24" ht="20.100000000000001" customHeight="1">
      <c r="C9" s="8" t="s">
        <v>11</v>
      </c>
      <c r="D9" s="8" t="s">
        <v>357</v>
      </c>
    </row>
    <row r="10" spans="1:24" s="5" customFormat="1" ht="20.100000000000001" customHeight="1">
      <c r="B10" s="5" t="s">
        <v>16</v>
      </c>
      <c r="D10" s="5" t="s">
        <v>17</v>
      </c>
    </row>
    <row r="11" spans="1:24" s="1" customFormat="1" ht="20.100000000000001" customHeight="1">
      <c r="C11" s="1" t="s">
        <v>11</v>
      </c>
      <c r="D11" s="1" t="s">
        <v>528</v>
      </c>
    </row>
    <row r="12" spans="1:24" s="5" customFormat="1" ht="20.100000000000001" customHeight="1">
      <c r="B12" s="5" t="s">
        <v>23</v>
      </c>
      <c r="D12" s="5" t="s">
        <v>28</v>
      </c>
    </row>
    <row r="13" spans="1:24" ht="20.100000000000001" customHeight="1">
      <c r="C13" s="8" t="s">
        <v>30</v>
      </c>
      <c r="D13" s="8" t="s">
        <v>527</v>
      </c>
    </row>
    <row r="14" spans="1:24" ht="20.100000000000001" customHeight="1">
      <c r="C14" s="8" t="s">
        <v>32</v>
      </c>
      <c r="D14" s="8" t="s">
        <v>526</v>
      </c>
    </row>
    <row r="15" spans="1:24" ht="20.100000000000001" customHeight="1">
      <c r="C15" s="8" t="s">
        <v>35</v>
      </c>
      <c r="D15" s="8" t="s">
        <v>525</v>
      </c>
    </row>
    <row r="16" spans="1:24" ht="20.100000000000001" customHeight="1">
      <c r="C16" s="8" t="s">
        <v>37</v>
      </c>
      <c r="D16" s="8" t="s">
        <v>524</v>
      </c>
    </row>
    <row r="17" spans="3:24" ht="19.95" customHeight="1">
      <c r="C17" s="8" t="s">
        <v>39</v>
      </c>
      <c r="D17" s="8" t="s">
        <v>523</v>
      </c>
    </row>
    <row r="18" spans="3:24" ht="20.100000000000001" customHeight="1">
      <c r="C18" s="8" t="s">
        <v>41</v>
      </c>
      <c r="D18" s="8" t="s">
        <v>427</v>
      </c>
    </row>
    <row r="19" spans="3:24" ht="20.100000000000001" customHeight="1">
      <c r="C19" s="8" t="s">
        <v>43</v>
      </c>
      <c r="D19" s="8" t="s">
        <v>522</v>
      </c>
      <c r="G19" s="30"/>
      <c r="H19" s="30"/>
      <c r="I19" s="30"/>
      <c r="J19" s="30"/>
      <c r="K19" s="30"/>
      <c r="L19" s="30"/>
      <c r="M19" s="30"/>
      <c r="N19" s="30"/>
      <c r="O19" s="30"/>
      <c r="P19" s="30"/>
      <c r="Q19" s="30"/>
      <c r="R19" s="30"/>
      <c r="S19" s="30"/>
      <c r="T19" s="30"/>
      <c r="U19" s="30"/>
      <c r="V19" s="30"/>
      <c r="W19" s="30"/>
      <c r="X19" s="30"/>
    </row>
    <row r="20" spans="3:24" ht="20.100000000000001" customHeight="1">
      <c r="C20" s="8" t="s">
        <v>45</v>
      </c>
      <c r="D20" s="8" t="s">
        <v>521</v>
      </c>
    </row>
    <row r="21" spans="3:24" ht="20.100000000000001" customHeight="1">
      <c r="C21" s="8" t="s">
        <v>46</v>
      </c>
      <c r="D21" s="8" t="s">
        <v>520</v>
      </c>
    </row>
    <row r="22" spans="3:24" ht="20.100000000000001" customHeight="1">
      <c r="C22" s="8" t="s">
        <v>48</v>
      </c>
      <c r="D22" s="8" t="s">
        <v>60</v>
      </c>
    </row>
    <row r="23" spans="3:24" ht="20.100000000000001" customHeight="1">
      <c r="D23" s="8" t="s">
        <v>61</v>
      </c>
    </row>
    <row r="24" spans="3:24" ht="20.100000000000001" customHeight="1">
      <c r="C24" s="8" t="s">
        <v>50</v>
      </c>
      <c r="D24" s="8" t="s">
        <v>519</v>
      </c>
    </row>
    <row r="25" spans="3:24" ht="20.100000000000001" customHeight="1">
      <c r="C25" s="8" t="s">
        <v>51</v>
      </c>
      <c r="D25" s="8" t="s">
        <v>518</v>
      </c>
    </row>
    <row r="26" spans="3:24" ht="20.100000000000001" customHeight="1">
      <c r="D26" s="8" t="s">
        <v>517</v>
      </c>
    </row>
    <row r="27" spans="3:24" ht="20.100000000000001" customHeight="1">
      <c r="C27" s="8" t="s">
        <v>52</v>
      </c>
      <c r="D27" s="8" t="s">
        <v>341</v>
      </c>
    </row>
    <row r="28" spans="3:24" ht="20.100000000000001" customHeight="1">
      <c r="C28" s="8" t="s">
        <v>53</v>
      </c>
      <c r="D28" s="8" t="s">
        <v>516</v>
      </c>
    </row>
    <row r="29" spans="3:24" ht="20.100000000000001" customHeight="1">
      <c r="C29" s="8" t="s">
        <v>55</v>
      </c>
      <c r="D29" s="8" t="s">
        <v>337</v>
      </c>
    </row>
    <row r="30" spans="3:24" ht="20.100000000000001" customHeight="1">
      <c r="C30" s="8" t="s">
        <v>57</v>
      </c>
      <c r="D30" s="8" t="s">
        <v>515</v>
      </c>
    </row>
    <row r="31" spans="3:24" ht="20.100000000000001" customHeight="1">
      <c r="D31" s="8" t="s">
        <v>66</v>
      </c>
      <c r="E31" s="1"/>
      <c r="F31" s="1"/>
      <c r="G31" s="1"/>
      <c r="H31" s="1"/>
      <c r="I31" s="1"/>
      <c r="J31" s="1"/>
      <c r="K31" s="1"/>
      <c r="L31" s="1"/>
      <c r="M31" s="1"/>
      <c r="N31" s="1"/>
      <c r="O31" s="1"/>
      <c r="P31" s="1"/>
      <c r="Q31" s="1"/>
      <c r="R31" s="1"/>
      <c r="S31" s="1"/>
      <c r="T31" s="1"/>
      <c r="U31" s="1"/>
      <c r="V31" s="1"/>
      <c r="W31" s="1"/>
      <c r="X31" s="1"/>
    </row>
    <row r="32" spans="3:24" ht="20.100000000000001" customHeight="1">
      <c r="D32" s="686" t="s">
        <v>338</v>
      </c>
      <c r="E32" s="687"/>
      <c r="F32" s="687"/>
      <c r="G32" s="687"/>
      <c r="H32" s="687"/>
      <c r="I32" s="687"/>
      <c r="J32" s="687"/>
      <c r="K32" s="687"/>
      <c r="L32" s="687"/>
      <c r="M32" s="687"/>
      <c r="N32" s="687"/>
      <c r="O32" s="687"/>
      <c r="P32" s="687"/>
      <c r="Q32" s="687"/>
      <c r="R32" s="687"/>
      <c r="S32" s="687"/>
      <c r="T32" s="687"/>
      <c r="U32" s="687"/>
      <c r="V32" s="687"/>
      <c r="W32" s="687"/>
      <c r="X32" s="687"/>
    </row>
    <row r="33" spans="2:24" s="40" customFormat="1" ht="20.100000000000001" customHeight="1">
      <c r="B33" s="1"/>
      <c r="C33" s="8" t="s">
        <v>59</v>
      </c>
      <c r="D33" s="8" t="s">
        <v>68</v>
      </c>
      <c r="E33" s="8"/>
      <c r="F33" s="8"/>
      <c r="G33" s="8"/>
      <c r="H33" s="8"/>
      <c r="I33" s="8"/>
      <c r="J33" s="8"/>
      <c r="K33" s="8"/>
      <c r="L33" s="8"/>
      <c r="M33" s="8"/>
      <c r="N33" s="8"/>
      <c r="O33" s="8"/>
      <c r="P33" s="8"/>
      <c r="Q33" s="8"/>
      <c r="R33" s="8"/>
      <c r="S33" s="8"/>
      <c r="T33" s="8"/>
      <c r="U33" s="8"/>
      <c r="V33" s="8"/>
      <c r="W33" s="8"/>
      <c r="X33" s="8"/>
    </row>
    <row r="34" spans="2:24" s="40" customFormat="1" ht="20.100000000000001" customHeight="1">
      <c r="B34" s="1"/>
      <c r="C34" s="8" t="s">
        <v>62</v>
      </c>
      <c r="D34" s="8" t="s">
        <v>210</v>
      </c>
      <c r="E34" s="8"/>
      <c r="F34" s="8"/>
      <c r="G34" s="8"/>
      <c r="H34" s="8"/>
      <c r="I34" s="8"/>
      <c r="J34" s="8"/>
      <c r="K34" s="8"/>
      <c r="L34" s="8"/>
      <c r="M34" s="8"/>
      <c r="N34" s="8"/>
      <c r="O34" s="8"/>
      <c r="P34" s="8"/>
      <c r="Q34" s="8"/>
      <c r="R34" s="8"/>
      <c r="S34" s="8"/>
      <c r="T34" s="8"/>
      <c r="U34" s="8"/>
      <c r="V34" s="8"/>
      <c r="W34" s="8"/>
      <c r="X34" s="8"/>
    </row>
    <row r="35" spans="2:24" ht="20.100000000000001" customHeight="1">
      <c r="C35" s="8" t="s">
        <v>64</v>
      </c>
      <c r="D35" s="40" t="s">
        <v>126</v>
      </c>
      <c r="J35" s="40"/>
    </row>
    <row r="36" spans="2:24" ht="20.100000000000001" customHeight="1">
      <c r="B36" s="5" t="s">
        <v>27</v>
      </c>
      <c r="D36" s="8" t="s">
        <v>187</v>
      </c>
    </row>
    <row r="37" spans="2:24" ht="20.100000000000001" customHeight="1">
      <c r="C37" s="8" t="s">
        <v>11</v>
      </c>
      <c r="D37" s="8" t="s">
        <v>514</v>
      </c>
    </row>
  </sheetData>
  <mergeCells count="4">
    <mergeCell ref="D4:X4"/>
    <mergeCell ref="D5:X6"/>
    <mergeCell ref="D32:X32"/>
    <mergeCell ref="D7:X7"/>
  </mergeCells>
  <phoneticPr fontId="2"/>
  <pageMargins left="0.70866141732283472" right="0.70866141732283472" top="0.74803149606299213" bottom="0.74803149606299213" header="0.31496062992125984" footer="0.31496062992125984"/>
  <pageSetup paperSize="9" scale="94" fitToWidth="0" orientation="portrait" r:id="rId1"/>
  <headerFooter>
    <oddFooter>&amp;C&amp;P</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20">
    <pageSetUpPr fitToPage="1"/>
  </sheetPr>
  <dimension ref="A1:X32"/>
  <sheetViews>
    <sheetView view="pageBreakPreview" zoomScale="110" zoomScaleNormal="100" zoomScaleSheetLayoutView="110" workbookViewId="0">
      <selection activeCell="Q1" sqref="Q1"/>
    </sheetView>
  </sheetViews>
  <sheetFormatPr defaultColWidth="8.09765625" defaultRowHeight="20.100000000000001" customHeight="1"/>
  <cols>
    <col min="1" max="256" width="3.19921875" style="8" customWidth="1"/>
    <col min="257" max="16384" width="8.09765625" style="8"/>
  </cols>
  <sheetData>
    <row r="1" spans="1:23" ht="20.100000000000001" customHeight="1">
      <c r="A1" s="8" t="s">
        <v>77</v>
      </c>
    </row>
    <row r="3" spans="1:23" s="5" customFormat="1" ht="20.100000000000001" customHeight="1">
      <c r="A3" s="5" t="s">
        <v>78</v>
      </c>
      <c r="C3" s="5" t="s">
        <v>79</v>
      </c>
    </row>
    <row r="4" spans="1:23" ht="20.100000000000001" customHeight="1">
      <c r="C4" s="8" t="s">
        <v>11</v>
      </c>
      <c r="D4" s="8" t="s">
        <v>534</v>
      </c>
    </row>
    <row r="6" spans="1:23" s="5" customFormat="1" ht="20.100000000000001" customHeight="1">
      <c r="A6" s="5" t="s">
        <v>81</v>
      </c>
      <c r="C6" s="5" t="s">
        <v>82</v>
      </c>
    </row>
    <row r="7" spans="1:23" ht="20.100000000000001" customHeight="1">
      <c r="C7" s="36" t="s">
        <v>145</v>
      </c>
      <c r="D7" s="37"/>
      <c r="E7" s="37"/>
      <c r="F7" s="37"/>
      <c r="G7" s="37"/>
      <c r="H7" s="38"/>
      <c r="I7" s="716"/>
      <c r="J7" s="717"/>
      <c r="K7" s="717"/>
      <c r="L7" s="717"/>
      <c r="M7" s="717"/>
      <c r="N7" s="717"/>
      <c r="O7" s="717"/>
      <c r="P7" s="717"/>
      <c r="Q7" s="717"/>
      <c r="R7" s="717"/>
      <c r="S7" s="717"/>
      <c r="T7" s="718"/>
    </row>
    <row r="8" spans="1:23" ht="20.100000000000001" customHeight="1">
      <c r="C8" s="36" t="s">
        <v>84</v>
      </c>
      <c r="D8" s="37"/>
      <c r="E8" s="37"/>
      <c r="F8" s="37"/>
      <c r="G8" s="37"/>
      <c r="H8" s="38"/>
      <c r="I8" s="716"/>
      <c r="J8" s="717"/>
      <c r="K8" s="717"/>
      <c r="L8" s="717"/>
      <c r="M8" s="717"/>
      <c r="N8" s="717"/>
      <c r="O8" s="717"/>
      <c r="P8" s="717"/>
      <c r="Q8" s="717"/>
      <c r="R8" s="717"/>
      <c r="S8" s="717"/>
      <c r="T8" s="718"/>
    </row>
    <row r="9" spans="1:23" ht="20.100000000000001" customHeight="1">
      <c r="C9" s="776" t="s">
        <v>533</v>
      </c>
      <c r="D9" s="777"/>
      <c r="E9" s="777"/>
      <c r="F9" s="777"/>
      <c r="G9" s="777"/>
      <c r="H9" s="778"/>
      <c r="I9" s="716"/>
      <c r="J9" s="717"/>
      <c r="K9" s="717"/>
      <c r="L9" s="717"/>
      <c r="M9" s="717"/>
      <c r="N9" s="717"/>
      <c r="O9" s="717"/>
      <c r="P9" s="717"/>
      <c r="Q9" s="717"/>
      <c r="R9" s="717"/>
      <c r="S9" s="717"/>
      <c r="T9" s="718"/>
    </row>
    <row r="10" spans="1:23" ht="20.100000000000001" customHeight="1">
      <c r="C10" s="36" t="s">
        <v>86</v>
      </c>
      <c r="D10" s="37"/>
      <c r="E10" s="37"/>
      <c r="F10" s="37"/>
      <c r="G10" s="37"/>
      <c r="H10" s="38"/>
      <c r="I10" s="716"/>
      <c r="J10" s="717"/>
      <c r="K10" s="717"/>
      <c r="L10" s="717"/>
      <c r="M10" s="717"/>
      <c r="N10" s="717"/>
      <c r="O10" s="717"/>
      <c r="P10" s="717"/>
      <c r="Q10" s="717"/>
      <c r="R10" s="717"/>
      <c r="S10" s="717"/>
      <c r="T10" s="718"/>
    </row>
    <row r="11" spans="1:23" ht="20.100000000000001" customHeight="1">
      <c r="C11" s="36" t="s">
        <v>87</v>
      </c>
      <c r="D11" s="37"/>
      <c r="E11" s="37"/>
      <c r="F11" s="37"/>
      <c r="G11" s="37"/>
      <c r="H11" s="38"/>
      <c r="I11" s="716"/>
      <c r="J11" s="717"/>
      <c r="K11" s="717"/>
      <c r="L11" s="717"/>
      <c r="M11" s="717"/>
      <c r="N11" s="717"/>
      <c r="O11" s="717"/>
      <c r="P11" s="717"/>
      <c r="Q11" s="717"/>
      <c r="R11" s="717"/>
      <c r="S11" s="717"/>
      <c r="T11" s="718"/>
    </row>
    <row r="13" spans="1:23" s="5" customFormat="1" ht="20.100000000000001" customHeight="1">
      <c r="A13" s="5" t="s">
        <v>88</v>
      </c>
      <c r="C13" s="5" t="s">
        <v>28</v>
      </c>
      <c r="G13" s="693" t="s">
        <v>89</v>
      </c>
      <c r="H13" s="694"/>
      <c r="I13" s="694"/>
      <c r="J13" s="694"/>
      <c r="K13" s="694"/>
      <c r="L13" s="694"/>
      <c r="M13" s="694"/>
      <c r="N13" s="694"/>
      <c r="O13" s="694"/>
      <c r="P13" s="694"/>
      <c r="Q13" s="694"/>
      <c r="R13" s="694"/>
      <c r="S13" s="694"/>
      <c r="T13" s="694"/>
      <c r="U13" s="694"/>
      <c r="V13" s="694"/>
      <c r="W13" s="694"/>
    </row>
    <row r="14" spans="1:23" ht="20.100000000000001" customHeight="1">
      <c r="B14" s="39" t="s">
        <v>90</v>
      </c>
      <c r="C14" s="8" t="s">
        <v>30</v>
      </c>
      <c r="D14" s="8" t="s">
        <v>527</v>
      </c>
    </row>
    <row r="15" spans="1:23" ht="20.100000000000001" customHeight="1">
      <c r="B15" s="39" t="s">
        <v>90</v>
      </c>
      <c r="C15" s="8" t="s">
        <v>32</v>
      </c>
      <c r="D15" s="8" t="s">
        <v>526</v>
      </c>
    </row>
    <row r="16" spans="1:23" ht="20.100000000000001" customHeight="1">
      <c r="B16" s="39" t="s">
        <v>90</v>
      </c>
      <c r="C16" s="8" t="s">
        <v>35</v>
      </c>
      <c r="D16" s="8" t="s">
        <v>525</v>
      </c>
    </row>
    <row r="17" spans="1:24" ht="20.100000000000001" customHeight="1">
      <c r="B17" s="39" t="s">
        <v>90</v>
      </c>
      <c r="C17" s="8" t="s">
        <v>37</v>
      </c>
      <c r="D17" s="8" t="s">
        <v>524</v>
      </c>
    </row>
    <row r="18" spans="1:24" ht="20.100000000000001" customHeight="1">
      <c r="B18" s="39" t="s">
        <v>90</v>
      </c>
      <c r="C18" s="8" t="s">
        <v>39</v>
      </c>
      <c r="D18" s="8" t="s">
        <v>523</v>
      </c>
    </row>
    <row r="19" spans="1:24" ht="20.100000000000001" customHeight="1">
      <c r="B19" s="39" t="s">
        <v>90</v>
      </c>
      <c r="C19" s="8" t="s">
        <v>41</v>
      </c>
      <c r="D19" s="8" t="s">
        <v>427</v>
      </c>
    </row>
    <row r="20" spans="1:24" ht="20.100000000000001" customHeight="1">
      <c r="B20" s="39" t="s">
        <v>90</v>
      </c>
      <c r="C20" s="8" t="s">
        <v>43</v>
      </c>
      <c r="D20" s="8" t="s">
        <v>522</v>
      </c>
      <c r="G20" s="30"/>
      <c r="H20" s="30"/>
      <c r="I20" s="30"/>
      <c r="J20" s="30"/>
      <c r="K20" s="30"/>
      <c r="L20" s="30"/>
      <c r="M20" s="30"/>
      <c r="N20" s="30"/>
      <c r="O20" s="30"/>
      <c r="P20" s="30"/>
      <c r="Q20" s="30"/>
      <c r="R20" s="30"/>
      <c r="S20" s="30"/>
      <c r="T20" s="30"/>
      <c r="U20" s="30"/>
      <c r="V20" s="30"/>
      <c r="W20" s="30"/>
      <c r="X20" s="30"/>
    </row>
    <row r="21" spans="1:24" s="40" customFormat="1" ht="20.100000000000001" customHeight="1">
      <c r="B21" s="39" t="s">
        <v>90</v>
      </c>
      <c r="C21" s="8" t="s">
        <v>45</v>
      </c>
      <c r="D21" s="8" t="s">
        <v>521</v>
      </c>
      <c r="E21" s="8"/>
      <c r="F21" s="8"/>
      <c r="G21" s="8"/>
      <c r="H21" s="8"/>
      <c r="I21" s="8"/>
      <c r="J21" s="8"/>
      <c r="K21" s="8"/>
      <c r="L21" s="8"/>
      <c r="M21" s="8"/>
      <c r="N21" s="8"/>
      <c r="O21" s="8"/>
      <c r="P21" s="8"/>
      <c r="Q21" s="8"/>
      <c r="R21" s="8"/>
      <c r="S21" s="8"/>
      <c r="T21" s="8"/>
      <c r="U21" s="8"/>
      <c r="V21" s="8"/>
      <c r="W21" s="8"/>
      <c r="X21" s="8"/>
    </row>
    <row r="22" spans="1:24" ht="20.100000000000001" customHeight="1">
      <c r="B22" s="39" t="s">
        <v>90</v>
      </c>
      <c r="C22" s="8" t="s">
        <v>46</v>
      </c>
      <c r="D22" s="8" t="s">
        <v>520</v>
      </c>
    </row>
    <row r="23" spans="1:24" ht="20.100000000000001" customHeight="1">
      <c r="B23" s="39" t="s">
        <v>90</v>
      </c>
      <c r="C23" s="8" t="s">
        <v>48</v>
      </c>
      <c r="D23" s="8" t="s">
        <v>60</v>
      </c>
    </row>
    <row r="24" spans="1:24" ht="20.100000000000001" customHeight="1">
      <c r="B24" s="39" t="s">
        <v>90</v>
      </c>
      <c r="C24" s="8" t="s">
        <v>50</v>
      </c>
      <c r="D24" s="8" t="s">
        <v>519</v>
      </c>
    </row>
    <row r="25" spans="1:24" ht="20.100000000000001" customHeight="1">
      <c r="B25" s="39" t="s">
        <v>90</v>
      </c>
      <c r="C25" s="8" t="s">
        <v>51</v>
      </c>
      <c r="D25" s="8" t="s">
        <v>518</v>
      </c>
    </row>
    <row r="26" spans="1:24" s="40" customFormat="1" ht="20.100000000000001" customHeight="1">
      <c r="B26" s="39" t="s">
        <v>90</v>
      </c>
      <c r="C26" s="8" t="s">
        <v>52</v>
      </c>
      <c r="D26" s="8" t="s">
        <v>341</v>
      </c>
      <c r="E26" s="8"/>
      <c r="F26" s="8"/>
      <c r="G26" s="8"/>
      <c r="H26" s="8"/>
      <c r="I26" s="8"/>
      <c r="J26" s="8"/>
      <c r="K26" s="8"/>
      <c r="L26" s="8"/>
      <c r="M26" s="8"/>
      <c r="N26" s="8"/>
      <c r="O26" s="8"/>
      <c r="P26" s="8"/>
      <c r="Q26" s="8"/>
      <c r="R26" s="8"/>
      <c r="S26" s="8"/>
      <c r="T26" s="8"/>
      <c r="U26" s="8"/>
      <c r="V26" s="8"/>
      <c r="W26" s="8"/>
      <c r="X26" s="8"/>
    </row>
    <row r="27" spans="1:24" s="40" customFormat="1" ht="20.100000000000001" customHeight="1">
      <c r="A27" s="8"/>
      <c r="B27" s="39" t="s">
        <v>90</v>
      </c>
      <c r="C27" s="8" t="s">
        <v>53</v>
      </c>
      <c r="D27" s="8" t="s">
        <v>516</v>
      </c>
      <c r="E27" s="8"/>
      <c r="F27" s="8"/>
      <c r="G27" s="8"/>
      <c r="H27" s="8"/>
      <c r="I27" s="8"/>
      <c r="J27" s="8"/>
      <c r="K27" s="8"/>
      <c r="L27" s="8"/>
      <c r="M27" s="8"/>
      <c r="N27" s="8"/>
      <c r="O27" s="8"/>
      <c r="P27" s="8"/>
      <c r="Q27" s="8"/>
      <c r="R27" s="8"/>
      <c r="S27" s="8"/>
      <c r="T27" s="8"/>
      <c r="U27" s="8"/>
      <c r="V27" s="8"/>
      <c r="W27" s="8"/>
      <c r="X27" s="8"/>
    </row>
    <row r="28" spans="1:24" ht="20.100000000000001" customHeight="1">
      <c r="B28" s="39" t="s">
        <v>90</v>
      </c>
      <c r="C28" s="8" t="s">
        <v>55</v>
      </c>
      <c r="D28" s="8" t="s">
        <v>337</v>
      </c>
    </row>
    <row r="29" spans="1:24" ht="20.100000000000001" customHeight="1">
      <c r="B29" s="39" t="s">
        <v>90</v>
      </c>
      <c r="C29" s="8" t="s">
        <v>57</v>
      </c>
      <c r="D29" s="8" t="s">
        <v>515</v>
      </c>
    </row>
    <row r="30" spans="1:24" ht="20.100000000000001" customHeight="1">
      <c r="B30" s="39" t="s">
        <v>90</v>
      </c>
      <c r="C30" s="8" t="s">
        <v>59</v>
      </c>
      <c r="D30" s="8" t="s">
        <v>68</v>
      </c>
    </row>
    <row r="31" spans="1:24" ht="20.100000000000001" customHeight="1">
      <c r="B31" s="39" t="s">
        <v>90</v>
      </c>
      <c r="C31" s="8" t="s">
        <v>62</v>
      </c>
      <c r="D31" s="8" t="s">
        <v>210</v>
      </c>
    </row>
    <row r="32" spans="1:24" ht="20.100000000000001" customHeight="1">
      <c r="B32" s="39" t="s">
        <v>90</v>
      </c>
      <c r="C32" s="8" t="s">
        <v>64</v>
      </c>
      <c r="D32" s="40" t="s">
        <v>126</v>
      </c>
      <c r="J32" s="40"/>
    </row>
  </sheetData>
  <mergeCells count="7">
    <mergeCell ref="G13:W13"/>
    <mergeCell ref="I8:T8"/>
    <mergeCell ref="I7:T7"/>
    <mergeCell ref="I9:T9"/>
    <mergeCell ref="I10:T10"/>
    <mergeCell ref="I11:T11"/>
    <mergeCell ref="C9:H9"/>
  </mergeCells>
  <phoneticPr fontId="2"/>
  <dataValidations count="3">
    <dataValidation type="list" allowBlank="1" showInputMessage="1" showErrorMessage="1" sqref="D19 D21:D24 B14:B32" xr:uid="{00000000-0002-0000-7500-000000000000}">
      <formula1>"□,☑"</formula1>
    </dataValidation>
    <dataValidation imeMode="off" allowBlank="1" showInputMessage="1" showErrorMessage="1" sqref="I11:T11" xr:uid="{00000000-0002-0000-7500-000001000000}"/>
    <dataValidation imeMode="on" allowBlank="1" showInputMessage="1" showErrorMessage="1" sqref="I7:T10" xr:uid="{00000000-0002-0000-7500-000002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097B0-6F7A-4205-8780-C8660E663A73}">
  <sheetPr codeName="Sheet13">
    <pageSetUpPr fitToPage="1"/>
  </sheetPr>
  <dimension ref="A1"/>
  <sheetViews>
    <sheetView workbookViewId="0">
      <selection activeCell="Q41" sqref="Q41"/>
    </sheetView>
  </sheetViews>
  <sheetFormatPr defaultRowHeight="18"/>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21">
    <pageSetUpPr fitToPage="1"/>
  </sheetPr>
  <dimension ref="A1:M25"/>
  <sheetViews>
    <sheetView view="pageBreakPreview" zoomScale="110" zoomScaleNormal="100" zoomScaleSheetLayoutView="110" workbookViewId="0">
      <selection activeCell="O1" sqref="O1"/>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2.3984375" style="41" customWidth="1"/>
    <col min="12" max="12" width="6.69921875" style="41" customWidth="1"/>
    <col min="13" max="13" width="5.3984375" style="41" customWidth="1"/>
    <col min="14" max="15" width="7.69921875" style="41" customWidth="1"/>
    <col min="16" max="16384" width="8.09765625" style="41"/>
  </cols>
  <sheetData>
    <row r="1" spans="1:13" ht="20.100000000000001" customHeight="1">
      <c r="A1" s="41" t="s">
        <v>92</v>
      </c>
      <c r="B1" s="42">
        <v>22</v>
      </c>
      <c r="C1" s="41" t="s">
        <v>93</v>
      </c>
    </row>
    <row r="2" spans="1:13" ht="20.100000000000001" customHeight="1">
      <c r="A2" s="43" t="s">
        <v>543</v>
      </c>
      <c r="B2" s="43"/>
      <c r="C2" s="43"/>
      <c r="D2" s="44"/>
      <c r="E2" s="44"/>
      <c r="F2" s="44"/>
      <c r="G2" s="44"/>
      <c r="H2" s="44"/>
      <c r="I2" s="44"/>
      <c r="J2" s="44"/>
    </row>
    <row r="3" spans="1:13" ht="20.100000000000001" customHeight="1">
      <c r="J3" s="45"/>
    </row>
    <row r="4" spans="1:13" ht="20.100000000000001" customHeight="1">
      <c r="J4" s="57">
        <v>45776</v>
      </c>
    </row>
    <row r="6" spans="1:13" ht="20.100000000000001" customHeight="1">
      <c r="A6" s="46" t="s">
        <v>95</v>
      </c>
      <c r="B6" s="46"/>
      <c r="C6" s="46"/>
    </row>
    <row r="7" spans="1:13" ht="20.100000000000001" customHeight="1">
      <c r="A7" s="46"/>
      <c r="B7" s="46"/>
      <c r="C7" s="46"/>
    </row>
    <row r="8" spans="1:13" ht="20.100000000000001" customHeight="1">
      <c r="D8" s="698" t="s">
        <v>542</v>
      </c>
      <c r="E8" s="699"/>
      <c r="F8" s="47"/>
      <c r="G8" s="1"/>
      <c r="H8" s="1"/>
    </row>
    <row r="9" spans="1:13" ht="20.100000000000001" customHeight="1">
      <c r="D9" s="710" t="s">
        <v>84</v>
      </c>
      <c r="E9" s="699"/>
      <c r="F9" s="49"/>
      <c r="G9" s="719" t="s">
        <v>98</v>
      </c>
      <c r="H9" s="719"/>
      <c r="I9" s="719"/>
      <c r="J9" s="719"/>
    </row>
    <row r="10" spans="1:13" ht="20.100000000000001" customHeight="1">
      <c r="D10" s="710" t="s">
        <v>145</v>
      </c>
      <c r="E10" s="699"/>
      <c r="F10" s="51"/>
      <c r="G10" s="701" t="s">
        <v>100</v>
      </c>
      <c r="H10" s="701"/>
      <c r="I10" s="701"/>
      <c r="J10" s="701"/>
    </row>
    <row r="11" spans="1:13" ht="20.100000000000001" customHeight="1">
      <c r="D11" s="710" t="s">
        <v>141</v>
      </c>
      <c r="E11" s="699"/>
      <c r="F11" s="51"/>
      <c r="G11" s="701" t="s">
        <v>101</v>
      </c>
      <c r="H11" s="701"/>
      <c r="I11" s="701"/>
      <c r="J11" s="701"/>
    </row>
    <row r="12" spans="1:13" ht="19.5" customHeight="1">
      <c r="E12" s="42"/>
      <c r="F12" s="42"/>
      <c r="G12" s="52"/>
      <c r="H12" s="52"/>
      <c r="I12" s="52"/>
      <c r="J12" s="52"/>
    </row>
    <row r="14" spans="1:13" ht="20.100000000000001" customHeight="1">
      <c r="A14" s="41" t="s">
        <v>541</v>
      </c>
    </row>
    <row r="15" spans="1:13" ht="20.100000000000001" customHeight="1">
      <c r="A15" s="727" t="s">
        <v>179</v>
      </c>
      <c r="B15" s="727"/>
      <c r="C15" s="727"/>
      <c r="D15" s="727"/>
      <c r="E15" s="727"/>
      <c r="F15" s="727"/>
      <c r="G15" s="727"/>
      <c r="H15" s="727"/>
      <c r="I15" s="727"/>
      <c r="J15" s="727"/>
      <c r="L15" s="1"/>
      <c r="M15" s="1"/>
    </row>
    <row r="16" spans="1:13" ht="20.100000000000001" customHeight="1">
      <c r="C16" s="63" t="s">
        <v>78</v>
      </c>
      <c r="D16" s="722" t="s">
        <v>386</v>
      </c>
      <c r="E16" s="722"/>
      <c r="F16" s="78"/>
      <c r="G16" s="719" t="s">
        <v>385</v>
      </c>
      <c r="H16" s="719"/>
      <c r="I16" s="719"/>
      <c r="J16" s="719"/>
    </row>
    <row r="17" spans="1:10" ht="20.100000000000001" customHeight="1">
      <c r="C17" s="63" t="s">
        <v>81</v>
      </c>
      <c r="D17" s="722" t="s">
        <v>383</v>
      </c>
      <c r="E17" s="722"/>
      <c r="F17" s="78"/>
      <c r="G17" s="719" t="s">
        <v>98</v>
      </c>
      <c r="H17" s="719"/>
      <c r="I17" s="719"/>
      <c r="J17" s="719"/>
    </row>
    <row r="18" spans="1:10" ht="19.95" customHeight="1">
      <c r="C18" s="65" t="s">
        <v>88</v>
      </c>
      <c r="D18" s="779" t="s">
        <v>540</v>
      </c>
      <c r="E18" s="779"/>
      <c r="F18" s="94"/>
      <c r="G18" s="780"/>
      <c r="H18" s="780"/>
      <c r="I18" s="780"/>
      <c r="J18" s="780"/>
    </row>
    <row r="19" spans="1:10" ht="19.95" customHeight="1">
      <c r="C19" s="65"/>
      <c r="D19" s="93"/>
      <c r="E19" s="78" t="s">
        <v>473</v>
      </c>
      <c r="F19" s="78"/>
      <c r="G19" s="700" t="s">
        <v>372</v>
      </c>
      <c r="H19" s="700"/>
      <c r="I19" s="700"/>
      <c r="J19" s="700"/>
    </row>
    <row r="20" spans="1:10" ht="19.95" customHeight="1">
      <c r="C20" s="63"/>
      <c r="D20" s="78"/>
      <c r="E20" s="78" t="s">
        <v>475</v>
      </c>
      <c r="F20" s="78"/>
      <c r="G20" s="700" t="s">
        <v>539</v>
      </c>
      <c r="H20" s="700"/>
      <c r="I20" s="700"/>
      <c r="J20" s="700"/>
    </row>
    <row r="21" spans="1:10" ht="20.100000000000001" customHeight="1">
      <c r="C21" s="63" t="s">
        <v>172</v>
      </c>
      <c r="D21" s="722" t="s">
        <v>538</v>
      </c>
      <c r="E21" s="722"/>
      <c r="F21" s="78"/>
      <c r="G21" s="725">
        <v>46844</v>
      </c>
      <c r="H21" s="725"/>
      <c r="I21" s="725"/>
      <c r="J21" s="725"/>
    </row>
    <row r="22" spans="1:10" ht="34.950000000000003" customHeight="1">
      <c r="C22" s="63" t="s">
        <v>170</v>
      </c>
      <c r="D22" s="722" t="s">
        <v>537</v>
      </c>
      <c r="E22" s="722"/>
      <c r="F22" s="78"/>
      <c r="G22" s="700" t="s">
        <v>536</v>
      </c>
      <c r="H22" s="700"/>
      <c r="I22" s="700"/>
      <c r="J22" s="700"/>
    </row>
    <row r="23" spans="1:10" ht="40.200000000000003" customHeight="1">
      <c r="C23" s="63" t="s">
        <v>167</v>
      </c>
      <c r="D23" s="722" t="s">
        <v>380</v>
      </c>
      <c r="E23" s="722"/>
      <c r="F23" s="78"/>
      <c r="G23" s="700" t="s">
        <v>379</v>
      </c>
      <c r="H23" s="700"/>
      <c r="I23" s="700"/>
      <c r="J23" s="700"/>
    </row>
    <row r="24" spans="1:10" ht="20.100000000000001" customHeight="1">
      <c r="C24" s="63" t="s">
        <v>535</v>
      </c>
      <c r="D24" s="722" t="s">
        <v>166</v>
      </c>
      <c r="E24" s="722"/>
      <c r="F24" s="78"/>
      <c r="G24" s="723" t="s">
        <v>165</v>
      </c>
      <c r="H24" s="723"/>
      <c r="I24" s="723"/>
      <c r="J24" s="723"/>
    </row>
    <row r="25" spans="1:10" ht="20.100000000000001" customHeight="1">
      <c r="A25" s="61"/>
      <c r="B25" s="61"/>
      <c r="C25" s="61"/>
      <c r="G25" s="60"/>
      <c r="H25" s="60"/>
      <c r="I25" s="60"/>
    </row>
  </sheetData>
  <mergeCells count="24">
    <mergeCell ref="D17:E17"/>
    <mergeCell ref="G17:J17"/>
    <mergeCell ref="D24:E24"/>
    <mergeCell ref="G24:J24"/>
    <mergeCell ref="D23:E23"/>
    <mergeCell ref="G23:J23"/>
    <mergeCell ref="D18:E18"/>
    <mergeCell ref="G18:J18"/>
    <mergeCell ref="D22:E22"/>
    <mergeCell ref="G22:J22"/>
    <mergeCell ref="G19:J19"/>
    <mergeCell ref="G20:J20"/>
    <mergeCell ref="D21:E21"/>
    <mergeCell ref="G21:J21"/>
    <mergeCell ref="D16:E16"/>
    <mergeCell ref="G16:J16"/>
    <mergeCell ref="D9:E9"/>
    <mergeCell ref="D10:E10"/>
    <mergeCell ref="D11:E11"/>
    <mergeCell ref="D8:E8"/>
    <mergeCell ref="G9:J9"/>
    <mergeCell ref="G10:J10"/>
    <mergeCell ref="G11:J11"/>
    <mergeCell ref="A15:J15"/>
  </mergeCells>
  <phoneticPr fontId="2"/>
  <dataValidations count="1">
    <dataValidation imeMode="on" allowBlank="1" showInputMessage="1" showErrorMessage="1" sqref="G9:J12 G16:J24" xr:uid="{00000000-0002-0000-7600-000000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drawing r:id="rId2"/>
  <legacyDrawing r:id="rId3"/>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22">
    <pageSetUpPr fitToPage="1"/>
  </sheetPr>
  <dimension ref="A1:M25"/>
  <sheetViews>
    <sheetView view="pageBreakPreview" zoomScale="110" zoomScaleNormal="100" zoomScaleSheetLayoutView="110" workbookViewId="0">
      <selection activeCell="Q1" sqref="Q1"/>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2.3984375" style="41" customWidth="1"/>
    <col min="12" max="12" width="6.69921875" style="41" customWidth="1"/>
    <col min="13" max="13" width="5.3984375" style="41" customWidth="1"/>
    <col min="14" max="15" width="7.69921875" style="41" customWidth="1"/>
    <col min="16" max="16384" width="8.09765625" style="41"/>
  </cols>
  <sheetData>
    <row r="1" spans="1:13" ht="20.100000000000001" customHeight="1">
      <c r="A1" s="41" t="s">
        <v>92</v>
      </c>
      <c r="B1" s="42">
        <v>22</v>
      </c>
      <c r="C1" s="41" t="s">
        <v>93</v>
      </c>
    </row>
    <row r="2" spans="1:13" ht="20.100000000000001" customHeight="1">
      <c r="A2" s="43" t="s">
        <v>543</v>
      </c>
      <c r="B2" s="43"/>
      <c r="C2" s="43"/>
      <c r="D2" s="44"/>
      <c r="E2" s="44"/>
      <c r="F2" s="44"/>
      <c r="G2" s="44"/>
      <c r="H2" s="44"/>
      <c r="I2" s="44"/>
      <c r="J2" s="44"/>
    </row>
    <row r="3" spans="1:13" ht="20.100000000000001" customHeight="1">
      <c r="J3" s="53"/>
    </row>
    <row r="5" spans="1:13" ht="20.100000000000001" customHeight="1">
      <c r="A5" s="46" t="s">
        <v>95</v>
      </c>
      <c r="B5" s="46"/>
      <c r="C5" s="46"/>
    </row>
    <row r="6" spans="1:13" ht="20.100000000000001" customHeight="1">
      <c r="A6" s="46"/>
      <c r="B6" s="46"/>
      <c r="C6" s="46"/>
    </row>
    <row r="7" spans="1:13" ht="20.100000000000001" customHeight="1">
      <c r="D7" s="698" t="s">
        <v>542</v>
      </c>
      <c r="E7" s="699"/>
      <c r="F7" s="47"/>
      <c r="G7" s="1"/>
      <c r="H7" s="1"/>
    </row>
    <row r="8" spans="1:13" ht="20.100000000000001" customHeight="1">
      <c r="D8" s="710" t="s">
        <v>84</v>
      </c>
      <c r="E8" s="699"/>
      <c r="F8" s="49"/>
      <c r="G8" s="707"/>
      <c r="H8" s="707"/>
      <c r="I8" s="707"/>
      <c r="J8" s="707"/>
    </row>
    <row r="9" spans="1:13" ht="20.100000000000001" customHeight="1">
      <c r="D9" s="710" t="s">
        <v>145</v>
      </c>
      <c r="E9" s="699"/>
      <c r="F9" s="51"/>
      <c r="G9" s="708"/>
      <c r="H9" s="708"/>
      <c r="I9" s="708"/>
      <c r="J9" s="708"/>
    </row>
    <row r="10" spans="1:13" ht="20.100000000000001" customHeight="1">
      <c r="D10" s="710" t="s">
        <v>141</v>
      </c>
      <c r="E10" s="699"/>
      <c r="F10" s="51"/>
      <c r="G10" s="708"/>
      <c r="H10" s="708"/>
      <c r="I10" s="708"/>
      <c r="J10" s="708"/>
    </row>
    <row r="11" spans="1:13" ht="19.5" customHeight="1">
      <c r="E11" s="42"/>
      <c r="F11" s="42"/>
      <c r="G11" s="52"/>
      <c r="H11" s="52"/>
      <c r="I11" s="52"/>
      <c r="J11" s="52"/>
    </row>
    <row r="14" spans="1:13" ht="20.100000000000001" customHeight="1">
      <c r="A14" s="41" t="s">
        <v>541</v>
      </c>
    </row>
    <row r="15" spans="1:13" ht="20.100000000000001" customHeight="1">
      <c r="A15" s="727" t="s">
        <v>179</v>
      </c>
      <c r="B15" s="727"/>
      <c r="C15" s="727"/>
      <c r="D15" s="727"/>
      <c r="E15" s="727"/>
      <c r="F15" s="727"/>
      <c r="G15" s="727"/>
      <c r="H15" s="727"/>
      <c r="I15" s="727"/>
      <c r="J15" s="727"/>
      <c r="L15" s="1"/>
      <c r="M15" s="1"/>
    </row>
    <row r="16" spans="1:13" ht="20.100000000000001" customHeight="1">
      <c r="C16" s="63" t="s">
        <v>78</v>
      </c>
      <c r="D16" s="722" t="s">
        <v>386</v>
      </c>
      <c r="E16" s="722"/>
      <c r="F16" s="78"/>
      <c r="G16" s="739"/>
      <c r="H16" s="739"/>
      <c r="I16" s="739"/>
      <c r="J16" s="739"/>
      <c r="L16" s="1"/>
      <c r="M16" s="1"/>
    </row>
    <row r="17" spans="1:10" ht="20.100000000000001" customHeight="1">
      <c r="C17" s="63" t="s">
        <v>81</v>
      </c>
      <c r="D17" s="722" t="s">
        <v>383</v>
      </c>
      <c r="E17" s="722"/>
      <c r="F17" s="78"/>
      <c r="G17" s="739"/>
      <c r="H17" s="739"/>
      <c r="I17" s="739"/>
      <c r="J17" s="739"/>
    </row>
    <row r="18" spans="1:10" ht="20.100000000000001" customHeight="1">
      <c r="C18" s="65" t="s">
        <v>88</v>
      </c>
      <c r="D18" s="779" t="s">
        <v>540</v>
      </c>
      <c r="E18" s="779"/>
      <c r="F18" s="94"/>
      <c r="G18" s="780"/>
      <c r="H18" s="780"/>
      <c r="I18" s="780"/>
      <c r="J18" s="780"/>
    </row>
    <row r="19" spans="1:10" ht="20.100000000000001" customHeight="1">
      <c r="C19" s="65"/>
      <c r="D19" s="93"/>
      <c r="E19" s="78" t="s">
        <v>473</v>
      </c>
      <c r="F19" s="78"/>
      <c r="G19" s="782"/>
      <c r="H19" s="782"/>
      <c r="I19" s="782"/>
      <c r="J19" s="782"/>
    </row>
    <row r="20" spans="1:10" ht="19.95" customHeight="1">
      <c r="C20" s="63"/>
      <c r="D20" s="78"/>
      <c r="E20" s="78" t="s">
        <v>475</v>
      </c>
      <c r="F20" s="78"/>
      <c r="G20" s="782"/>
      <c r="H20" s="782"/>
      <c r="I20" s="782"/>
      <c r="J20" s="782"/>
    </row>
    <row r="21" spans="1:10" ht="20.100000000000001" customHeight="1">
      <c r="C21" s="63" t="s">
        <v>172</v>
      </c>
      <c r="D21" s="722" t="s">
        <v>538</v>
      </c>
      <c r="E21" s="722"/>
      <c r="F21" s="78"/>
      <c r="G21" s="781"/>
      <c r="H21" s="781"/>
      <c r="I21" s="781"/>
      <c r="J21" s="781"/>
    </row>
    <row r="22" spans="1:10" ht="66.599999999999994" customHeight="1">
      <c r="C22" s="63" t="s">
        <v>170</v>
      </c>
      <c r="D22" s="722" t="s">
        <v>537</v>
      </c>
      <c r="E22" s="722"/>
      <c r="F22" s="78"/>
      <c r="G22" s="782"/>
      <c r="H22" s="782"/>
      <c r="I22" s="782"/>
      <c r="J22" s="782"/>
    </row>
    <row r="23" spans="1:10" ht="20.100000000000001" customHeight="1">
      <c r="C23" s="63" t="s">
        <v>167</v>
      </c>
      <c r="D23" s="726" t="s">
        <v>380</v>
      </c>
      <c r="E23" s="726"/>
      <c r="F23" s="78"/>
      <c r="G23" s="782"/>
      <c r="H23" s="782"/>
      <c r="I23" s="782"/>
      <c r="J23" s="782"/>
    </row>
    <row r="24" spans="1:10" ht="20.100000000000001" customHeight="1">
      <c r="C24" s="63" t="s">
        <v>535</v>
      </c>
      <c r="D24" s="722" t="s">
        <v>166</v>
      </c>
      <c r="E24" s="722"/>
      <c r="F24" s="78"/>
      <c r="G24" s="723" t="s">
        <v>165</v>
      </c>
      <c r="H24" s="723"/>
      <c r="I24" s="723"/>
      <c r="J24" s="723"/>
    </row>
    <row r="25" spans="1:10" ht="20.100000000000001" customHeight="1">
      <c r="A25" s="61"/>
      <c r="B25" s="61"/>
      <c r="C25" s="61"/>
      <c r="G25" s="60"/>
      <c r="H25" s="60"/>
      <c r="I25" s="60"/>
    </row>
  </sheetData>
  <mergeCells count="24">
    <mergeCell ref="G17:J17"/>
    <mergeCell ref="D17:E17"/>
    <mergeCell ref="G24:J24"/>
    <mergeCell ref="D18:E18"/>
    <mergeCell ref="G18:J18"/>
    <mergeCell ref="D21:E21"/>
    <mergeCell ref="G21:J21"/>
    <mergeCell ref="D24:E24"/>
    <mergeCell ref="D22:E22"/>
    <mergeCell ref="G22:J22"/>
    <mergeCell ref="G19:J19"/>
    <mergeCell ref="D23:E23"/>
    <mergeCell ref="G23:J23"/>
    <mergeCell ref="G20:J20"/>
    <mergeCell ref="D16:E16"/>
    <mergeCell ref="G16:J16"/>
    <mergeCell ref="D8:E8"/>
    <mergeCell ref="D9:E9"/>
    <mergeCell ref="D10:E10"/>
    <mergeCell ref="D7:E7"/>
    <mergeCell ref="G8:J8"/>
    <mergeCell ref="G9:J9"/>
    <mergeCell ref="G10:J10"/>
    <mergeCell ref="A15:J15"/>
  </mergeCells>
  <phoneticPr fontId="2"/>
  <dataValidations count="1">
    <dataValidation imeMode="on" allowBlank="1" showInputMessage="1" showErrorMessage="1" sqref="G8:J11 G16:J24" xr:uid="{00000000-0002-0000-7700-000000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legacy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B145A-10E7-4CDF-90FD-8CB57C0FB169}">
  <sheetPr codeName="Sheet123">
    <tabColor rgb="FF00B050"/>
    <pageSetUpPr fitToPage="1"/>
  </sheetPr>
  <dimension ref="A1:E22"/>
  <sheetViews>
    <sheetView workbookViewId="0">
      <selection activeCell="D11" sqref="D11"/>
    </sheetView>
  </sheetViews>
  <sheetFormatPr defaultColWidth="8.69921875" defaultRowHeight="13.2"/>
  <cols>
    <col min="1" max="1" width="8.69921875" style="1"/>
    <col min="2" max="2" width="5.09765625" style="1" customWidth="1"/>
    <col min="3" max="3" width="23.59765625" style="1" customWidth="1"/>
    <col min="4" max="16384" width="8.69921875" style="1"/>
  </cols>
  <sheetData>
    <row r="1" spans="1:5">
      <c r="B1" s="1" t="s">
        <v>396</v>
      </c>
      <c r="C1" s="1" t="s">
        <v>2</v>
      </c>
      <c r="D1" s="2">
        <v>4</v>
      </c>
      <c r="E1" s="1" t="str">
        <f>+B1&amp;D1&amp;C1&amp;D2&amp;C2</f>
        <v>学4条1項</v>
      </c>
    </row>
    <row r="2" spans="1:5">
      <c r="C2" s="1" t="s">
        <v>3</v>
      </c>
      <c r="D2" s="2">
        <v>1</v>
      </c>
    </row>
    <row r="3" spans="1:5">
      <c r="B3" s="1" t="s">
        <v>442</v>
      </c>
      <c r="C3" s="1" t="s">
        <v>2</v>
      </c>
      <c r="D3" s="2">
        <v>23</v>
      </c>
      <c r="E3" s="1" t="str">
        <f>+B3&amp;D3&amp;C3&amp;D4&amp;C4&amp;D5&amp;C5</f>
        <v>学令23条1項12号</v>
      </c>
    </row>
    <row r="4" spans="1:5">
      <c r="C4" s="1" t="s">
        <v>3</v>
      </c>
      <c r="D4" s="2">
        <v>1</v>
      </c>
    </row>
    <row r="5" spans="1:5">
      <c r="C5" s="1" t="s">
        <v>93</v>
      </c>
      <c r="D5" s="2">
        <v>12</v>
      </c>
    </row>
    <row r="6" spans="1:5">
      <c r="A6" s="1" t="s">
        <v>399</v>
      </c>
      <c r="B6" s="1" t="s">
        <v>396</v>
      </c>
      <c r="C6" s="1" t="s">
        <v>2</v>
      </c>
      <c r="D6" s="2"/>
      <c r="E6" s="1" t="str">
        <f>+B6&amp;D6&amp;C6&amp;D7&amp;C7</f>
        <v>学条項</v>
      </c>
    </row>
    <row r="7" spans="1:5">
      <c r="C7" s="1" t="s">
        <v>3</v>
      </c>
      <c r="D7" s="2"/>
    </row>
    <row r="8" spans="1:5">
      <c r="B8" s="1" t="s">
        <v>395</v>
      </c>
      <c r="C8" s="1" t="s">
        <v>479</v>
      </c>
      <c r="D8" s="2"/>
      <c r="E8" s="1" t="str">
        <f>+B8&amp;D8&amp;C8&amp;D9&amp;C9</f>
        <v>学則条において準用する同則条</v>
      </c>
    </row>
    <row r="9" spans="1:5">
      <c r="C9" s="1" t="s">
        <v>2</v>
      </c>
      <c r="D9" s="2"/>
    </row>
    <row r="10" spans="1:5">
      <c r="A10" s="1" t="s">
        <v>397</v>
      </c>
      <c r="B10" s="1" t="s">
        <v>396</v>
      </c>
      <c r="C10" s="1" t="s">
        <v>2</v>
      </c>
      <c r="D10" s="2">
        <v>134</v>
      </c>
      <c r="E10" s="1" t="str">
        <f>+B10&amp;D10&amp;C10&amp;D11&amp;C11&amp;E12</f>
        <v>学134条2項において準用する同法4条1項</v>
      </c>
    </row>
    <row r="11" spans="1:5">
      <c r="C11" s="1" t="s">
        <v>6</v>
      </c>
      <c r="D11" s="2">
        <v>2</v>
      </c>
    </row>
    <row r="12" spans="1:5">
      <c r="C12" s="1" t="s">
        <v>2</v>
      </c>
      <c r="D12" s="2">
        <v>4</v>
      </c>
      <c r="E12" s="1" t="str">
        <f>+B12&amp;D12&amp;C12&amp;D13&amp;C13</f>
        <v>4条1項</v>
      </c>
    </row>
    <row r="13" spans="1:5">
      <c r="C13" s="1" t="s">
        <v>3</v>
      </c>
      <c r="D13" s="2">
        <v>1</v>
      </c>
    </row>
    <row r="14" spans="1:5">
      <c r="B14" s="1" t="s">
        <v>442</v>
      </c>
      <c r="C14" s="1" t="s">
        <v>2</v>
      </c>
      <c r="D14" s="2">
        <v>23</v>
      </c>
      <c r="E14" s="1" t="str">
        <f>+B14&amp;D14&amp;C14&amp;D15&amp;C15&amp;D16&amp;C16</f>
        <v>学令23条1項12号</v>
      </c>
    </row>
    <row r="15" spans="1:5">
      <c r="C15" s="1" t="s">
        <v>3</v>
      </c>
      <c r="D15" s="2">
        <v>1</v>
      </c>
    </row>
    <row r="16" spans="1:5">
      <c r="C16" s="1" t="s">
        <v>93</v>
      </c>
      <c r="D16" s="2">
        <v>12</v>
      </c>
    </row>
    <row r="17" spans="1:5">
      <c r="A17" s="1" t="s">
        <v>7</v>
      </c>
      <c r="B17" s="1" t="s">
        <v>1</v>
      </c>
      <c r="C17" s="1" t="s">
        <v>2</v>
      </c>
      <c r="D17" s="2">
        <v>7</v>
      </c>
      <c r="E17" s="1" t="str">
        <f>+B17&amp;D17&amp;C17&amp;D18&amp;C18</f>
        <v>私7条1項</v>
      </c>
    </row>
    <row r="18" spans="1:5">
      <c r="C18" s="1" t="s">
        <v>3</v>
      </c>
      <c r="D18" s="2">
        <v>1</v>
      </c>
    </row>
    <row r="19" spans="1:5">
      <c r="B19" s="1" t="s">
        <v>1</v>
      </c>
      <c r="C19" s="1" t="s">
        <v>2</v>
      </c>
      <c r="D19" s="2">
        <v>152</v>
      </c>
      <c r="E19" s="1" t="str">
        <f>+B19&amp;D19&amp;C19&amp;D20&amp;C20</f>
        <v>私152条1項において準用する同法</v>
      </c>
    </row>
    <row r="20" spans="1:5">
      <c r="C20" s="1" t="s">
        <v>6</v>
      </c>
      <c r="D20" s="2">
        <v>1</v>
      </c>
    </row>
    <row r="21" spans="1:5">
      <c r="C21" s="1" t="s">
        <v>2</v>
      </c>
      <c r="D21" s="2">
        <v>7</v>
      </c>
      <c r="E21" s="1" t="str">
        <f>+B21&amp;D21&amp;C21&amp;D22&amp;C22</f>
        <v>7条1項</v>
      </c>
    </row>
    <row r="22" spans="1:5">
      <c r="C22" s="1" t="s">
        <v>3</v>
      </c>
      <c r="D22" s="2">
        <v>1</v>
      </c>
    </row>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9E237-AB70-433A-9962-0C5529CA8B1E}">
  <sheetPr codeName="Sheet124">
    <pageSetUpPr fitToPage="1"/>
  </sheetPr>
  <dimension ref="A1:AG43"/>
  <sheetViews>
    <sheetView view="pageBreakPreview" zoomScale="110" zoomScaleNormal="100" zoomScaleSheetLayoutView="110" workbookViewId="0">
      <selection activeCell="AC1" sqref="AC1"/>
    </sheetView>
  </sheetViews>
  <sheetFormatPr defaultColWidth="8.09765625" defaultRowHeight="20.100000000000001" customHeight="1"/>
  <cols>
    <col min="1" max="256" width="3.19921875" style="8" customWidth="1"/>
    <col min="257" max="16384" width="8.09765625" style="8"/>
  </cols>
  <sheetData>
    <row r="1" spans="1:33" s="4" customFormat="1" ht="20.100000000000001" customHeight="1" thickBot="1">
      <c r="A1" s="3" t="s">
        <v>557</v>
      </c>
      <c r="B1" s="3"/>
      <c r="C1" s="3"/>
      <c r="D1" s="3"/>
      <c r="E1" s="3"/>
      <c r="F1" s="3"/>
      <c r="G1" s="3"/>
      <c r="H1" s="3"/>
      <c r="I1" s="3"/>
      <c r="J1" s="3"/>
      <c r="K1" s="3"/>
      <c r="L1" s="3"/>
      <c r="M1" s="3"/>
      <c r="N1" s="3"/>
      <c r="O1" s="3"/>
      <c r="P1" s="3"/>
      <c r="Q1" s="3"/>
      <c r="R1" s="3"/>
      <c r="S1" s="3"/>
      <c r="T1" s="3"/>
      <c r="U1" s="3"/>
      <c r="V1" s="3"/>
      <c r="W1" s="3"/>
      <c r="X1" s="3"/>
    </row>
    <row r="2" spans="1:33" s="4" customFormat="1" ht="20.100000000000001" customHeight="1"/>
    <row r="3" spans="1:33" s="5" customFormat="1" ht="20.100000000000001" customHeight="1">
      <c r="B3" s="5" t="s">
        <v>9</v>
      </c>
      <c r="D3" s="5" t="s">
        <v>10</v>
      </c>
    </row>
    <row r="4" spans="1:33" s="40" customFormat="1" ht="20.100000000000001" customHeight="1">
      <c r="C4" s="40" t="s">
        <v>11</v>
      </c>
      <c r="D4" s="749" t="s">
        <v>556</v>
      </c>
      <c r="E4" s="749"/>
      <c r="F4" s="749"/>
      <c r="G4" s="749"/>
      <c r="H4" s="749"/>
      <c r="I4" s="749"/>
      <c r="J4" s="749"/>
      <c r="K4" s="749"/>
      <c r="L4" s="749"/>
      <c r="M4" s="749"/>
      <c r="N4" s="749"/>
      <c r="O4" s="749"/>
      <c r="P4" s="749"/>
      <c r="Q4" s="749"/>
      <c r="R4" s="749"/>
      <c r="S4" s="749"/>
      <c r="T4" s="749"/>
      <c r="U4" s="749"/>
      <c r="V4" s="749"/>
      <c r="W4" s="749"/>
      <c r="X4" s="749"/>
    </row>
    <row r="5" spans="1:33" s="40" customFormat="1" ht="20.100000000000001" customHeight="1">
      <c r="D5" s="747"/>
      <c r="E5" s="747"/>
      <c r="F5" s="747"/>
      <c r="G5" s="747"/>
      <c r="H5" s="747"/>
      <c r="I5" s="747"/>
      <c r="J5" s="747"/>
      <c r="K5" s="747"/>
      <c r="L5" s="747"/>
      <c r="M5" s="747"/>
      <c r="N5" s="747"/>
      <c r="O5" s="747"/>
      <c r="P5" s="747"/>
      <c r="Q5" s="747"/>
      <c r="R5" s="747"/>
      <c r="S5" s="747"/>
      <c r="T5" s="747"/>
      <c r="U5" s="747"/>
      <c r="V5" s="747"/>
      <c r="W5" s="747"/>
      <c r="X5" s="747"/>
    </row>
    <row r="6" spans="1:33" s="40" customFormat="1" ht="20.100000000000001" customHeight="1">
      <c r="C6" s="8" t="s">
        <v>11</v>
      </c>
      <c r="D6" s="749" t="s">
        <v>555</v>
      </c>
      <c r="E6" s="749"/>
      <c r="F6" s="749"/>
      <c r="G6" s="749"/>
      <c r="H6" s="749"/>
      <c r="I6" s="749"/>
      <c r="J6" s="749"/>
      <c r="K6" s="749"/>
      <c r="L6" s="749"/>
      <c r="M6" s="749"/>
      <c r="N6" s="749"/>
      <c r="O6" s="749"/>
      <c r="P6" s="749"/>
      <c r="Q6" s="749"/>
      <c r="R6" s="749"/>
      <c r="S6" s="749"/>
      <c r="T6" s="749"/>
      <c r="U6" s="749"/>
      <c r="V6" s="749"/>
      <c r="W6" s="749"/>
      <c r="X6" s="749"/>
    </row>
    <row r="7" spans="1:33" s="40" customFormat="1" ht="20.100000000000001" customHeight="1">
      <c r="D7" s="747"/>
      <c r="E7" s="747"/>
      <c r="F7" s="747"/>
      <c r="G7" s="747"/>
      <c r="H7" s="747"/>
      <c r="I7" s="747"/>
      <c r="J7" s="747"/>
      <c r="K7" s="747"/>
      <c r="L7" s="747"/>
      <c r="M7" s="747"/>
      <c r="N7" s="747"/>
      <c r="O7" s="747"/>
      <c r="P7" s="747"/>
      <c r="Q7" s="747"/>
      <c r="R7" s="747"/>
      <c r="S7" s="747"/>
      <c r="T7" s="747"/>
      <c r="U7" s="747"/>
      <c r="V7" s="747"/>
      <c r="W7" s="747"/>
      <c r="X7" s="747"/>
    </row>
    <row r="8" spans="1:33" s="40" customFormat="1" ht="20.100000000000001" customHeight="1">
      <c r="C8" s="40" t="s">
        <v>11</v>
      </c>
      <c r="D8" s="729" t="s">
        <v>554</v>
      </c>
      <c r="E8" s="729"/>
      <c r="F8" s="729"/>
      <c r="G8" s="729"/>
      <c r="H8" s="729"/>
      <c r="I8" s="729"/>
      <c r="J8" s="729"/>
      <c r="K8" s="729"/>
      <c r="L8" s="729"/>
      <c r="M8" s="729"/>
      <c r="N8" s="729"/>
      <c r="O8" s="729"/>
      <c r="P8" s="729"/>
      <c r="Q8" s="729"/>
      <c r="R8" s="729"/>
      <c r="S8" s="729"/>
      <c r="T8" s="729"/>
      <c r="U8" s="729"/>
      <c r="V8" s="729"/>
      <c r="W8" s="729"/>
      <c r="X8" s="729"/>
    </row>
    <row r="9" spans="1:33" s="40" customFormat="1" ht="20.100000000000001" customHeight="1">
      <c r="C9" s="40" t="s">
        <v>486</v>
      </c>
      <c r="D9" s="729" t="s">
        <v>1479</v>
      </c>
      <c r="E9" s="729"/>
      <c r="F9" s="729"/>
      <c r="G9" s="729"/>
      <c r="H9" s="729"/>
      <c r="I9" s="729"/>
      <c r="J9" s="729"/>
      <c r="K9" s="729"/>
      <c r="L9" s="729"/>
      <c r="M9" s="729"/>
      <c r="N9" s="729"/>
      <c r="O9" s="729"/>
      <c r="P9" s="729"/>
      <c r="Q9" s="729"/>
      <c r="R9" s="729"/>
      <c r="S9" s="729"/>
      <c r="T9" s="729"/>
      <c r="U9" s="729"/>
      <c r="V9" s="729"/>
      <c r="W9" s="729"/>
      <c r="X9" s="729"/>
    </row>
    <row r="10" spans="1:33" s="5" customFormat="1" ht="20.100000000000001" customHeight="1">
      <c r="B10" s="5" t="s">
        <v>14</v>
      </c>
      <c r="D10" s="5" t="s">
        <v>15</v>
      </c>
    </row>
    <row r="11" spans="1:33" s="5" customFormat="1" ht="20.100000000000001" customHeight="1">
      <c r="C11" s="5" t="s">
        <v>551</v>
      </c>
      <c r="D11" s="753" t="s">
        <v>553</v>
      </c>
      <c r="E11" s="754"/>
      <c r="F11" s="754"/>
      <c r="G11" s="754"/>
      <c r="H11" s="754"/>
      <c r="I11" s="754"/>
      <c r="J11" s="754"/>
      <c r="K11" s="754"/>
      <c r="L11" s="754"/>
      <c r="M11" s="754"/>
      <c r="N11" s="8" t="s">
        <v>552</v>
      </c>
      <c r="O11" s="8"/>
      <c r="P11" s="8"/>
      <c r="Q11" s="8"/>
      <c r="R11" s="8"/>
    </row>
    <row r="12" spans="1:33" ht="20.100000000000001" customHeight="1">
      <c r="C12" s="8" t="s">
        <v>551</v>
      </c>
      <c r="D12" s="753" t="s">
        <v>550</v>
      </c>
      <c r="E12" s="754"/>
      <c r="F12" s="754"/>
      <c r="G12" s="754"/>
      <c r="H12" s="754"/>
      <c r="I12" s="754"/>
      <c r="J12" s="754"/>
      <c r="K12" s="754"/>
      <c r="L12" s="754"/>
      <c r="M12" s="754"/>
      <c r="N12" s="8" t="s">
        <v>549</v>
      </c>
    </row>
    <row r="13" spans="1:33" s="5" customFormat="1" ht="20.100000000000001" customHeight="1">
      <c r="B13" s="5" t="s">
        <v>16</v>
      </c>
      <c r="D13" s="5" t="s">
        <v>17</v>
      </c>
    </row>
    <row r="14" spans="1:33" s="5" customFormat="1" ht="20.100000000000001" customHeight="1">
      <c r="D14" s="743" t="s">
        <v>18</v>
      </c>
      <c r="E14" s="764" t="s">
        <v>411</v>
      </c>
      <c r="F14" s="765"/>
      <c r="G14" s="765"/>
      <c r="H14" s="765"/>
      <c r="I14" s="765"/>
      <c r="J14" s="13" t="s">
        <v>1617</v>
      </c>
      <c r="K14" s="14"/>
      <c r="L14" s="14"/>
      <c r="M14" s="14" t="s">
        <v>20</v>
      </c>
      <c r="N14" s="14" t="s">
        <v>1621</v>
      </c>
      <c r="O14" s="14"/>
      <c r="P14" s="14"/>
      <c r="Q14" s="14"/>
      <c r="R14" s="14"/>
      <c r="S14" s="14"/>
      <c r="T14" s="14"/>
      <c r="U14" s="14"/>
      <c r="V14" s="14"/>
      <c r="W14" s="14"/>
      <c r="X14" s="15"/>
      <c r="Y14"/>
      <c r="Z14"/>
      <c r="AA14"/>
      <c r="AB14"/>
      <c r="AC14"/>
      <c r="AD14"/>
      <c r="AE14"/>
      <c r="AF14"/>
      <c r="AG14"/>
    </row>
    <row r="15" spans="1:33" s="5" customFormat="1" ht="20.100000000000001" customHeight="1">
      <c r="D15" s="744"/>
      <c r="E15" s="16" t="s">
        <v>409</v>
      </c>
      <c r="F15" s="17"/>
      <c r="G15" s="17"/>
      <c r="H15" s="17"/>
      <c r="I15" s="17"/>
      <c r="J15" s="713" t="s">
        <v>1618</v>
      </c>
      <c r="K15" s="714"/>
      <c r="L15" s="714"/>
      <c r="M15" s="714"/>
      <c r="N15" s="714"/>
      <c r="O15" s="714"/>
      <c r="P15" s="714"/>
      <c r="Q15" s="714"/>
      <c r="R15" s="714"/>
      <c r="S15" s="714"/>
      <c r="T15" s="714"/>
      <c r="U15" s="714"/>
      <c r="V15" s="714"/>
      <c r="W15" s="714"/>
      <c r="X15" s="715"/>
    </row>
    <row r="16" spans="1:33" s="5" customFormat="1" ht="20.100000000000001" customHeight="1">
      <c r="D16" s="720" t="s">
        <v>7</v>
      </c>
      <c r="E16" s="11" t="s">
        <v>548</v>
      </c>
      <c r="F16" s="12"/>
      <c r="G16" s="12"/>
      <c r="H16" s="12"/>
      <c r="I16" s="12"/>
      <c r="J16" s="13" t="s">
        <v>1619</v>
      </c>
      <c r="K16" s="14"/>
      <c r="L16" s="14"/>
      <c r="M16" s="14"/>
      <c r="N16" s="14"/>
      <c r="O16" s="14"/>
      <c r="P16" s="14"/>
      <c r="Q16" s="14"/>
      <c r="R16" s="14"/>
      <c r="S16" s="14"/>
      <c r="T16" s="14"/>
      <c r="U16" s="14"/>
      <c r="V16" s="14"/>
      <c r="W16" s="14"/>
      <c r="X16" s="15"/>
    </row>
    <row r="17" spans="2:24" s="5" customFormat="1" ht="20.100000000000001" customHeight="1">
      <c r="D17" s="745"/>
      <c r="E17" s="16" t="s">
        <v>409</v>
      </c>
      <c r="F17" s="17"/>
      <c r="G17" s="17"/>
      <c r="H17" s="17"/>
      <c r="I17" s="17"/>
      <c r="J17" s="18" t="s">
        <v>1620</v>
      </c>
      <c r="K17" s="19"/>
      <c r="L17" s="19"/>
      <c r="M17" s="19"/>
      <c r="N17" s="19"/>
      <c r="O17" s="19"/>
      <c r="P17" s="19"/>
      <c r="Q17" s="19"/>
      <c r="R17" s="19"/>
      <c r="S17" s="19"/>
      <c r="T17" s="19"/>
      <c r="U17" s="19"/>
      <c r="V17" s="19"/>
      <c r="W17" s="19"/>
      <c r="X17" s="20"/>
    </row>
    <row r="18" spans="2:24" s="1" customFormat="1" ht="20.100000000000001" customHeight="1">
      <c r="D18" s="1" t="s">
        <v>11</v>
      </c>
      <c r="E18" s="1" t="s">
        <v>528</v>
      </c>
    </row>
    <row r="19" spans="2:24" s="5" customFormat="1" ht="20.100000000000001" customHeight="1">
      <c r="B19" s="5" t="s">
        <v>23</v>
      </c>
      <c r="D19" s="5" t="s">
        <v>28</v>
      </c>
      <c r="H19" s="31" t="s">
        <v>29</v>
      </c>
    </row>
    <row r="20" spans="2:24" ht="20.100000000000001" customHeight="1">
      <c r="C20" s="8" t="s">
        <v>30</v>
      </c>
      <c r="D20" s="8" t="s">
        <v>547</v>
      </c>
    </row>
    <row r="21" spans="2:24" ht="20.100000000000001" customHeight="1">
      <c r="C21" s="8" t="s">
        <v>32</v>
      </c>
      <c r="D21" s="8" t="s">
        <v>546</v>
      </c>
    </row>
    <row r="22" spans="2:24" ht="20.100000000000001" customHeight="1">
      <c r="C22" s="8" t="s">
        <v>35</v>
      </c>
      <c r="D22" s="8" t="s">
        <v>545</v>
      </c>
    </row>
    <row r="23" spans="2:24" ht="20.100000000000001" customHeight="1">
      <c r="C23" s="8" t="s">
        <v>37</v>
      </c>
      <c r="D23" s="8" t="s">
        <v>427</v>
      </c>
    </row>
    <row r="24" spans="2:24" ht="19.95" customHeight="1">
      <c r="C24" s="8" t="s">
        <v>39</v>
      </c>
      <c r="D24" s="8" t="s">
        <v>54</v>
      </c>
      <c r="G24" s="30"/>
      <c r="H24" s="30"/>
      <c r="I24" s="30"/>
      <c r="J24" s="30"/>
      <c r="K24" s="30"/>
      <c r="L24" s="30"/>
      <c r="M24" s="30"/>
      <c r="N24" s="30"/>
      <c r="O24" s="30"/>
      <c r="P24" s="30"/>
      <c r="Q24" s="30"/>
      <c r="R24" s="30"/>
      <c r="S24" s="30"/>
      <c r="T24" s="30"/>
      <c r="U24" s="30"/>
      <c r="V24" s="30"/>
      <c r="W24" s="30"/>
      <c r="X24" s="30"/>
    </row>
    <row r="25" spans="2:24" ht="20.100000000000001" customHeight="1">
      <c r="C25" s="8" t="s">
        <v>41</v>
      </c>
      <c r="D25" s="8" t="s">
        <v>56</v>
      </c>
    </row>
    <row r="26" spans="2:24" ht="20.100000000000001" customHeight="1">
      <c r="C26" s="8" t="s">
        <v>43</v>
      </c>
      <c r="D26" s="8" t="s">
        <v>121</v>
      </c>
    </row>
    <row r="27" spans="2:24" ht="20.100000000000001" customHeight="1">
      <c r="C27" s="8" t="s">
        <v>45</v>
      </c>
      <c r="D27" s="8" t="s">
        <v>60</v>
      </c>
    </row>
    <row r="28" spans="2:24" ht="20.100000000000001" customHeight="1">
      <c r="D28" s="8" t="s">
        <v>61</v>
      </c>
    </row>
    <row r="29" spans="2:24" ht="20.100000000000001" customHeight="1">
      <c r="C29" s="8" t="s">
        <v>46</v>
      </c>
      <c r="D29" s="8" t="s">
        <v>120</v>
      </c>
    </row>
    <row r="30" spans="2:24" ht="20.100000000000001" customHeight="1">
      <c r="C30" s="8" t="s">
        <v>48</v>
      </c>
      <c r="D30" s="8" t="s">
        <v>119</v>
      </c>
    </row>
    <row r="31" spans="2:24" ht="20.100000000000001" customHeight="1">
      <c r="D31" s="8" t="s">
        <v>517</v>
      </c>
    </row>
    <row r="32" spans="2:24" ht="20.100000000000001" customHeight="1">
      <c r="C32" s="8" t="s">
        <v>50</v>
      </c>
      <c r="D32" s="8" t="s">
        <v>341</v>
      </c>
    </row>
    <row r="33" spans="2:24" ht="20.100000000000001" customHeight="1">
      <c r="C33" s="8" t="s">
        <v>51</v>
      </c>
      <c r="D33" s="8" t="s">
        <v>516</v>
      </c>
    </row>
    <row r="34" spans="2:24" ht="20.100000000000001" customHeight="1">
      <c r="C34" s="8" t="s">
        <v>52</v>
      </c>
      <c r="D34" s="8" t="s">
        <v>403</v>
      </c>
    </row>
    <row r="35" spans="2:24" ht="20.100000000000001" customHeight="1">
      <c r="C35" s="8" t="s">
        <v>53</v>
      </c>
      <c r="D35" s="8" t="s">
        <v>65</v>
      </c>
    </row>
    <row r="36" spans="2:24" ht="20.100000000000001" customHeight="1">
      <c r="C36" s="8" t="s">
        <v>55</v>
      </c>
      <c r="D36" s="8" t="s">
        <v>68</v>
      </c>
    </row>
    <row r="37" spans="2:24" ht="20.100000000000001" customHeight="1">
      <c r="C37" s="8" t="s">
        <v>57</v>
      </c>
      <c r="D37" s="8" t="s">
        <v>544</v>
      </c>
    </row>
    <row r="38" spans="2:24" ht="20.100000000000001" customHeight="1">
      <c r="C38" s="8" t="s">
        <v>59</v>
      </c>
      <c r="D38" s="8" t="s">
        <v>336</v>
      </c>
    </row>
    <row r="39" spans="2:24" ht="20.100000000000001" customHeight="1">
      <c r="C39" s="8" t="s">
        <v>62</v>
      </c>
      <c r="D39" s="8" t="s">
        <v>337</v>
      </c>
      <c r="J39" s="40"/>
    </row>
    <row r="40" spans="2:24" ht="20.100000000000001" customHeight="1">
      <c r="C40" s="8" t="s">
        <v>64</v>
      </c>
      <c r="D40" s="8" t="s">
        <v>210</v>
      </c>
    </row>
    <row r="41" spans="2:24" ht="20.100000000000001" customHeight="1">
      <c r="C41" s="8" t="s">
        <v>67</v>
      </c>
      <c r="D41" s="8" t="s">
        <v>126</v>
      </c>
    </row>
    <row r="42" spans="2:24" s="40" customFormat="1" ht="20.100000000000001" customHeight="1">
      <c r="B42" s="5" t="s">
        <v>27</v>
      </c>
      <c r="D42" s="8" t="s">
        <v>187</v>
      </c>
      <c r="E42" s="8"/>
      <c r="F42" s="8"/>
      <c r="G42" s="8"/>
      <c r="H42" s="8"/>
      <c r="I42" s="8"/>
      <c r="J42" s="8"/>
      <c r="K42" s="8"/>
      <c r="L42" s="8"/>
      <c r="M42" s="8"/>
      <c r="N42" s="8"/>
      <c r="O42" s="8"/>
      <c r="P42" s="8"/>
      <c r="Q42" s="8"/>
      <c r="R42" s="8"/>
      <c r="S42" s="8"/>
      <c r="T42" s="8"/>
      <c r="U42" s="8"/>
      <c r="V42" s="8"/>
      <c r="W42" s="8"/>
      <c r="X42" s="8"/>
    </row>
    <row r="43" spans="2:24" s="40" customFormat="1" ht="20.100000000000001" customHeight="1">
      <c r="B43" s="1"/>
      <c r="C43" s="8" t="s">
        <v>11</v>
      </c>
      <c r="D43" s="8" t="s">
        <v>514</v>
      </c>
      <c r="E43" s="8"/>
      <c r="F43" s="8"/>
      <c r="G43" s="8"/>
      <c r="H43" s="8"/>
      <c r="I43" s="8"/>
      <c r="J43" s="8"/>
      <c r="K43" s="8"/>
      <c r="L43" s="8"/>
      <c r="M43" s="8"/>
      <c r="N43" s="8"/>
      <c r="O43" s="8"/>
      <c r="P43" s="8"/>
      <c r="Q43" s="8"/>
      <c r="R43" s="8"/>
      <c r="S43" s="8"/>
      <c r="T43" s="8"/>
      <c r="U43" s="8"/>
      <c r="V43" s="8"/>
      <c r="W43" s="8"/>
      <c r="X43" s="8"/>
    </row>
  </sheetData>
  <mergeCells count="10">
    <mergeCell ref="E14:I14"/>
    <mergeCell ref="D14:D15"/>
    <mergeCell ref="D16:D17"/>
    <mergeCell ref="D4:X5"/>
    <mergeCell ref="D9:X9"/>
    <mergeCell ref="D8:X8"/>
    <mergeCell ref="D6:X7"/>
    <mergeCell ref="D11:M11"/>
    <mergeCell ref="D12:M12"/>
    <mergeCell ref="J15:X15"/>
  </mergeCells>
  <phoneticPr fontId="2"/>
  <pageMargins left="0.70866141732283472" right="0.70866141732283472" top="0.74803149606299213" bottom="0.74803149606299213" header="0.31496062992125984" footer="0.31496062992125984"/>
  <pageSetup paperSize="9" fitToHeight="0" orientation="portrait" r:id="rId1"/>
  <headerFooter>
    <oddFooter>&amp;C&amp;P</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25">
    <pageSetUpPr fitToPage="1"/>
  </sheetPr>
  <dimension ref="A1:X33"/>
  <sheetViews>
    <sheetView view="pageBreakPreview" topLeftCell="B1" zoomScale="110" zoomScaleNormal="100" zoomScaleSheetLayoutView="110" workbookViewId="0">
      <selection activeCell="AE1" sqref="AE1"/>
    </sheetView>
  </sheetViews>
  <sheetFormatPr defaultColWidth="8.09765625" defaultRowHeight="20.100000000000001" customHeight="1"/>
  <cols>
    <col min="1" max="256" width="3.19921875" style="8" customWidth="1"/>
    <col min="257" max="16384" width="8.09765625" style="8"/>
  </cols>
  <sheetData>
    <row r="1" spans="1:23" ht="20.100000000000001" customHeight="1">
      <c r="A1" s="8" t="s">
        <v>77</v>
      </c>
    </row>
    <row r="3" spans="1:23" s="5" customFormat="1" ht="20.100000000000001" customHeight="1">
      <c r="A3" s="5" t="s">
        <v>78</v>
      </c>
      <c r="C3" s="5" t="s">
        <v>79</v>
      </c>
    </row>
    <row r="4" spans="1:23" ht="20.100000000000001" customHeight="1">
      <c r="C4" s="8" t="s">
        <v>11</v>
      </c>
      <c r="D4" s="8" t="s">
        <v>1480</v>
      </c>
    </row>
    <row r="6" spans="1:23" s="5" customFormat="1" ht="20.100000000000001" customHeight="1">
      <c r="A6" s="5" t="s">
        <v>81</v>
      </c>
      <c r="C6" s="5" t="s">
        <v>82</v>
      </c>
    </row>
    <row r="7" spans="1:23" ht="20.100000000000001" customHeight="1">
      <c r="C7" s="36" t="s">
        <v>145</v>
      </c>
      <c r="D7" s="37"/>
      <c r="E7" s="37"/>
      <c r="F7" s="37"/>
      <c r="G7" s="37"/>
      <c r="H7" s="38"/>
      <c r="I7" s="716"/>
      <c r="J7" s="717"/>
      <c r="K7" s="717"/>
      <c r="L7" s="717"/>
      <c r="M7" s="717"/>
      <c r="N7" s="717"/>
      <c r="O7" s="717"/>
      <c r="P7" s="717"/>
      <c r="Q7" s="717"/>
      <c r="R7" s="717"/>
      <c r="S7" s="717"/>
      <c r="T7" s="718"/>
    </row>
    <row r="8" spans="1:23" ht="20.100000000000001" customHeight="1">
      <c r="C8" s="36" t="s">
        <v>84</v>
      </c>
      <c r="D8" s="37"/>
      <c r="E8" s="37"/>
      <c r="F8" s="37"/>
      <c r="G8" s="37"/>
      <c r="H8" s="38"/>
      <c r="I8" s="716"/>
      <c r="J8" s="717"/>
      <c r="K8" s="717"/>
      <c r="L8" s="717"/>
      <c r="M8" s="717"/>
      <c r="N8" s="717"/>
      <c r="O8" s="717"/>
      <c r="P8" s="717"/>
      <c r="Q8" s="717"/>
      <c r="R8" s="717"/>
      <c r="S8" s="717"/>
      <c r="T8" s="718"/>
    </row>
    <row r="9" spans="1:23" ht="20.100000000000001" customHeight="1">
      <c r="C9" s="776" t="s">
        <v>533</v>
      </c>
      <c r="D9" s="777"/>
      <c r="E9" s="777"/>
      <c r="F9" s="777"/>
      <c r="G9" s="777"/>
      <c r="H9" s="778"/>
      <c r="I9" s="716"/>
      <c r="J9" s="717"/>
      <c r="K9" s="717"/>
      <c r="L9" s="717"/>
      <c r="M9" s="717"/>
      <c r="N9" s="717"/>
      <c r="O9" s="717"/>
      <c r="P9" s="717"/>
      <c r="Q9" s="717"/>
      <c r="R9" s="717"/>
      <c r="S9" s="717"/>
      <c r="T9" s="718"/>
    </row>
    <row r="10" spans="1:23" ht="20.100000000000001" customHeight="1">
      <c r="C10" s="36" t="s">
        <v>86</v>
      </c>
      <c r="D10" s="37"/>
      <c r="E10" s="37"/>
      <c r="F10" s="37"/>
      <c r="G10" s="37"/>
      <c r="H10" s="38"/>
      <c r="I10" s="716"/>
      <c r="J10" s="717"/>
      <c r="K10" s="717"/>
      <c r="L10" s="717"/>
      <c r="M10" s="717"/>
      <c r="N10" s="717"/>
      <c r="O10" s="717"/>
      <c r="P10" s="717"/>
      <c r="Q10" s="717"/>
      <c r="R10" s="717"/>
      <c r="S10" s="717"/>
      <c r="T10" s="718"/>
    </row>
    <row r="11" spans="1:23" ht="20.100000000000001" customHeight="1">
      <c r="C11" s="36" t="s">
        <v>87</v>
      </c>
      <c r="D11" s="37"/>
      <c r="E11" s="37"/>
      <c r="F11" s="37"/>
      <c r="G11" s="37"/>
      <c r="H11" s="38"/>
      <c r="I11" s="716"/>
      <c r="J11" s="717"/>
      <c r="K11" s="717"/>
      <c r="L11" s="717"/>
      <c r="M11" s="717"/>
      <c r="N11" s="717"/>
      <c r="O11" s="717"/>
      <c r="P11" s="717"/>
      <c r="Q11" s="717"/>
      <c r="R11" s="717"/>
      <c r="S11" s="717"/>
      <c r="T11" s="718"/>
    </row>
    <row r="13" spans="1:23" s="5" customFormat="1" ht="20.100000000000001" customHeight="1">
      <c r="A13" s="5" t="s">
        <v>88</v>
      </c>
      <c r="C13" s="5" t="s">
        <v>28</v>
      </c>
      <c r="G13" s="693"/>
      <c r="H13" s="694"/>
      <c r="I13" s="694"/>
      <c r="J13" s="694"/>
      <c r="K13" s="694"/>
      <c r="L13" s="694"/>
      <c r="M13" s="694"/>
      <c r="N13" s="694"/>
      <c r="O13" s="694"/>
      <c r="P13" s="694"/>
      <c r="Q13" s="694"/>
      <c r="R13" s="694"/>
      <c r="S13" s="694"/>
      <c r="T13" s="694"/>
      <c r="U13" s="694"/>
      <c r="V13" s="694"/>
      <c r="W13" s="694"/>
    </row>
    <row r="14" spans="1:23" ht="20.100000000000001" customHeight="1">
      <c r="B14" s="39" t="s">
        <v>90</v>
      </c>
      <c r="C14" s="8" t="s">
        <v>30</v>
      </c>
      <c r="D14" s="8" t="s">
        <v>547</v>
      </c>
    </row>
    <row r="15" spans="1:23" ht="20.100000000000001" customHeight="1">
      <c r="B15" s="39" t="s">
        <v>90</v>
      </c>
      <c r="C15" s="8" t="s">
        <v>32</v>
      </c>
      <c r="D15" s="8" t="s">
        <v>546</v>
      </c>
    </row>
    <row r="16" spans="1:23" ht="20.100000000000001" customHeight="1">
      <c r="B16" s="39" t="s">
        <v>90</v>
      </c>
      <c r="C16" s="8" t="s">
        <v>35</v>
      </c>
      <c r="D16" s="8" t="s">
        <v>545</v>
      </c>
    </row>
    <row r="17" spans="1:24" ht="20.100000000000001" customHeight="1">
      <c r="B17" s="39" t="s">
        <v>90</v>
      </c>
      <c r="C17" s="8" t="s">
        <v>37</v>
      </c>
      <c r="D17" s="8" t="s">
        <v>427</v>
      </c>
    </row>
    <row r="18" spans="1:24" ht="20.100000000000001" customHeight="1">
      <c r="B18" s="39" t="s">
        <v>90</v>
      </c>
      <c r="C18" s="8" t="s">
        <v>39</v>
      </c>
      <c r="D18" s="8" t="s">
        <v>54</v>
      </c>
      <c r="G18" s="30"/>
      <c r="H18" s="30"/>
      <c r="I18" s="30"/>
      <c r="J18" s="30"/>
      <c r="K18" s="30"/>
      <c r="L18" s="30"/>
      <c r="M18" s="30"/>
      <c r="N18" s="30"/>
      <c r="O18" s="30"/>
      <c r="P18" s="30"/>
      <c r="Q18" s="30"/>
      <c r="R18" s="30"/>
      <c r="S18" s="30"/>
      <c r="T18" s="30"/>
      <c r="U18" s="30"/>
      <c r="V18" s="30"/>
      <c r="W18" s="30"/>
      <c r="X18" s="30"/>
    </row>
    <row r="19" spans="1:24" ht="20.100000000000001" customHeight="1">
      <c r="B19" s="39" t="s">
        <v>90</v>
      </c>
      <c r="C19" s="8" t="s">
        <v>41</v>
      </c>
      <c r="D19" s="8" t="s">
        <v>56</v>
      </c>
    </row>
    <row r="20" spans="1:24" ht="20.100000000000001" customHeight="1">
      <c r="B20" s="39" t="s">
        <v>90</v>
      </c>
      <c r="C20" s="8" t="s">
        <v>43</v>
      </c>
      <c r="D20" s="8" t="s">
        <v>121</v>
      </c>
    </row>
    <row r="21" spans="1:24" s="40" customFormat="1" ht="20.100000000000001" customHeight="1">
      <c r="B21" s="39" t="s">
        <v>90</v>
      </c>
      <c r="C21" s="8" t="s">
        <v>45</v>
      </c>
      <c r="D21" s="8" t="s">
        <v>60</v>
      </c>
      <c r="E21" s="8"/>
      <c r="F21" s="8"/>
      <c r="G21" s="8"/>
      <c r="H21" s="8"/>
      <c r="I21" s="8"/>
      <c r="J21" s="8"/>
      <c r="K21" s="8"/>
      <c r="L21" s="8"/>
      <c r="M21" s="8"/>
      <c r="N21" s="8"/>
      <c r="O21" s="8"/>
      <c r="P21" s="8"/>
      <c r="Q21" s="8"/>
      <c r="R21" s="8"/>
      <c r="S21" s="8"/>
      <c r="T21" s="8"/>
      <c r="U21" s="8"/>
      <c r="V21" s="8"/>
      <c r="W21" s="8"/>
      <c r="X21" s="8"/>
    </row>
    <row r="22" spans="1:24" ht="20.100000000000001" customHeight="1">
      <c r="B22" s="39" t="s">
        <v>90</v>
      </c>
      <c r="C22" s="8" t="s">
        <v>46</v>
      </c>
      <c r="D22" s="8" t="s">
        <v>120</v>
      </c>
    </row>
    <row r="23" spans="1:24" ht="20.100000000000001" customHeight="1">
      <c r="B23" s="39" t="s">
        <v>90</v>
      </c>
      <c r="C23" s="8" t="s">
        <v>48</v>
      </c>
      <c r="D23" s="8" t="s">
        <v>119</v>
      </c>
    </row>
    <row r="24" spans="1:24" s="40" customFormat="1" ht="20.100000000000001" customHeight="1">
      <c r="A24" s="8"/>
      <c r="B24" s="39" t="s">
        <v>90</v>
      </c>
      <c r="C24" s="8" t="s">
        <v>50</v>
      </c>
      <c r="D24" s="8" t="s">
        <v>341</v>
      </c>
      <c r="E24" s="8"/>
      <c r="F24" s="8"/>
      <c r="G24" s="8"/>
      <c r="H24" s="8"/>
      <c r="I24" s="8"/>
      <c r="J24" s="8"/>
      <c r="K24" s="8"/>
      <c r="L24" s="8"/>
      <c r="M24" s="8"/>
      <c r="N24" s="8"/>
      <c r="O24" s="8"/>
      <c r="P24" s="8"/>
      <c r="Q24" s="8"/>
      <c r="R24" s="8"/>
      <c r="S24" s="8"/>
      <c r="T24" s="8"/>
      <c r="U24" s="8"/>
      <c r="V24" s="8"/>
      <c r="W24" s="8"/>
      <c r="X24" s="8"/>
    </row>
    <row r="25" spans="1:24" ht="20.100000000000001" customHeight="1">
      <c r="B25" s="39" t="s">
        <v>90</v>
      </c>
      <c r="C25" s="8" t="s">
        <v>51</v>
      </c>
      <c r="D25" s="8" t="s">
        <v>516</v>
      </c>
    </row>
    <row r="26" spans="1:24" ht="20.100000000000001" customHeight="1">
      <c r="B26" s="39" t="s">
        <v>90</v>
      </c>
      <c r="C26" s="8" t="s">
        <v>52</v>
      </c>
      <c r="D26" s="8" t="s">
        <v>403</v>
      </c>
    </row>
    <row r="27" spans="1:24" ht="20.100000000000001" customHeight="1">
      <c r="B27" s="39" t="s">
        <v>90</v>
      </c>
      <c r="C27" s="8" t="s">
        <v>53</v>
      </c>
      <c r="D27" s="8" t="s">
        <v>65</v>
      </c>
    </row>
    <row r="28" spans="1:24" ht="20.100000000000001" customHeight="1">
      <c r="B28" s="39" t="s">
        <v>90</v>
      </c>
      <c r="C28" s="8" t="s">
        <v>55</v>
      </c>
      <c r="D28" s="8" t="s">
        <v>68</v>
      </c>
    </row>
    <row r="29" spans="1:24" ht="20.100000000000001" customHeight="1">
      <c r="B29" s="39" t="s">
        <v>90</v>
      </c>
      <c r="C29" s="8" t="s">
        <v>57</v>
      </c>
      <c r="D29" s="8" t="s">
        <v>544</v>
      </c>
    </row>
    <row r="30" spans="1:24" ht="20.100000000000001" customHeight="1">
      <c r="B30" s="39" t="s">
        <v>90</v>
      </c>
      <c r="C30" s="8" t="s">
        <v>59</v>
      </c>
      <c r="D30" s="8" t="s">
        <v>336</v>
      </c>
    </row>
    <row r="31" spans="1:24" ht="20.100000000000001" customHeight="1">
      <c r="B31" s="39" t="s">
        <v>90</v>
      </c>
      <c r="C31" s="8" t="s">
        <v>62</v>
      </c>
      <c r="D31" s="8" t="s">
        <v>337</v>
      </c>
      <c r="J31" s="40"/>
    </row>
    <row r="32" spans="1:24" ht="20.100000000000001" customHeight="1">
      <c r="B32" s="39" t="s">
        <v>90</v>
      </c>
      <c r="C32" s="8" t="s">
        <v>64</v>
      </c>
      <c r="D32" s="8" t="s">
        <v>210</v>
      </c>
    </row>
    <row r="33" spans="2:4" ht="20.100000000000001" customHeight="1">
      <c r="B33" s="39" t="s">
        <v>90</v>
      </c>
      <c r="C33" s="8" t="s">
        <v>67</v>
      </c>
      <c r="D33" s="8" t="s">
        <v>126</v>
      </c>
    </row>
  </sheetData>
  <mergeCells count="7">
    <mergeCell ref="G13:W13"/>
    <mergeCell ref="I8:T8"/>
    <mergeCell ref="I7:T7"/>
    <mergeCell ref="I9:T9"/>
    <mergeCell ref="I10:T10"/>
    <mergeCell ref="I11:T11"/>
    <mergeCell ref="C9:H9"/>
  </mergeCells>
  <phoneticPr fontId="2"/>
  <dataValidations count="3">
    <dataValidation type="list" allowBlank="1" showInputMessage="1" showErrorMessage="1" sqref="D19 D21 B14:B33" xr:uid="{00000000-0002-0000-7A00-000000000000}">
      <formula1>"□,☑"</formula1>
    </dataValidation>
    <dataValidation imeMode="off" allowBlank="1" showInputMessage="1" showErrorMessage="1" sqref="I11:T11" xr:uid="{00000000-0002-0000-7A00-000001000000}"/>
    <dataValidation imeMode="on" allowBlank="1" showInputMessage="1" showErrorMessage="1" sqref="I7:T10" xr:uid="{00000000-0002-0000-7A00-000002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26">
    <pageSetUpPr fitToPage="1"/>
  </sheetPr>
  <dimension ref="A1"/>
  <sheetViews>
    <sheetView workbookViewId="0">
      <selection activeCell="Q41" sqref="Q41"/>
    </sheetView>
  </sheetViews>
  <sheetFormatPr defaultRowHeight="18"/>
  <sheetData>
    <row r="1" spans="1:1">
      <c r="A1" t="s">
        <v>1329</v>
      </c>
    </row>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27">
    <pageSetUpPr fitToPage="1"/>
  </sheetPr>
  <dimension ref="A1:M26"/>
  <sheetViews>
    <sheetView view="pageBreakPreview" topLeftCell="A4" zoomScale="110" zoomScaleNormal="100" zoomScaleSheetLayoutView="110" workbookViewId="0">
      <selection activeCell="S20" sqref="S20"/>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9" style="41" customWidth="1"/>
    <col min="12" max="12" width="6.69921875" style="41" customWidth="1"/>
    <col min="13" max="13" width="5.3984375" style="41" customWidth="1"/>
    <col min="14" max="15" width="7.69921875" style="41" customWidth="1"/>
    <col min="16" max="16384" width="8.09765625" style="41"/>
  </cols>
  <sheetData>
    <row r="1" spans="1:13" ht="20.100000000000001" customHeight="1">
      <c r="A1" s="41" t="s">
        <v>92</v>
      </c>
      <c r="B1" s="42">
        <v>23</v>
      </c>
      <c r="C1" s="41" t="s">
        <v>93</v>
      </c>
    </row>
    <row r="2" spans="1:13" ht="20.100000000000001" customHeight="1">
      <c r="A2" s="43" t="s">
        <v>558</v>
      </c>
      <c r="B2" s="43"/>
      <c r="C2" s="43"/>
      <c r="D2" s="44"/>
      <c r="E2" s="44"/>
      <c r="F2" s="44"/>
      <c r="G2" s="44"/>
      <c r="H2" s="44"/>
      <c r="I2" s="44"/>
      <c r="J2" s="44"/>
    </row>
    <row r="3" spans="1:13" ht="20.100000000000001" customHeight="1">
      <c r="J3" s="45"/>
    </row>
    <row r="4" spans="1:13" ht="20.100000000000001" customHeight="1">
      <c r="J4" s="57">
        <v>45411</v>
      </c>
    </row>
    <row r="6" spans="1:13" ht="20.100000000000001" customHeight="1">
      <c r="A6" s="46" t="s">
        <v>95</v>
      </c>
      <c r="B6" s="46"/>
      <c r="C6" s="46"/>
    </row>
    <row r="7" spans="1:13" ht="20.100000000000001" customHeight="1">
      <c r="A7" s="46"/>
      <c r="B7" s="46"/>
      <c r="C7" s="46"/>
    </row>
    <row r="8" spans="1:13" ht="20.100000000000001" customHeight="1">
      <c r="D8" s="698" t="s">
        <v>96</v>
      </c>
      <c r="E8" s="699"/>
      <c r="F8" s="47"/>
      <c r="G8" s="1"/>
      <c r="H8" s="1"/>
    </row>
    <row r="9" spans="1:13" ht="20.100000000000001" customHeight="1">
      <c r="D9" s="710" t="s">
        <v>84</v>
      </c>
      <c r="E9" s="699"/>
      <c r="F9" s="49"/>
      <c r="G9" s="719" t="s">
        <v>98</v>
      </c>
      <c r="H9" s="719"/>
      <c r="I9" s="719"/>
      <c r="J9" s="719"/>
    </row>
    <row r="10" spans="1:13" ht="20.100000000000001" customHeight="1">
      <c r="D10" s="710" t="s">
        <v>145</v>
      </c>
      <c r="E10" s="699"/>
      <c r="F10" s="51"/>
      <c r="G10" s="701" t="s">
        <v>100</v>
      </c>
      <c r="H10" s="701"/>
      <c r="I10" s="701"/>
      <c r="J10" s="701"/>
    </row>
    <row r="11" spans="1:13" ht="20.100000000000001" customHeight="1">
      <c r="D11" s="710" t="s">
        <v>141</v>
      </c>
      <c r="E11" s="699"/>
      <c r="F11" s="51"/>
      <c r="G11" s="701" t="s">
        <v>101</v>
      </c>
      <c r="H11" s="701"/>
      <c r="I11" s="701"/>
      <c r="J11" s="701"/>
    </row>
    <row r="12" spans="1:13" ht="19.5" customHeight="1">
      <c r="E12" s="42"/>
      <c r="F12" s="42"/>
      <c r="G12" s="52"/>
      <c r="H12" s="52"/>
      <c r="I12" s="52"/>
      <c r="J12" s="52"/>
    </row>
    <row r="14" spans="1:13" ht="20.100000000000001" customHeight="1">
      <c r="A14" s="783" t="s">
        <v>1665</v>
      </c>
      <c r="B14" s="783"/>
      <c r="C14" s="783"/>
      <c r="D14" s="783"/>
      <c r="E14" s="783"/>
      <c r="F14" s="783"/>
      <c r="G14" s="783"/>
      <c r="H14" s="783"/>
      <c r="I14" s="783"/>
      <c r="J14" s="783"/>
      <c r="K14" s="41" t="s">
        <v>503</v>
      </c>
      <c r="L14" s="41" t="str">
        <f>+"　下記のとおり収容定員を変更したいので、学校教育法第"&amp;'[1]023 '!$D$1&amp;"条第"&amp;'[1]023 '!$D$2&amp;"項の規定により関係書類を添えて、認可を申請します。"</f>
        <v>　下記のとおり収容定員を変更したいので、学校教育法第4条第1項の規定により関係書類を添えて、認可を申請します。</v>
      </c>
    </row>
    <row r="15" spans="1:13" ht="20.100000000000001" customHeight="1">
      <c r="A15" s="783"/>
      <c r="B15" s="783"/>
      <c r="C15" s="783"/>
      <c r="D15" s="783"/>
      <c r="E15" s="783"/>
      <c r="F15" s="783"/>
      <c r="G15" s="783"/>
      <c r="H15" s="783"/>
      <c r="I15" s="783"/>
      <c r="J15" s="783"/>
      <c r="K15" s="41" t="s">
        <v>420</v>
      </c>
      <c r="L15" s="41" t="str">
        <f>+"　下記のとおり収容定員を変更したいので、学校教育法第"&amp;'023 '!$D$10&amp;"条第"&amp;'023 '!$D$11&amp;"項において準用する同法第"&amp;'023 '!$D$12&amp;"条第"&amp;'023 '!$D$13&amp;"項の規定により関係書類を添えて届け出ます。"</f>
        <v>　下記のとおり収容定員を変更したいので、学校教育法第134条第2項において準用する同法第4条第1項の規定により関係書類を添えて届け出ます。</v>
      </c>
      <c r="M15" s="1"/>
    </row>
    <row r="16" spans="1:13" ht="20.100000000000001" customHeight="1">
      <c r="A16" s="727" t="s">
        <v>179</v>
      </c>
      <c r="B16" s="727"/>
      <c r="C16" s="727"/>
      <c r="D16" s="727"/>
      <c r="E16" s="727"/>
      <c r="F16" s="727"/>
      <c r="G16" s="727"/>
      <c r="H16" s="727"/>
      <c r="I16" s="727"/>
      <c r="J16" s="727"/>
    </row>
    <row r="17" spans="1:10" ht="20.100000000000001" customHeight="1">
      <c r="C17" s="63" t="s">
        <v>78</v>
      </c>
      <c r="D17" s="722" t="s">
        <v>386</v>
      </c>
      <c r="E17" s="722"/>
      <c r="F17" s="78"/>
      <c r="G17" s="719" t="s">
        <v>385</v>
      </c>
      <c r="H17" s="719"/>
      <c r="I17" s="719"/>
      <c r="J17" s="719"/>
    </row>
    <row r="18" spans="1:10" ht="19.95" customHeight="1">
      <c r="C18" s="63" t="s">
        <v>81</v>
      </c>
      <c r="D18" s="722" t="s">
        <v>383</v>
      </c>
      <c r="E18" s="722"/>
      <c r="F18" s="78"/>
      <c r="G18" s="719" t="s">
        <v>98</v>
      </c>
      <c r="H18" s="719"/>
      <c r="I18" s="719"/>
      <c r="J18" s="719"/>
    </row>
    <row r="19" spans="1:10" ht="19.95" customHeight="1">
      <c r="C19" s="65" t="s">
        <v>88</v>
      </c>
      <c r="D19" s="779" t="s">
        <v>540</v>
      </c>
      <c r="E19" s="779"/>
      <c r="F19" s="94"/>
      <c r="G19" s="780"/>
      <c r="H19" s="780"/>
      <c r="I19" s="780"/>
      <c r="J19" s="780"/>
    </row>
    <row r="20" spans="1:10" ht="19.95" customHeight="1">
      <c r="C20" s="65"/>
      <c r="D20" s="93"/>
      <c r="E20" s="78" t="s">
        <v>473</v>
      </c>
      <c r="F20" s="78"/>
      <c r="G20" s="700" t="s">
        <v>372</v>
      </c>
      <c r="H20" s="700"/>
      <c r="I20" s="700"/>
      <c r="J20" s="700"/>
    </row>
    <row r="21" spans="1:10" ht="20.100000000000001" customHeight="1">
      <c r="C21" s="63"/>
      <c r="D21" s="78"/>
      <c r="E21" s="78" t="s">
        <v>475</v>
      </c>
      <c r="F21" s="78"/>
      <c r="G21" s="700" t="s">
        <v>539</v>
      </c>
      <c r="H21" s="700"/>
      <c r="I21" s="700"/>
      <c r="J21" s="700"/>
    </row>
    <row r="22" spans="1:10" ht="34.950000000000003" customHeight="1">
      <c r="C22" s="63" t="s">
        <v>172</v>
      </c>
      <c r="D22" s="722" t="s">
        <v>538</v>
      </c>
      <c r="E22" s="722"/>
      <c r="F22" s="78"/>
      <c r="G22" s="725">
        <v>46478</v>
      </c>
      <c r="H22" s="725"/>
      <c r="I22" s="725"/>
      <c r="J22" s="725"/>
    </row>
    <row r="23" spans="1:10" ht="40.200000000000003" customHeight="1">
      <c r="C23" s="63" t="s">
        <v>170</v>
      </c>
      <c r="D23" s="722" t="s">
        <v>537</v>
      </c>
      <c r="E23" s="722"/>
      <c r="F23" s="78"/>
      <c r="G23" s="700" t="s">
        <v>536</v>
      </c>
      <c r="H23" s="700"/>
      <c r="I23" s="700"/>
      <c r="J23" s="700"/>
    </row>
    <row r="24" spans="1:10" ht="37.200000000000003" customHeight="1">
      <c r="C24" s="63" t="s">
        <v>167</v>
      </c>
      <c r="D24" s="726" t="s">
        <v>380</v>
      </c>
      <c r="E24" s="726"/>
      <c r="F24" s="78"/>
      <c r="G24" s="700" t="s">
        <v>379</v>
      </c>
      <c r="H24" s="700"/>
      <c r="I24" s="700"/>
      <c r="J24" s="700"/>
    </row>
    <row r="25" spans="1:10" ht="20.100000000000001" customHeight="1">
      <c r="C25" s="63" t="s">
        <v>535</v>
      </c>
      <c r="D25" s="722" t="s">
        <v>166</v>
      </c>
      <c r="E25" s="722"/>
      <c r="F25" s="78"/>
      <c r="G25" s="723" t="s">
        <v>165</v>
      </c>
      <c r="H25" s="723"/>
      <c r="I25" s="723"/>
      <c r="J25" s="723"/>
    </row>
    <row r="26" spans="1:10" ht="20.100000000000001" customHeight="1">
      <c r="A26" s="61"/>
      <c r="B26" s="61"/>
      <c r="C26" s="61"/>
      <c r="G26" s="60"/>
      <c r="H26" s="60"/>
      <c r="I26" s="60"/>
    </row>
  </sheetData>
  <mergeCells count="25">
    <mergeCell ref="D17:E17"/>
    <mergeCell ref="G17:J17"/>
    <mergeCell ref="A14:J15"/>
    <mergeCell ref="D8:E8"/>
    <mergeCell ref="D9:E9"/>
    <mergeCell ref="D10:E10"/>
    <mergeCell ref="D11:E11"/>
    <mergeCell ref="G10:J10"/>
    <mergeCell ref="G11:J11"/>
    <mergeCell ref="D18:E18"/>
    <mergeCell ref="G18:J18"/>
    <mergeCell ref="G9:J9"/>
    <mergeCell ref="D25:E25"/>
    <mergeCell ref="G25:J25"/>
    <mergeCell ref="D24:E24"/>
    <mergeCell ref="G24:J24"/>
    <mergeCell ref="D19:E19"/>
    <mergeCell ref="G19:J19"/>
    <mergeCell ref="D23:E23"/>
    <mergeCell ref="G23:J23"/>
    <mergeCell ref="G20:J20"/>
    <mergeCell ref="G21:J21"/>
    <mergeCell ref="D22:E22"/>
    <mergeCell ref="G22:J22"/>
    <mergeCell ref="A16:J16"/>
  </mergeCells>
  <phoneticPr fontId="2"/>
  <dataValidations count="2">
    <dataValidation type="list" allowBlank="1" showInputMessage="1" showErrorMessage="1" sqref="A14:J15" xr:uid="{00000000-0002-0000-7C00-000000000000}">
      <formula1>$L$14:$L$15</formula1>
    </dataValidation>
    <dataValidation imeMode="on" allowBlank="1" showInputMessage="1" showErrorMessage="1" sqref="G9:J12 G17:J25" xr:uid="{00000000-0002-0000-7C00-000001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drawing r:id="rId2"/>
  <legacyDrawing r:id="rId3"/>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28">
    <pageSetUpPr fitToPage="1"/>
  </sheetPr>
  <dimension ref="A1:M26"/>
  <sheetViews>
    <sheetView view="pageBreakPreview" zoomScale="110" zoomScaleNormal="100" zoomScaleSheetLayoutView="110" workbookViewId="0">
      <selection activeCell="A14" sqref="A14:J15"/>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2.3984375" style="41" customWidth="1"/>
    <col min="12" max="12" width="6.69921875" style="41" customWidth="1"/>
    <col min="13" max="13" width="5.3984375" style="41" customWidth="1"/>
    <col min="14" max="15" width="7.69921875" style="41" customWidth="1"/>
    <col min="16" max="16384" width="8.09765625" style="41"/>
  </cols>
  <sheetData>
    <row r="1" spans="1:13" ht="20.100000000000001" customHeight="1">
      <c r="A1" s="41" t="s">
        <v>92</v>
      </c>
      <c r="B1" s="42">
        <v>23</v>
      </c>
      <c r="C1" s="41" t="s">
        <v>93</v>
      </c>
    </row>
    <row r="2" spans="1:13" ht="20.100000000000001" customHeight="1">
      <c r="A2" s="43" t="s">
        <v>558</v>
      </c>
      <c r="B2" s="43"/>
      <c r="C2" s="43"/>
      <c r="D2" s="44"/>
      <c r="E2" s="44"/>
      <c r="F2" s="44"/>
      <c r="G2" s="44"/>
      <c r="H2" s="44"/>
      <c r="I2" s="44"/>
      <c r="J2" s="44"/>
    </row>
    <row r="3" spans="1:13" ht="20.100000000000001" customHeight="1">
      <c r="J3" s="45"/>
    </row>
    <row r="4" spans="1:13" ht="20.100000000000001" customHeight="1">
      <c r="J4" s="53"/>
    </row>
    <row r="6" spans="1:13" ht="20.100000000000001" customHeight="1">
      <c r="A6" s="46" t="s">
        <v>95</v>
      </c>
      <c r="B6" s="46"/>
      <c r="C6" s="46"/>
    </row>
    <row r="7" spans="1:13" ht="20.100000000000001" customHeight="1">
      <c r="A7" s="46"/>
      <c r="B7" s="46"/>
      <c r="C7" s="46"/>
    </row>
    <row r="8" spans="1:13" ht="20.100000000000001" customHeight="1">
      <c r="D8" s="698" t="s">
        <v>96</v>
      </c>
      <c r="E8" s="699"/>
      <c r="F8" s="47"/>
      <c r="G8" s="1"/>
      <c r="H8" s="1"/>
    </row>
    <row r="9" spans="1:13" ht="20.100000000000001" customHeight="1">
      <c r="D9" s="710" t="s">
        <v>84</v>
      </c>
      <c r="E9" s="699"/>
      <c r="F9" s="49"/>
      <c r="G9" s="707"/>
      <c r="H9" s="707"/>
      <c r="I9" s="707"/>
      <c r="J9" s="707"/>
    </row>
    <row r="10" spans="1:13" ht="20.100000000000001" customHeight="1">
      <c r="D10" s="710" t="s">
        <v>145</v>
      </c>
      <c r="E10" s="699"/>
      <c r="F10" s="51"/>
      <c r="G10" s="708"/>
      <c r="H10" s="708"/>
      <c r="I10" s="708"/>
      <c r="J10" s="708"/>
    </row>
    <row r="11" spans="1:13" ht="20.100000000000001" customHeight="1">
      <c r="D11" s="710" t="s">
        <v>141</v>
      </c>
      <c r="E11" s="699"/>
      <c r="F11" s="51"/>
      <c r="G11" s="708"/>
      <c r="H11" s="708"/>
      <c r="I11" s="708"/>
      <c r="J11" s="708"/>
    </row>
    <row r="12" spans="1:13" ht="19.5" customHeight="1">
      <c r="E12" s="42"/>
      <c r="F12" s="42"/>
      <c r="G12" s="52"/>
      <c r="H12" s="52"/>
      <c r="I12" s="52"/>
      <c r="J12" s="52"/>
    </row>
    <row r="14" spans="1:13" ht="20.100000000000001" customHeight="1">
      <c r="A14" s="784" t="s">
        <v>1671</v>
      </c>
      <c r="B14" s="784"/>
      <c r="C14" s="784"/>
      <c r="D14" s="784"/>
      <c r="E14" s="784"/>
      <c r="F14" s="784"/>
      <c r="G14" s="784"/>
      <c r="H14" s="784"/>
      <c r="I14" s="784"/>
      <c r="J14" s="784"/>
      <c r="K14" s="41" t="s">
        <v>503</v>
      </c>
      <c r="L14" s="41" t="str">
        <f>+"　下記のとおり収容定員を変更したいので、学校教育法第"&amp;'[1]023 '!$D$1&amp;"条第"&amp;'[1]023 '!$D$2&amp;"項の規定により関係書類を添えて、認可を申請します。"</f>
        <v>　下記のとおり収容定員を変更したいので、学校教育法第4条第1項の規定により関係書類を添えて、認可を申請します。</v>
      </c>
    </row>
    <row r="15" spans="1:13" ht="20.100000000000001" customHeight="1">
      <c r="A15" s="784"/>
      <c r="B15" s="784"/>
      <c r="C15" s="784"/>
      <c r="D15" s="784"/>
      <c r="E15" s="784"/>
      <c r="F15" s="784"/>
      <c r="G15" s="784"/>
      <c r="H15" s="784"/>
      <c r="I15" s="784"/>
      <c r="J15" s="784"/>
      <c r="K15" s="41" t="s">
        <v>420</v>
      </c>
      <c r="L15" s="41" t="str">
        <f>+"　下記のとおり収容定員を変更したいので、学校教育法第"&amp;'023 '!$D$10&amp;"条第"&amp;'023 '!$D$11&amp;"項において準用する同法第"&amp;'023 '!$D$12&amp;"条第"&amp;'023 '!$D$13&amp;"項の規定により関係書類を添えて届け出ます。"</f>
        <v>　下記のとおり収容定員を変更したいので、学校教育法第134条第2項において準用する同法第4条第1項の規定により関係書類を添えて届け出ます。</v>
      </c>
    </row>
    <row r="16" spans="1:13" ht="20.100000000000001" customHeight="1">
      <c r="A16" s="727" t="s">
        <v>179</v>
      </c>
      <c r="B16" s="727"/>
      <c r="C16" s="727"/>
      <c r="D16" s="727"/>
      <c r="E16" s="727"/>
      <c r="F16" s="727"/>
      <c r="G16" s="727"/>
      <c r="H16" s="727"/>
      <c r="I16" s="727"/>
      <c r="J16" s="727"/>
      <c r="L16" s="1"/>
      <c r="M16" s="1"/>
    </row>
    <row r="17" spans="1:13" ht="20.100000000000001" customHeight="1">
      <c r="C17" s="63" t="s">
        <v>78</v>
      </c>
      <c r="D17" s="722" t="s">
        <v>386</v>
      </c>
      <c r="E17" s="722"/>
      <c r="F17" s="78"/>
      <c r="G17" s="739"/>
      <c r="H17" s="739"/>
      <c r="I17" s="739"/>
      <c r="J17" s="739"/>
      <c r="L17" s="1"/>
      <c r="M17" s="1"/>
    </row>
    <row r="18" spans="1:13" ht="20.100000000000001" customHeight="1">
      <c r="C18" s="63" t="s">
        <v>81</v>
      </c>
      <c r="D18" s="722" t="s">
        <v>383</v>
      </c>
      <c r="E18" s="722"/>
      <c r="F18" s="78"/>
      <c r="G18" s="739"/>
      <c r="H18" s="739"/>
      <c r="I18" s="739"/>
      <c r="J18" s="739"/>
    </row>
    <row r="19" spans="1:13" ht="20.100000000000001" customHeight="1">
      <c r="C19" s="65" t="s">
        <v>88</v>
      </c>
      <c r="D19" s="779" t="s">
        <v>540</v>
      </c>
      <c r="E19" s="779"/>
      <c r="F19" s="94"/>
      <c r="G19" s="780"/>
      <c r="H19" s="780"/>
      <c r="I19" s="780"/>
      <c r="J19" s="780"/>
    </row>
    <row r="20" spans="1:13" ht="20.100000000000001" customHeight="1">
      <c r="C20" s="65"/>
      <c r="D20" s="93"/>
      <c r="E20" s="78" t="s">
        <v>473</v>
      </c>
      <c r="F20" s="78"/>
      <c r="G20" s="782"/>
      <c r="H20" s="782"/>
      <c r="I20" s="782"/>
      <c r="J20" s="782"/>
    </row>
    <row r="21" spans="1:13" ht="19.95" customHeight="1">
      <c r="C21" s="63"/>
      <c r="D21" s="78"/>
      <c r="E21" s="78" t="s">
        <v>475</v>
      </c>
      <c r="F21" s="78"/>
      <c r="G21" s="782"/>
      <c r="H21" s="782"/>
      <c r="I21" s="782"/>
      <c r="J21" s="782"/>
    </row>
    <row r="22" spans="1:13" ht="20.100000000000001" customHeight="1">
      <c r="C22" s="63" t="s">
        <v>172</v>
      </c>
      <c r="D22" s="722" t="s">
        <v>538</v>
      </c>
      <c r="E22" s="722"/>
      <c r="F22" s="78"/>
      <c r="G22" s="781"/>
      <c r="H22" s="781"/>
      <c r="I22" s="781"/>
      <c r="J22" s="781"/>
    </row>
    <row r="23" spans="1:13" ht="66.599999999999994" customHeight="1">
      <c r="C23" s="63" t="s">
        <v>170</v>
      </c>
      <c r="D23" s="722" t="s">
        <v>537</v>
      </c>
      <c r="E23" s="722"/>
      <c r="F23" s="78"/>
      <c r="G23" s="782"/>
      <c r="H23" s="782"/>
      <c r="I23" s="782"/>
      <c r="J23" s="782"/>
    </row>
    <row r="24" spans="1:13" ht="20.100000000000001" customHeight="1">
      <c r="C24" s="63" t="s">
        <v>167</v>
      </c>
      <c r="D24" s="726" t="s">
        <v>380</v>
      </c>
      <c r="E24" s="726"/>
      <c r="F24" s="78"/>
      <c r="G24" s="782"/>
      <c r="H24" s="782"/>
      <c r="I24" s="782"/>
      <c r="J24" s="782"/>
    </row>
    <row r="25" spans="1:13" ht="20.100000000000001" customHeight="1">
      <c r="C25" s="63" t="s">
        <v>535</v>
      </c>
      <c r="D25" s="722" t="s">
        <v>166</v>
      </c>
      <c r="E25" s="722"/>
      <c r="F25" s="78"/>
      <c r="G25" s="723" t="s">
        <v>165</v>
      </c>
      <c r="H25" s="723"/>
      <c r="I25" s="723"/>
      <c r="J25" s="723"/>
    </row>
    <row r="26" spans="1:13" ht="20.100000000000001" customHeight="1">
      <c r="A26" s="61"/>
      <c r="B26" s="61"/>
      <c r="C26" s="61"/>
      <c r="G26" s="60"/>
      <c r="H26" s="60"/>
      <c r="I26" s="60"/>
    </row>
  </sheetData>
  <mergeCells count="25">
    <mergeCell ref="D17:E17"/>
    <mergeCell ref="G17:J17"/>
    <mergeCell ref="A14:J15"/>
    <mergeCell ref="D8:E8"/>
    <mergeCell ref="D9:E9"/>
    <mergeCell ref="D10:E10"/>
    <mergeCell ref="D11:E11"/>
    <mergeCell ref="G10:J10"/>
    <mergeCell ref="G11:J11"/>
    <mergeCell ref="G18:J18"/>
    <mergeCell ref="D18:E18"/>
    <mergeCell ref="G9:J9"/>
    <mergeCell ref="G25:J25"/>
    <mergeCell ref="D19:E19"/>
    <mergeCell ref="G19:J19"/>
    <mergeCell ref="D22:E22"/>
    <mergeCell ref="G22:J22"/>
    <mergeCell ref="D25:E25"/>
    <mergeCell ref="D23:E23"/>
    <mergeCell ref="G23:J23"/>
    <mergeCell ref="G20:J20"/>
    <mergeCell ref="D24:E24"/>
    <mergeCell ref="G24:J24"/>
    <mergeCell ref="G21:J21"/>
    <mergeCell ref="A16:J16"/>
  </mergeCells>
  <phoneticPr fontId="2"/>
  <dataValidations count="2">
    <dataValidation type="list" allowBlank="1" showInputMessage="1" showErrorMessage="1" sqref="A14:J15" xr:uid="{00000000-0002-0000-7D00-000000000000}">
      <formula1>$L$14:$L$15</formula1>
    </dataValidation>
    <dataValidation imeMode="on" allowBlank="1" showInputMessage="1" showErrorMessage="1" sqref="G9:J12 G17:J25" xr:uid="{00000000-0002-0000-7D00-000001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legacy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9">
    <tabColor rgb="FF00B050"/>
    <pageSetUpPr fitToPage="1"/>
  </sheetPr>
  <dimension ref="A1:E21"/>
  <sheetViews>
    <sheetView workbookViewId="0">
      <selection activeCell="C23" sqref="C23"/>
    </sheetView>
  </sheetViews>
  <sheetFormatPr defaultColWidth="8.69921875" defaultRowHeight="13.2"/>
  <cols>
    <col min="1" max="1" width="8.69921875" style="1"/>
    <col min="2" max="2" width="5.09765625" style="1" customWidth="1"/>
    <col min="3" max="3" width="23.59765625" style="1" customWidth="1"/>
    <col min="4" max="16384" width="8.69921875" style="1"/>
  </cols>
  <sheetData>
    <row r="1" spans="1:5">
      <c r="B1" s="1" t="s">
        <v>442</v>
      </c>
      <c r="C1" s="1" t="s">
        <v>147</v>
      </c>
      <c r="D1" s="2">
        <v>27</v>
      </c>
      <c r="E1" s="1" t="str">
        <f>+B1&amp;D1&amp;C1&amp;D2&amp;C2&amp;D3&amp;C3</f>
        <v>学令27条の2第1項</v>
      </c>
    </row>
    <row r="2" spans="1:5">
      <c r="C2" s="1" t="s">
        <v>450</v>
      </c>
      <c r="D2" s="2">
        <v>2</v>
      </c>
    </row>
    <row r="3" spans="1:5">
      <c r="C3" s="1" t="s">
        <v>3</v>
      </c>
      <c r="D3" s="2">
        <v>1</v>
      </c>
    </row>
    <row r="4" spans="1:5">
      <c r="B4" s="1" t="s">
        <v>395</v>
      </c>
      <c r="C4" s="1" t="s">
        <v>2</v>
      </c>
      <c r="D4" s="2"/>
      <c r="E4" s="1" t="str">
        <f>+B4&amp;D4&amp;C4&amp;D5&amp;C5</f>
        <v>学則条</v>
      </c>
    </row>
    <row r="5" spans="1:5">
      <c r="D5" s="2"/>
    </row>
    <row r="6" spans="1:5">
      <c r="A6" s="1" t="s">
        <v>399</v>
      </c>
      <c r="B6" s="1" t="s">
        <v>396</v>
      </c>
      <c r="C6" s="1" t="s">
        <v>2</v>
      </c>
      <c r="D6" s="2">
        <v>131</v>
      </c>
      <c r="E6" s="1" t="str">
        <f>+B6&amp;D6&amp;C6&amp;D7&amp;C7</f>
        <v>学131条1項</v>
      </c>
    </row>
    <row r="7" spans="1:5">
      <c r="C7" s="1" t="s">
        <v>3</v>
      </c>
      <c r="D7" s="2">
        <v>1</v>
      </c>
    </row>
    <row r="8" spans="1:5">
      <c r="B8" s="1" t="s">
        <v>395</v>
      </c>
      <c r="C8" s="1" t="s">
        <v>398</v>
      </c>
      <c r="D8" s="2"/>
      <c r="E8" s="1" t="str">
        <f>+B8&amp;D8&amp;C8&amp;D9&amp;C9</f>
        <v>学則条において準用する同規則条</v>
      </c>
    </row>
    <row r="9" spans="1:5">
      <c r="C9" s="1" t="s">
        <v>2</v>
      </c>
      <c r="D9" s="2"/>
    </row>
    <row r="10" spans="1:5">
      <c r="A10" s="1" t="s">
        <v>397</v>
      </c>
      <c r="B10" s="1" t="s">
        <v>442</v>
      </c>
      <c r="C10" s="1" t="s">
        <v>147</v>
      </c>
      <c r="D10" s="2">
        <v>27</v>
      </c>
      <c r="E10" s="1" t="str">
        <f>+B10&amp;D10&amp;C10&amp;D11&amp;C11&amp;D12&amp;C12</f>
        <v>学令27条の3第1項</v>
      </c>
    </row>
    <row r="11" spans="1:5">
      <c r="C11" s="1" t="s">
        <v>450</v>
      </c>
      <c r="D11" s="2">
        <v>3</v>
      </c>
    </row>
    <row r="12" spans="1:5">
      <c r="C12" s="1" t="s">
        <v>3</v>
      </c>
      <c r="D12" s="2">
        <v>1</v>
      </c>
    </row>
    <row r="13" spans="1:5">
      <c r="C13" s="1" t="s">
        <v>3</v>
      </c>
      <c r="D13" s="2"/>
    </row>
    <row r="14" spans="1:5">
      <c r="B14" s="1" t="s">
        <v>395</v>
      </c>
      <c r="C14" s="1" t="s">
        <v>394</v>
      </c>
      <c r="D14" s="2"/>
      <c r="E14" s="1" t="str">
        <f>+B14&amp;D14&amp;C14&amp;D15&amp;C15</f>
        <v>学則条において準用する同規則条</v>
      </c>
    </row>
    <row r="15" spans="1:5">
      <c r="C15" s="1" t="s">
        <v>2</v>
      </c>
      <c r="D15" s="2"/>
    </row>
    <row r="16" spans="1:5">
      <c r="A16" s="1" t="s">
        <v>7</v>
      </c>
      <c r="B16" s="1" t="s">
        <v>1</v>
      </c>
      <c r="C16" s="1" t="s">
        <v>2</v>
      </c>
      <c r="D16" s="2"/>
      <c r="E16" s="1" t="str">
        <f>+B16&amp;D16&amp;C16&amp;D17&amp;C17</f>
        <v>私条項</v>
      </c>
    </row>
    <row r="17" spans="2:5">
      <c r="C17" s="1" t="s">
        <v>3</v>
      </c>
      <c r="D17" s="2"/>
    </row>
    <row r="18" spans="2:5">
      <c r="B18" s="1" t="s">
        <v>1</v>
      </c>
      <c r="C18" s="1" t="s">
        <v>2</v>
      </c>
      <c r="D18" s="2"/>
      <c r="E18" s="1" t="str">
        <f>+B18&amp;D18&amp;C18&amp;D19&amp;C19</f>
        <v>私条項において準用する同法</v>
      </c>
    </row>
    <row r="19" spans="2:5">
      <c r="C19" s="1" t="s">
        <v>6</v>
      </c>
      <c r="D19" s="2"/>
    </row>
    <row r="20" spans="2:5">
      <c r="C20" s="1" t="s">
        <v>2</v>
      </c>
      <c r="D20" s="2"/>
      <c r="E20" s="1" t="str">
        <f>+B20&amp;D20&amp;C20&amp;D21&amp;C21</f>
        <v>条項</v>
      </c>
    </row>
    <row r="21" spans="2:5">
      <c r="C21" s="1" t="s">
        <v>3</v>
      </c>
      <c r="D21" s="2"/>
    </row>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30"/>
  <dimension ref="A1:Y44"/>
  <sheetViews>
    <sheetView view="pageBreakPreview" zoomScale="80" zoomScaleNormal="100" zoomScaleSheetLayoutView="80" workbookViewId="0">
      <selection activeCell="C23" sqref="C23"/>
    </sheetView>
  </sheetViews>
  <sheetFormatPr defaultColWidth="8.09765625" defaultRowHeight="20.100000000000001" customHeight="1"/>
  <cols>
    <col min="1" max="256" width="3.19921875" style="8" customWidth="1"/>
    <col min="257" max="16384" width="8.09765625" style="8"/>
  </cols>
  <sheetData>
    <row r="1" spans="1:24" s="4" customFormat="1" ht="20.100000000000001" customHeight="1" thickBot="1">
      <c r="A1" s="3" t="s">
        <v>573</v>
      </c>
      <c r="B1" s="3"/>
      <c r="C1" s="3"/>
      <c r="D1" s="3"/>
      <c r="E1" s="3"/>
      <c r="F1" s="3"/>
      <c r="G1" s="3"/>
      <c r="H1" s="3"/>
      <c r="I1" s="3"/>
      <c r="J1" s="3"/>
      <c r="K1" s="3"/>
      <c r="L1" s="3"/>
      <c r="M1" s="3"/>
      <c r="N1" s="3"/>
      <c r="O1" s="3"/>
      <c r="P1" s="3"/>
      <c r="Q1" s="3"/>
      <c r="R1" s="3"/>
      <c r="S1" s="3"/>
      <c r="T1" s="3"/>
      <c r="U1" s="3"/>
      <c r="V1" s="3"/>
      <c r="W1" s="3"/>
      <c r="X1" s="3"/>
    </row>
    <row r="2" spans="1:24" s="4" customFormat="1" ht="20.100000000000001" customHeight="1"/>
    <row r="3" spans="1:24" s="5" customFormat="1" ht="20.100000000000001" customHeight="1">
      <c r="B3" s="5" t="s">
        <v>9</v>
      </c>
      <c r="D3" s="5" t="s">
        <v>10</v>
      </c>
    </row>
    <row r="4" spans="1:24" s="40" customFormat="1" ht="20.100000000000001" customHeight="1">
      <c r="C4" s="40" t="s">
        <v>11</v>
      </c>
      <c r="D4" s="749" t="s">
        <v>572</v>
      </c>
      <c r="E4" s="749"/>
      <c r="F4" s="749"/>
      <c r="G4" s="749"/>
      <c r="H4" s="749"/>
      <c r="I4" s="749"/>
      <c r="J4" s="749"/>
      <c r="K4" s="749"/>
      <c r="L4" s="749"/>
      <c r="M4" s="749"/>
      <c r="N4" s="749"/>
      <c r="O4" s="749"/>
      <c r="P4" s="749"/>
      <c r="Q4" s="749"/>
      <c r="R4" s="749"/>
      <c r="S4" s="749"/>
      <c r="T4" s="749"/>
      <c r="U4" s="749"/>
      <c r="V4" s="749"/>
      <c r="W4" s="749"/>
      <c r="X4" s="749"/>
    </row>
    <row r="5" spans="1:24" s="40" customFormat="1" ht="20.100000000000001" customHeight="1">
      <c r="D5" s="749"/>
      <c r="E5" s="749"/>
      <c r="F5" s="749"/>
      <c r="G5" s="749"/>
      <c r="H5" s="749"/>
      <c r="I5" s="749"/>
      <c r="J5" s="749"/>
      <c r="K5" s="749"/>
      <c r="L5" s="749"/>
      <c r="M5" s="749"/>
      <c r="N5" s="749"/>
      <c r="O5" s="749"/>
      <c r="P5" s="749"/>
      <c r="Q5" s="749"/>
      <c r="R5" s="749"/>
      <c r="S5" s="749"/>
      <c r="T5" s="749"/>
      <c r="U5" s="749"/>
      <c r="V5" s="749"/>
      <c r="W5" s="749"/>
      <c r="X5" s="749"/>
    </row>
    <row r="6" spans="1:24" s="40" customFormat="1" ht="20.100000000000001" customHeight="1">
      <c r="C6" s="40" t="s">
        <v>11</v>
      </c>
      <c r="D6" s="749" t="s">
        <v>1481</v>
      </c>
      <c r="E6" s="749"/>
      <c r="F6" s="749"/>
      <c r="G6" s="749"/>
      <c r="H6" s="749"/>
      <c r="I6" s="749"/>
      <c r="J6" s="749"/>
      <c r="K6" s="749"/>
      <c r="L6" s="749"/>
      <c r="M6" s="749"/>
      <c r="N6" s="749"/>
      <c r="O6" s="749"/>
      <c r="P6" s="749"/>
      <c r="Q6" s="749"/>
      <c r="R6" s="749"/>
      <c r="S6" s="749"/>
      <c r="T6" s="749"/>
      <c r="U6" s="749"/>
      <c r="V6" s="749"/>
      <c r="W6" s="749"/>
      <c r="X6" s="749"/>
    </row>
    <row r="7" spans="1:24" s="40" customFormat="1" ht="20.100000000000001" customHeight="1">
      <c r="D7" s="747"/>
      <c r="E7" s="747"/>
      <c r="F7" s="747"/>
      <c r="G7" s="747"/>
      <c r="H7" s="747"/>
      <c r="I7" s="747"/>
      <c r="J7" s="747"/>
      <c r="K7" s="747"/>
      <c r="L7" s="747"/>
      <c r="M7" s="747"/>
      <c r="N7" s="747"/>
      <c r="O7" s="747"/>
      <c r="P7" s="747"/>
      <c r="Q7" s="747"/>
      <c r="R7" s="747"/>
      <c r="S7" s="747"/>
      <c r="T7" s="747"/>
      <c r="U7" s="747"/>
      <c r="V7" s="747"/>
      <c r="W7" s="747"/>
      <c r="X7" s="747"/>
    </row>
    <row r="8" spans="1:24" s="40" customFormat="1" ht="20.100000000000001" customHeight="1">
      <c r="C8" s="40" t="s">
        <v>11</v>
      </c>
      <c r="D8" s="749" t="s">
        <v>571</v>
      </c>
      <c r="E8" s="749"/>
      <c r="F8" s="749"/>
      <c r="G8" s="749"/>
      <c r="H8" s="749"/>
      <c r="I8" s="749"/>
      <c r="J8" s="749"/>
      <c r="K8" s="749"/>
      <c r="L8" s="749"/>
      <c r="M8" s="749"/>
      <c r="N8" s="749"/>
      <c r="O8" s="749"/>
      <c r="P8" s="749"/>
      <c r="Q8" s="749"/>
      <c r="R8" s="749"/>
      <c r="S8" s="749"/>
      <c r="T8" s="749"/>
      <c r="U8" s="749"/>
      <c r="V8" s="749"/>
      <c r="W8" s="749"/>
      <c r="X8" s="749"/>
    </row>
    <row r="9" spans="1:24" s="40" customFormat="1" ht="20.100000000000001" customHeight="1">
      <c r="D9" s="747"/>
      <c r="E9" s="747"/>
      <c r="F9" s="747"/>
      <c r="G9" s="747"/>
      <c r="H9" s="747"/>
      <c r="I9" s="747"/>
      <c r="J9" s="747"/>
      <c r="K9" s="747"/>
      <c r="L9" s="747"/>
      <c r="M9" s="747"/>
      <c r="N9" s="747"/>
      <c r="O9" s="747"/>
      <c r="P9" s="747"/>
      <c r="Q9" s="747"/>
      <c r="R9" s="747"/>
      <c r="S9" s="747"/>
      <c r="T9" s="747"/>
      <c r="U9" s="747"/>
      <c r="V9" s="747"/>
      <c r="W9" s="747"/>
      <c r="X9" s="747"/>
    </row>
    <row r="10" spans="1:24" s="40" customFormat="1" ht="20.100000000000001" customHeight="1">
      <c r="C10" s="40" t="s">
        <v>11</v>
      </c>
      <c r="D10" s="729" t="s">
        <v>570</v>
      </c>
      <c r="E10" s="729"/>
      <c r="F10" s="729"/>
      <c r="G10" s="729"/>
      <c r="H10" s="729"/>
      <c r="I10" s="729"/>
      <c r="J10" s="729"/>
      <c r="K10" s="729"/>
      <c r="L10" s="729"/>
      <c r="M10" s="729"/>
      <c r="N10" s="729"/>
      <c r="O10" s="729"/>
      <c r="P10" s="729"/>
      <c r="Q10" s="729"/>
      <c r="R10" s="729"/>
      <c r="S10" s="729"/>
      <c r="T10" s="729"/>
      <c r="U10" s="729"/>
      <c r="V10" s="729"/>
      <c r="W10" s="729"/>
      <c r="X10" s="729"/>
    </row>
    <row r="11" spans="1:24" s="5" customFormat="1" ht="20.100000000000001" customHeight="1">
      <c r="B11" s="5" t="s">
        <v>14</v>
      </c>
      <c r="D11" s="5" t="s">
        <v>15</v>
      </c>
    </row>
    <row r="12" spans="1:24" ht="20.100000000000001" customHeight="1">
      <c r="C12" s="8" t="s">
        <v>551</v>
      </c>
      <c r="D12" s="8" t="s">
        <v>569</v>
      </c>
    </row>
    <row r="13" spans="1:24" ht="20.100000000000001" customHeight="1">
      <c r="C13" s="8" t="s">
        <v>551</v>
      </c>
      <c r="D13" s="8" t="s">
        <v>1654</v>
      </c>
    </row>
    <row r="14" spans="1:24" s="5" customFormat="1" ht="20.100000000000001" customHeight="1">
      <c r="B14" s="5" t="s">
        <v>16</v>
      </c>
      <c r="D14" s="5" t="s">
        <v>17</v>
      </c>
    </row>
    <row r="15" spans="1:24" s="5" customFormat="1" ht="20.100000000000001" customHeight="1">
      <c r="D15" s="743" t="s">
        <v>266</v>
      </c>
      <c r="E15" s="786" t="s">
        <v>411</v>
      </c>
      <c r="F15" s="787"/>
      <c r="G15" s="787"/>
      <c r="H15" s="787"/>
      <c r="I15" s="787"/>
      <c r="J15" s="787"/>
      <c r="K15" s="787"/>
      <c r="L15" s="788"/>
      <c r="M15" s="13" t="str">
        <f>+'024'!E1</f>
        <v>学令27条の2第1項</v>
      </c>
      <c r="N15" s="14"/>
      <c r="O15" s="14"/>
      <c r="P15" s="14"/>
      <c r="Q15" s="14"/>
      <c r="R15" s="14"/>
      <c r="S15" s="14"/>
      <c r="T15" s="14"/>
      <c r="U15" s="14"/>
      <c r="V15" s="14"/>
      <c r="W15" s="14"/>
      <c r="X15" s="15"/>
    </row>
    <row r="16" spans="1:24" s="5" customFormat="1" ht="20.100000000000001" customHeight="1">
      <c r="D16" s="785"/>
      <c r="E16" s="98" t="s">
        <v>410</v>
      </c>
      <c r="F16" s="8"/>
      <c r="G16" s="8"/>
      <c r="H16" s="8"/>
      <c r="I16" s="8"/>
      <c r="J16" s="8"/>
      <c r="K16" s="8"/>
      <c r="L16" s="97"/>
      <c r="M16" s="96" t="str">
        <f>+'024'!E6</f>
        <v>学131条1項</v>
      </c>
      <c r="N16" s="68"/>
      <c r="O16" s="68"/>
      <c r="P16" s="68"/>
      <c r="Q16" s="68"/>
      <c r="R16" s="68"/>
      <c r="S16" s="68"/>
      <c r="T16" s="68"/>
      <c r="U16" s="68"/>
      <c r="V16" s="68"/>
      <c r="W16" s="68"/>
      <c r="X16" s="95"/>
    </row>
    <row r="17" spans="2:25" s="5" customFormat="1" ht="20.100000000000001" customHeight="1">
      <c r="D17" s="744"/>
      <c r="E17" s="16" t="s">
        <v>409</v>
      </c>
      <c r="F17" s="17"/>
      <c r="G17" s="17"/>
      <c r="H17" s="17"/>
      <c r="I17" s="17"/>
      <c r="J17" s="17"/>
      <c r="K17" s="17"/>
      <c r="L17" s="55"/>
      <c r="M17" s="713" t="str">
        <f>+'024'!E10</f>
        <v>学令27条の3第1項</v>
      </c>
      <c r="N17" s="714"/>
      <c r="O17" s="714"/>
      <c r="P17" s="714"/>
      <c r="Q17" s="714"/>
      <c r="R17" s="714"/>
      <c r="S17" s="714"/>
      <c r="T17" s="714"/>
      <c r="U17" s="714"/>
      <c r="V17" s="714"/>
      <c r="W17" s="714"/>
      <c r="X17" s="715"/>
    </row>
    <row r="18" spans="2:25" s="5" customFormat="1" ht="20.100000000000001" customHeight="1">
      <c r="B18" s="5" t="s">
        <v>23</v>
      </c>
      <c r="D18" s="5" t="s">
        <v>28</v>
      </c>
      <c r="H18" s="31" t="s">
        <v>29</v>
      </c>
    </row>
    <row r="19" spans="2:25" s="5" customFormat="1" ht="20.100000000000001" customHeight="1">
      <c r="C19" s="5" t="s">
        <v>134</v>
      </c>
      <c r="E19" s="5" t="s">
        <v>568</v>
      </c>
    </row>
    <row r="20" spans="2:25" ht="20.100000000000001" customHeight="1">
      <c r="D20" s="8" t="s">
        <v>30</v>
      </c>
      <c r="E20" s="686" t="s">
        <v>567</v>
      </c>
      <c r="F20" s="687"/>
      <c r="G20" s="687"/>
      <c r="H20" s="687"/>
      <c r="I20" s="687"/>
      <c r="J20" s="687"/>
      <c r="K20" s="687"/>
      <c r="L20" s="687"/>
      <c r="M20" s="687"/>
      <c r="N20" s="687"/>
      <c r="O20" s="687"/>
      <c r="P20" s="687"/>
      <c r="Q20" s="687"/>
      <c r="R20" s="687"/>
      <c r="S20" s="687"/>
      <c r="T20" s="687"/>
      <c r="U20" s="687"/>
      <c r="V20" s="687"/>
      <c r="W20" s="687"/>
      <c r="X20" s="687"/>
    </row>
    <row r="21" spans="2:25" ht="20.100000000000001" customHeight="1">
      <c r="D21" s="8" t="s">
        <v>32</v>
      </c>
      <c r="E21" s="8" t="s">
        <v>546</v>
      </c>
    </row>
    <row r="22" spans="2:25" ht="20.100000000000001" customHeight="1">
      <c r="D22" s="8" t="s">
        <v>35</v>
      </c>
      <c r="E22" s="8" t="s">
        <v>566</v>
      </c>
    </row>
    <row r="23" spans="2:25" ht="20.100000000000001" customHeight="1">
      <c r="D23" s="8" t="s">
        <v>37</v>
      </c>
      <c r="E23" s="686" t="s">
        <v>565</v>
      </c>
      <c r="F23" s="687"/>
      <c r="G23" s="687"/>
      <c r="H23" s="687"/>
      <c r="I23" s="687"/>
      <c r="J23" s="687"/>
      <c r="K23" s="687"/>
      <c r="L23" s="687"/>
      <c r="M23" s="687"/>
      <c r="N23" s="687"/>
      <c r="O23" s="687"/>
      <c r="P23" s="687"/>
      <c r="Q23" s="687"/>
      <c r="R23" s="687"/>
      <c r="S23" s="687"/>
      <c r="T23" s="687"/>
      <c r="U23" s="687"/>
      <c r="V23" s="687"/>
      <c r="W23" s="687"/>
      <c r="X23" s="687"/>
    </row>
    <row r="24" spans="2:25" ht="20.100000000000001" customHeight="1">
      <c r="D24" s="8" t="s">
        <v>39</v>
      </c>
      <c r="E24" s="8" t="s">
        <v>210</v>
      </c>
    </row>
    <row r="25" spans="2:25" ht="20.100000000000001" customHeight="1">
      <c r="D25" s="8" t="s">
        <v>41</v>
      </c>
      <c r="E25" s="8" t="s">
        <v>126</v>
      </c>
    </row>
    <row r="26" spans="2:25" s="5" customFormat="1" ht="20.100000000000001" customHeight="1">
      <c r="C26" s="5" t="s">
        <v>125</v>
      </c>
      <c r="E26" s="5" t="s">
        <v>564</v>
      </c>
    </row>
    <row r="27" spans="2:25" ht="19.95" customHeight="1">
      <c r="D27" s="8" t="s">
        <v>11</v>
      </c>
      <c r="E27" s="8" t="s">
        <v>562</v>
      </c>
      <c r="Y27" s="30"/>
    </row>
    <row r="28" spans="2:25" ht="20.100000000000001" customHeight="1">
      <c r="D28" s="8" t="s">
        <v>43</v>
      </c>
      <c r="E28" s="8" t="s">
        <v>427</v>
      </c>
    </row>
    <row r="29" spans="2:25" ht="20.100000000000001" customHeight="1">
      <c r="D29" s="8" t="s">
        <v>45</v>
      </c>
      <c r="E29" s="8" t="s">
        <v>54</v>
      </c>
      <c r="H29" s="30"/>
      <c r="I29" s="30"/>
      <c r="J29" s="30"/>
      <c r="K29" s="30"/>
      <c r="L29" s="30"/>
      <c r="M29" s="30"/>
      <c r="N29" s="30"/>
      <c r="O29" s="30"/>
      <c r="P29" s="30"/>
      <c r="Q29" s="30"/>
      <c r="R29" s="30"/>
      <c r="S29" s="30"/>
      <c r="T29" s="30"/>
      <c r="U29" s="30"/>
      <c r="V29" s="30"/>
      <c r="W29" s="30"/>
      <c r="X29" s="30"/>
    </row>
    <row r="30" spans="2:25" ht="20.100000000000001" customHeight="1">
      <c r="D30" s="8" t="s">
        <v>46</v>
      </c>
      <c r="E30" s="8" t="s">
        <v>56</v>
      </c>
    </row>
    <row r="31" spans="2:25" ht="20.100000000000001" customHeight="1">
      <c r="D31" s="8" t="s">
        <v>48</v>
      </c>
      <c r="E31" s="8" t="s">
        <v>121</v>
      </c>
    </row>
    <row r="32" spans="2:25" ht="20.100000000000001" customHeight="1">
      <c r="D32" s="8" t="s">
        <v>50</v>
      </c>
      <c r="E32" s="8" t="s">
        <v>60</v>
      </c>
    </row>
    <row r="33" spans="2:5" ht="20.100000000000001" customHeight="1">
      <c r="E33" s="8" t="s">
        <v>61</v>
      </c>
    </row>
    <row r="34" spans="2:5" ht="20.100000000000001" customHeight="1">
      <c r="D34" s="8" t="s">
        <v>51</v>
      </c>
      <c r="E34" s="8" t="s">
        <v>120</v>
      </c>
    </row>
    <row r="35" spans="2:5" ht="20.100000000000001" customHeight="1">
      <c r="D35" s="8" t="s">
        <v>52</v>
      </c>
      <c r="E35" s="8" t="s">
        <v>119</v>
      </c>
    </row>
    <row r="36" spans="2:5" ht="20.100000000000001" customHeight="1">
      <c r="E36" s="8" t="s">
        <v>517</v>
      </c>
    </row>
    <row r="37" spans="2:5" s="5" customFormat="1" ht="20.100000000000001" customHeight="1">
      <c r="C37" s="5" t="s">
        <v>117</v>
      </c>
      <c r="E37" s="5" t="s">
        <v>563</v>
      </c>
    </row>
    <row r="38" spans="2:5" ht="20.100000000000001" customHeight="1">
      <c r="D38" s="8" t="s">
        <v>11</v>
      </c>
      <c r="E38" s="8" t="s">
        <v>562</v>
      </c>
    </row>
    <row r="39" spans="2:5" ht="20.100000000000001" customHeight="1">
      <c r="D39" s="8" t="s">
        <v>53</v>
      </c>
      <c r="E39" s="8" t="s">
        <v>561</v>
      </c>
    </row>
    <row r="40" spans="2:5" s="5" customFormat="1" ht="20.100000000000001" customHeight="1">
      <c r="B40" s="5" t="s">
        <v>27</v>
      </c>
      <c r="D40" s="5" t="s">
        <v>187</v>
      </c>
    </row>
    <row r="41" spans="2:5" ht="20.100000000000001" customHeight="1">
      <c r="B41" s="5"/>
      <c r="C41" s="8" t="s">
        <v>11</v>
      </c>
      <c r="D41" s="8" t="s">
        <v>560</v>
      </c>
    </row>
    <row r="42" spans="2:5" ht="20.100000000000001" customHeight="1">
      <c r="C42" s="8" t="s">
        <v>11</v>
      </c>
      <c r="D42" s="8" t="s">
        <v>514</v>
      </c>
    </row>
    <row r="43" spans="2:5" ht="20.100000000000001" customHeight="1">
      <c r="C43" s="8" t="s">
        <v>11</v>
      </c>
      <c r="D43" s="8" t="s">
        <v>559</v>
      </c>
    </row>
    <row r="44" spans="2:5" ht="20.100000000000001" customHeight="1">
      <c r="C44" s="8" t="s">
        <v>11</v>
      </c>
      <c r="D44" s="8" t="s">
        <v>296</v>
      </c>
    </row>
  </sheetData>
  <mergeCells count="9">
    <mergeCell ref="E23:X23"/>
    <mergeCell ref="D4:X5"/>
    <mergeCell ref="D6:X7"/>
    <mergeCell ref="D15:D17"/>
    <mergeCell ref="M17:X17"/>
    <mergeCell ref="D10:X10"/>
    <mergeCell ref="D8:X9"/>
    <mergeCell ref="E20:X20"/>
    <mergeCell ref="E15:L15"/>
  </mergeCells>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pageSetUpPr fitToPage="1"/>
  </sheetPr>
  <dimension ref="A1:L15"/>
  <sheetViews>
    <sheetView view="pageBreakPreview" zoomScale="110" zoomScaleNormal="100" zoomScaleSheetLayoutView="110" workbookViewId="0">
      <selection activeCell="A14" sqref="A14:J15"/>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8.09765625" style="41" customWidth="1"/>
    <col min="12" max="12" width="6.69921875" style="41" customWidth="1"/>
    <col min="13" max="13" width="5.3984375" style="41" customWidth="1"/>
    <col min="14" max="15" width="7.69921875" style="41" customWidth="1"/>
    <col min="16" max="16384" width="8.09765625" style="41"/>
  </cols>
  <sheetData>
    <row r="1" spans="1:12" ht="20.100000000000001" customHeight="1">
      <c r="A1" s="41" t="s">
        <v>92</v>
      </c>
      <c r="B1" s="42">
        <v>1</v>
      </c>
      <c r="C1" s="41" t="s">
        <v>93</v>
      </c>
    </row>
    <row r="2" spans="1:12" ht="20.100000000000001" customHeight="1">
      <c r="A2" s="43" t="s">
        <v>94</v>
      </c>
      <c r="B2" s="43"/>
      <c r="C2" s="43"/>
      <c r="D2" s="44"/>
      <c r="E2" s="44"/>
      <c r="F2" s="44"/>
      <c r="G2" s="44"/>
      <c r="H2" s="44"/>
      <c r="I2" s="44"/>
      <c r="J2" s="44"/>
    </row>
    <row r="3" spans="1:12" ht="20.100000000000001" customHeight="1">
      <c r="J3" s="45"/>
    </row>
    <row r="4" spans="1:12" ht="20.100000000000001" customHeight="1">
      <c r="J4" s="57">
        <v>45748</v>
      </c>
    </row>
    <row r="6" spans="1:12" ht="20.100000000000001" customHeight="1">
      <c r="A6" s="46" t="s">
        <v>95</v>
      </c>
      <c r="B6" s="46"/>
      <c r="C6" s="46"/>
    </row>
    <row r="7" spans="1:12" ht="20.100000000000001" customHeight="1">
      <c r="A7" s="46"/>
      <c r="B7" s="46"/>
      <c r="C7" s="46"/>
    </row>
    <row r="8" spans="1:12" ht="20.100000000000001" customHeight="1">
      <c r="C8" s="698" t="s">
        <v>96</v>
      </c>
      <c r="D8" s="699"/>
      <c r="E8" s="45"/>
      <c r="F8" s="47"/>
      <c r="G8" s="1"/>
      <c r="H8" s="1"/>
    </row>
    <row r="9" spans="1:12" ht="42" customHeight="1">
      <c r="C9" s="703" t="s">
        <v>97</v>
      </c>
      <c r="D9" s="704"/>
      <c r="E9" s="704"/>
      <c r="F9" s="49"/>
      <c r="G9" s="700" t="s">
        <v>98</v>
      </c>
      <c r="H9" s="700"/>
      <c r="I9" s="700"/>
      <c r="J9" s="700"/>
    </row>
    <row r="10" spans="1:12" ht="20.100000000000001" customHeight="1">
      <c r="C10" s="705" t="s">
        <v>99</v>
      </c>
      <c r="D10" s="706"/>
      <c r="E10" s="706"/>
      <c r="F10" s="51"/>
      <c r="G10" s="701" t="s">
        <v>100</v>
      </c>
      <c r="H10" s="701"/>
      <c r="I10" s="701"/>
      <c r="J10" s="701"/>
    </row>
    <row r="11" spans="1:12" ht="20.100000000000001" customHeight="1">
      <c r="C11" s="705" t="s">
        <v>85</v>
      </c>
      <c r="D11" s="706"/>
      <c r="E11" s="706"/>
      <c r="F11" s="51"/>
      <c r="G11" s="701" t="s">
        <v>101</v>
      </c>
      <c r="H11" s="701"/>
      <c r="I11" s="701"/>
      <c r="J11" s="701"/>
    </row>
    <row r="12" spans="1:12" ht="19.5" customHeight="1">
      <c r="E12" s="42"/>
      <c r="F12" s="42"/>
      <c r="G12" s="52"/>
      <c r="H12" s="52"/>
      <c r="I12" s="52"/>
      <c r="J12" s="52"/>
    </row>
    <row r="14" spans="1:12" ht="20.100000000000001" customHeight="1">
      <c r="A14" s="702" t="s">
        <v>1529</v>
      </c>
      <c r="B14" s="702"/>
      <c r="C14" s="702"/>
      <c r="D14" s="702"/>
      <c r="E14" s="702"/>
      <c r="F14" s="702"/>
      <c r="G14" s="702"/>
      <c r="H14" s="702"/>
      <c r="I14" s="702"/>
      <c r="J14" s="702"/>
      <c r="K14" s="41" t="s">
        <v>19</v>
      </c>
      <c r="L14" s="41" t="str">
        <f>+"　学校法人を設立したいので、私立学校法第"&amp;'001'!D1&amp;"条第"&amp;'001'!D2&amp;"項の規定により関係書類を添えて認可を申請します。"</f>
        <v>　学校法人を設立したいので、私立学校法第23条第1項の規定により関係書類を添えて認可を申請します。</v>
      </c>
    </row>
    <row r="15" spans="1:12" ht="20.100000000000001" customHeight="1">
      <c r="A15" s="702"/>
      <c r="B15" s="702"/>
      <c r="C15" s="702"/>
      <c r="D15" s="702"/>
      <c r="E15" s="702"/>
      <c r="F15" s="702"/>
      <c r="G15" s="702"/>
      <c r="H15" s="702"/>
      <c r="I15" s="702"/>
      <c r="J15" s="702"/>
      <c r="K15" s="41" t="s">
        <v>21</v>
      </c>
      <c r="L15" s="41" t="str">
        <f>+"　準学校法人を設立したいので、私立学校法第"&amp;'001'!D5&amp;"条第"&amp;'001'!D6&amp;"項の規定において準用する同法第"&amp;'001'!D1&amp;"条第"&amp;'001'!D2&amp;"項により関係書類を添えて認可を申請します。"</f>
        <v>　準学校法人を設立したいので、私立学校法第152条第6項の規定において準用する同法第23条第1項により関係書類を添えて認可を申請します。</v>
      </c>
    </row>
  </sheetData>
  <mergeCells count="8">
    <mergeCell ref="C8:D8"/>
    <mergeCell ref="G9:J9"/>
    <mergeCell ref="G10:J10"/>
    <mergeCell ref="G11:J11"/>
    <mergeCell ref="A14:J15"/>
    <mergeCell ref="C9:E9"/>
    <mergeCell ref="C10:E10"/>
    <mergeCell ref="C11:E11"/>
  </mergeCells>
  <phoneticPr fontId="2"/>
  <dataValidations count="2">
    <dataValidation type="list" allowBlank="1" showInputMessage="1" showErrorMessage="1" sqref="A14:J15" xr:uid="{00000000-0002-0000-0B00-000000000000}">
      <formula1>$L$14:$L$15</formula1>
    </dataValidation>
    <dataValidation imeMode="on" allowBlank="1" showInputMessage="1" showErrorMessage="1" sqref="G9:J12" xr:uid="{00000000-0002-0000-0B00-000001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drawing r:id="rId2"/>
  <legacyDrawing r:id="rId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31">
    <pageSetUpPr fitToPage="1"/>
  </sheetPr>
  <dimension ref="A1:Y34"/>
  <sheetViews>
    <sheetView view="pageBreakPreview" zoomScale="80" zoomScaleNormal="100" zoomScaleSheetLayoutView="80" workbookViewId="0">
      <selection activeCell="C23" sqref="C23"/>
    </sheetView>
  </sheetViews>
  <sheetFormatPr defaultColWidth="8.09765625" defaultRowHeight="20.100000000000001" customHeight="1"/>
  <cols>
    <col min="1" max="256" width="3.19921875" style="8" customWidth="1"/>
    <col min="257" max="16384" width="8.09765625" style="8"/>
  </cols>
  <sheetData>
    <row r="1" spans="1:24" ht="20.100000000000001" customHeight="1">
      <c r="A1" s="8" t="s">
        <v>77</v>
      </c>
    </row>
    <row r="3" spans="1:24" s="5" customFormat="1" ht="20.100000000000001" customHeight="1">
      <c r="A3" s="5" t="s">
        <v>78</v>
      </c>
      <c r="C3" s="5" t="s">
        <v>79</v>
      </c>
    </row>
    <row r="4" spans="1:24" ht="20.100000000000001" customHeight="1">
      <c r="C4" s="8" t="s">
        <v>11</v>
      </c>
      <c r="D4" s="8" t="s">
        <v>574</v>
      </c>
    </row>
    <row r="6" spans="1:24" s="5" customFormat="1" ht="20.100000000000001" customHeight="1">
      <c r="A6" s="5" t="s">
        <v>81</v>
      </c>
      <c r="C6" s="5" t="s">
        <v>82</v>
      </c>
    </row>
    <row r="7" spans="1:24" ht="20.100000000000001" customHeight="1">
      <c r="C7" s="36" t="s">
        <v>367</v>
      </c>
      <c r="D7" s="37"/>
      <c r="E7" s="37"/>
      <c r="F7" s="37"/>
      <c r="G7" s="37"/>
      <c r="H7" s="38"/>
      <c r="I7" s="716"/>
      <c r="J7" s="717"/>
      <c r="K7" s="717"/>
      <c r="L7" s="717"/>
      <c r="M7" s="717"/>
      <c r="N7" s="717"/>
      <c r="O7" s="717"/>
      <c r="P7" s="717"/>
      <c r="Q7" s="717"/>
      <c r="R7" s="717"/>
      <c r="S7" s="717"/>
      <c r="T7" s="718"/>
    </row>
    <row r="8" spans="1:24" ht="20.100000000000001" customHeight="1">
      <c r="C8" s="36" t="s">
        <v>366</v>
      </c>
      <c r="D8" s="37"/>
      <c r="E8" s="37"/>
      <c r="F8" s="37"/>
      <c r="G8" s="37"/>
      <c r="H8" s="38"/>
      <c r="I8" s="716"/>
      <c r="J8" s="717"/>
      <c r="K8" s="717"/>
      <c r="L8" s="717"/>
      <c r="M8" s="717"/>
      <c r="N8" s="717"/>
      <c r="O8" s="717"/>
      <c r="P8" s="717"/>
      <c r="Q8" s="717"/>
      <c r="R8" s="717"/>
      <c r="S8" s="717"/>
      <c r="T8" s="718"/>
    </row>
    <row r="9" spans="1:24" ht="20.100000000000001" customHeight="1">
      <c r="C9" s="36" t="s">
        <v>218</v>
      </c>
      <c r="D9" s="37"/>
      <c r="E9" s="37"/>
      <c r="F9" s="37"/>
      <c r="G9" s="37"/>
      <c r="H9" s="38"/>
      <c r="I9" s="716"/>
      <c r="J9" s="717"/>
      <c r="K9" s="717"/>
      <c r="L9" s="717"/>
      <c r="M9" s="717"/>
      <c r="N9" s="717"/>
      <c r="O9" s="717"/>
      <c r="P9" s="717"/>
      <c r="Q9" s="717"/>
      <c r="R9" s="717"/>
      <c r="S9" s="717"/>
      <c r="T9" s="718"/>
    </row>
    <row r="10" spans="1:24" ht="20.100000000000001" customHeight="1">
      <c r="C10" s="36" t="s">
        <v>86</v>
      </c>
      <c r="D10" s="37"/>
      <c r="E10" s="37"/>
      <c r="F10" s="37"/>
      <c r="G10" s="37"/>
      <c r="H10" s="38"/>
      <c r="I10" s="716"/>
      <c r="J10" s="717"/>
      <c r="K10" s="717"/>
      <c r="L10" s="717"/>
      <c r="M10" s="717"/>
      <c r="N10" s="717"/>
      <c r="O10" s="717"/>
      <c r="P10" s="717"/>
      <c r="Q10" s="717"/>
      <c r="R10" s="717"/>
      <c r="S10" s="717"/>
      <c r="T10" s="718"/>
    </row>
    <row r="11" spans="1:24" ht="20.100000000000001" customHeight="1">
      <c r="C11" s="36" t="s">
        <v>87</v>
      </c>
      <c r="D11" s="37"/>
      <c r="E11" s="37"/>
      <c r="F11" s="37"/>
      <c r="G11" s="37"/>
      <c r="H11" s="38"/>
      <c r="I11" s="716"/>
      <c r="J11" s="717"/>
      <c r="K11" s="717"/>
      <c r="L11" s="717"/>
      <c r="M11" s="717"/>
      <c r="N11" s="717"/>
      <c r="O11" s="717"/>
      <c r="P11" s="717"/>
      <c r="Q11" s="717"/>
      <c r="R11" s="717"/>
      <c r="S11" s="717"/>
      <c r="T11" s="718"/>
    </row>
    <row r="12" spans="1:24" ht="20.100000000000001" customHeight="1">
      <c r="C12" s="8" t="s">
        <v>365</v>
      </c>
    </row>
    <row r="14" spans="1:24" s="5" customFormat="1" ht="20.100000000000001" customHeight="1">
      <c r="A14" s="5" t="s">
        <v>88</v>
      </c>
      <c r="C14" s="5" t="s">
        <v>28</v>
      </c>
      <c r="G14" s="693" t="s">
        <v>89</v>
      </c>
      <c r="H14" s="694"/>
      <c r="I14" s="694"/>
      <c r="J14" s="694"/>
      <c r="K14" s="694"/>
      <c r="L14" s="694"/>
      <c r="M14" s="694"/>
      <c r="N14" s="694"/>
      <c r="O14" s="694"/>
      <c r="P14" s="694"/>
      <c r="Q14" s="694"/>
      <c r="R14" s="694"/>
      <c r="S14" s="694"/>
      <c r="T14" s="694"/>
      <c r="U14" s="694"/>
      <c r="V14" s="694"/>
      <c r="W14" s="694"/>
    </row>
    <row r="15" spans="1:24" ht="20.100000000000001" customHeight="1">
      <c r="B15" s="5" t="s">
        <v>134</v>
      </c>
      <c r="C15" s="5"/>
      <c r="D15" s="5" t="s">
        <v>568</v>
      </c>
      <c r="E15" s="5"/>
      <c r="F15" s="5"/>
      <c r="G15" s="5"/>
      <c r="H15" s="5"/>
      <c r="I15" s="5"/>
      <c r="J15" s="5"/>
      <c r="K15" s="5"/>
    </row>
    <row r="16" spans="1:24" ht="20.100000000000001" customHeight="1">
      <c r="C16" s="39" t="s">
        <v>90</v>
      </c>
      <c r="D16" s="8" t="s">
        <v>30</v>
      </c>
      <c r="E16" s="686" t="s">
        <v>567</v>
      </c>
      <c r="F16" s="687"/>
      <c r="G16" s="687"/>
      <c r="H16" s="687"/>
      <c r="I16" s="687"/>
      <c r="J16" s="687"/>
      <c r="K16" s="687"/>
      <c r="L16" s="687"/>
      <c r="M16" s="687"/>
      <c r="N16" s="687"/>
      <c r="O16" s="687"/>
      <c r="P16" s="687"/>
      <c r="Q16" s="687"/>
      <c r="R16" s="687"/>
      <c r="S16" s="687"/>
      <c r="T16" s="687"/>
      <c r="U16" s="687"/>
      <c r="V16" s="687"/>
      <c r="W16" s="687"/>
      <c r="X16" s="687"/>
    </row>
    <row r="17" spans="2:25" ht="20.100000000000001" customHeight="1">
      <c r="C17" s="39" t="s">
        <v>90</v>
      </c>
      <c r="D17" s="8" t="s">
        <v>32</v>
      </c>
      <c r="E17" s="8" t="s">
        <v>546</v>
      </c>
    </row>
    <row r="18" spans="2:25" ht="20.100000000000001" customHeight="1">
      <c r="C18" s="39" t="s">
        <v>90</v>
      </c>
      <c r="D18" s="8" t="s">
        <v>35</v>
      </c>
      <c r="E18" s="8" t="s">
        <v>566</v>
      </c>
    </row>
    <row r="19" spans="2:25" ht="20.100000000000001" customHeight="1">
      <c r="C19" s="39" t="s">
        <v>90</v>
      </c>
      <c r="D19" s="8" t="s">
        <v>37</v>
      </c>
      <c r="E19" s="686" t="s">
        <v>565</v>
      </c>
      <c r="F19" s="687"/>
      <c r="G19" s="687"/>
      <c r="H19" s="687"/>
      <c r="I19" s="687"/>
      <c r="J19" s="687"/>
      <c r="K19" s="687"/>
      <c r="L19" s="687"/>
      <c r="M19" s="687"/>
      <c r="N19" s="687"/>
      <c r="O19" s="687"/>
      <c r="P19" s="687"/>
      <c r="Q19" s="687"/>
      <c r="R19" s="687"/>
      <c r="S19" s="687"/>
      <c r="T19" s="687"/>
      <c r="U19" s="687"/>
      <c r="V19" s="687"/>
      <c r="W19" s="687"/>
      <c r="X19" s="687"/>
    </row>
    <row r="20" spans="2:25" ht="20.100000000000001" customHeight="1">
      <c r="C20" s="39" t="s">
        <v>90</v>
      </c>
      <c r="D20" s="8" t="s">
        <v>39</v>
      </c>
      <c r="E20" s="8" t="s">
        <v>210</v>
      </c>
    </row>
    <row r="21" spans="2:25" ht="20.100000000000001" customHeight="1">
      <c r="C21" s="39" t="s">
        <v>90</v>
      </c>
      <c r="D21" s="8" t="s">
        <v>41</v>
      </c>
      <c r="E21" s="8" t="s">
        <v>126</v>
      </c>
      <c r="Y21" s="30"/>
    </row>
    <row r="22" spans="2:25" s="5" customFormat="1" ht="20.100000000000001" customHeight="1">
      <c r="B22" s="5" t="s">
        <v>125</v>
      </c>
      <c r="E22" s="5" t="s">
        <v>564</v>
      </c>
    </row>
    <row r="23" spans="2:25" ht="20.100000000000001" customHeight="1">
      <c r="C23" s="1"/>
      <c r="D23" s="8" t="s">
        <v>11</v>
      </c>
      <c r="E23" s="8" t="s">
        <v>562</v>
      </c>
    </row>
    <row r="24" spans="2:25" s="40" customFormat="1" ht="20.100000000000001" customHeight="1">
      <c r="C24" s="39" t="s">
        <v>90</v>
      </c>
      <c r="D24" s="8" t="s">
        <v>43</v>
      </c>
      <c r="E24" s="789" t="s">
        <v>1663</v>
      </c>
      <c r="F24" s="789"/>
      <c r="G24" s="789"/>
      <c r="H24" s="789"/>
      <c r="I24" s="789"/>
      <c r="J24" s="789"/>
      <c r="K24" s="789"/>
      <c r="L24" s="789"/>
      <c r="M24" s="789"/>
      <c r="N24" s="789"/>
      <c r="O24" s="789"/>
      <c r="P24" s="789"/>
      <c r="Q24" s="789"/>
      <c r="R24" s="789"/>
      <c r="S24" s="8"/>
      <c r="T24" s="8"/>
      <c r="U24" s="8"/>
      <c r="V24" s="8"/>
      <c r="W24" s="8"/>
      <c r="X24" s="8"/>
      <c r="Y24" s="8"/>
    </row>
    <row r="25" spans="2:25" ht="20.100000000000001" customHeight="1">
      <c r="C25" s="39" t="s">
        <v>90</v>
      </c>
      <c r="D25" s="8" t="s">
        <v>45</v>
      </c>
      <c r="E25" s="8" t="s">
        <v>54</v>
      </c>
      <c r="H25" s="30"/>
      <c r="I25" s="30"/>
      <c r="J25" s="30"/>
      <c r="K25" s="30"/>
      <c r="L25" s="30"/>
      <c r="M25" s="30"/>
      <c r="N25" s="30"/>
      <c r="O25" s="30"/>
      <c r="P25" s="30"/>
      <c r="Q25" s="30"/>
      <c r="R25" s="30"/>
      <c r="S25" s="30"/>
      <c r="T25" s="30"/>
      <c r="U25" s="30"/>
      <c r="V25" s="30"/>
      <c r="W25" s="30"/>
      <c r="X25" s="30"/>
    </row>
    <row r="26" spans="2:25" ht="20.100000000000001" customHeight="1">
      <c r="C26" s="39" t="s">
        <v>90</v>
      </c>
      <c r="D26" s="8" t="s">
        <v>46</v>
      </c>
      <c r="E26" s="8" t="s">
        <v>56</v>
      </c>
    </row>
    <row r="27" spans="2:25" ht="20.100000000000001" customHeight="1">
      <c r="C27" s="39" t="s">
        <v>90</v>
      </c>
      <c r="D27" s="8" t="s">
        <v>48</v>
      </c>
      <c r="E27" s="8" t="s">
        <v>121</v>
      </c>
    </row>
    <row r="28" spans="2:25" s="40" customFormat="1" ht="20.100000000000001" customHeight="1">
      <c r="C28" s="39" t="s">
        <v>90</v>
      </c>
      <c r="D28" s="8" t="s">
        <v>50</v>
      </c>
      <c r="E28" s="8" t="s">
        <v>60</v>
      </c>
      <c r="F28" s="8"/>
      <c r="G28" s="8"/>
      <c r="H28" s="8"/>
      <c r="I28" s="8"/>
      <c r="J28" s="8"/>
      <c r="K28" s="8"/>
      <c r="L28" s="8"/>
      <c r="M28" s="8"/>
      <c r="N28" s="8"/>
      <c r="O28" s="8"/>
      <c r="P28" s="8"/>
      <c r="Q28" s="8"/>
      <c r="R28" s="8"/>
      <c r="S28" s="8"/>
      <c r="T28" s="8"/>
      <c r="U28" s="8"/>
      <c r="V28" s="8"/>
      <c r="W28" s="8"/>
      <c r="X28" s="8"/>
      <c r="Y28" s="8"/>
    </row>
    <row r="29" spans="2:25" ht="20.100000000000001" customHeight="1">
      <c r="C29" s="39" t="s">
        <v>90</v>
      </c>
      <c r="D29" s="8" t="s">
        <v>51</v>
      </c>
      <c r="E29" s="8" t="s">
        <v>120</v>
      </c>
    </row>
    <row r="30" spans="2:25" s="5" customFormat="1" ht="20.100000000000001" customHeight="1">
      <c r="C30" s="39" t="s">
        <v>90</v>
      </c>
      <c r="D30" s="8" t="s">
        <v>52</v>
      </c>
      <c r="E30" s="8" t="s">
        <v>119</v>
      </c>
      <c r="F30" s="8"/>
      <c r="G30" s="8"/>
      <c r="H30" s="8"/>
      <c r="I30" s="8"/>
      <c r="J30" s="8"/>
      <c r="K30" s="8"/>
      <c r="L30" s="8"/>
      <c r="M30" s="8"/>
      <c r="N30" s="8"/>
      <c r="O30" s="8"/>
      <c r="P30" s="8"/>
      <c r="Q30" s="8"/>
      <c r="R30" s="8"/>
      <c r="S30" s="8"/>
      <c r="T30" s="8"/>
      <c r="U30" s="8"/>
      <c r="V30" s="8"/>
      <c r="W30" s="8"/>
      <c r="X30" s="8"/>
    </row>
    <row r="31" spans="2:25" ht="20.100000000000001" customHeight="1">
      <c r="E31" s="8" t="s">
        <v>517</v>
      </c>
    </row>
    <row r="32" spans="2:25" ht="20.100000000000001" customHeight="1">
      <c r="B32" s="5" t="s">
        <v>117</v>
      </c>
      <c r="D32" s="5"/>
      <c r="E32" s="5" t="s">
        <v>563</v>
      </c>
      <c r="F32" s="5"/>
      <c r="G32" s="5"/>
      <c r="H32" s="5"/>
      <c r="I32" s="5"/>
      <c r="J32" s="5"/>
      <c r="K32" s="5"/>
      <c r="L32" s="5"/>
      <c r="M32" s="5"/>
      <c r="N32" s="5"/>
      <c r="O32" s="5"/>
      <c r="P32" s="5"/>
      <c r="Q32" s="5"/>
      <c r="R32" s="5"/>
      <c r="S32" s="5"/>
      <c r="T32" s="5"/>
      <c r="U32" s="5"/>
      <c r="V32" s="5"/>
      <c r="W32" s="5"/>
      <c r="X32" s="5"/>
    </row>
    <row r="33" spans="3:5" ht="20.100000000000001" customHeight="1">
      <c r="D33" s="8" t="s">
        <v>11</v>
      </c>
      <c r="E33" s="8" t="s">
        <v>562</v>
      </c>
    </row>
    <row r="34" spans="3:5" ht="20.100000000000001" customHeight="1">
      <c r="C34" s="39" t="s">
        <v>90</v>
      </c>
      <c r="D34" s="8" t="s">
        <v>53</v>
      </c>
      <c r="E34" s="8" t="s">
        <v>561</v>
      </c>
    </row>
  </sheetData>
  <mergeCells count="9">
    <mergeCell ref="E24:R24"/>
    <mergeCell ref="E19:X19"/>
    <mergeCell ref="G14:W14"/>
    <mergeCell ref="I8:T8"/>
    <mergeCell ref="I7:T7"/>
    <mergeCell ref="I9:T9"/>
    <mergeCell ref="I10:T10"/>
    <mergeCell ref="I11:T11"/>
    <mergeCell ref="E16:X16"/>
  </mergeCells>
  <phoneticPr fontId="2"/>
  <dataValidations count="3">
    <dataValidation type="list" allowBlank="1" showInputMessage="1" showErrorMessage="1" sqref="C24:C30 C34 C15:C22 E25" xr:uid="{00000000-0002-0000-8000-000000000000}">
      <formula1>"□,☑"</formula1>
    </dataValidation>
    <dataValidation imeMode="off" allowBlank="1" showInputMessage="1" showErrorMessage="1" sqref="I11:T11" xr:uid="{00000000-0002-0000-8000-000001000000}"/>
    <dataValidation imeMode="on" allowBlank="1" showInputMessage="1" showErrorMessage="1" sqref="I7:T10" xr:uid="{00000000-0002-0000-8000-000002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32">
    <pageSetUpPr fitToPage="1"/>
  </sheetPr>
  <dimension ref="A1:M24"/>
  <sheetViews>
    <sheetView view="pageBreakPreview" topLeftCell="A10" zoomScale="107" zoomScaleNormal="100" zoomScaleSheetLayoutView="107" workbookViewId="0">
      <selection activeCell="C23" sqref="C23"/>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7.5" style="41" customWidth="1"/>
    <col min="12" max="12" width="6.69921875" style="41" customWidth="1"/>
    <col min="13" max="13" width="5.3984375" style="41" customWidth="1"/>
    <col min="14" max="15" width="7.69921875" style="41" customWidth="1"/>
    <col min="16" max="16384" width="8.09765625" style="41"/>
  </cols>
  <sheetData>
    <row r="1" spans="1:13" ht="20.100000000000001" customHeight="1">
      <c r="A1" s="41" t="s">
        <v>92</v>
      </c>
      <c r="B1" s="42">
        <v>24</v>
      </c>
      <c r="C1" s="41" t="s">
        <v>93</v>
      </c>
    </row>
    <row r="2" spans="1:13" ht="20.100000000000001" customHeight="1">
      <c r="A2" s="791" t="s">
        <v>579</v>
      </c>
      <c r="B2" s="791"/>
      <c r="C2" s="791"/>
      <c r="D2" s="791"/>
      <c r="E2" s="791"/>
      <c r="F2" s="791"/>
      <c r="G2" s="791"/>
      <c r="H2" s="791"/>
      <c r="I2" s="791"/>
      <c r="J2" s="791"/>
    </row>
    <row r="3" spans="1:13" ht="20.100000000000001" customHeight="1">
      <c r="J3" s="57">
        <v>45550</v>
      </c>
    </row>
    <row r="5" spans="1:13" ht="20.100000000000001" customHeight="1">
      <c r="A5" s="46" t="s">
        <v>95</v>
      </c>
      <c r="B5" s="46"/>
      <c r="C5" s="46"/>
    </row>
    <row r="6" spans="1:13" ht="20.100000000000001" customHeight="1">
      <c r="A6" s="46"/>
      <c r="B6" s="46"/>
      <c r="C6" s="46"/>
    </row>
    <row r="7" spans="1:13" ht="20.100000000000001" customHeight="1">
      <c r="D7" s="698" t="s">
        <v>281</v>
      </c>
      <c r="E7" s="699"/>
      <c r="F7" s="47"/>
      <c r="G7" s="1"/>
      <c r="H7" s="1"/>
    </row>
    <row r="8" spans="1:13" ht="20.100000000000001" customHeight="1">
      <c r="D8" s="710" t="s">
        <v>84</v>
      </c>
      <c r="E8" s="699"/>
      <c r="F8" s="49"/>
      <c r="G8" s="719" t="s">
        <v>98</v>
      </c>
      <c r="H8" s="719"/>
      <c r="I8" s="719"/>
      <c r="J8" s="719"/>
    </row>
    <row r="9" spans="1:13" ht="20.100000000000001" customHeight="1">
      <c r="D9" s="710" t="s">
        <v>145</v>
      </c>
      <c r="E9" s="699"/>
      <c r="F9" s="51"/>
      <c r="G9" s="701" t="s">
        <v>100</v>
      </c>
      <c r="H9" s="701"/>
      <c r="I9" s="701"/>
      <c r="J9" s="701"/>
    </row>
    <row r="10" spans="1:13" ht="20.100000000000001" customHeight="1">
      <c r="D10" s="710" t="s">
        <v>141</v>
      </c>
      <c r="E10" s="699"/>
      <c r="F10" s="51"/>
      <c r="G10" s="701" t="s">
        <v>101</v>
      </c>
      <c r="H10" s="701"/>
      <c r="I10" s="701"/>
      <c r="J10" s="701"/>
    </row>
    <row r="11" spans="1:13" ht="19.5" customHeight="1">
      <c r="E11" s="42"/>
      <c r="F11" s="42"/>
      <c r="G11" s="52"/>
      <c r="H11" s="52"/>
      <c r="I11" s="52"/>
      <c r="J11" s="52"/>
    </row>
    <row r="14" spans="1:13" ht="20.100000000000001" customHeight="1">
      <c r="A14" s="783" t="s">
        <v>1482</v>
      </c>
      <c r="B14" s="783"/>
      <c r="C14" s="783"/>
      <c r="D14" s="783"/>
      <c r="E14" s="783"/>
      <c r="F14" s="783"/>
      <c r="G14" s="783"/>
      <c r="H14" s="783"/>
      <c r="I14" s="783"/>
      <c r="J14" s="783"/>
      <c r="K14" s="41" t="s">
        <v>503</v>
      </c>
      <c r="L14" s="41" t="str">
        <f>+"　下記のとおり変更したいので、学校教育法施行令第"&amp;'024'!$D$1&amp;"条の"&amp;'024'!$D$2&amp;"第"&amp;'024'!$D$3&amp;"項の規定により関係書類を添えて届け出ます。"</f>
        <v>　下記のとおり変更したいので、学校教育法施行令第27条の2第1項の規定により関係書類を添えて届け出ます。</v>
      </c>
    </row>
    <row r="15" spans="1:13" ht="20.100000000000001" customHeight="1">
      <c r="A15" s="783"/>
      <c r="B15" s="783"/>
      <c r="C15" s="783"/>
      <c r="D15" s="783"/>
      <c r="E15" s="783"/>
      <c r="F15" s="783"/>
      <c r="G15" s="783"/>
      <c r="H15" s="783"/>
      <c r="I15" s="783"/>
      <c r="J15" s="783"/>
      <c r="K15" s="41" t="s">
        <v>421</v>
      </c>
      <c r="L15" s="41" t="str">
        <f>+"　下記のとおり変更したいので、学校教育法第"&amp;'024'!$D$6&amp;"条"&amp;'024'!$D$7&amp;"項の規定により関係書類を添えて届け出ます。"</f>
        <v>　下記のとおり変更したいので、学校教育法第131条1項の規定により関係書類を添えて届け出ます。</v>
      </c>
    </row>
    <row r="16" spans="1:13" ht="20.100000000000001" customHeight="1">
      <c r="A16" s="727" t="s">
        <v>179</v>
      </c>
      <c r="B16" s="727"/>
      <c r="C16" s="727"/>
      <c r="D16" s="727"/>
      <c r="E16" s="727"/>
      <c r="F16" s="727"/>
      <c r="G16" s="727"/>
      <c r="H16" s="727"/>
      <c r="I16" s="727"/>
      <c r="J16" s="727"/>
      <c r="K16" s="41" t="s">
        <v>420</v>
      </c>
      <c r="L16" s="41" t="str">
        <f>+"　下記のとおり変更したいので、学校教育法施行令第"&amp;'024'!$D$10&amp;"条の"&amp;'024'!$D$11&amp;"第"&amp;'024'!$D$12&amp;"項の規定により関係書類を添えて届け出ます。"</f>
        <v>　下記のとおり変更したいので、学校教育法施行令第27条の3第1項の規定により関係書類を添えて届け出ます。</v>
      </c>
      <c r="M16" s="1"/>
    </row>
    <row r="17" spans="1:13" ht="20.100000000000001" customHeight="1">
      <c r="C17" s="63" t="s">
        <v>78</v>
      </c>
      <c r="D17" s="722" t="s">
        <v>578</v>
      </c>
      <c r="E17" s="722"/>
      <c r="F17" s="78"/>
      <c r="G17" s="719" t="s">
        <v>385</v>
      </c>
      <c r="H17" s="719"/>
      <c r="I17" s="719"/>
      <c r="J17" s="719"/>
      <c r="L17" s="1"/>
      <c r="M17" s="1"/>
    </row>
    <row r="18" spans="1:13" ht="41.4" customHeight="1">
      <c r="C18" s="65" t="s">
        <v>81</v>
      </c>
      <c r="D18" s="790" t="s">
        <v>577</v>
      </c>
      <c r="E18" s="790"/>
      <c r="F18" s="790"/>
      <c r="G18" s="790"/>
      <c r="H18" s="790"/>
      <c r="I18" s="790"/>
      <c r="J18" s="790"/>
    </row>
    <row r="19" spans="1:13" ht="105" customHeight="1">
      <c r="C19" s="65"/>
      <c r="D19" s="93"/>
      <c r="E19" s="78" t="s">
        <v>473</v>
      </c>
      <c r="F19" s="78"/>
      <c r="G19" s="700" t="s">
        <v>576</v>
      </c>
      <c r="H19" s="700"/>
      <c r="I19" s="700"/>
      <c r="J19" s="700"/>
    </row>
    <row r="20" spans="1:13" ht="105" customHeight="1">
      <c r="C20" s="63"/>
      <c r="D20" s="78"/>
      <c r="E20" s="78" t="s">
        <v>475</v>
      </c>
      <c r="F20" s="78"/>
      <c r="G20" s="700" t="s">
        <v>385</v>
      </c>
      <c r="H20" s="700"/>
      <c r="I20" s="700"/>
      <c r="J20" s="700"/>
    </row>
    <row r="21" spans="1:13" ht="20.100000000000001" customHeight="1">
      <c r="C21" s="63" t="s">
        <v>88</v>
      </c>
      <c r="D21" s="722" t="s">
        <v>538</v>
      </c>
      <c r="E21" s="722"/>
      <c r="F21" s="78"/>
      <c r="G21" s="725">
        <v>45748</v>
      </c>
      <c r="H21" s="725"/>
      <c r="I21" s="725"/>
      <c r="J21" s="725"/>
    </row>
    <row r="22" spans="1:13" ht="66.599999999999994" customHeight="1">
      <c r="C22" s="63" t="s">
        <v>172</v>
      </c>
      <c r="D22" s="722" t="s">
        <v>537</v>
      </c>
      <c r="E22" s="722"/>
      <c r="F22" s="78"/>
      <c r="G22" s="700" t="s">
        <v>575</v>
      </c>
      <c r="H22" s="700"/>
      <c r="I22" s="700"/>
      <c r="J22" s="700"/>
    </row>
    <row r="23" spans="1:13" ht="20.100000000000001" customHeight="1">
      <c r="C23" s="63" t="s">
        <v>170</v>
      </c>
      <c r="D23" s="722" t="s">
        <v>166</v>
      </c>
      <c r="E23" s="722"/>
      <c r="F23" s="78"/>
      <c r="G23" s="723" t="s">
        <v>165</v>
      </c>
      <c r="H23" s="723"/>
      <c r="I23" s="723"/>
      <c r="J23" s="723"/>
    </row>
    <row r="24" spans="1:13" ht="20.100000000000001" customHeight="1">
      <c r="A24" s="61"/>
      <c r="B24" s="61"/>
      <c r="C24" s="61"/>
      <c r="G24" s="60"/>
      <c r="H24" s="60"/>
      <c r="I24" s="60"/>
    </row>
  </sheetData>
  <mergeCells count="21">
    <mergeCell ref="A2:J2"/>
    <mergeCell ref="D17:E17"/>
    <mergeCell ref="G17:J17"/>
    <mergeCell ref="G8:J8"/>
    <mergeCell ref="G9:J9"/>
    <mergeCell ref="G10:J10"/>
    <mergeCell ref="A14:J15"/>
    <mergeCell ref="A16:J16"/>
    <mergeCell ref="D8:E8"/>
    <mergeCell ref="D9:E9"/>
    <mergeCell ref="D10:E10"/>
    <mergeCell ref="D7:E7"/>
    <mergeCell ref="D23:E23"/>
    <mergeCell ref="G23:J23"/>
    <mergeCell ref="D18:J18"/>
    <mergeCell ref="G19:J19"/>
    <mergeCell ref="G20:J20"/>
    <mergeCell ref="D21:E21"/>
    <mergeCell ref="G21:J21"/>
    <mergeCell ref="D22:E22"/>
    <mergeCell ref="G22:J22"/>
  </mergeCells>
  <phoneticPr fontId="2"/>
  <dataValidations count="2">
    <dataValidation imeMode="on" allowBlank="1" showInputMessage="1" showErrorMessage="1" sqref="G19:J23 G17:J17 G8:J11" xr:uid="{00000000-0002-0000-8100-000000000000}"/>
    <dataValidation type="list" allowBlank="1" showInputMessage="1" showErrorMessage="1" sqref="A14:J15" xr:uid="{00000000-0002-0000-8100-000001000000}">
      <formula1>$L$14:$L$16</formula1>
    </dataValidation>
  </dataValidations>
  <pageMargins left="0.70866141732283472" right="0.70866141732283472" top="0.74803149606299213" bottom="0.74803149606299213" header="0.31496062992125984" footer="0.31496062992125984"/>
  <pageSetup paperSize="9" scale="99" fitToWidth="0" orientation="portrait" r:id="rId1"/>
  <headerFooter>
    <oddFooter>&amp;C&amp;P</oddFooter>
  </headerFooter>
  <drawing r:id="rId2"/>
  <legacyDrawing r:id="rId3"/>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33">
    <pageSetUpPr fitToPage="1"/>
  </sheetPr>
  <dimension ref="A1:M23"/>
  <sheetViews>
    <sheetView view="pageBreakPreview" zoomScale="60" zoomScaleNormal="100" workbookViewId="0">
      <selection activeCell="C23" sqref="C23"/>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7.5" style="41" customWidth="1"/>
    <col min="12" max="12" width="6.69921875" style="41" customWidth="1"/>
    <col min="13" max="13" width="5.3984375" style="41" customWidth="1"/>
    <col min="14" max="15" width="7.69921875" style="41" customWidth="1"/>
    <col min="16" max="16384" width="8.09765625" style="41"/>
  </cols>
  <sheetData>
    <row r="1" spans="1:13" ht="20.100000000000001" customHeight="1">
      <c r="A1" s="41" t="s">
        <v>92</v>
      </c>
      <c r="B1" s="42">
        <v>24</v>
      </c>
      <c r="C1" s="41" t="s">
        <v>93</v>
      </c>
    </row>
    <row r="2" spans="1:13" ht="20.100000000000001" customHeight="1">
      <c r="A2" s="791" t="s">
        <v>579</v>
      </c>
      <c r="B2" s="791"/>
      <c r="C2" s="791"/>
      <c r="D2" s="791"/>
      <c r="E2" s="791"/>
      <c r="F2" s="791"/>
      <c r="G2" s="791"/>
      <c r="H2" s="791"/>
      <c r="I2" s="791"/>
      <c r="J2" s="791"/>
    </row>
    <row r="3" spans="1:13" ht="20.100000000000001" customHeight="1">
      <c r="J3" s="85">
        <v>45550</v>
      </c>
    </row>
    <row r="5" spans="1:13" ht="20.100000000000001" customHeight="1">
      <c r="A5" s="46" t="s">
        <v>95</v>
      </c>
      <c r="B5" s="46"/>
      <c r="C5" s="46"/>
    </row>
    <row r="6" spans="1:13" ht="20.100000000000001" customHeight="1">
      <c r="A6" s="46"/>
      <c r="B6" s="46"/>
      <c r="C6" s="46"/>
    </row>
    <row r="7" spans="1:13" ht="20.100000000000001" customHeight="1">
      <c r="D7" s="698" t="s">
        <v>281</v>
      </c>
      <c r="E7" s="699"/>
      <c r="F7" s="47"/>
      <c r="G7" s="1"/>
      <c r="H7" s="1"/>
    </row>
    <row r="8" spans="1:13" ht="20.100000000000001" customHeight="1">
      <c r="D8" s="710" t="s">
        <v>84</v>
      </c>
      <c r="E8" s="699"/>
      <c r="F8" s="49"/>
      <c r="G8" s="719" t="s">
        <v>98</v>
      </c>
      <c r="H8" s="719"/>
      <c r="I8" s="719"/>
      <c r="J8" s="719"/>
    </row>
    <row r="9" spans="1:13" ht="20.100000000000001" customHeight="1">
      <c r="D9" s="710" t="s">
        <v>145</v>
      </c>
      <c r="E9" s="699"/>
      <c r="F9" s="51"/>
      <c r="G9" s="701" t="s">
        <v>100</v>
      </c>
      <c r="H9" s="701"/>
      <c r="I9" s="701"/>
      <c r="J9" s="701"/>
    </row>
    <row r="10" spans="1:13" ht="20.100000000000001" customHeight="1">
      <c r="D10" s="710" t="s">
        <v>141</v>
      </c>
      <c r="E10" s="699"/>
      <c r="F10" s="51"/>
      <c r="G10" s="701" t="s">
        <v>101</v>
      </c>
      <c r="H10" s="701"/>
      <c r="I10" s="701"/>
      <c r="J10" s="701"/>
    </row>
    <row r="11" spans="1:13" ht="19.5" customHeight="1">
      <c r="E11" s="42"/>
      <c r="F11" s="42"/>
      <c r="G11" s="52"/>
      <c r="H11" s="52"/>
      <c r="I11" s="52"/>
      <c r="J11" s="52"/>
    </row>
    <row r="13" spans="1:13" ht="20.100000000000001" customHeight="1">
      <c r="A13" s="783" t="s">
        <v>1675</v>
      </c>
      <c r="B13" s="783"/>
      <c r="C13" s="783"/>
      <c r="D13" s="783"/>
      <c r="E13" s="783"/>
      <c r="F13" s="783"/>
      <c r="G13" s="783"/>
      <c r="H13" s="783"/>
      <c r="I13" s="783"/>
      <c r="J13" s="783"/>
      <c r="K13" s="41" t="s">
        <v>503</v>
      </c>
      <c r="L13" s="41" t="str">
        <f>+"　下記のとおり変更したいので、学校教育法施行令第"&amp;'024'!$D$1&amp;"条の"&amp;'024'!$D$2&amp;"第"&amp;'024'!$D$3&amp;"項の規定により関係書類を添えて届け出ます。"</f>
        <v>　下記のとおり変更したいので、学校教育法施行令第27条の2第1項の規定により関係書類を添えて届け出ます。</v>
      </c>
    </row>
    <row r="14" spans="1:13" ht="20.100000000000001" customHeight="1">
      <c r="A14" s="783"/>
      <c r="B14" s="783"/>
      <c r="C14" s="783"/>
      <c r="D14" s="783"/>
      <c r="E14" s="783"/>
      <c r="F14" s="783"/>
      <c r="G14" s="783"/>
      <c r="H14" s="783"/>
      <c r="I14" s="783"/>
      <c r="J14" s="783"/>
      <c r="K14" s="41" t="s">
        <v>421</v>
      </c>
      <c r="L14" s="41" t="str">
        <f>+"　下記のとおり変更したいので、学校教育法第"&amp;'024'!$D$6&amp;"条"&amp;'024'!$D$7&amp;"項の規定により関係書類を添えて届け出ます。"</f>
        <v>　下記のとおり変更したいので、学校教育法第131条1項の規定により関係書類を添えて届け出ます。</v>
      </c>
    </row>
    <row r="15" spans="1:13" ht="20.100000000000001" customHeight="1">
      <c r="A15" s="727" t="s">
        <v>179</v>
      </c>
      <c r="B15" s="727"/>
      <c r="C15" s="727"/>
      <c r="D15" s="727"/>
      <c r="E15" s="727"/>
      <c r="F15" s="727"/>
      <c r="G15" s="727"/>
      <c r="H15" s="727"/>
      <c r="I15" s="727"/>
      <c r="J15" s="727"/>
      <c r="K15" s="41" t="s">
        <v>420</v>
      </c>
      <c r="L15" s="41" t="str">
        <f>+"　下記のとおり変更したいので、学校教育法施行令第"&amp;'024'!$D$10&amp;"条の"&amp;'024'!$D$11&amp;"第"&amp;'024'!$D$12&amp;"項の規定により関係書類を添えて届け出ます。"</f>
        <v>　下記のとおり変更したいので、学校教育法施行令第27条の3第1項の規定により関係書類を添えて届け出ます。</v>
      </c>
      <c r="M15" s="1"/>
    </row>
    <row r="16" spans="1:13" ht="20.100000000000001" customHeight="1">
      <c r="C16" s="63" t="s">
        <v>78</v>
      </c>
      <c r="D16" s="722" t="s">
        <v>578</v>
      </c>
      <c r="E16" s="722"/>
      <c r="F16" s="78"/>
      <c r="G16" s="719" t="s">
        <v>582</v>
      </c>
      <c r="H16" s="719"/>
      <c r="I16" s="719"/>
      <c r="J16" s="719"/>
      <c r="L16" s="1"/>
      <c r="M16" s="1"/>
    </row>
    <row r="17" spans="1:10" ht="41.4" customHeight="1">
      <c r="C17" s="65" t="s">
        <v>81</v>
      </c>
      <c r="D17" s="790" t="s">
        <v>577</v>
      </c>
      <c r="E17" s="790"/>
      <c r="F17" s="790"/>
      <c r="G17" s="790"/>
      <c r="H17" s="790"/>
      <c r="I17" s="790"/>
      <c r="J17" s="790"/>
    </row>
    <row r="18" spans="1:10" ht="105" customHeight="1">
      <c r="C18" s="65"/>
      <c r="D18" s="93"/>
      <c r="E18" s="78" t="s">
        <v>473</v>
      </c>
      <c r="F18" s="78"/>
      <c r="G18" s="700" t="s">
        <v>581</v>
      </c>
      <c r="H18" s="700"/>
      <c r="I18" s="700"/>
      <c r="J18" s="700"/>
    </row>
    <row r="19" spans="1:10" ht="105" customHeight="1">
      <c r="C19" s="63"/>
      <c r="D19" s="78"/>
      <c r="E19" s="78" t="s">
        <v>475</v>
      </c>
      <c r="F19" s="78"/>
      <c r="G19" s="700" t="s">
        <v>581</v>
      </c>
      <c r="H19" s="700"/>
      <c r="I19" s="700"/>
      <c r="J19" s="700"/>
    </row>
    <row r="20" spans="1:10" ht="20.100000000000001" customHeight="1">
      <c r="C20" s="63" t="s">
        <v>88</v>
      </c>
      <c r="D20" s="722" t="s">
        <v>538</v>
      </c>
      <c r="E20" s="722"/>
      <c r="F20" s="78"/>
      <c r="G20" s="725">
        <v>45748</v>
      </c>
      <c r="H20" s="725"/>
      <c r="I20" s="725"/>
      <c r="J20" s="725"/>
    </row>
    <row r="21" spans="1:10" ht="66.599999999999994" customHeight="1">
      <c r="C21" s="63" t="s">
        <v>172</v>
      </c>
      <c r="D21" s="722" t="s">
        <v>537</v>
      </c>
      <c r="E21" s="722"/>
      <c r="F21" s="78"/>
      <c r="G21" s="700" t="s">
        <v>580</v>
      </c>
      <c r="H21" s="700"/>
      <c r="I21" s="700"/>
      <c r="J21" s="700"/>
    </row>
    <row r="22" spans="1:10" ht="20.100000000000001" customHeight="1">
      <c r="C22" s="63" t="s">
        <v>170</v>
      </c>
      <c r="D22" s="722" t="s">
        <v>166</v>
      </c>
      <c r="E22" s="722"/>
      <c r="F22" s="78"/>
      <c r="G22" s="723" t="s">
        <v>165</v>
      </c>
      <c r="H22" s="723"/>
      <c r="I22" s="723"/>
      <c r="J22" s="723"/>
    </row>
    <row r="23" spans="1:10" ht="20.100000000000001" customHeight="1">
      <c r="A23" s="61"/>
      <c r="B23" s="61"/>
      <c r="C23" s="61"/>
      <c r="G23" s="60"/>
      <c r="H23" s="60"/>
      <c r="I23" s="60"/>
    </row>
  </sheetData>
  <mergeCells count="21">
    <mergeCell ref="A13:J14"/>
    <mergeCell ref="A15:J15"/>
    <mergeCell ref="A2:J2"/>
    <mergeCell ref="D22:E22"/>
    <mergeCell ref="G22:J22"/>
    <mergeCell ref="D17:J17"/>
    <mergeCell ref="G18:J18"/>
    <mergeCell ref="G19:J19"/>
    <mergeCell ref="D20:E20"/>
    <mergeCell ref="G20:J20"/>
    <mergeCell ref="D21:E21"/>
    <mergeCell ref="G21:J21"/>
    <mergeCell ref="D16:E16"/>
    <mergeCell ref="G16:J16"/>
    <mergeCell ref="G8:J8"/>
    <mergeCell ref="G9:J9"/>
    <mergeCell ref="D8:E8"/>
    <mergeCell ref="D9:E9"/>
    <mergeCell ref="D10:E10"/>
    <mergeCell ref="D7:E7"/>
    <mergeCell ref="G10:J10"/>
  </mergeCells>
  <phoneticPr fontId="2"/>
  <dataValidations count="2">
    <dataValidation type="list" allowBlank="1" showInputMessage="1" showErrorMessage="1" sqref="A13:J14" xr:uid="{00000000-0002-0000-8200-000000000000}">
      <formula1>$L$13:$L$15</formula1>
    </dataValidation>
    <dataValidation imeMode="on" allowBlank="1" showInputMessage="1" showErrorMessage="1" sqref="G8:J11 G16:J16 G18:J22" xr:uid="{00000000-0002-0000-8200-000001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drawing r:id="rId2"/>
  <legacyDrawing r:id="rId3"/>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34">
    <pageSetUpPr fitToPage="1"/>
  </sheetPr>
  <dimension ref="A1:M23"/>
  <sheetViews>
    <sheetView view="pageBreakPreview" zoomScale="60" zoomScaleNormal="100" workbookViewId="0">
      <selection activeCell="C23" sqref="C23"/>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7.5" style="41" customWidth="1"/>
    <col min="12" max="12" width="6.69921875" style="41" customWidth="1"/>
    <col min="13" max="13" width="5.3984375" style="41" customWidth="1"/>
    <col min="14" max="15" width="7.69921875" style="41" customWidth="1"/>
    <col min="16" max="16384" width="8.09765625" style="41"/>
  </cols>
  <sheetData>
    <row r="1" spans="1:13" ht="20.100000000000001" customHeight="1">
      <c r="A1" s="41" t="s">
        <v>92</v>
      </c>
      <c r="B1" s="42">
        <v>24</v>
      </c>
      <c r="C1" s="41" t="s">
        <v>93</v>
      </c>
    </row>
    <row r="2" spans="1:13" ht="20.100000000000001" customHeight="1">
      <c r="A2" s="791" t="s">
        <v>579</v>
      </c>
      <c r="B2" s="791"/>
      <c r="C2" s="791"/>
      <c r="D2" s="791"/>
      <c r="E2" s="791"/>
      <c r="F2" s="791"/>
      <c r="G2" s="791"/>
      <c r="H2" s="791"/>
      <c r="I2" s="791"/>
      <c r="J2" s="791"/>
    </row>
    <row r="3" spans="1:13" ht="20.100000000000001" customHeight="1">
      <c r="J3" s="53"/>
    </row>
    <row r="5" spans="1:13" ht="20.100000000000001" customHeight="1">
      <c r="A5" s="46" t="s">
        <v>95</v>
      </c>
      <c r="B5" s="46"/>
      <c r="C5" s="46"/>
    </row>
    <row r="6" spans="1:13" ht="20.100000000000001" customHeight="1">
      <c r="A6" s="46"/>
      <c r="B6" s="46"/>
      <c r="C6" s="46"/>
    </row>
    <row r="7" spans="1:13" ht="20.100000000000001" customHeight="1">
      <c r="D7" s="698" t="s">
        <v>281</v>
      </c>
      <c r="E7" s="699"/>
      <c r="F7" s="47"/>
      <c r="G7" s="1"/>
      <c r="H7" s="1"/>
    </row>
    <row r="8" spans="1:13" ht="20.100000000000001" customHeight="1">
      <c r="D8" s="710" t="s">
        <v>84</v>
      </c>
      <c r="E8" s="699"/>
      <c r="F8" s="49"/>
      <c r="G8" s="707"/>
      <c r="H8" s="707"/>
      <c r="I8" s="707"/>
      <c r="J8" s="707"/>
    </row>
    <row r="9" spans="1:13" ht="20.100000000000001" customHeight="1">
      <c r="D9" s="710" t="s">
        <v>145</v>
      </c>
      <c r="E9" s="699"/>
      <c r="F9" s="51"/>
      <c r="G9" s="708"/>
      <c r="H9" s="708"/>
      <c r="I9" s="708"/>
      <c r="J9" s="708"/>
    </row>
    <row r="10" spans="1:13" ht="20.100000000000001" customHeight="1">
      <c r="D10" s="710" t="s">
        <v>141</v>
      </c>
      <c r="E10" s="699"/>
      <c r="F10" s="51"/>
      <c r="G10" s="708"/>
      <c r="H10" s="708"/>
      <c r="I10" s="708"/>
      <c r="J10" s="708"/>
    </row>
    <row r="11" spans="1:13" ht="19.5" customHeight="1">
      <c r="E11" s="42"/>
      <c r="F11" s="42"/>
      <c r="G11" s="52"/>
      <c r="H11" s="52"/>
      <c r="I11" s="52"/>
      <c r="J11" s="52"/>
    </row>
    <row r="13" spans="1:13" ht="20.100000000000001" customHeight="1">
      <c r="A13" s="784" t="s">
        <v>1482</v>
      </c>
      <c r="B13" s="784"/>
      <c r="C13" s="784"/>
      <c r="D13" s="784"/>
      <c r="E13" s="784"/>
      <c r="F13" s="784"/>
      <c r="G13" s="784"/>
      <c r="H13" s="784"/>
      <c r="I13" s="784"/>
      <c r="J13" s="784"/>
      <c r="K13" s="41" t="s">
        <v>503</v>
      </c>
      <c r="L13" s="41" t="str">
        <f>+"　下記のとおり変更したいので、学校教育法施行令第"&amp;'024'!$D$1&amp;"条の"&amp;'024'!$D$2&amp;"第"&amp;'024'!$D$3&amp;"項の規定により関係書類を添えて届け出ます。"</f>
        <v>　下記のとおり変更したいので、学校教育法施行令第27条の2第1項の規定により関係書類を添えて届け出ます。</v>
      </c>
    </row>
    <row r="14" spans="1:13" ht="20.100000000000001" customHeight="1">
      <c r="A14" s="784"/>
      <c r="B14" s="784"/>
      <c r="C14" s="784"/>
      <c r="D14" s="784"/>
      <c r="E14" s="784"/>
      <c r="F14" s="784"/>
      <c r="G14" s="784"/>
      <c r="H14" s="784"/>
      <c r="I14" s="784"/>
      <c r="J14" s="784"/>
      <c r="K14" s="41" t="s">
        <v>421</v>
      </c>
      <c r="L14" s="41" t="str">
        <f>+"　下記のとおり変更したいので、学校教育法第"&amp;'024'!$D$6&amp;"条"&amp;'024'!$D$7&amp;"項の規定により関係書類を添えて届け出ます。"</f>
        <v>　下記のとおり変更したいので、学校教育法第131条1項の規定により関係書類を添えて届け出ます。</v>
      </c>
    </row>
    <row r="15" spans="1:13" ht="20.100000000000001" customHeight="1">
      <c r="A15" s="727" t="s">
        <v>179</v>
      </c>
      <c r="B15" s="727"/>
      <c r="C15" s="727"/>
      <c r="D15" s="727"/>
      <c r="E15" s="727"/>
      <c r="F15" s="727"/>
      <c r="G15" s="727"/>
      <c r="H15" s="727"/>
      <c r="I15" s="727"/>
      <c r="J15" s="727"/>
      <c r="K15" s="41" t="s">
        <v>420</v>
      </c>
      <c r="L15" s="41" t="str">
        <f>+"　下記のとおり変更したいので、学校教育法施行令第"&amp;'024'!$D$10&amp;"条の"&amp;'024'!$D$11&amp;"第"&amp;'024'!$D$12&amp;"項の規定により関係書類を添えて届け出ます。"</f>
        <v>　下記のとおり変更したいので、学校教育法施行令第27条の3第1項の規定により関係書類を添えて届け出ます。</v>
      </c>
      <c r="M15" s="1"/>
    </row>
    <row r="16" spans="1:13" ht="20.100000000000001" customHeight="1">
      <c r="C16" s="63" t="s">
        <v>78</v>
      </c>
      <c r="D16" s="722" t="s">
        <v>578</v>
      </c>
      <c r="E16" s="722"/>
      <c r="F16" s="78"/>
      <c r="G16" s="739"/>
      <c r="H16" s="739"/>
      <c r="I16" s="739"/>
      <c r="J16" s="739"/>
      <c r="L16" s="1"/>
      <c r="M16" s="1"/>
    </row>
    <row r="17" spans="1:10" ht="41.4" customHeight="1">
      <c r="C17" s="65" t="s">
        <v>81</v>
      </c>
      <c r="D17" s="792" t="s">
        <v>577</v>
      </c>
      <c r="E17" s="792"/>
      <c r="F17" s="792"/>
      <c r="G17" s="792"/>
      <c r="H17" s="792"/>
      <c r="I17" s="792"/>
      <c r="J17" s="792"/>
    </row>
    <row r="18" spans="1:10" ht="105" customHeight="1">
      <c r="C18" s="65"/>
      <c r="D18" s="93"/>
      <c r="E18" s="78" t="s">
        <v>473</v>
      </c>
      <c r="F18" s="78"/>
      <c r="G18" s="782"/>
      <c r="H18" s="782"/>
      <c r="I18" s="782"/>
      <c r="J18" s="782"/>
    </row>
    <row r="19" spans="1:10" ht="105" customHeight="1">
      <c r="C19" s="63"/>
      <c r="D19" s="78"/>
      <c r="E19" s="78" t="s">
        <v>475</v>
      </c>
      <c r="F19" s="78"/>
      <c r="G19" s="782"/>
      <c r="H19" s="782"/>
      <c r="I19" s="782"/>
      <c r="J19" s="782"/>
    </row>
    <row r="20" spans="1:10" ht="20.100000000000001" customHeight="1">
      <c r="C20" s="63" t="s">
        <v>88</v>
      </c>
      <c r="D20" s="722" t="s">
        <v>538</v>
      </c>
      <c r="E20" s="722"/>
      <c r="F20" s="78"/>
      <c r="G20" s="781"/>
      <c r="H20" s="781"/>
      <c r="I20" s="781"/>
      <c r="J20" s="781"/>
    </row>
    <row r="21" spans="1:10" ht="66.599999999999994" customHeight="1">
      <c r="C21" s="63" t="s">
        <v>172</v>
      </c>
      <c r="D21" s="722" t="s">
        <v>537</v>
      </c>
      <c r="E21" s="722"/>
      <c r="F21" s="78"/>
      <c r="G21" s="782"/>
      <c r="H21" s="782"/>
      <c r="I21" s="782"/>
      <c r="J21" s="782"/>
    </row>
    <row r="22" spans="1:10" ht="20.100000000000001" customHeight="1">
      <c r="C22" s="63" t="s">
        <v>170</v>
      </c>
      <c r="D22" s="722" t="s">
        <v>166</v>
      </c>
      <c r="E22" s="722"/>
      <c r="F22" s="78"/>
      <c r="G22" s="723" t="s">
        <v>165</v>
      </c>
      <c r="H22" s="723"/>
      <c r="I22" s="723"/>
      <c r="J22" s="723"/>
    </row>
    <row r="23" spans="1:10" ht="20.100000000000001" customHeight="1">
      <c r="A23" s="61"/>
      <c r="B23" s="61"/>
      <c r="C23" s="61"/>
      <c r="G23" s="60"/>
      <c r="H23" s="60"/>
      <c r="I23" s="60"/>
    </row>
  </sheetData>
  <mergeCells count="21">
    <mergeCell ref="G18:J18"/>
    <mergeCell ref="G19:J19"/>
    <mergeCell ref="D17:J17"/>
    <mergeCell ref="G22:J22"/>
    <mergeCell ref="D20:E20"/>
    <mergeCell ref="G20:J20"/>
    <mergeCell ref="D22:E22"/>
    <mergeCell ref="D21:E21"/>
    <mergeCell ref="G21:J21"/>
    <mergeCell ref="D16:E16"/>
    <mergeCell ref="G16:J16"/>
    <mergeCell ref="A13:J14"/>
    <mergeCell ref="A2:J2"/>
    <mergeCell ref="G8:J8"/>
    <mergeCell ref="G9:J9"/>
    <mergeCell ref="G10:J10"/>
    <mergeCell ref="A15:J15"/>
    <mergeCell ref="D8:E8"/>
    <mergeCell ref="D9:E9"/>
    <mergeCell ref="D10:E10"/>
    <mergeCell ref="D7:E7"/>
  </mergeCells>
  <phoneticPr fontId="2"/>
  <dataValidations count="2">
    <dataValidation type="list" allowBlank="1" showInputMessage="1" showErrorMessage="1" sqref="A13:J14" xr:uid="{00000000-0002-0000-8300-000000000000}">
      <formula1>$L$13:$L$15</formula1>
    </dataValidation>
    <dataValidation imeMode="on" allowBlank="1" showInputMessage="1" showErrorMessage="1" sqref="G8:J11 G16:J16 G18:J22" xr:uid="{00000000-0002-0000-8300-000001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drawing r:id="rId2"/>
  <legacyDrawing r:id="rId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35">
    <tabColor rgb="FF00B050"/>
    <pageSetUpPr fitToPage="1"/>
  </sheetPr>
  <dimension ref="A1:E20"/>
  <sheetViews>
    <sheetView workbookViewId="0">
      <selection activeCell="Q41" sqref="Q41"/>
    </sheetView>
  </sheetViews>
  <sheetFormatPr defaultColWidth="8.69921875" defaultRowHeight="13.2"/>
  <cols>
    <col min="1" max="1" width="8.69921875" style="1"/>
    <col min="2" max="2" width="5.09765625" style="1" customWidth="1"/>
    <col min="3" max="3" width="23.59765625" style="1" customWidth="1"/>
    <col min="4" max="16384" width="8.69921875" style="1"/>
  </cols>
  <sheetData>
    <row r="1" spans="1:5">
      <c r="B1" s="1" t="s">
        <v>396</v>
      </c>
      <c r="C1" s="1" t="s">
        <v>2</v>
      </c>
      <c r="D1" s="2">
        <v>130</v>
      </c>
      <c r="E1" s="1" t="str">
        <f>+B1&amp;D1&amp;C1&amp;D2&amp;C2</f>
        <v>学130条1項</v>
      </c>
    </row>
    <row r="2" spans="1:5">
      <c r="C2" s="1" t="s">
        <v>3</v>
      </c>
      <c r="D2" s="2">
        <v>1</v>
      </c>
    </row>
    <row r="3" spans="1:5">
      <c r="B3" s="1" t="s">
        <v>395</v>
      </c>
      <c r="C3" s="1" t="s">
        <v>2</v>
      </c>
      <c r="D3" s="99">
        <v>188</v>
      </c>
      <c r="E3" s="1" t="str">
        <f>+B3&amp;D3&amp;C3&amp;D4&amp;C4</f>
        <v>学則188条</v>
      </c>
    </row>
    <row r="4" spans="1:5">
      <c r="D4" s="2"/>
    </row>
    <row r="5" spans="1:5">
      <c r="A5" s="1" t="s">
        <v>399</v>
      </c>
      <c r="B5" s="1" t="s">
        <v>395</v>
      </c>
      <c r="C5" s="1" t="s">
        <v>2</v>
      </c>
      <c r="D5" s="2">
        <v>189</v>
      </c>
      <c r="E5" s="1" t="str">
        <f>+B5&amp;D5&amp;C5&amp;D6&amp;C6</f>
        <v>学則189条</v>
      </c>
    </row>
    <row r="6" spans="1:5">
      <c r="D6" s="2"/>
    </row>
    <row r="7" spans="1:5">
      <c r="B7" s="1" t="s">
        <v>395</v>
      </c>
      <c r="C7" s="1" t="s">
        <v>398</v>
      </c>
      <c r="D7" s="2"/>
      <c r="E7" s="1" t="str">
        <f>+B7&amp;D7&amp;C7&amp;D8&amp;C8</f>
        <v>学則条において準用する同規則条</v>
      </c>
    </row>
    <row r="8" spans="1:5">
      <c r="C8" s="1" t="s">
        <v>2</v>
      </c>
      <c r="D8" s="2"/>
    </row>
    <row r="9" spans="1:5">
      <c r="A9" s="1" t="s">
        <v>397</v>
      </c>
      <c r="B9" s="1" t="s">
        <v>396</v>
      </c>
      <c r="C9" s="1" t="s">
        <v>2</v>
      </c>
      <c r="D9" s="2"/>
      <c r="E9" s="1" t="str">
        <f>+B9&amp;D9&amp;C9&amp;D10&amp;C10&amp;E11</f>
        <v>学条項において準用する同法条項</v>
      </c>
    </row>
    <row r="10" spans="1:5">
      <c r="C10" s="1" t="s">
        <v>6</v>
      </c>
      <c r="D10" s="2"/>
    </row>
    <row r="11" spans="1:5">
      <c r="C11" s="1" t="s">
        <v>2</v>
      </c>
      <c r="D11" s="2"/>
      <c r="E11" s="1" t="str">
        <f>+B11&amp;D11&amp;C11&amp;D12&amp;C12</f>
        <v>条項</v>
      </c>
    </row>
    <row r="12" spans="1:5">
      <c r="C12" s="1" t="s">
        <v>3</v>
      </c>
      <c r="D12" s="2"/>
    </row>
    <row r="13" spans="1:5">
      <c r="B13" s="1" t="s">
        <v>395</v>
      </c>
      <c r="C13" s="1" t="s">
        <v>394</v>
      </c>
      <c r="D13" s="2"/>
      <c r="E13" s="1" t="str">
        <f>+B13&amp;D13&amp;C13&amp;D14&amp;C14</f>
        <v>学則条において準用する同規則条</v>
      </c>
    </row>
    <row r="14" spans="1:5">
      <c r="C14" s="1" t="s">
        <v>2</v>
      </c>
      <c r="D14" s="2"/>
    </row>
    <row r="15" spans="1:5">
      <c r="A15" s="1" t="s">
        <v>7</v>
      </c>
      <c r="B15" s="1" t="s">
        <v>1</v>
      </c>
      <c r="C15" s="1" t="s">
        <v>2</v>
      </c>
      <c r="D15" s="2"/>
      <c r="E15" s="1" t="str">
        <f>+B15&amp;D15&amp;C15&amp;D16&amp;C16</f>
        <v>私条項</v>
      </c>
    </row>
    <row r="16" spans="1:5">
      <c r="C16" s="1" t="s">
        <v>3</v>
      </c>
      <c r="D16" s="2"/>
    </row>
    <row r="17" spans="2:5">
      <c r="B17" s="1" t="s">
        <v>1</v>
      </c>
      <c r="C17" s="1" t="s">
        <v>2</v>
      </c>
      <c r="D17" s="2"/>
      <c r="E17" s="1" t="str">
        <f>+B17&amp;D17&amp;C17&amp;D18&amp;C18&amp;E19</f>
        <v>私条項において準用する同法条項</v>
      </c>
    </row>
    <row r="18" spans="2:5">
      <c r="C18" s="1" t="s">
        <v>6</v>
      </c>
      <c r="D18" s="2"/>
    </row>
    <row r="19" spans="2:5">
      <c r="C19" s="1" t="s">
        <v>2</v>
      </c>
      <c r="D19" s="2"/>
      <c r="E19" s="1" t="str">
        <f>+B19&amp;D19&amp;C19&amp;D20&amp;C20</f>
        <v>条項</v>
      </c>
    </row>
    <row r="20" spans="2:5">
      <c r="C20" s="1" t="s">
        <v>3</v>
      </c>
      <c r="D20" s="2"/>
    </row>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36">
    <pageSetUpPr fitToPage="1"/>
  </sheetPr>
  <dimension ref="A1:X37"/>
  <sheetViews>
    <sheetView view="pageBreakPreview" zoomScale="110" zoomScaleNormal="100" zoomScaleSheetLayoutView="110" workbookViewId="0">
      <selection activeCell="C1" sqref="C1"/>
    </sheetView>
  </sheetViews>
  <sheetFormatPr defaultColWidth="8.09765625" defaultRowHeight="20.100000000000001" customHeight="1"/>
  <cols>
    <col min="1" max="256" width="3.19921875" style="8" customWidth="1"/>
    <col min="257" max="16384" width="8.09765625" style="8"/>
  </cols>
  <sheetData>
    <row r="1" spans="1:24" s="4" customFormat="1" ht="20.100000000000001" customHeight="1" thickBot="1">
      <c r="A1" s="3" t="s">
        <v>587</v>
      </c>
      <c r="B1" s="3"/>
      <c r="C1" s="3"/>
      <c r="D1" s="3"/>
      <c r="E1" s="3"/>
      <c r="F1" s="3"/>
      <c r="G1" s="3"/>
      <c r="H1" s="3"/>
      <c r="I1" s="3"/>
      <c r="J1" s="3"/>
      <c r="K1" s="3"/>
      <c r="L1" s="3"/>
      <c r="M1" s="3"/>
      <c r="N1" s="3"/>
      <c r="O1" s="3"/>
      <c r="P1" s="3"/>
      <c r="Q1" s="3"/>
      <c r="R1" s="3"/>
      <c r="S1" s="3"/>
      <c r="T1" s="3"/>
      <c r="U1" s="3"/>
      <c r="V1" s="3"/>
      <c r="W1" s="3"/>
      <c r="X1" s="3"/>
    </row>
    <row r="2" spans="1:24" s="4" customFormat="1" ht="20.100000000000001" customHeight="1"/>
    <row r="3" spans="1:24" s="5" customFormat="1" ht="20.100000000000001" customHeight="1">
      <c r="B3" s="5" t="s">
        <v>9</v>
      </c>
      <c r="D3" s="5" t="s">
        <v>10</v>
      </c>
    </row>
    <row r="4" spans="1:24" ht="20.100000000000001" customHeight="1">
      <c r="C4" s="6" t="s">
        <v>11</v>
      </c>
      <c r="D4" s="682" t="s">
        <v>586</v>
      </c>
      <c r="E4" s="682"/>
      <c r="F4" s="682"/>
      <c r="G4" s="682"/>
      <c r="H4" s="682"/>
      <c r="I4" s="682"/>
      <c r="J4" s="682"/>
      <c r="K4" s="682"/>
      <c r="L4" s="682"/>
      <c r="M4" s="682"/>
      <c r="N4" s="682"/>
      <c r="O4" s="682"/>
      <c r="P4" s="682"/>
      <c r="Q4" s="682"/>
      <c r="R4" s="682"/>
      <c r="S4" s="682"/>
      <c r="T4" s="682"/>
      <c r="U4" s="682"/>
      <c r="V4" s="682"/>
      <c r="W4" s="682"/>
      <c r="X4" s="682"/>
    </row>
    <row r="5" spans="1:24" ht="28.2" customHeight="1">
      <c r="C5" s="6"/>
      <c r="D5" s="682"/>
      <c r="E5" s="682"/>
      <c r="F5" s="682"/>
      <c r="G5" s="682"/>
      <c r="H5" s="682"/>
      <c r="I5" s="682"/>
      <c r="J5" s="682"/>
      <c r="K5" s="682"/>
      <c r="L5" s="682"/>
      <c r="M5" s="682"/>
      <c r="N5" s="682"/>
      <c r="O5" s="682"/>
      <c r="P5" s="682"/>
      <c r="Q5" s="682"/>
      <c r="R5" s="682"/>
      <c r="S5" s="682"/>
      <c r="T5" s="682"/>
      <c r="U5" s="682"/>
      <c r="V5" s="682"/>
      <c r="W5" s="682"/>
      <c r="X5" s="682"/>
    </row>
    <row r="6" spans="1:24" s="5" customFormat="1" ht="20.100000000000001" customHeight="1">
      <c r="B6" s="5" t="s">
        <v>14</v>
      </c>
      <c r="D6" s="5" t="s">
        <v>15</v>
      </c>
    </row>
    <row r="7" spans="1:24" ht="20.100000000000001" customHeight="1">
      <c r="C7" s="8" t="s">
        <v>11</v>
      </c>
      <c r="D7" s="8" t="s">
        <v>585</v>
      </c>
      <c r="E7" s="1"/>
      <c r="F7" s="1"/>
      <c r="G7" s="1"/>
      <c r="H7" s="1"/>
      <c r="I7" s="1"/>
      <c r="J7" s="1"/>
      <c r="K7" s="1"/>
      <c r="L7" s="1"/>
      <c r="M7" s="1"/>
    </row>
    <row r="8" spans="1:24" s="5" customFormat="1" ht="20.100000000000001" customHeight="1">
      <c r="B8" s="5" t="s">
        <v>16</v>
      </c>
      <c r="D8" s="5" t="s">
        <v>17</v>
      </c>
    </row>
    <row r="9" spans="1:24" ht="20.100000000000001" customHeight="1">
      <c r="D9" s="67" t="s">
        <v>266</v>
      </c>
      <c r="E9" s="36" t="s">
        <v>410</v>
      </c>
      <c r="F9" s="37"/>
      <c r="G9" s="37"/>
      <c r="H9" s="37"/>
      <c r="I9" s="37"/>
      <c r="J9" s="37"/>
      <c r="K9" s="37"/>
      <c r="L9" s="38"/>
      <c r="M9" s="58" t="str">
        <f>+'025'!E1</f>
        <v>学130条1項</v>
      </c>
      <c r="N9" s="66"/>
      <c r="O9" s="66"/>
      <c r="P9" s="66"/>
      <c r="Q9" s="66" t="s">
        <v>20</v>
      </c>
      <c r="R9" s="66" t="str">
        <f>+'025'!E3</f>
        <v>学則188条</v>
      </c>
      <c r="S9" s="66"/>
      <c r="T9" s="66"/>
      <c r="U9" s="66" t="s">
        <v>20</v>
      </c>
      <c r="V9" s="66" t="str">
        <f>+'025'!E5</f>
        <v>学則189条</v>
      </c>
      <c r="W9" s="66"/>
      <c r="X9" s="86"/>
    </row>
    <row r="10" spans="1:24" s="5" customFormat="1" ht="20.100000000000001" customHeight="1">
      <c r="B10" s="5" t="s">
        <v>23</v>
      </c>
      <c r="D10" s="5" t="s">
        <v>28</v>
      </c>
    </row>
    <row r="11" spans="1:24" ht="20.100000000000001" customHeight="1">
      <c r="C11" s="8" t="s">
        <v>30</v>
      </c>
      <c r="D11" s="103" t="s">
        <v>584</v>
      </c>
    </row>
    <row r="12" spans="1:24" ht="20.100000000000001" customHeight="1">
      <c r="C12" s="8" t="s">
        <v>32</v>
      </c>
      <c r="D12" s="8" t="s">
        <v>429</v>
      </c>
    </row>
    <row r="13" spans="1:24" ht="20.100000000000001" customHeight="1">
      <c r="C13" s="8" t="s">
        <v>35</v>
      </c>
      <c r="D13" s="8" t="s">
        <v>428</v>
      </c>
    </row>
    <row r="14" spans="1:24" ht="19.95" customHeight="1">
      <c r="C14" s="8" t="s">
        <v>37</v>
      </c>
      <c r="D14" s="8" t="s">
        <v>427</v>
      </c>
    </row>
    <row r="15" spans="1:24" ht="20.100000000000001" customHeight="1">
      <c r="C15" s="8" t="s">
        <v>39</v>
      </c>
      <c r="D15" s="8" t="s">
        <v>467</v>
      </c>
      <c r="G15" s="30"/>
      <c r="H15" s="30"/>
      <c r="I15" s="30"/>
      <c r="J15" s="30"/>
      <c r="K15" s="30"/>
      <c r="L15" s="30"/>
      <c r="M15" s="30"/>
      <c r="N15" s="30"/>
      <c r="O15" s="30"/>
      <c r="P15" s="30"/>
      <c r="Q15" s="30"/>
      <c r="R15" s="30"/>
      <c r="S15" s="30"/>
      <c r="T15" s="30"/>
      <c r="U15" s="30"/>
      <c r="V15" s="30"/>
      <c r="W15" s="30"/>
      <c r="X15" s="30"/>
    </row>
    <row r="16" spans="1:24" ht="20.100000000000001" customHeight="1">
      <c r="C16" s="8" t="s">
        <v>41</v>
      </c>
      <c r="D16" s="8" t="s">
        <v>466</v>
      </c>
    </row>
    <row r="17" spans="3:24" ht="20.100000000000001" customHeight="1">
      <c r="C17" s="8" t="s">
        <v>43</v>
      </c>
      <c r="D17" s="8" t="s">
        <v>465</v>
      </c>
    </row>
    <row r="18" spans="3:24" ht="20.100000000000001" customHeight="1">
      <c r="C18" s="8" t="s">
        <v>45</v>
      </c>
      <c r="D18" s="8" t="s">
        <v>120</v>
      </c>
    </row>
    <row r="19" spans="3:24" ht="20.100000000000001" customHeight="1">
      <c r="C19" s="8" t="s">
        <v>46</v>
      </c>
      <c r="D19" s="8" t="s">
        <v>119</v>
      </c>
    </row>
    <row r="20" spans="3:24" ht="20.100000000000001" customHeight="1">
      <c r="C20" s="8" t="s">
        <v>48</v>
      </c>
      <c r="D20" s="8" t="s">
        <v>405</v>
      </c>
    </row>
    <row r="21" spans="3:24" ht="20.100000000000001" customHeight="1">
      <c r="C21" s="8" t="s">
        <v>50</v>
      </c>
      <c r="D21" s="8" t="s">
        <v>404</v>
      </c>
    </row>
    <row r="22" spans="3:24" ht="20.100000000000001" customHeight="1">
      <c r="D22" s="686" t="s">
        <v>426</v>
      </c>
      <c r="E22" s="687"/>
      <c r="F22" s="687"/>
      <c r="G22" s="687"/>
      <c r="H22" s="687"/>
      <c r="I22" s="687"/>
      <c r="J22" s="687"/>
      <c r="K22" s="687"/>
      <c r="L22" s="687"/>
      <c r="M22" s="687"/>
      <c r="N22" s="687"/>
      <c r="O22" s="687"/>
      <c r="P22" s="687"/>
      <c r="Q22" s="687"/>
      <c r="R22" s="687"/>
      <c r="S22" s="687"/>
      <c r="T22" s="687"/>
      <c r="U22" s="687"/>
      <c r="V22" s="687"/>
      <c r="W22" s="687"/>
      <c r="X22" s="687"/>
    </row>
    <row r="23" spans="3:24" ht="20.100000000000001" customHeight="1">
      <c r="C23" s="8" t="s">
        <v>51</v>
      </c>
      <c r="D23" s="8" t="s">
        <v>341</v>
      </c>
    </row>
    <row r="24" spans="3:24" ht="20.100000000000001" customHeight="1">
      <c r="C24" s="8" t="s">
        <v>52</v>
      </c>
      <c r="D24" s="8" t="s">
        <v>340</v>
      </c>
    </row>
    <row r="25" spans="3:24" ht="20.100000000000001" customHeight="1">
      <c r="C25" s="8" t="s">
        <v>53</v>
      </c>
      <c r="D25" s="8" t="s">
        <v>403</v>
      </c>
    </row>
    <row r="26" spans="3:24" ht="20.100000000000001" customHeight="1">
      <c r="C26" s="8" t="s">
        <v>55</v>
      </c>
      <c r="D26" s="8" t="s">
        <v>65</v>
      </c>
    </row>
    <row r="27" spans="3:24" ht="20.100000000000001" customHeight="1">
      <c r="C27" s="8" t="s">
        <v>57</v>
      </c>
      <c r="D27" s="8" t="s">
        <v>68</v>
      </c>
    </row>
    <row r="28" spans="3:24" ht="20.100000000000001" customHeight="1">
      <c r="C28" s="8" t="s">
        <v>59</v>
      </c>
      <c r="D28" s="8" t="s">
        <v>336</v>
      </c>
    </row>
    <row r="29" spans="3:24" ht="20.100000000000001" customHeight="1">
      <c r="C29" s="8" t="s">
        <v>62</v>
      </c>
      <c r="D29" s="8" t="s">
        <v>583</v>
      </c>
    </row>
    <row r="30" spans="3:24" ht="20.100000000000001" customHeight="1">
      <c r="C30" s="8" t="s">
        <v>64</v>
      </c>
      <c r="D30" s="8" t="s">
        <v>337</v>
      </c>
    </row>
    <row r="31" spans="3:24" ht="20.100000000000001" customHeight="1">
      <c r="C31" s="8" t="s">
        <v>67</v>
      </c>
      <c r="D31" s="8" t="s">
        <v>424</v>
      </c>
    </row>
    <row r="32" spans="3:24" ht="20.100000000000001" customHeight="1">
      <c r="C32" s="8" t="s">
        <v>69</v>
      </c>
      <c r="D32" s="8" t="s">
        <v>126</v>
      </c>
    </row>
    <row r="33" spans="2:24" ht="20.100000000000001" customHeight="1">
      <c r="B33" s="5" t="s">
        <v>27</v>
      </c>
      <c r="D33" s="5" t="s">
        <v>74</v>
      </c>
    </row>
    <row r="34" spans="2:24" ht="20.100000000000001" customHeight="1">
      <c r="C34" s="8" t="s">
        <v>11</v>
      </c>
      <c r="D34" s="8" t="s">
        <v>108</v>
      </c>
    </row>
    <row r="35" spans="2:24" ht="20.100000000000001" customHeight="1">
      <c r="C35" s="8" t="s">
        <v>11</v>
      </c>
      <c r="D35" s="8" t="s">
        <v>772</v>
      </c>
    </row>
    <row r="36" spans="2:24" ht="20.100000000000001" customHeight="1">
      <c r="C36" s="8" t="s">
        <v>11</v>
      </c>
      <c r="D36" s="686" t="s">
        <v>1644</v>
      </c>
      <c r="E36" s="687"/>
      <c r="F36" s="687"/>
      <c r="G36" s="687"/>
      <c r="H36" s="687"/>
      <c r="I36" s="687"/>
      <c r="J36" s="687"/>
      <c r="K36" s="687"/>
      <c r="L36" s="687"/>
      <c r="M36" s="687"/>
      <c r="N36" s="687"/>
      <c r="O36" s="687"/>
      <c r="P36" s="687"/>
      <c r="Q36" s="687"/>
      <c r="R36" s="687"/>
      <c r="S36" s="687"/>
      <c r="T36" s="687"/>
      <c r="U36" s="687"/>
      <c r="V36" s="687"/>
      <c r="W36" s="687"/>
      <c r="X36" s="687"/>
    </row>
    <row r="37" spans="2:24" ht="20.100000000000001" customHeight="1">
      <c r="C37" s="8" t="s">
        <v>11</v>
      </c>
      <c r="D37" s="8" t="s">
        <v>292</v>
      </c>
    </row>
  </sheetData>
  <mergeCells count="3">
    <mergeCell ref="D4:X5"/>
    <mergeCell ref="D22:X22"/>
    <mergeCell ref="D36:X36"/>
  </mergeCells>
  <phoneticPr fontId="2"/>
  <pageMargins left="0.70866141732283472" right="0.70866141732283472" top="0.74803149606299213" bottom="0.74803149606299213" header="0.31496062992125984" footer="0.31496062992125984"/>
  <pageSetup paperSize="9" fitToHeight="0" orientation="portrait" r:id="rId1"/>
  <headerFooter>
    <oddFooter>&amp;C&amp;P</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37">
    <pageSetUpPr fitToPage="1"/>
  </sheetPr>
  <dimension ref="A1:X34"/>
  <sheetViews>
    <sheetView view="pageBreakPreview" zoomScale="110" zoomScaleNormal="100" zoomScaleSheetLayoutView="110" workbookViewId="0">
      <selection activeCell="D1" sqref="D1"/>
    </sheetView>
  </sheetViews>
  <sheetFormatPr defaultColWidth="8.09765625" defaultRowHeight="20.100000000000001" customHeight="1"/>
  <cols>
    <col min="1" max="256" width="3.19921875" style="8" customWidth="1"/>
    <col min="257" max="16384" width="8.09765625" style="8"/>
  </cols>
  <sheetData>
    <row r="1" spans="1:23" ht="20.100000000000001" customHeight="1">
      <c r="A1" s="8" t="s">
        <v>77</v>
      </c>
    </row>
    <row r="3" spans="1:23" s="5" customFormat="1" ht="20.100000000000001" customHeight="1">
      <c r="A3" s="5" t="s">
        <v>78</v>
      </c>
      <c r="C3" s="5" t="s">
        <v>79</v>
      </c>
    </row>
    <row r="4" spans="1:23" ht="20.100000000000001" customHeight="1">
      <c r="C4" s="8" t="s">
        <v>11</v>
      </c>
      <c r="D4" s="8" t="s">
        <v>588</v>
      </c>
    </row>
    <row r="6" spans="1:23" s="5" customFormat="1" ht="20.100000000000001" customHeight="1">
      <c r="A6" s="5" t="s">
        <v>81</v>
      </c>
      <c r="C6" s="5" t="s">
        <v>82</v>
      </c>
    </row>
    <row r="7" spans="1:23" ht="20.100000000000001" customHeight="1">
      <c r="C7" s="36" t="s">
        <v>470</v>
      </c>
      <c r="D7" s="37"/>
      <c r="E7" s="37"/>
      <c r="F7" s="37"/>
      <c r="G7" s="37"/>
      <c r="H7" s="38"/>
      <c r="I7" s="716"/>
      <c r="J7" s="717"/>
      <c r="K7" s="717"/>
      <c r="L7" s="717"/>
      <c r="M7" s="717"/>
      <c r="N7" s="717"/>
      <c r="O7" s="717"/>
      <c r="P7" s="717"/>
      <c r="Q7" s="717"/>
      <c r="R7" s="717"/>
      <c r="S7" s="717"/>
      <c r="T7" s="718"/>
    </row>
    <row r="8" spans="1:23" ht="20.100000000000001" customHeight="1">
      <c r="C8" s="36" t="s">
        <v>469</v>
      </c>
      <c r="D8" s="37"/>
      <c r="E8" s="37"/>
      <c r="F8" s="37"/>
      <c r="G8" s="37"/>
      <c r="H8" s="38"/>
      <c r="I8" s="716"/>
      <c r="J8" s="717"/>
      <c r="K8" s="717"/>
      <c r="L8" s="717"/>
      <c r="M8" s="717"/>
      <c r="N8" s="717"/>
      <c r="O8" s="717"/>
      <c r="P8" s="717"/>
      <c r="Q8" s="717"/>
      <c r="R8" s="717"/>
      <c r="S8" s="717"/>
      <c r="T8" s="718"/>
    </row>
    <row r="9" spans="1:23" ht="20.100000000000001" customHeight="1">
      <c r="C9" s="36" t="s">
        <v>141</v>
      </c>
      <c r="D9" s="37"/>
      <c r="E9" s="37"/>
      <c r="F9" s="37"/>
      <c r="G9" s="37"/>
      <c r="H9" s="38"/>
      <c r="I9" s="716"/>
      <c r="J9" s="717"/>
      <c r="K9" s="717"/>
      <c r="L9" s="717"/>
      <c r="M9" s="717"/>
      <c r="N9" s="717"/>
      <c r="O9" s="717"/>
      <c r="P9" s="717"/>
      <c r="Q9" s="717"/>
      <c r="R9" s="717"/>
      <c r="S9" s="717"/>
      <c r="T9" s="718"/>
    </row>
    <row r="10" spans="1:23" ht="20.100000000000001" customHeight="1">
      <c r="C10" s="36" t="s">
        <v>86</v>
      </c>
      <c r="D10" s="37"/>
      <c r="E10" s="37"/>
      <c r="F10" s="37"/>
      <c r="G10" s="37"/>
      <c r="H10" s="38"/>
      <c r="I10" s="716"/>
      <c r="J10" s="717"/>
      <c r="K10" s="717"/>
      <c r="L10" s="717"/>
      <c r="M10" s="717"/>
      <c r="N10" s="717"/>
      <c r="O10" s="717"/>
      <c r="P10" s="717"/>
      <c r="Q10" s="717"/>
      <c r="R10" s="717"/>
      <c r="S10" s="717"/>
      <c r="T10" s="718"/>
    </row>
    <row r="11" spans="1:23" ht="20.100000000000001" customHeight="1">
      <c r="C11" s="36" t="s">
        <v>87</v>
      </c>
      <c r="D11" s="37"/>
      <c r="E11" s="37"/>
      <c r="F11" s="37"/>
      <c r="G11" s="37"/>
      <c r="H11" s="38"/>
      <c r="I11" s="716"/>
      <c r="J11" s="717"/>
      <c r="K11" s="717"/>
      <c r="L11" s="717"/>
      <c r="M11" s="717"/>
      <c r="N11" s="717"/>
      <c r="O11" s="717"/>
      <c r="P11" s="717"/>
      <c r="Q11" s="717"/>
      <c r="R11" s="717"/>
      <c r="S11" s="717"/>
      <c r="T11" s="718"/>
    </row>
    <row r="13" spans="1:23" s="5" customFormat="1" ht="20.100000000000001" customHeight="1">
      <c r="A13" s="5" t="s">
        <v>88</v>
      </c>
      <c r="C13" s="5" t="s">
        <v>28</v>
      </c>
      <c r="G13" s="693" t="s">
        <v>89</v>
      </c>
      <c r="H13" s="694"/>
      <c r="I13" s="694"/>
      <c r="J13" s="694"/>
      <c r="K13" s="694"/>
      <c r="L13" s="694"/>
      <c r="M13" s="694"/>
      <c r="N13" s="694"/>
      <c r="O13" s="694"/>
      <c r="P13" s="694"/>
      <c r="Q13" s="694"/>
      <c r="R13" s="694"/>
      <c r="S13" s="694"/>
      <c r="T13" s="694"/>
      <c r="U13" s="694"/>
      <c r="V13" s="694"/>
      <c r="W13" s="694"/>
    </row>
    <row r="14" spans="1:23" ht="20.100000000000001" customHeight="1">
      <c r="B14" s="39" t="s">
        <v>90</v>
      </c>
      <c r="C14" s="8" t="s">
        <v>30</v>
      </c>
      <c r="D14" s="87" t="s">
        <v>584</v>
      </c>
    </row>
    <row r="15" spans="1:23" ht="20.100000000000001" customHeight="1">
      <c r="B15" s="39" t="s">
        <v>90</v>
      </c>
      <c r="C15" s="8" t="s">
        <v>32</v>
      </c>
      <c r="D15" s="8" t="s">
        <v>429</v>
      </c>
    </row>
    <row r="16" spans="1:23" ht="20.100000000000001" customHeight="1">
      <c r="B16" s="39" t="s">
        <v>90</v>
      </c>
      <c r="C16" s="8" t="s">
        <v>35</v>
      </c>
      <c r="D16" s="8" t="s">
        <v>428</v>
      </c>
    </row>
    <row r="17" spans="2:24" s="40" customFormat="1" ht="20.100000000000001" customHeight="1">
      <c r="B17" s="39" t="s">
        <v>90</v>
      </c>
      <c r="C17" s="8" t="s">
        <v>37</v>
      </c>
      <c r="D17" s="8" t="s">
        <v>427</v>
      </c>
      <c r="E17" s="8"/>
      <c r="F17" s="8"/>
      <c r="G17" s="8"/>
      <c r="H17" s="8"/>
      <c r="I17" s="8"/>
      <c r="J17" s="8"/>
      <c r="K17" s="8"/>
      <c r="L17" s="8"/>
      <c r="M17" s="8"/>
      <c r="N17" s="8"/>
      <c r="O17" s="8"/>
      <c r="P17" s="8"/>
      <c r="Q17" s="8"/>
      <c r="R17" s="8"/>
      <c r="S17" s="8"/>
      <c r="T17" s="8"/>
      <c r="U17" s="8"/>
      <c r="V17" s="8"/>
      <c r="W17" s="8"/>
      <c r="X17" s="8"/>
    </row>
    <row r="18" spans="2:24" ht="20.100000000000001" customHeight="1">
      <c r="B18" s="39" t="s">
        <v>90</v>
      </c>
      <c r="C18" s="8" t="s">
        <v>39</v>
      </c>
      <c r="D18" s="8" t="s">
        <v>467</v>
      </c>
      <c r="G18" s="30"/>
      <c r="H18" s="30"/>
      <c r="I18" s="30"/>
      <c r="J18" s="30"/>
      <c r="K18" s="30"/>
      <c r="L18" s="30"/>
      <c r="M18" s="30"/>
      <c r="N18" s="30"/>
      <c r="O18" s="30"/>
      <c r="P18" s="30"/>
      <c r="Q18" s="30"/>
      <c r="R18" s="30"/>
      <c r="S18" s="30"/>
      <c r="T18" s="30"/>
      <c r="U18" s="30"/>
      <c r="V18" s="30"/>
      <c r="W18" s="30"/>
      <c r="X18" s="30"/>
    </row>
    <row r="19" spans="2:24" ht="20.100000000000001" customHeight="1">
      <c r="B19" s="39" t="s">
        <v>90</v>
      </c>
      <c r="C19" s="8" t="s">
        <v>41</v>
      </c>
      <c r="D19" s="8" t="s">
        <v>466</v>
      </c>
    </row>
    <row r="20" spans="2:24" ht="20.100000000000001" customHeight="1">
      <c r="B20" s="39" t="s">
        <v>90</v>
      </c>
      <c r="C20" s="8" t="s">
        <v>43</v>
      </c>
      <c r="D20" s="8" t="s">
        <v>465</v>
      </c>
    </row>
    <row r="21" spans="2:24" s="40" customFormat="1" ht="20.100000000000001" customHeight="1">
      <c r="B21" s="39" t="s">
        <v>90</v>
      </c>
      <c r="C21" s="8" t="s">
        <v>45</v>
      </c>
      <c r="D21" s="8" t="s">
        <v>120</v>
      </c>
      <c r="E21" s="8"/>
      <c r="F21" s="8"/>
      <c r="G21" s="8"/>
      <c r="H21" s="8"/>
      <c r="I21" s="8"/>
      <c r="J21" s="8"/>
      <c r="K21" s="8"/>
      <c r="L21" s="8"/>
      <c r="M21" s="8"/>
      <c r="N21" s="8"/>
      <c r="O21" s="8"/>
      <c r="P21" s="8"/>
      <c r="Q21" s="8"/>
      <c r="R21" s="8"/>
      <c r="S21" s="8"/>
      <c r="T21" s="8"/>
      <c r="U21" s="8"/>
      <c r="V21" s="8"/>
      <c r="W21" s="8"/>
      <c r="X21" s="8"/>
    </row>
    <row r="22" spans="2:24" ht="20.100000000000001" customHeight="1">
      <c r="B22" s="39" t="s">
        <v>90</v>
      </c>
      <c r="C22" s="8" t="s">
        <v>46</v>
      </c>
      <c r="D22" s="8" t="s">
        <v>119</v>
      </c>
    </row>
    <row r="23" spans="2:24" ht="20.100000000000001" customHeight="1">
      <c r="B23" s="39" t="s">
        <v>90</v>
      </c>
      <c r="C23" s="8" t="s">
        <v>48</v>
      </c>
      <c r="D23" s="8" t="s">
        <v>405</v>
      </c>
    </row>
    <row r="24" spans="2:24" s="40" customFormat="1" ht="20.100000000000001" customHeight="1">
      <c r="B24" s="39" t="s">
        <v>90</v>
      </c>
      <c r="C24" s="8" t="s">
        <v>50</v>
      </c>
      <c r="D24" s="8" t="s">
        <v>404</v>
      </c>
      <c r="E24" s="8"/>
      <c r="F24" s="8"/>
      <c r="G24" s="8"/>
      <c r="H24" s="8"/>
      <c r="I24" s="8"/>
      <c r="J24" s="8"/>
      <c r="K24" s="8"/>
      <c r="L24" s="8"/>
      <c r="M24" s="8"/>
      <c r="N24" s="8"/>
      <c r="O24" s="8"/>
      <c r="P24" s="8"/>
      <c r="Q24" s="8"/>
      <c r="R24" s="8"/>
      <c r="S24" s="8"/>
      <c r="T24" s="8"/>
      <c r="U24" s="8"/>
      <c r="V24" s="8"/>
      <c r="W24" s="8"/>
      <c r="X24" s="8"/>
    </row>
    <row r="25" spans="2:24" ht="20.100000000000001" customHeight="1">
      <c r="B25" s="39" t="s">
        <v>90</v>
      </c>
      <c r="C25" s="8" t="s">
        <v>51</v>
      </c>
      <c r="D25" s="8" t="s">
        <v>341</v>
      </c>
    </row>
    <row r="26" spans="2:24" ht="20.100000000000001" customHeight="1">
      <c r="B26" s="39" t="s">
        <v>90</v>
      </c>
      <c r="C26" s="8" t="s">
        <v>52</v>
      </c>
      <c r="D26" s="8" t="s">
        <v>340</v>
      </c>
    </row>
    <row r="27" spans="2:24" ht="20.100000000000001" customHeight="1">
      <c r="B27" s="39" t="s">
        <v>90</v>
      </c>
      <c r="C27" s="8" t="s">
        <v>53</v>
      </c>
      <c r="D27" s="8" t="s">
        <v>403</v>
      </c>
    </row>
    <row r="28" spans="2:24" ht="20.100000000000001" customHeight="1">
      <c r="B28" s="39" t="s">
        <v>90</v>
      </c>
      <c r="C28" s="8" t="s">
        <v>55</v>
      </c>
      <c r="D28" s="8" t="s">
        <v>65</v>
      </c>
    </row>
    <row r="29" spans="2:24" ht="20.100000000000001" customHeight="1">
      <c r="B29" s="39" t="s">
        <v>90</v>
      </c>
      <c r="C29" s="8" t="s">
        <v>57</v>
      </c>
      <c r="D29" s="8" t="s">
        <v>68</v>
      </c>
    </row>
    <row r="30" spans="2:24" ht="20.100000000000001" customHeight="1">
      <c r="B30" s="39" t="s">
        <v>90</v>
      </c>
      <c r="C30" s="8" t="s">
        <v>59</v>
      </c>
      <c r="D30" s="8" t="s">
        <v>336</v>
      </c>
    </row>
    <row r="31" spans="2:24" ht="20.100000000000001" customHeight="1">
      <c r="B31" s="39" t="s">
        <v>90</v>
      </c>
      <c r="C31" s="8" t="s">
        <v>62</v>
      </c>
      <c r="D31" s="8" t="s">
        <v>583</v>
      </c>
    </row>
    <row r="32" spans="2:24" ht="20.100000000000001" customHeight="1">
      <c r="B32" s="39" t="s">
        <v>90</v>
      </c>
      <c r="C32" s="8" t="s">
        <v>64</v>
      </c>
      <c r="D32" s="8" t="s">
        <v>337</v>
      </c>
    </row>
    <row r="33" spans="2:4" ht="20.100000000000001" customHeight="1">
      <c r="B33" s="39" t="s">
        <v>90</v>
      </c>
      <c r="C33" s="8" t="s">
        <v>67</v>
      </c>
      <c r="D33" s="8" t="s">
        <v>424</v>
      </c>
    </row>
    <row r="34" spans="2:4" ht="20.100000000000001" customHeight="1">
      <c r="B34" s="39" t="s">
        <v>90</v>
      </c>
      <c r="C34" s="8" t="s">
        <v>69</v>
      </c>
      <c r="D34" s="8" t="s">
        <v>126</v>
      </c>
    </row>
  </sheetData>
  <mergeCells count="6">
    <mergeCell ref="G13:W13"/>
    <mergeCell ref="I8:T8"/>
    <mergeCell ref="I7:T7"/>
    <mergeCell ref="I9:T9"/>
    <mergeCell ref="I10:T10"/>
    <mergeCell ref="I11:T11"/>
  </mergeCells>
  <phoneticPr fontId="2"/>
  <dataValidations count="3">
    <dataValidation type="list" allowBlank="1" showInputMessage="1" showErrorMessage="1" sqref="D17 D19:D21 D24 B14:B34" xr:uid="{00000000-0002-0000-8600-000000000000}">
      <formula1>"□,☑"</formula1>
    </dataValidation>
    <dataValidation imeMode="off" allowBlank="1" showInputMessage="1" showErrorMessage="1" sqref="I11:T11" xr:uid="{00000000-0002-0000-8600-000001000000}"/>
    <dataValidation imeMode="on" allowBlank="1" showInputMessage="1" showErrorMessage="1" sqref="I7:T10" xr:uid="{00000000-0002-0000-8600-000002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38">
    <pageSetUpPr fitToPage="1"/>
  </sheetPr>
  <dimension ref="A1"/>
  <sheetViews>
    <sheetView workbookViewId="0">
      <selection activeCell="Q41" sqref="Q41"/>
    </sheetView>
  </sheetViews>
  <sheetFormatPr defaultRowHeight="18"/>
  <sheetData>
    <row r="1" spans="1:1">
      <c r="A1" t="s">
        <v>1330</v>
      </c>
    </row>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39">
    <pageSetUpPr fitToPage="1"/>
  </sheetPr>
  <dimension ref="A1:V41"/>
  <sheetViews>
    <sheetView view="pageBreakPreview" zoomScale="110" zoomScaleNormal="100" zoomScaleSheetLayoutView="110" workbookViewId="0">
      <selection activeCell="A14" sqref="A14:J15"/>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8.09765625" style="41" customWidth="1"/>
    <col min="12" max="12" width="2.69921875" style="41" customWidth="1"/>
    <col min="13" max="13" width="5.3984375" style="41" customWidth="1"/>
    <col min="14" max="15" width="7.69921875" style="41" customWidth="1"/>
    <col min="16" max="16384" width="8.09765625" style="41"/>
  </cols>
  <sheetData>
    <row r="1" spans="1:22" ht="20.100000000000001" customHeight="1">
      <c r="A1" s="41" t="s">
        <v>92</v>
      </c>
      <c r="B1" s="42">
        <v>25</v>
      </c>
      <c r="C1" s="41" t="s">
        <v>93</v>
      </c>
    </row>
    <row r="2" spans="1:22" ht="20.100000000000001" customHeight="1">
      <c r="A2" s="43" t="s">
        <v>588</v>
      </c>
      <c r="B2" s="43"/>
      <c r="C2" s="43"/>
      <c r="D2" s="44"/>
      <c r="E2" s="44"/>
      <c r="F2" s="44"/>
      <c r="G2" s="44"/>
      <c r="H2" s="44"/>
      <c r="I2" s="44"/>
      <c r="J2" s="44"/>
    </row>
    <row r="3" spans="1:22" ht="20.100000000000001" customHeight="1">
      <c r="J3" s="57">
        <v>45516</v>
      </c>
    </row>
    <row r="5" spans="1:22" ht="20.100000000000001" customHeight="1">
      <c r="A5" s="46" t="s">
        <v>95</v>
      </c>
      <c r="B5" s="46"/>
      <c r="C5" s="46"/>
    </row>
    <row r="6" spans="1:22" ht="20.100000000000001" customHeight="1">
      <c r="A6" s="46"/>
      <c r="B6" s="46"/>
      <c r="C6" s="46"/>
    </row>
    <row r="7" spans="1:22" ht="20.100000000000001" customHeight="1">
      <c r="D7" s="698" t="s">
        <v>281</v>
      </c>
      <c r="E7" s="699"/>
      <c r="F7" s="47"/>
      <c r="G7" s="1"/>
      <c r="H7" s="1"/>
    </row>
    <row r="8" spans="1:22" ht="20.100000000000001" customHeight="1">
      <c r="D8" s="710" t="s">
        <v>84</v>
      </c>
      <c r="E8" s="699"/>
      <c r="F8" s="49"/>
      <c r="G8" s="719" t="s">
        <v>98</v>
      </c>
      <c r="H8" s="719"/>
      <c r="I8" s="719"/>
      <c r="J8" s="719"/>
    </row>
    <row r="9" spans="1:22" ht="20.100000000000001" customHeight="1">
      <c r="D9" s="710" t="s">
        <v>145</v>
      </c>
      <c r="E9" s="699"/>
      <c r="F9" s="51"/>
      <c r="G9" s="701" t="s">
        <v>100</v>
      </c>
      <c r="H9" s="701"/>
      <c r="I9" s="701"/>
      <c r="J9" s="701"/>
    </row>
    <row r="10" spans="1:22" ht="20.100000000000001" customHeight="1">
      <c r="D10" s="710" t="s">
        <v>141</v>
      </c>
      <c r="E10" s="699"/>
      <c r="F10" s="51"/>
      <c r="G10" s="701" t="s">
        <v>101</v>
      </c>
      <c r="H10" s="701"/>
      <c r="I10" s="701"/>
      <c r="J10" s="701"/>
    </row>
    <row r="11" spans="1:22" ht="19.5" customHeight="1">
      <c r="E11" s="42"/>
      <c r="F11" s="42"/>
      <c r="G11" s="52"/>
      <c r="H11" s="52"/>
      <c r="I11" s="52"/>
      <c r="J11" s="52"/>
    </row>
    <row r="14" spans="1:22" ht="20.100000000000001" customHeight="1">
      <c r="A14" s="747" t="str">
        <f>+"　下記のとおり専修学校の学則を変更したいので、学校教育法第"&amp;'025'!$D$1&amp;"条第"&amp;'025'!$D$2&amp;"項の規定により関係書類を添えて届け出ます。"</f>
        <v>　下記のとおり専修学校の学則を変更したいので、学校教育法第130条第1項の規定により関係書類を添えて届け出ます。</v>
      </c>
      <c r="B14" s="747"/>
      <c r="C14" s="747"/>
      <c r="D14" s="747"/>
      <c r="E14" s="747"/>
      <c r="F14" s="747"/>
      <c r="G14" s="747"/>
      <c r="H14" s="747"/>
      <c r="I14" s="747"/>
      <c r="J14" s="747"/>
      <c r="K14" s="1"/>
      <c r="L14" s="1"/>
      <c r="N14" s="100"/>
      <c r="O14" s="100"/>
      <c r="P14" s="100"/>
      <c r="Q14" s="100"/>
      <c r="R14" s="100"/>
      <c r="S14" s="100"/>
      <c r="T14" s="100"/>
      <c r="U14" s="100"/>
      <c r="V14" s="100"/>
    </row>
    <row r="15" spans="1:22" ht="20.100000000000001" customHeight="1">
      <c r="A15" s="747"/>
      <c r="B15" s="747"/>
      <c r="C15" s="747"/>
      <c r="D15" s="747"/>
      <c r="E15" s="747"/>
      <c r="F15" s="747"/>
      <c r="G15" s="747"/>
      <c r="H15" s="747"/>
      <c r="I15" s="747"/>
      <c r="J15" s="747"/>
      <c r="L15" s="1"/>
      <c r="M15" s="100"/>
      <c r="N15" s="100"/>
      <c r="O15" s="100"/>
      <c r="P15" s="100"/>
      <c r="Q15" s="100"/>
      <c r="R15" s="100"/>
      <c r="S15" s="100"/>
      <c r="T15" s="100"/>
      <c r="U15" s="100"/>
      <c r="V15" s="100"/>
    </row>
    <row r="16" spans="1:22" ht="20.100000000000001" customHeight="1">
      <c r="A16" s="727" t="s">
        <v>179</v>
      </c>
      <c r="B16" s="727"/>
      <c r="C16" s="727"/>
      <c r="D16" s="727"/>
      <c r="E16" s="727"/>
      <c r="F16" s="727"/>
      <c r="G16" s="727"/>
      <c r="H16" s="727"/>
      <c r="I16" s="727"/>
      <c r="J16" s="727"/>
      <c r="K16" s="1"/>
      <c r="L16" s="1"/>
      <c r="M16" s="1"/>
    </row>
    <row r="17" spans="1:13" ht="20.100000000000001" customHeight="1">
      <c r="C17" s="63" t="s">
        <v>78</v>
      </c>
      <c r="D17" s="722" t="s">
        <v>386</v>
      </c>
      <c r="E17" s="722"/>
      <c r="F17" s="62"/>
      <c r="G17" s="719" t="s">
        <v>476</v>
      </c>
      <c r="H17" s="719"/>
      <c r="I17" s="719"/>
      <c r="J17" s="719"/>
      <c r="L17" s="1"/>
      <c r="M17" s="1"/>
    </row>
    <row r="18" spans="1:13" ht="49.95" customHeight="1">
      <c r="C18" s="65" t="s">
        <v>81</v>
      </c>
      <c r="D18" s="779" t="s">
        <v>1513</v>
      </c>
      <c r="E18" s="88" t="s">
        <v>475</v>
      </c>
      <c r="F18" s="62"/>
      <c r="G18" s="769" t="s">
        <v>591</v>
      </c>
      <c r="H18" s="769"/>
      <c r="I18" s="769"/>
      <c r="J18" s="769"/>
    </row>
    <row r="19" spans="1:13" ht="60" customHeight="1">
      <c r="C19" s="63"/>
      <c r="D19" s="722"/>
      <c r="E19" s="88" t="s">
        <v>473</v>
      </c>
      <c r="F19" s="62"/>
      <c r="G19" s="769" t="s">
        <v>590</v>
      </c>
      <c r="H19" s="769"/>
      <c r="I19" s="769"/>
      <c r="J19" s="769"/>
    </row>
    <row r="20" spans="1:13" ht="20.100000000000001" customHeight="1">
      <c r="C20" s="63" t="s">
        <v>88</v>
      </c>
      <c r="D20" s="722" t="s">
        <v>370</v>
      </c>
      <c r="E20" s="722"/>
      <c r="F20" s="62"/>
      <c r="G20" s="725">
        <v>45748</v>
      </c>
      <c r="H20" s="725"/>
      <c r="I20" s="725"/>
      <c r="J20" s="725"/>
    </row>
    <row r="21" spans="1:13" ht="41.25" customHeight="1">
      <c r="C21" s="63" t="s">
        <v>172</v>
      </c>
      <c r="D21" s="722" t="s">
        <v>500</v>
      </c>
      <c r="E21" s="722"/>
      <c r="F21" s="62"/>
      <c r="G21" s="700" t="s">
        <v>589</v>
      </c>
      <c r="H21" s="700"/>
      <c r="I21" s="700"/>
      <c r="J21" s="700"/>
    </row>
    <row r="22" spans="1:13" ht="20.100000000000001" customHeight="1">
      <c r="C22" s="63" t="s">
        <v>170</v>
      </c>
      <c r="D22" s="722" t="s">
        <v>166</v>
      </c>
      <c r="E22" s="722"/>
      <c r="F22" s="62"/>
      <c r="G22" s="723" t="s">
        <v>165</v>
      </c>
      <c r="H22" s="723"/>
      <c r="I22" s="723"/>
      <c r="J22" s="723"/>
    </row>
    <row r="23" spans="1:13" ht="20.100000000000001" customHeight="1">
      <c r="A23" s="61"/>
      <c r="B23" s="61"/>
      <c r="C23" s="61"/>
    </row>
    <row r="41" spans="17:17" ht="20.100000000000001" customHeight="1">
      <c r="Q41" s="595"/>
    </row>
  </sheetData>
  <mergeCells count="20">
    <mergeCell ref="D17:E17"/>
    <mergeCell ref="G17:J17"/>
    <mergeCell ref="G8:J8"/>
    <mergeCell ref="G9:J9"/>
    <mergeCell ref="G10:J10"/>
    <mergeCell ref="A14:J15"/>
    <mergeCell ref="D21:E21"/>
    <mergeCell ref="G21:J21"/>
    <mergeCell ref="D22:E22"/>
    <mergeCell ref="G22:J22"/>
    <mergeCell ref="G18:J18"/>
    <mergeCell ref="D20:E20"/>
    <mergeCell ref="G20:J20"/>
    <mergeCell ref="G19:J19"/>
    <mergeCell ref="D18:D19"/>
    <mergeCell ref="A16:J16"/>
    <mergeCell ref="D8:E8"/>
    <mergeCell ref="D9:E9"/>
    <mergeCell ref="D10:E10"/>
    <mergeCell ref="D7:E7"/>
  </mergeCells>
  <phoneticPr fontId="2"/>
  <dataValidations count="1">
    <dataValidation imeMode="on" allowBlank="1" showInputMessage="1" showErrorMessage="1" sqref="G8:J11 G17:J22" xr:uid="{00000000-0002-0000-8800-000000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drawing r:id="rId2"/>
  <legacyDrawing r:id="rId3"/>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40">
    <pageSetUpPr fitToPage="1"/>
  </sheetPr>
  <dimension ref="A1:Q41"/>
  <sheetViews>
    <sheetView view="pageBreakPreview" zoomScale="110" zoomScaleNormal="100" zoomScaleSheetLayoutView="110" workbookViewId="0">
      <selection activeCell="A14" sqref="A14:J15"/>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8.09765625" style="41" customWidth="1"/>
    <col min="12" max="12" width="6.69921875" style="41" customWidth="1"/>
    <col min="13" max="13" width="5.3984375" style="41" customWidth="1"/>
    <col min="14" max="15" width="7.69921875" style="41" customWidth="1"/>
    <col min="16" max="16384" width="8.09765625" style="41"/>
  </cols>
  <sheetData>
    <row r="1" spans="1:13" ht="20.100000000000001" customHeight="1">
      <c r="A1" s="41" t="s">
        <v>92</v>
      </c>
      <c r="B1" s="42">
        <v>25</v>
      </c>
      <c r="C1" s="41" t="s">
        <v>93</v>
      </c>
    </row>
    <row r="2" spans="1:13" ht="20.100000000000001" customHeight="1">
      <c r="A2" s="43" t="s">
        <v>588</v>
      </c>
      <c r="B2" s="43"/>
      <c r="C2" s="43"/>
      <c r="D2" s="44"/>
      <c r="E2" s="44"/>
      <c r="F2" s="44"/>
      <c r="G2" s="44"/>
      <c r="H2" s="44"/>
      <c r="I2" s="44"/>
      <c r="J2" s="44"/>
    </row>
    <row r="3" spans="1:13" ht="20.100000000000001" customHeight="1">
      <c r="J3" s="53"/>
    </row>
    <row r="5" spans="1:13" ht="20.100000000000001" customHeight="1">
      <c r="A5" s="46" t="s">
        <v>95</v>
      </c>
      <c r="B5" s="46"/>
      <c r="C5" s="46"/>
    </row>
    <row r="6" spans="1:13" ht="20.100000000000001" customHeight="1">
      <c r="A6" s="46"/>
      <c r="B6" s="46"/>
      <c r="C6" s="46"/>
    </row>
    <row r="7" spans="1:13" ht="20.100000000000001" customHeight="1">
      <c r="D7" s="698" t="s">
        <v>281</v>
      </c>
      <c r="E7" s="699"/>
      <c r="F7" s="47"/>
      <c r="G7" s="1"/>
      <c r="H7" s="1"/>
    </row>
    <row r="8" spans="1:13" ht="20.100000000000001" customHeight="1">
      <c r="D8" s="710" t="s">
        <v>84</v>
      </c>
      <c r="E8" s="699"/>
      <c r="F8" s="49"/>
      <c r="G8" s="707"/>
      <c r="H8" s="707"/>
      <c r="I8" s="707"/>
      <c r="J8" s="707"/>
    </row>
    <row r="9" spans="1:13" ht="20.100000000000001" customHeight="1">
      <c r="D9" s="710" t="s">
        <v>145</v>
      </c>
      <c r="E9" s="699"/>
      <c r="F9" s="51"/>
      <c r="G9" s="708"/>
      <c r="H9" s="708"/>
      <c r="I9" s="708"/>
      <c r="J9" s="708"/>
    </row>
    <row r="10" spans="1:13" ht="20.100000000000001" customHeight="1">
      <c r="D10" s="710" t="s">
        <v>141</v>
      </c>
      <c r="E10" s="699"/>
      <c r="F10" s="51"/>
      <c r="G10" s="708"/>
      <c r="H10" s="708"/>
      <c r="I10" s="708"/>
      <c r="J10" s="708"/>
    </row>
    <row r="11" spans="1:13" ht="19.5" customHeight="1">
      <c r="E11" s="42"/>
      <c r="F11" s="42"/>
      <c r="G11" s="52"/>
      <c r="H11" s="52"/>
      <c r="I11" s="52"/>
      <c r="J11" s="52"/>
    </row>
    <row r="14" spans="1:13" ht="20.100000000000001" customHeight="1">
      <c r="A14" s="747" t="str">
        <f>+"　下記のとおり専修学校の学則を変更したいので、学校教育法第"&amp;'025'!$D$1&amp;"条第"&amp;'025'!$D$2&amp;"項の規定により関係書類を添えて届け出ます。"</f>
        <v>　下記のとおり専修学校の学則を変更したいので、学校教育法第130条第1項の規定により関係書類を添えて届け出ます。</v>
      </c>
      <c r="B14" s="747"/>
      <c r="C14" s="747"/>
      <c r="D14" s="747"/>
      <c r="E14" s="747"/>
      <c r="F14" s="747"/>
      <c r="G14" s="747"/>
      <c r="H14" s="747"/>
      <c r="I14" s="747"/>
      <c r="J14" s="747"/>
      <c r="K14" s="1"/>
      <c r="L14" s="1"/>
    </row>
    <row r="15" spans="1:13" ht="20.100000000000001" customHeight="1">
      <c r="A15" s="747"/>
      <c r="B15" s="747"/>
      <c r="C15" s="747"/>
      <c r="D15" s="747"/>
      <c r="E15" s="747"/>
      <c r="F15" s="747"/>
      <c r="G15" s="747"/>
      <c r="H15" s="747"/>
      <c r="I15" s="747"/>
      <c r="J15" s="747"/>
      <c r="K15" s="1"/>
      <c r="L15" s="1"/>
    </row>
    <row r="16" spans="1:13" ht="20.100000000000001" customHeight="1">
      <c r="A16" s="727" t="s">
        <v>179</v>
      </c>
      <c r="B16" s="727"/>
      <c r="C16" s="727"/>
      <c r="D16" s="727"/>
      <c r="E16" s="727"/>
      <c r="F16" s="727"/>
      <c r="G16" s="727"/>
      <c r="H16" s="727"/>
      <c r="I16" s="727"/>
      <c r="J16" s="727"/>
      <c r="K16" s="1"/>
      <c r="L16" s="1"/>
      <c r="M16" s="1"/>
    </row>
    <row r="17" spans="1:13" ht="20.100000000000001" customHeight="1">
      <c r="C17" s="63" t="s">
        <v>78</v>
      </c>
      <c r="D17" s="722" t="s">
        <v>386</v>
      </c>
      <c r="E17" s="722"/>
      <c r="F17" s="62"/>
      <c r="G17" s="707"/>
      <c r="H17" s="707"/>
      <c r="I17" s="707"/>
      <c r="J17" s="707"/>
      <c r="L17" s="1"/>
      <c r="M17" s="1"/>
    </row>
    <row r="18" spans="1:13" ht="49.95" customHeight="1">
      <c r="C18" s="65" t="s">
        <v>81</v>
      </c>
      <c r="D18" s="779" t="s">
        <v>1513</v>
      </c>
      <c r="E18" s="88" t="s">
        <v>475</v>
      </c>
      <c r="F18" s="62"/>
      <c r="G18" s="770"/>
      <c r="H18" s="770"/>
      <c r="I18" s="770"/>
      <c r="J18" s="770"/>
    </row>
    <row r="19" spans="1:13" ht="60" customHeight="1">
      <c r="C19" s="63"/>
      <c r="D19" s="722"/>
      <c r="E19" s="88" t="s">
        <v>473</v>
      </c>
      <c r="F19" s="62"/>
      <c r="G19" s="770"/>
      <c r="H19" s="770"/>
      <c r="I19" s="770"/>
      <c r="J19" s="770"/>
    </row>
    <row r="20" spans="1:13" ht="20.100000000000001" customHeight="1">
      <c r="C20" s="63" t="s">
        <v>88</v>
      </c>
      <c r="D20" s="722" t="s">
        <v>370</v>
      </c>
      <c r="E20" s="722"/>
      <c r="F20" s="62"/>
      <c r="G20" s="728"/>
      <c r="H20" s="728"/>
      <c r="I20" s="728"/>
      <c r="J20" s="728"/>
    </row>
    <row r="21" spans="1:13" ht="36" customHeight="1">
      <c r="C21" s="63" t="s">
        <v>172</v>
      </c>
      <c r="D21" s="722" t="s">
        <v>500</v>
      </c>
      <c r="E21" s="722"/>
      <c r="F21" s="62"/>
      <c r="G21" s="728"/>
      <c r="H21" s="728"/>
      <c r="I21" s="728"/>
      <c r="J21" s="728"/>
    </row>
    <row r="22" spans="1:13" ht="20.100000000000001" customHeight="1">
      <c r="C22" s="63" t="s">
        <v>170</v>
      </c>
      <c r="D22" s="722" t="s">
        <v>166</v>
      </c>
      <c r="E22" s="722"/>
      <c r="F22" s="62"/>
      <c r="G22" s="723" t="s">
        <v>165</v>
      </c>
      <c r="H22" s="723"/>
      <c r="I22" s="723"/>
      <c r="J22" s="723"/>
    </row>
    <row r="23" spans="1:13" ht="20.100000000000001" customHeight="1">
      <c r="A23" s="61"/>
      <c r="B23" s="61"/>
      <c r="C23" s="61"/>
    </row>
    <row r="41" spans="17:17" ht="20.100000000000001" customHeight="1">
      <c r="Q41" s="595"/>
    </row>
  </sheetData>
  <mergeCells count="20">
    <mergeCell ref="D20:E20"/>
    <mergeCell ref="G20:J20"/>
    <mergeCell ref="D22:E22"/>
    <mergeCell ref="G22:J22"/>
    <mergeCell ref="G18:J18"/>
    <mergeCell ref="G19:J19"/>
    <mergeCell ref="D21:E21"/>
    <mergeCell ref="G21:J21"/>
    <mergeCell ref="D18:D19"/>
    <mergeCell ref="D7:E7"/>
    <mergeCell ref="D17:E17"/>
    <mergeCell ref="G17:J17"/>
    <mergeCell ref="G8:J8"/>
    <mergeCell ref="G9:J9"/>
    <mergeCell ref="G10:J10"/>
    <mergeCell ref="A14:J15"/>
    <mergeCell ref="A16:J16"/>
    <mergeCell ref="D8:E8"/>
    <mergeCell ref="D9:E9"/>
    <mergeCell ref="D10:E10"/>
  </mergeCells>
  <phoneticPr fontId="2"/>
  <dataValidations count="1">
    <dataValidation imeMode="on" allowBlank="1" showInputMessage="1" showErrorMessage="1" sqref="G8:J11 G17:J22" xr:uid="{00000000-0002-0000-8900-000000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pageSetUpPr fitToPage="1"/>
  </sheetPr>
  <dimension ref="A1:L15"/>
  <sheetViews>
    <sheetView view="pageBreakPreview" zoomScale="110" zoomScaleNormal="100" zoomScaleSheetLayoutView="110" workbookViewId="0">
      <selection activeCell="D18" sqref="D18"/>
    </sheetView>
  </sheetViews>
  <sheetFormatPr defaultColWidth="8.09765625" defaultRowHeight="20.100000000000001" customHeight="1"/>
  <cols>
    <col min="1" max="1" width="6.8984375" style="41" customWidth="1"/>
    <col min="2" max="2" width="4" style="41" customWidth="1"/>
    <col min="3" max="3" width="5.8984375"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8.09765625" style="41" customWidth="1"/>
    <col min="12" max="12" width="6.69921875" style="41" customWidth="1"/>
    <col min="13" max="13" width="5.3984375" style="41" customWidth="1"/>
    <col min="14" max="15" width="7.69921875" style="41" customWidth="1"/>
    <col min="16" max="16384" width="8.09765625" style="41"/>
  </cols>
  <sheetData>
    <row r="1" spans="1:12" ht="20.100000000000001" customHeight="1">
      <c r="A1" s="41" t="s">
        <v>92</v>
      </c>
      <c r="B1" s="42">
        <v>1</v>
      </c>
      <c r="C1" s="41" t="s">
        <v>93</v>
      </c>
    </row>
    <row r="2" spans="1:12" ht="20.100000000000001" customHeight="1">
      <c r="A2" s="43" t="s">
        <v>94</v>
      </c>
      <c r="B2" s="43"/>
      <c r="C2" s="43"/>
      <c r="D2" s="44"/>
      <c r="E2" s="44"/>
      <c r="F2" s="44"/>
      <c r="G2" s="44"/>
      <c r="H2" s="44"/>
      <c r="I2" s="44"/>
      <c r="J2" s="44"/>
    </row>
    <row r="3" spans="1:12" ht="20.100000000000001" customHeight="1">
      <c r="J3" s="53"/>
    </row>
    <row r="5" spans="1:12" ht="20.100000000000001" customHeight="1">
      <c r="A5" s="46" t="s">
        <v>95</v>
      </c>
      <c r="B5" s="46"/>
      <c r="C5" s="46"/>
    </row>
    <row r="6" spans="1:12" ht="20.100000000000001" customHeight="1">
      <c r="A6" s="46"/>
      <c r="B6" s="46"/>
      <c r="C6" s="46"/>
    </row>
    <row r="7" spans="1:12" ht="20.100000000000001" customHeight="1">
      <c r="C7" s="698" t="s">
        <v>96</v>
      </c>
      <c r="D7" s="699"/>
      <c r="F7" s="47"/>
      <c r="G7" s="1"/>
      <c r="H7" s="1"/>
    </row>
    <row r="8" spans="1:12" ht="20.100000000000001" customHeight="1">
      <c r="C8" s="710" t="s">
        <v>97</v>
      </c>
      <c r="D8" s="710"/>
      <c r="E8" s="710"/>
      <c r="F8" s="49"/>
      <c r="G8" s="707"/>
      <c r="H8" s="707"/>
      <c r="I8" s="707"/>
      <c r="J8" s="707"/>
    </row>
    <row r="9" spans="1:12" ht="20.100000000000001" customHeight="1">
      <c r="C9" s="705" t="s">
        <v>99</v>
      </c>
      <c r="D9" s="705"/>
      <c r="E9" s="705"/>
      <c r="F9" s="51"/>
      <c r="G9" s="708"/>
      <c r="H9" s="708"/>
      <c r="I9" s="708"/>
      <c r="J9" s="708"/>
    </row>
    <row r="10" spans="1:12" ht="20.100000000000001" customHeight="1">
      <c r="C10" s="705" t="s">
        <v>85</v>
      </c>
      <c r="D10" s="705"/>
      <c r="E10" s="705"/>
      <c r="F10" s="51"/>
      <c r="G10" s="708"/>
      <c r="H10" s="708"/>
      <c r="I10" s="708"/>
      <c r="J10" s="708"/>
    </row>
    <row r="11" spans="1:12" ht="19.5" customHeight="1">
      <c r="E11" s="42"/>
      <c r="F11" s="42"/>
      <c r="G11" s="52"/>
      <c r="H11" s="52"/>
      <c r="I11" s="52"/>
      <c r="J11" s="52"/>
    </row>
    <row r="14" spans="1:12" ht="20.100000000000001" customHeight="1">
      <c r="A14" s="709" t="s">
        <v>1667</v>
      </c>
      <c r="B14" s="709"/>
      <c r="C14" s="709"/>
      <c r="D14" s="709"/>
      <c r="E14" s="709"/>
      <c r="F14" s="709"/>
      <c r="G14" s="709"/>
      <c r="H14" s="709"/>
      <c r="I14" s="709"/>
      <c r="J14" s="709"/>
      <c r="K14" s="41" t="s">
        <v>19</v>
      </c>
      <c r="L14" s="41" t="str">
        <f>+"　学校法人を設立したいので、私立学校法第"&amp;'001'!D1&amp;"条第"&amp;'001'!D2&amp;"項の規定により関係書類を添えて認可を申請します。"</f>
        <v>　学校法人を設立したいので、私立学校法第23条第1項の規定により関係書類を添えて認可を申請します。</v>
      </c>
    </row>
    <row r="15" spans="1:12" ht="20.100000000000001" customHeight="1">
      <c r="A15" s="709"/>
      <c r="B15" s="709"/>
      <c r="C15" s="709"/>
      <c r="D15" s="709"/>
      <c r="E15" s="709"/>
      <c r="F15" s="709"/>
      <c r="G15" s="709"/>
      <c r="H15" s="709"/>
      <c r="I15" s="709"/>
      <c r="J15" s="709"/>
      <c r="K15" s="41" t="s">
        <v>21</v>
      </c>
      <c r="L15" s="41" t="str">
        <f>+"　準学校法人を設立したいので、私立学校法第"&amp;'001'!D5&amp;"条第"&amp;'001'!D6&amp;"項の規定において準用する同法第"&amp;'001'!D1&amp;"条第"&amp;'001'!D2&amp;"項により関係書類を添えて認可を申請します。"</f>
        <v>　準学校法人を設立したいので、私立学校法第152条第6項の規定において準用する同法第23条第1項により関係書類を添えて認可を申請します。</v>
      </c>
    </row>
  </sheetData>
  <mergeCells count="8">
    <mergeCell ref="C7:D7"/>
    <mergeCell ref="G8:J8"/>
    <mergeCell ref="G9:J9"/>
    <mergeCell ref="G10:J10"/>
    <mergeCell ref="A14:J15"/>
    <mergeCell ref="C8:E8"/>
    <mergeCell ref="C9:E9"/>
    <mergeCell ref="C10:E10"/>
  </mergeCells>
  <phoneticPr fontId="2"/>
  <dataValidations count="2">
    <dataValidation imeMode="on" allowBlank="1" showInputMessage="1" showErrorMessage="1" sqref="G8:J11" xr:uid="{00000000-0002-0000-0C00-000000000000}"/>
    <dataValidation type="list" allowBlank="1" showInputMessage="1" showErrorMessage="1" sqref="A14:J15" xr:uid="{00000000-0002-0000-0C00-000001000000}">
      <formula1>$L$14:$L$15</formula1>
    </dataValidation>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legacy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41">
    <tabColor rgb="FFFFFF00"/>
    <pageSetUpPr fitToPage="1"/>
  </sheetPr>
  <dimension ref="A1:E20"/>
  <sheetViews>
    <sheetView workbookViewId="0">
      <selection activeCell="Q41" sqref="Q41"/>
    </sheetView>
  </sheetViews>
  <sheetFormatPr defaultColWidth="8.69921875" defaultRowHeight="13.2"/>
  <cols>
    <col min="1" max="1" width="8.69921875" style="1"/>
    <col min="2" max="2" width="5.09765625" style="1" customWidth="1"/>
    <col min="3" max="3" width="23.59765625" style="1" customWidth="1"/>
    <col min="4" max="16384" width="8.69921875" style="1"/>
  </cols>
  <sheetData>
    <row r="1" spans="1:5">
      <c r="B1" s="1" t="s">
        <v>396</v>
      </c>
      <c r="C1" s="1" t="s">
        <v>2</v>
      </c>
      <c r="D1" s="2">
        <v>10</v>
      </c>
      <c r="E1" s="1" t="str">
        <f>+B1&amp;D1&amp;C1&amp;D2&amp;C2</f>
        <v>学10条</v>
      </c>
    </row>
    <row r="2" spans="1:5">
      <c r="D2" s="2"/>
    </row>
    <row r="3" spans="1:5">
      <c r="B3" s="1" t="s">
        <v>395</v>
      </c>
      <c r="C3" s="1" t="s">
        <v>2</v>
      </c>
      <c r="D3" s="99"/>
      <c r="E3" s="1" t="str">
        <f>+B3&amp;D3&amp;C3&amp;D4&amp;C4</f>
        <v>学則条</v>
      </c>
    </row>
    <row r="4" spans="1:5">
      <c r="D4" s="2"/>
    </row>
    <row r="5" spans="1:5">
      <c r="A5" s="1" t="s">
        <v>399</v>
      </c>
      <c r="B5" s="1" t="s">
        <v>396</v>
      </c>
      <c r="C5" s="1" t="s">
        <v>594</v>
      </c>
      <c r="D5" s="2">
        <v>133</v>
      </c>
      <c r="E5" s="1" t="str">
        <f>+B5&amp;D5&amp;C5&amp;D6&amp;C6&amp;E7</f>
        <v>学133条第1項において準用する同法10条</v>
      </c>
    </row>
    <row r="6" spans="1:5">
      <c r="C6" s="1" t="s">
        <v>593</v>
      </c>
      <c r="D6" s="2">
        <v>1</v>
      </c>
    </row>
    <row r="7" spans="1:5">
      <c r="C7" s="1" t="s">
        <v>2</v>
      </c>
      <c r="D7" s="2">
        <v>10</v>
      </c>
      <c r="E7" s="1" t="str">
        <f>+B7&amp;D7&amp;C7&amp;D8&amp;C8</f>
        <v>10条</v>
      </c>
    </row>
    <row r="8" spans="1:5">
      <c r="D8" s="2"/>
    </row>
    <row r="9" spans="1:5">
      <c r="A9" s="1" t="s">
        <v>397</v>
      </c>
      <c r="B9" s="1" t="s">
        <v>396</v>
      </c>
      <c r="C9" s="1" t="s">
        <v>2</v>
      </c>
      <c r="D9" s="2">
        <v>134</v>
      </c>
      <c r="E9" s="1" t="str">
        <f>+B9&amp;D9&amp;C9&amp;D10&amp;C10&amp;E11</f>
        <v>学134条2項において準用する同法10条</v>
      </c>
    </row>
    <row r="10" spans="1:5">
      <c r="C10" s="1" t="s">
        <v>6</v>
      </c>
      <c r="D10" s="2">
        <v>2</v>
      </c>
    </row>
    <row r="11" spans="1:5">
      <c r="C11" s="1" t="s">
        <v>2</v>
      </c>
      <c r="D11" s="2">
        <v>10</v>
      </c>
      <c r="E11" s="1" t="str">
        <f>+B11&amp;D11&amp;C11&amp;D12&amp;C12</f>
        <v>10条</v>
      </c>
    </row>
    <row r="12" spans="1:5">
      <c r="D12" s="2"/>
    </row>
    <row r="13" spans="1:5">
      <c r="B13" s="1" t="s">
        <v>395</v>
      </c>
      <c r="C13" s="1" t="s">
        <v>394</v>
      </c>
      <c r="D13" s="2"/>
      <c r="E13" s="1" t="str">
        <f>+B13&amp;D13&amp;C13&amp;D14&amp;C14</f>
        <v>学則条において準用する同規則条</v>
      </c>
    </row>
    <row r="14" spans="1:5">
      <c r="C14" s="1" t="s">
        <v>2</v>
      </c>
      <c r="D14" s="2"/>
    </row>
    <row r="15" spans="1:5">
      <c r="A15" s="1" t="s">
        <v>7</v>
      </c>
      <c r="B15" s="1" t="s">
        <v>395</v>
      </c>
      <c r="C15" s="1" t="s">
        <v>592</v>
      </c>
      <c r="D15" s="2">
        <v>20</v>
      </c>
      <c r="E15" s="1" t="str">
        <f>+B15&amp;D15&amp;C15&amp;D16&amp;C16&amp;D17&amp;C17&amp;D19&amp;C19</f>
        <v>学則20条、21条、22条</v>
      </c>
    </row>
    <row r="16" spans="1:5">
      <c r="D16" s="2"/>
    </row>
    <row r="17" spans="2:5">
      <c r="B17" s="1" t="s">
        <v>1</v>
      </c>
      <c r="C17" s="1" t="s">
        <v>592</v>
      </c>
      <c r="D17" s="2">
        <v>21</v>
      </c>
      <c r="E17" s="1" t="str">
        <f>+B17&amp;D17&amp;C17&amp;D18&amp;C18&amp;E19</f>
        <v>私21条、22条</v>
      </c>
    </row>
    <row r="18" spans="2:5">
      <c r="D18" s="2"/>
    </row>
    <row r="19" spans="2:5">
      <c r="C19" s="1" t="s">
        <v>2</v>
      </c>
      <c r="D19" s="2">
        <v>22</v>
      </c>
      <c r="E19" s="1" t="str">
        <f>+B19&amp;D19&amp;C19&amp;D20&amp;C20</f>
        <v>22条</v>
      </c>
    </row>
    <row r="20" spans="2:5">
      <c r="D20" s="2"/>
    </row>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42">
    <pageSetUpPr fitToPage="1"/>
  </sheetPr>
  <dimension ref="A1:X36"/>
  <sheetViews>
    <sheetView view="pageBreakPreview" zoomScaleNormal="100" zoomScaleSheetLayoutView="100" workbookViewId="0">
      <selection activeCell="Q41" sqref="Q41"/>
    </sheetView>
  </sheetViews>
  <sheetFormatPr defaultColWidth="8.09765625" defaultRowHeight="20.100000000000001" customHeight="1"/>
  <cols>
    <col min="1" max="256" width="3.19921875" style="8" customWidth="1"/>
    <col min="257" max="16384" width="8.09765625" style="8"/>
  </cols>
  <sheetData>
    <row r="1" spans="1:24" s="4" customFormat="1" ht="20.100000000000001" customHeight="1" thickBot="1">
      <c r="A1" s="3" t="s">
        <v>616</v>
      </c>
      <c r="B1" s="3"/>
      <c r="C1" s="3"/>
      <c r="D1" s="3"/>
      <c r="E1" s="3"/>
      <c r="F1" s="3"/>
      <c r="G1" s="3"/>
      <c r="H1" s="3"/>
      <c r="I1" s="3"/>
      <c r="J1" s="3"/>
      <c r="K1" s="3"/>
      <c r="L1" s="3"/>
      <c r="M1" s="3"/>
      <c r="N1" s="3"/>
      <c r="O1" s="3"/>
      <c r="P1" s="3"/>
      <c r="Q1" s="3"/>
      <c r="R1" s="3"/>
      <c r="S1" s="3"/>
      <c r="T1" s="3"/>
      <c r="U1" s="3"/>
      <c r="V1" s="3"/>
      <c r="W1" s="3"/>
      <c r="X1" s="3"/>
    </row>
    <row r="2" spans="1:24" s="4" customFormat="1" ht="20.100000000000001" customHeight="1"/>
    <row r="3" spans="1:24" s="5" customFormat="1" ht="20.100000000000001" customHeight="1">
      <c r="B3" s="5" t="s">
        <v>9</v>
      </c>
      <c r="D3" s="5" t="s">
        <v>10</v>
      </c>
    </row>
    <row r="4" spans="1:24" ht="20.100000000000001" customHeight="1">
      <c r="C4" s="8" t="s">
        <v>11</v>
      </c>
      <c r="D4" s="749" t="s">
        <v>615</v>
      </c>
      <c r="E4" s="749"/>
      <c r="F4" s="749"/>
      <c r="G4" s="749"/>
      <c r="H4" s="749"/>
      <c r="I4" s="749"/>
      <c r="J4" s="749"/>
      <c r="K4" s="749"/>
      <c r="L4" s="749"/>
      <c r="M4" s="749"/>
      <c r="N4" s="749"/>
      <c r="O4" s="749"/>
      <c r="P4" s="749"/>
      <c r="Q4" s="749"/>
      <c r="R4" s="749"/>
      <c r="S4" s="749"/>
      <c r="T4" s="749"/>
      <c r="U4" s="749"/>
      <c r="V4" s="749"/>
      <c r="W4" s="749"/>
      <c r="X4" s="749"/>
    </row>
    <row r="5" spans="1:24" ht="20.100000000000001" customHeight="1">
      <c r="D5" s="749"/>
      <c r="E5" s="749"/>
      <c r="F5" s="749"/>
      <c r="G5" s="749"/>
      <c r="H5" s="749"/>
      <c r="I5" s="749"/>
      <c r="J5" s="749"/>
      <c r="K5" s="749"/>
      <c r="L5" s="749"/>
      <c r="M5" s="749"/>
      <c r="N5" s="749"/>
      <c r="O5" s="749"/>
      <c r="P5" s="749"/>
      <c r="Q5" s="749"/>
      <c r="R5" s="749"/>
      <c r="S5" s="749"/>
      <c r="T5" s="749"/>
      <c r="U5" s="749"/>
      <c r="V5" s="749"/>
      <c r="W5" s="749"/>
      <c r="X5" s="749"/>
    </row>
    <row r="6" spans="1:24" s="5" customFormat="1" ht="20.100000000000001" customHeight="1">
      <c r="B6" s="5" t="s">
        <v>14</v>
      </c>
      <c r="D6" s="5" t="s">
        <v>15</v>
      </c>
    </row>
    <row r="7" spans="1:24" ht="20.100000000000001" customHeight="1">
      <c r="C7" s="8" t="s">
        <v>11</v>
      </c>
      <c r="D7" s="8" t="s">
        <v>614</v>
      </c>
    </row>
    <row r="8" spans="1:24" s="5" customFormat="1" ht="19.95" customHeight="1">
      <c r="B8" s="5" t="s">
        <v>16</v>
      </c>
      <c r="D8" s="5" t="s">
        <v>17</v>
      </c>
    </row>
    <row r="9" spans="1:24" ht="20.100000000000001" customHeight="1">
      <c r="D9" s="684" t="s">
        <v>266</v>
      </c>
      <c r="E9" s="84" t="s">
        <v>411</v>
      </c>
      <c r="F9" s="84"/>
      <c r="G9" s="84"/>
      <c r="H9" s="84"/>
      <c r="I9" s="84"/>
      <c r="J9" s="84"/>
      <c r="K9" s="84"/>
      <c r="L9" s="84"/>
      <c r="M9" s="11"/>
      <c r="N9" s="12"/>
      <c r="O9" s="56"/>
      <c r="P9" s="13" t="str">
        <f>+'026'!E1</f>
        <v>学10条</v>
      </c>
      <c r="Q9" s="14"/>
      <c r="R9" s="14"/>
      <c r="S9" s="14"/>
      <c r="T9" s="14"/>
      <c r="U9" s="14"/>
      <c r="V9" s="14"/>
      <c r="W9" s="14"/>
      <c r="X9" s="15"/>
    </row>
    <row r="10" spans="1:24" ht="20.100000000000001" customHeight="1">
      <c r="D10" s="758"/>
      <c r="E10" s="82" t="s">
        <v>410</v>
      </c>
      <c r="F10" s="80"/>
      <c r="G10" s="80"/>
      <c r="H10" s="80"/>
      <c r="I10" s="80"/>
      <c r="J10" s="80"/>
      <c r="K10" s="80"/>
      <c r="L10" s="80"/>
      <c r="M10" s="80"/>
      <c r="N10" s="80"/>
      <c r="O10" s="89"/>
      <c r="P10" s="772" t="str">
        <f>+'026'!E5</f>
        <v>学133条第1項において準用する同法10条</v>
      </c>
      <c r="Q10" s="760"/>
      <c r="R10" s="760"/>
      <c r="S10" s="760"/>
      <c r="T10" s="760"/>
      <c r="U10" s="760"/>
      <c r="V10" s="760"/>
      <c r="W10" s="760"/>
      <c r="X10" s="761"/>
    </row>
    <row r="11" spans="1:24" ht="20.100000000000001" customHeight="1">
      <c r="D11" s="685"/>
      <c r="E11" s="16" t="s">
        <v>409</v>
      </c>
      <c r="F11" s="17"/>
      <c r="G11" s="17"/>
      <c r="H11" s="17"/>
      <c r="I11" s="17"/>
      <c r="J11" s="17"/>
      <c r="K11" s="17"/>
      <c r="L11" s="17"/>
      <c r="M11" s="17"/>
      <c r="N11" s="17"/>
      <c r="O11" s="55"/>
      <c r="P11" s="713" t="str">
        <f>+'026'!E9</f>
        <v>学134条2項において準用する同法10条</v>
      </c>
      <c r="Q11" s="714"/>
      <c r="R11" s="714"/>
      <c r="S11" s="714"/>
      <c r="T11" s="714"/>
      <c r="U11" s="714"/>
      <c r="V11" s="714"/>
      <c r="W11" s="714"/>
      <c r="X11" s="715"/>
    </row>
    <row r="12" spans="1:24" ht="20.100000000000001" customHeight="1">
      <c r="D12" s="21" t="s">
        <v>613</v>
      </c>
      <c r="E12" s="22"/>
      <c r="F12" s="23"/>
      <c r="G12" s="23"/>
      <c r="H12" s="23"/>
      <c r="I12" s="23"/>
      <c r="J12" s="23"/>
      <c r="K12" s="23"/>
      <c r="L12" s="23"/>
      <c r="M12" s="23"/>
      <c r="N12" s="23"/>
      <c r="O12" s="72"/>
      <c r="P12" s="24" t="str">
        <f>+'026'!E15</f>
        <v>学則20条、21条、22条</v>
      </c>
      <c r="Q12" s="25"/>
      <c r="R12" s="25"/>
      <c r="S12" s="25"/>
      <c r="T12" s="25"/>
      <c r="U12" s="25"/>
      <c r="V12" s="25"/>
      <c r="W12" s="25"/>
      <c r="X12" s="26"/>
    </row>
    <row r="13" spans="1:24" s="5" customFormat="1" ht="20.100000000000001" customHeight="1">
      <c r="B13" s="5" t="s">
        <v>23</v>
      </c>
      <c r="D13" s="5" t="s">
        <v>28</v>
      </c>
      <c r="H13" s="31" t="s">
        <v>29</v>
      </c>
    </row>
    <row r="14" spans="1:24" ht="20.100000000000001" customHeight="1">
      <c r="C14" s="8" t="s">
        <v>30</v>
      </c>
      <c r="D14" s="8" t="s">
        <v>1483</v>
      </c>
    </row>
    <row r="15" spans="1:24" ht="20.100000000000001" customHeight="1">
      <c r="C15" s="8" t="s">
        <v>32</v>
      </c>
      <c r="D15" s="31" t="s">
        <v>611</v>
      </c>
    </row>
    <row r="16" spans="1:24" ht="20.100000000000001" customHeight="1">
      <c r="C16" s="8" t="s">
        <v>35</v>
      </c>
      <c r="D16" s="686" t="s">
        <v>1528</v>
      </c>
      <c r="E16" s="687"/>
      <c r="F16" s="687"/>
      <c r="G16" s="687"/>
      <c r="H16" s="687"/>
      <c r="I16" s="687"/>
      <c r="J16" s="687"/>
      <c r="K16" s="687"/>
      <c r="L16" s="687"/>
      <c r="M16" s="687"/>
      <c r="N16" s="687"/>
      <c r="O16" s="687"/>
      <c r="P16" s="687"/>
      <c r="Q16" s="687"/>
      <c r="R16" s="687"/>
      <c r="S16" s="687"/>
      <c r="T16" s="687"/>
      <c r="U16" s="687"/>
      <c r="V16" s="687"/>
      <c r="W16" s="687"/>
      <c r="X16" s="687"/>
    </row>
    <row r="17" spans="3:24" ht="20.100000000000001" customHeight="1">
      <c r="C17" s="8" t="s">
        <v>37</v>
      </c>
      <c r="D17" s="8" t="s">
        <v>610</v>
      </c>
    </row>
    <row r="18" spans="3:24" ht="20.100000000000001" customHeight="1">
      <c r="D18" s="8" t="s">
        <v>134</v>
      </c>
      <c r="E18" s="8" t="s">
        <v>609</v>
      </c>
    </row>
    <row r="19" spans="3:24" ht="20.100000000000001" customHeight="1">
      <c r="E19" s="8" t="s">
        <v>11</v>
      </c>
      <c r="F19" s="749" t="s">
        <v>608</v>
      </c>
      <c r="G19" s="747"/>
      <c r="H19" s="747"/>
      <c r="I19" s="747"/>
      <c r="J19" s="747"/>
      <c r="K19" s="747"/>
      <c r="L19" s="747"/>
      <c r="M19" s="747"/>
      <c r="N19" s="747"/>
      <c r="O19" s="747"/>
      <c r="P19" s="747"/>
      <c r="Q19" s="747"/>
      <c r="R19" s="747"/>
      <c r="S19" s="747"/>
      <c r="T19" s="747"/>
      <c r="U19" s="747"/>
      <c r="V19" s="747"/>
      <c r="W19" s="747"/>
      <c r="X19" s="747"/>
    </row>
    <row r="20" spans="3:24" ht="20.100000000000001" customHeight="1">
      <c r="F20" s="747"/>
      <c r="G20" s="747"/>
      <c r="H20" s="747"/>
      <c r="I20" s="747"/>
      <c r="J20" s="747"/>
      <c r="K20" s="747"/>
      <c r="L20" s="747"/>
      <c r="M20" s="747"/>
      <c r="N20" s="747"/>
      <c r="O20" s="747"/>
      <c r="P20" s="747"/>
      <c r="Q20" s="747"/>
      <c r="R20" s="747"/>
      <c r="S20" s="747"/>
      <c r="T20" s="747"/>
      <c r="U20" s="747"/>
      <c r="V20" s="747"/>
      <c r="W20" s="747"/>
      <c r="X20" s="747"/>
    </row>
    <row r="21" spans="3:24" s="40" customFormat="1" ht="20.100000000000001" customHeight="1">
      <c r="E21" s="40" t="s">
        <v>11</v>
      </c>
      <c r="F21" s="40" t="s">
        <v>607</v>
      </c>
      <c r="G21" s="30"/>
      <c r="H21" s="30"/>
      <c r="I21" s="30"/>
      <c r="J21" s="30"/>
      <c r="K21" s="30"/>
      <c r="L21" s="30"/>
      <c r="M21" s="30"/>
      <c r="N21" s="30"/>
      <c r="O21" s="30"/>
      <c r="P21" s="30"/>
      <c r="Q21" s="30"/>
      <c r="R21" s="30"/>
      <c r="S21" s="30"/>
      <c r="T21" s="30"/>
      <c r="U21" s="30"/>
      <c r="V21" s="30"/>
      <c r="W21" s="30"/>
      <c r="X21" s="30"/>
    </row>
    <row r="22" spans="3:24" ht="20.100000000000001" customHeight="1">
      <c r="D22" s="8" t="s">
        <v>125</v>
      </c>
      <c r="E22" s="8" t="s">
        <v>606</v>
      </c>
    </row>
    <row r="23" spans="3:24" ht="20.100000000000001" customHeight="1">
      <c r="E23" s="8" t="s">
        <v>11</v>
      </c>
      <c r="F23" s="8" t="s">
        <v>605</v>
      </c>
      <c r="G23" s="30"/>
      <c r="H23" s="30"/>
      <c r="I23" s="30"/>
      <c r="J23" s="30"/>
      <c r="K23" s="30"/>
      <c r="L23" s="30"/>
      <c r="M23" s="30"/>
      <c r="N23" s="30"/>
      <c r="O23" s="30"/>
      <c r="P23" s="30"/>
      <c r="Q23" s="30"/>
      <c r="R23" s="30"/>
      <c r="S23" s="30"/>
      <c r="T23" s="30"/>
      <c r="U23" s="30"/>
      <c r="V23" s="30"/>
      <c r="W23" s="30"/>
      <c r="X23" s="30"/>
    </row>
    <row r="24" spans="3:24" ht="20.100000000000001" customHeight="1">
      <c r="D24" s="8" t="s">
        <v>117</v>
      </c>
      <c r="E24" s="8" t="s">
        <v>604</v>
      </c>
    </row>
    <row r="25" spans="3:24" ht="20.100000000000001" customHeight="1">
      <c r="E25" s="8" t="s">
        <v>11</v>
      </c>
      <c r="F25" s="749" t="s">
        <v>603</v>
      </c>
      <c r="G25" s="747"/>
      <c r="H25" s="747"/>
      <c r="I25" s="747"/>
      <c r="J25" s="747"/>
      <c r="K25" s="747"/>
      <c r="L25" s="747"/>
      <c r="M25" s="747"/>
      <c r="N25" s="747"/>
      <c r="O25" s="747"/>
      <c r="P25" s="747"/>
      <c r="Q25" s="747"/>
      <c r="R25" s="747"/>
      <c r="S25" s="747"/>
      <c r="T25" s="747"/>
      <c r="U25" s="747"/>
      <c r="V25" s="747"/>
      <c r="W25" s="747"/>
      <c r="X25" s="747"/>
    </row>
    <row r="26" spans="3:24" ht="20.100000000000001" customHeight="1">
      <c r="F26" s="747"/>
      <c r="G26" s="747"/>
      <c r="H26" s="747"/>
      <c r="I26" s="747"/>
      <c r="J26" s="747"/>
      <c r="K26" s="747"/>
      <c r="L26" s="747"/>
      <c r="M26" s="747"/>
      <c r="N26" s="747"/>
      <c r="O26" s="747"/>
      <c r="P26" s="747"/>
      <c r="Q26" s="747"/>
      <c r="R26" s="747"/>
      <c r="S26" s="747"/>
      <c r="T26" s="747"/>
      <c r="U26" s="747"/>
      <c r="V26" s="747"/>
      <c r="W26" s="747"/>
      <c r="X26" s="747"/>
    </row>
    <row r="27" spans="3:24" s="40" customFormat="1" ht="20.100000000000001" customHeight="1">
      <c r="E27" s="40" t="s">
        <v>11</v>
      </c>
      <c r="F27" s="40" t="s">
        <v>602</v>
      </c>
      <c r="G27" s="30"/>
      <c r="H27" s="30"/>
      <c r="I27" s="30"/>
      <c r="J27" s="30"/>
      <c r="K27" s="30"/>
      <c r="L27" s="30"/>
      <c r="M27" s="30"/>
      <c r="N27" s="30"/>
      <c r="O27" s="30"/>
      <c r="P27" s="30"/>
      <c r="Q27" s="30"/>
      <c r="R27" s="30"/>
      <c r="S27" s="30"/>
      <c r="T27" s="30"/>
      <c r="U27" s="30"/>
      <c r="V27" s="30"/>
      <c r="W27" s="30"/>
      <c r="X27" s="30"/>
    </row>
    <row r="28" spans="3:24" ht="20.100000000000001" customHeight="1">
      <c r="D28" s="8" t="s">
        <v>601</v>
      </c>
      <c r="E28" s="8" t="s">
        <v>600</v>
      </c>
    </row>
    <row r="29" spans="3:24" ht="20.100000000000001" customHeight="1">
      <c r="E29" s="8" t="s">
        <v>11</v>
      </c>
      <c r="F29" s="749" t="s">
        <v>599</v>
      </c>
      <c r="G29" s="747"/>
      <c r="H29" s="747"/>
      <c r="I29" s="747"/>
      <c r="J29" s="747"/>
      <c r="K29" s="747"/>
      <c r="L29" s="747"/>
      <c r="M29" s="747"/>
      <c r="N29" s="747"/>
      <c r="O29" s="747"/>
      <c r="P29" s="747"/>
      <c r="Q29" s="747"/>
      <c r="R29" s="747"/>
      <c r="S29" s="747"/>
      <c r="T29" s="747"/>
      <c r="U29" s="747"/>
      <c r="V29" s="747"/>
      <c r="W29" s="747"/>
      <c r="X29" s="747"/>
    </row>
    <row r="30" spans="3:24" ht="20.100000000000001" customHeight="1">
      <c r="F30" s="747"/>
      <c r="G30" s="747"/>
      <c r="H30" s="747"/>
      <c r="I30" s="747"/>
      <c r="J30" s="747"/>
      <c r="K30" s="747"/>
      <c r="L30" s="747"/>
      <c r="M30" s="747"/>
      <c r="N30" s="747"/>
      <c r="O30" s="747"/>
      <c r="P30" s="747"/>
      <c r="Q30" s="747"/>
      <c r="R30" s="747"/>
      <c r="S30" s="747"/>
      <c r="T30" s="747"/>
      <c r="U30" s="747"/>
      <c r="V30" s="747"/>
      <c r="W30" s="747"/>
      <c r="X30" s="747"/>
    </row>
    <row r="31" spans="3:24" s="40" customFormat="1" ht="20.100000000000001" customHeight="1">
      <c r="E31" s="40" t="s">
        <v>11</v>
      </c>
      <c r="F31" s="40" t="s">
        <v>598</v>
      </c>
      <c r="G31" s="30"/>
      <c r="H31" s="30"/>
      <c r="I31" s="30"/>
      <c r="J31" s="30"/>
      <c r="K31" s="30"/>
      <c r="L31" s="30"/>
      <c r="M31" s="30"/>
      <c r="N31" s="30"/>
      <c r="O31" s="30"/>
      <c r="P31" s="30"/>
      <c r="Q31" s="30"/>
      <c r="R31" s="30"/>
      <c r="S31" s="30"/>
      <c r="T31" s="30"/>
      <c r="U31" s="30"/>
      <c r="V31" s="30"/>
      <c r="W31" s="30"/>
      <c r="X31" s="30"/>
    </row>
    <row r="32" spans="3:24" ht="20.100000000000001" customHeight="1">
      <c r="C32" s="8" t="s">
        <v>39</v>
      </c>
      <c r="D32" s="8" t="s">
        <v>597</v>
      </c>
      <c r="G32" s="30"/>
      <c r="H32" s="30"/>
      <c r="I32" s="30"/>
      <c r="J32" s="30"/>
      <c r="K32" s="30"/>
      <c r="L32" s="30"/>
      <c r="M32" s="30"/>
      <c r="N32" s="30"/>
      <c r="O32" s="30"/>
      <c r="P32" s="30"/>
      <c r="Q32" s="30"/>
      <c r="R32" s="30"/>
      <c r="S32" s="30"/>
      <c r="T32" s="30"/>
      <c r="U32" s="30"/>
      <c r="V32" s="30"/>
      <c r="W32" s="30"/>
      <c r="X32" s="30"/>
    </row>
    <row r="33" spans="2:4" ht="20.100000000000001" customHeight="1">
      <c r="C33" s="8" t="s">
        <v>41</v>
      </c>
      <c r="D33" s="8" t="s">
        <v>596</v>
      </c>
    </row>
    <row r="34" spans="2:4" ht="20.100000000000001" customHeight="1">
      <c r="C34" s="8" t="s">
        <v>43</v>
      </c>
      <c r="D34" s="8" t="s">
        <v>126</v>
      </c>
    </row>
    <row r="35" spans="2:4" ht="20.100000000000001" customHeight="1">
      <c r="B35" s="5" t="s">
        <v>27</v>
      </c>
      <c r="D35" s="5" t="s">
        <v>595</v>
      </c>
    </row>
    <row r="36" spans="2:4" ht="20.100000000000001" customHeight="1">
      <c r="C36" s="8" t="s">
        <v>11</v>
      </c>
      <c r="D36" s="8" t="s">
        <v>1645</v>
      </c>
    </row>
  </sheetData>
  <mergeCells count="8">
    <mergeCell ref="D4:X5"/>
    <mergeCell ref="D9:D11"/>
    <mergeCell ref="F19:X20"/>
    <mergeCell ref="F25:X26"/>
    <mergeCell ref="F29:X30"/>
    <mergeCell ref="P10:X10"/>
    <mergeCell ref="P11:X11"/>
    <mergeCell ref="D16:X16"/>
  </mergeCells>
  <phoneticPr fontId="2"/>
  <pageMargins left="0.70866141732283472" right="0.70866141732283472" top="0.74803149606299213" bottom="0.74803149606299213" header="0.31496062992125984" footer="0.31496062992125984"/>
  <pageSetup paperSize="9" scale="98" fitToWidth="0" orientation="portrait" r:id="rId1"/>
  <headerFooter>
    <oddFooter>&amp;C&amp;P</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43">
    <pageSetUpPr fitToPage="1"/>
  </sheetPr>
  <dimension ref="A1:X34"/>
  <sheetViews>
    <sheetView view="pageBreakPreview" zoomScale="110" zoomScaleNormal="100" zoomScaleSheetLayoutView="110" workbookViewId="0">
      <selection activeCell="Q41" sqref="Q41"/>
    </sheetView>
  </sheetViews>
  <sheetFormatPr defaultColWidth="8.09765625" defaultRowHeight="20.100000000000001" customHeight="1"/>
  <cols>
    <col min="1" max="256" width="3.19921875" style="8" customWidth="1"/>
    <col min="257" max="16384" width="8.09765625" style="8"/>
  </cols>
  <sheetData>
    <row r="1" spans="1:24" ht="20.100000000000001" customHeight="1">
      <c r="A1" s="8" t="s">
        <v>77</v>
      </c>
    </row>
    <row r="3" spans="1:24" s="5" customFormat="1" ht="20.100000000000001" customHeight="1">
      <c r="A3" s="5" t="s">
        <v>78</v>
      </c>
      <c r="C3" s="5" t="s">
        <v>79</v>
      </c>
    </row>
    <row r="4" spans="1:24" ht="20.100000000000001" customHeight="1">
      <c r="C4" s="8" t="s">
        <v>11</v>
      </c>
      <c r="D4" s="8" t="s">
        <v>625</v>
      </c>
    </row>
    <row r="5" spans="1:24" ht="14.4" customHeight="1"/>
    <row r="6" spans="1:24" s="5" customFormat="1" ht="20.100000000000001" customHeight="1">
      <c r="A6" s="5" t="s">
        <v>81</v>
      </c>
      <c r="C6" s="5" t="s">
        <v>82</v>
      </c>
    </row>
    <row r="7" spans="1:24" ht="20.100000000000001" customHeight="1">
      <c r="C7" s="36" t="s">
        <v>143</v>
      </c>
      <c r="D7" s="37"/>
      <c r="E7" s="37"/>
      <c r="F7" s="37"/>
      <c r="G7" s="37"/>
      <c r="H7" s="38"/>
      <c r="I7" s="716"/>
      <c r="J7" s="717"/>
      <c r="K7" s="717"/>
      <c r="L7" s="717"/>
      <c r="M7" s="717"/>
      <c r="N7" s="717"/>
      <c r="O7" s="717"/>
      <c r="P7" s="717"/>
      <c r="Q7" s="717"/>
      <c r="R7" s="717"/>
      <c r="S7" s="717"/>
      <c r="T7" s="718"/>
    </row>
    <row r="8" spans="1:24" ht="20.100000000000001" customHeight="1">
      <c r="C8" s="36" t="s">
        <v>142</v>
      </c>
      <c r="D8" s="37"/>
      <c r="E8" s="37"/>
      <c r="F8" s="37"/>
      <c r="G8" s="37"/>
      <c r="H8" s="38"/>
      <c r="I8" s="716"/>
      <c r="J8" s="717"/>
      <c r="K8" s="717"/>
      <c r="L8" s="717"/>
      <c r="M8" s="717"/>
      <c r="N8" s="717"/>
      <c r="O8" s="717"/>
      <c r="P8" s="717"/>
      <c r="Q8" s="717"/>
      <c r="R8" s="717"/>
      <c r="S8" s="717"/>
      <c r="T8" s="718"/>
    </row>
    <row r="9" spans="1:24" ht="20.100000000000001" customHeight="1">
      <c r="C9" s="36" t="s">
        <v>141</v>
      </c>
      <c r="D9" s="37"/>
      <c r="E9" s="37"/>
      <c r="F9" s="37"/>
      <c r="G9" s="37"/>
      <c r="H9" s="38"/>
      <c r="I9" s="716"/>
      <c r="J9" s="717"/>
      <c r="K9" s="717"/>
      <c r="L9" s="717"/>
      <c r="M9" s="717"/>
      <c r="N9" s="717"/>
      <c r="O9" s="717"/>
      <c r="P9" s="717"/>
      <c r="Q9" s="717"/>
      <c r="R9" s="717"/>
      <c r="S9" s="717"/>
      <c r="T9" s="718"/>
    </row>
    <row r="10" spans="1:24" ht="20.100000000000001" customHeight="1">
      <c r="C10" s="36" t="s">
        <v>86</v>
      </c>
      <c r="D10" s="37"/>
      <c r="E10" s="37"/>
      <c r="F10" s="37"/>
      <c r="G10" s="37"/>
      <c r="H10" s="38"/>
      <c r="I10" s="716"/>
      <c r="J10" s="717"/>
      <c r="K10" s="717"/>
      <c r="L10" s="717"/>
      <c r="M10" s="717"/>
      <c r="N10" s="717"/>
      <c r="O10" s="717"/>
      <c r="P10" s="717"/>
      <c r="Q10" s="717"/>
      <c r="R10" s="717"/>
      <c r="S10" s="717"/>
      <c r="T10" s="718"/>
    </row>
    <row r="11" spans="1:24" ht="20.100000000000001" customHeight="1">
      <c r="C11" s="36" t="s">
        <v>87</v>
      </c>
      <c r="D11" s="37"/>
      <c r="E11" s="37"/>
      <c r="F11" s="37"/>
      <c r="G11" s="37"/>
      <c r="H11" s="38"/>
      <c r="I11" s="716"/>
      <c r="J11" s="717"/>
      <c r="K11" s="717"/>
      <c r="L11" s="717"/>
      <c r="M11" s="717"/>
      <c r="N11" s="717"/>
      <c r="O11" s="717"/>
      <c r="P11" s="717"/>
      <c r="Q11" s="717"/>
      <c r="R11" s="717"/>
      <c r="S11" s="717"/>
      <c r="T11" s="718"/>
    </row>
    <row r="12" spans="1:24" ht="11.4" customHeight="1"/>
    <row r="13" spans="1:24" s="5" customFormat="1" ht="20.100000000000001" customHeight="1">
      <c r="A13" s="5" t="s">
        <v>88</v>
      </c>
      <c r="C13" s="5" t="s">
        <v>28</v>
      </c>
      <c r="G13" s="693" t="s">
        <v>89</v>
      </c>
      <c r="H13" s="694"/>
      <c r="I13" s="694"/>
      <c r="J13" s="694"/>
      <c r="K13" s="694"/>
      <c r="L13" s="694"/>
      <c r="M13" s="694"/>
      <c r="N13" s="694"/>
      <c r="O13" s="694"/>
      <c r="P13" s="694"/>
      <c r="Q13" s="694"/>
      <c r="R13" s="694"/>
      <c r="S13" s="694"/>
      <c r="T13" s="694"/>
      <c r="U13" s="694"/>
      <c r="V13" s="694"/>
      <c r="W13" s="694"/>
    </row>
    <row r="14" spans="1:24" ht="20.100000000000001" customHeight="1">
      <c r="B14" s="39" t="s">
        <v>90</v>
      </c>
      <c r="C14" s="8" t="s">
        <v>30</v>
      </c>
      <c r="D14" s="8" t="s">
        <v>1483</v>
      </c>
    </row>
    <row r="15" spans="1:24" ht="20.100000000000001" customHeight="1">
      <c r="B15" s="39" t="s">
        <v>90</v>
      </c>
      <c r="C15" s="8" t="s">
        <v>32</v>
      </c>
      <c r="D15" s="31" t="s">
        <v>611</v>
      </c>
    </row>
    <row r="16" spans="1:24" ht="20.100000000000001" customHeight="1">
      <c r="B16" s="39" t="s">
        <v>90</v>
      </c>
      <c r="C16" s="8" t="s">
        <v>35</v>
      </c>
      <c r="D16" s="686" t="s">
        <v>1528</v>
      </c>
      <c r="E16" s="687"/>
      <c r="F16" s="687"/>
      <c r="G16" s="687"/>
      <c r="H16" s="687"/>
      <c r="I16" s="687"/>
      <c r="J16" s="687"/>
      <c r="K16" s="687"/>
      <c r="L16" s="687"/>
      <c r="M16" s="687"/>
      <c r="N16" s="687"/>
      <c r="O16" s="687"/>
      <c r="P16" s="687"/>
      <c r="Q16" s="687"/>
      <c r="R16" s="687"/>
      <c r="S16" s="687"/>
      <c r="T16" s="687"/>
      <c r="U16" s="687"/>
      <c r="V16" s="687"/>
      <c r="W16" s="687"/>
      <c r="X16" s="687"/>
    </row>
    <row r="17" spans="2:24" s="40" customFormat="1" ht="20.100000000000001" customHeight="1">
      <c r="B17" s="39" t="s">
        <v>90</v>
      </c>
      <c r="C17" s="8" t="s">
        <v>37</v>
      </c>
      <c r="D17" s="8" t="s">
        <v>610</v>
      </c>
      <c r="E17" s="8"/>
      <c r="F17" s="8"/>
      <c r="G17" s="8"/>
      <c r="H17" s="8"/>
      <c r="I17" s="8"/>
      <c r="J17" s="8"/>
      <c r="K17" s="8"/>
      <c r="L17" s="8"/>
      <c r="M17" s="8"/>
      <c r="N17" s="8"/>
      <c r="O17" s="8"/>
      <c r="P17" s="8"/>
      <c r="Q17" s="8"/>
      <c r="R17" s="8"/>
      <c r="S17" s="8"/>
      <c r="T17" s="8"/>
      <c r="U17" s="8"/>
      <c r="V17" s="8"/>
      <c r="W17" s="8"/>
      <c r="X17" s="8"/>
    </row>
    <row r="18" spans="2:24" ht="20.100000000000001" customHeight="1">
      <c r="B18" s="1"/>
      <c r="D18" s="8" t="s">
        <v>134</v>
      </c>
      <c r="E18" s="8" t="s">
        <v>609</v>
      </c>
    </row>
    <row r="19" spans="2:24" ht="20.100000000000001" customHeight="1">
      <c r="B19" s="39" t="s">
        <v>90</v>
      </c>
      <c r="E19" s="8" t="s">
        <v>11</v>
      </c>
      <c r="F19" s="749" t="s">
        <v>608</v>
      </c>
      <c r="G19" s="747"/>
      <c r="H19" s="747"/>
      <c r="I19" s="747"/>
      <c r="J19" s="747"/>
      <c r="K19" s="747"/>
      <c r="L19" s="747"/>
      <c r="M19" s="747"/>
      <c r="N19" s="747"/>
      <c r="O19" s="747"/>
      <c r="P19" s="747"/>
      <c r="Q19" s="747"/>
      <c r="R19" s="747"/>
      <c r="S19" s="747"/>
      <c r="T19" s="747"/>
      <c r="U19" s="747"/>
      <c r="V19" s="747"/>
      <c r="W19" s="747"/>
      <c r="X19" s="747"/>
    </row>
    <row r="20" spans="2:24" ht="20.100000000000001" customHeight="1">
      <c r="B20" s="1"/>
      <c r="F20" s="747"/>
      <c r="G20" s="747"/>
      <c r="H20" s="747"/>
      <c r="I20" s="747"/>
      <c r="J20" s="747"/>
      <c r="K20" s="747"/>
      <c r="L20" s="747"/>
      <c r="M20" s="747"/>
      <c r="N20" s="747"/>
      <c r="O20" s="747"/>
      <c r="P20" s="747"/>
      <c r="Q20" s="747"/>
      <c r="R20" s="747"/>
      <c r="S20" s="747"/>
      <c r="T20" s="747"/>
      <c r="U20" s="747"/>
      <c r="V20" s="747"/>
      <c r="W20" s="747"/>
      <c r="X20" s="747"/>
    </row>
    <row r="21" spans="2:24" ht="20.100000000000001" customHeight="1">
      <c r="B21" s="39" t="s">
        <v>90</v>
      </c>
      <c r="C21" s="40"/>
      <c r="D21" s="40"/>
      <c r="E21" s="40" t="s">
        <v>11</v>
      </c>
      <c r="F21" s="40" t="s">
        <v>607</v>
      </c>
      <c r="G21" s="30"/>
      <c r="H21" s="30"/>
      <c r="I21" s="30"/>
      <c r="J21" s="30"/>
      <c r="K21" s="30"/>
      <c r="L21" s="30"/>
      <c r="M21" s="30"/>
      <c r="N21" s="30"/>
      <c r="O21" s="30"/>
      <c r="P21" s="30"/>
      <c r="Q21" s="30"/>
      <c r="R21" s="30"/>
      <c r="S21" s="30"/>
      <c r="T21" s="30"/>
      <c r="U21" s="30"/>
      <c r="V21" s="30"/>
      <c r="W21" s="30"/>
      <c r="X21" s="30"/>
    </row>
    <row r="22" spans="2:24" ht="20.100000000000001" customHeight="1">
      <c r="B22" s="1"/>
      <c r="D22" s="8" t="s">
        <v>125</v>
      </c>
      <c r="E22" s="8" t="s">
        <v>606</v>
      </c>
    </row>
    <row r="23" spans="2:24" ht="20.100000000000001" customHeight="1">
      <c r="B23" s="39" t="s">
        <v>90</v>
      </c>
      <c r="E23" s="8" t="s">
        <v>11</v>
      </c>
      <c r="F23" s="8" t="s">
        <v>605</v>
      </c>
      <c r="G23" s="30"/>
      <c r="H23" s="30"/>
      <c r="I23" s="30"/>
      <c r="J23" s="30"/>
      <c r="K23" s="30"/>
      <c r="L23" s="30"/>
      <c r="M23" s="30"/>
      <c r="N23" s="30"/>
      <c r="O23" s="30"/>
      <c r="P23" s="30"/>
      <c r="Q23" s="30"/>
      <c r="R23" s="30"/>
      <c r="S23" s="30"/>
      <c r="T23" s="30"/>
      <c r="U23" s="30"/>
      <c r="V23" s="30"/>
      <c r="W23" s="30"/>
      <c r="X23" s="30"/>
    </row>
    <row r="24" spans="2:24" ht="20.100000000000001" customHeight="1">
      <c r="D24" s="8" t="s">
        <v>117</v>
      </c>
      <c r="E24" s="8" t="s">
        <v>604</v>
      </c>
    </row>
    <row r="25" spans="2:24" ht="20.100000000000001" customHeight="1">
      <c r="B25" s="39" t="s">
        <v>90</v>
      </c>
      <c r="E25" s="8" t="s">
        <v>11</v>
      </c>
      <c r="F25" s="749" t="s">
        <v>603</v>
      </c>
      <c r="G25" s="747"/>
      <c r="H25" s="747"/>
      <c r="I25" s="747"/>
      <c r="J25" s="747"/>
      <c r="K25" s="747"/>
      <c r="L25" s="747"/>
      <c r="M25" s="747"/>
      <c r="N25" s="747"/>
      <c r="O25" s="747"/>
      <c r="P25" s="747"/>
      <c r="Q25" s="747"/>
      <c r="R25" s="747"/>
      <c r="S25" s="747"/>
      <c r="T25" s="747"/>
      <c r="U25" s="747"/>
      <c r="V25" s="747"/>
      <c r="W25" s="747"/>
      <c r="X25" s="747"/>
    </row>
    <row r="26" spans="2:24" ht="20.100000000000001" customHeight="1">
      <c r="F26" s="747"/>
      <c r="G26" s="747"/>
      <c r="H26" s="747"/>
      <c r="I26" s="747"/>
      <c r="J26" s="747"/>
      <c r="K26" s="747"/>
      <c r="L26" s="747"/>
      <c r="M26" s="747"/>
      <c r="N26" s="747"/>
      <c r="O26" s="747"/>
      <c r="P26" s="747"/>
      <c r="Q26" s="747"/>
      <c r="R26" s="747"/>
      <c r="S26" s="747"/>
      <c r="T26" s="747"/>
      <c r="U26" s="747"/>
      <c r="V26" s="747"/>
      <c r="W26" s="747"/>
      <c r="X26" s="747"/>
    </row>
    <row r="27" spans="2:24" ht="20.100000000000001" customHeight="1">
      <c r="B27" s="39" t="s">
        <v>90</v>
      </c>
      <c r="C27" s="40"/>
      <c r="D27" s="40"/>
      <c r="E27" s="40" t="s">
        <v>11</v>
      </c>
      <c r="F27" s="40" t="s">
        <v>602</v>
      </c>
      <c r="G27" s="30"/>
      <c r="H27" s="30"/>
      <c r="I27" s="30"/>
      <c r="J27" s="30"/>
      <c r="K27" s="30"/>
      <c r="L27" s="30"/>
      <c r="M27" s="30"/>
      <c r="N27" s="30"/>
      <c r="O27" s="30"/>
      <c r="P27" s="30"/>
      <c r="Q27" s="30"/>
      <c r="R27" s="30"/>
      <c r="S27" s="30"/>
      <c r="T27" s="30"/>
      <c r="U27" s="30"/>
      <c r="V27" s="30"/>
      <c r="W27" s="30"/>
      <c r="X27" s="30"/>
    </row>
    <row r="28" spans="2:24" ht="20.100000000000001" customHeight="1">
      <c r="D28" s="8" t="s">
        <v>601</v>
      </c>
      <c r="E28" s="8" t="s">
        <v>600</v>
      </c>
    </row>
    <row r="29" spans="2:24" ht="20.100000000000001" customHeight="1">
      <c r="B29" s="39" t="s">
        <v>90</v>
      </c>
      <c r="E29" s="8" t="s">
        <v>11</v>
      </c>
      <c r="F29" s="749" t="s">
        <v>599</v>
      </c>
      <c r="G29" s="747"/>
      <c r="H29" s="747"/>
      <c r="I29" s="747"/>
      <c r="J29" s="747"/>
      <c r="K29" s="747"/>
      <c r="L29" s="747"/>
      <c r="M29" s="747"/>
      <c r="N29" s="747"/>
      <c r="O29" s="747"/>
      <c r="P29" s="747"/>
      <c r="Q29" s="747"/>
      <c r="R29" s="747"/>
      <c r="S29" s="747"/>
      <c r="T29" s="747"/>
      <c r="U29" s="747"/>
      <c r="V29" s="747"/>
      <c r="W29" s="747"/>
      <c r="X29" s="747"/>
    </row>
    <row r="30" spans="2:24" ht="20.100000000000001" customHeight="1">
      <c r="F30" s="747"/>
      <c r="G30" s="747"/>
      <c r="H30" s="747"/>
      <c r="I30" s="747"/>
      <c r="J30" s="747"/>
      <c r="K30" s="747"/>
      <c r="L30" s="747"/>
      <c r="M30" s="747"/>
      <c r="N30" s="747"/>
      <c r="O30" s="747"/>
      <c r="P30" s="747"/>
      <c r="Q30" s="747"/>
      <c r="R30" s="747"/>
      <c r="S30" s="747"/>
      <c r="T30" s="747"/>
      <c r="U30" s="747"/>
      <c r="V30" s="747"/>
      <c r="W30" s="747"/>
      <c r="X30" s="747"/>
    </row>
    <row r="31" spans="2:24" ht="20.100000000000001" customHeight="1">
      <c r="B31" s="39" t="s">
        <v>90</v>
      </c>
      <c r="C31" s="40"/>
      <c r="D31" s="40"/>
      <c r="E31" s="40" t="s">
        <v>11</v>
      </c>
      <c r="F31" s="40" t="s">
        <v>598</v>
      </c>
      <c r="G31" s="30"/>
      <c r="H31" s="30"/>
      <c r="I31" s="30"/>
      <c r="J31" s="30"/>
      <c r="K31" s="30"/>
      <c r="L31" s="30"/>
      <c r="M31" s="30"/>
      <c r="N31" s="30"/>
      <c r="O31" s="30"/>
      <c r="P31" s="30"/>
      <c r="Q31" s="30"/>
      <c r="R31" s="30"/>
      <c r="S31" s="30"/>
      <c r="T31" s="30"/>
      <c r="U31" s="30"/>
      <c r="V31" s="30"/>
      <c r="W31" s="30"/>
      <c r="X31" s="30"/>
    </row>
    <row r="32" spans="2:24" ht="20.100000000000001" customHeight="1">
      <c r="B32" s="39" t="s">
        <v>90</v>
      </c>
      <c r="C32" s="8" t="s">
        <v>39</v>
      </c>
      <c r="D32" s="8" t="s">
        <v>597</v>
      </c>
      <c r="G32" s="30"/>
      <c r="H32" s="30"/>
      <c r="I32" s="30"/>
      <c r="J32" s="30"/>
      <c r="K32" s="30"/>
      <c r="L32" s="30"/>
      <c r="M32" s="30"/>
      <c r="N32" s="30"/>
      <c r="O32" s="30"/>
      <c r="P32" s="30"/>
      <c r="Q32" s="30"/>
      <c r="R32" s="30"/>
      <c r="S32" s="30"/>
      <c r="T32" s="30"/>
      <c r="U32" s="30"/>
      <c r="V32" s="30"/>
      <c r="W32" s="30"/>
      <c r="X32" s="30"/>
    </row>
    <row r="33" spans="2:4" ht="20.100000000000001" customHeight="1">
      <c r="B33" s="39" t="s">
        <v>90</v>
      </c>
      <c r="C33" s="8" t="s">
        <v>41</v>
      </c>
      <c r="D33" s="8" t="s">
        <v>596</v>
      </c>
    </row>
    <row r="34" spans="2:4" ht="20.100000000000001" customHeight="1">
      <c r="B34" s="39" t="s">
        <v>90</v>
      </c>
      <c r="C34" s="8" t="s">
        <v>43</v>
      </c>
      <c r="D34" s="8" t="s">
        <v>126</v>
      </c>
    </row>
  </sheetData>
  <mergeCells count="10">
    <mergeCell ref="F19:X20"/>
    <mergeCell ref="F25:X26"/>
    <mergeCell ref="F29:X30"/>
    <mergeCell ref="D16:X16"/>
    <mergeCell ref="I7:T7"/>
    <mergeCell ref="I8:T8"/>
    <mergeCell ref="I9:T9"/>
    <mergeCell ref="I10:T10"/>
    <mergeCell ref="I11:T11"/>
    <mergeCell ref="G13:W13"/>
  </mergeCells>
  <phoneticPr fontId="2"/>
  <dataValidations count="3">
    <dataValidation imeMode="on" allowBlank="1" showInputMessage="1" showErrorMessage="1" sqref="I7:T10" xr:uid="{00000000-0002-0000-8C00-000000000000}"/>
    <dataValidation imeMode="off" allowBlank="1" showInputMessage="1" showErrorMessage="1" sqref="I11:T11" xr:uid="{00000000-0002-0000-8C00-000001000000}"/>
    <dataValidation type="list" allowBlank="1" showInputMessage="1" showErrorMessage="1" sqref="D17 D19:D20 B14:B17 B19 B21 B25 B23 B27 B29 B31:B34" xr:uid="{00000000-0002-0000-8C00-000002000000}">
      <formula1>"□,☑"</formula1>
    </dataValidation>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44">
    <pageSetUpPr fitToPage="1"/>
  </sheetPr>
  <dimension ref="A1:L24"/>
  <sheetViews>
    <sheetView view="pageBreakPreview" topLeftCell="A10" zoomScale="110" zoomScaleNormal="100" zoomScaleSheetLayoutView="110" workbookViewId="0">
      <selection activeCell="Q41" sqref="Q41"/>
    </sheetView>
  </sheetViews>
  <sheetFormatPr defaultColWidth="8.09765625" defaultRowHeight="20.100000000000001" customHeight="1"/>
  <cols>
    <col min="1" max="2" width="6.8984375" style="41" customWidth="1"/>
    <col min="3" max="3" width="4" style="41" customWidth="1"/>
    <col min="4" max="4" width="7.69921875" style="41" customWidth="1"/>
    <col min="5" max="7" width="7.3984375" style="41" customWidth="1"/>
    <col min="8" max="8" width="8.69921875" style="41" customWidth="1"/>
    <col min="9" max="9" width="19.59765625" style="41" customWidth="1"/>
    <col min="10" max="10" width="2.3984375" style="41" customWidth="1"/>
    <col min="11" max="11" width="6.69921875" style="41" customWidth="1"/>
    <col min="12" max="12" width="5.3984375" style="41" customWidth="1"/>
    <col min="13" max="14" width="7.69921875" style="41" customWidth="1"/>
    <col min="15" max="16384" width="8.09765625" style="41"/>
  </cols>
  <sheetData>
    <row r="1" spans="1:12" ht="20.100000000000001" customHeight="1">
      <c r="A1" s="41" t="s">
        <v>92</v>
      </c>
      <c r="B1" s="42">
        <v>26</v>
      </c>
      <c r="C1" s="41" t="s">
        <v>93</v>
      </c>
    </row>
    <row r="2" spans="1:12" ht="20.100000000000001" customHeight="1">
      <c r="A2" s="43" t="s">
        <v>625</v>
      </c>
      <c r="B2" s="43"/>
      <c r="C2" s="43"/>
      <c r="D2" s="44"/>
      <c r="E2" s="44"/>
      <c r="F2" s="44"/>
      <c r="G2" s="44"/>
      <c r="H2" s="44"/>
      <c r="I2" s="44"/>
    </row>
    <row r="3" spans="1:12" ht="20.100000000000001" customHeight="1">
      <c r="I3" s="45"/>
    </row>
    <row r="4" spans="1:12" ht="20.100000000000001" customHeight="1">
      <c r="I4" s="57">
        <v>45389</v>
      </c>
    </row>
    <row r="6" spans="1:12" ht="20.100000000000001" customHeight="1">
      <c r="A6" s="46" t="s">
        <v>95</v>
      </c>
      <c r="B6" s="46"/>
      <c r="C6" s="46"/>
    </row>
    <row r="7" spans="1:12" ht="20.100000000000001" customHeight="1">
      <c r="A7" s="46"/>
      <c r="B7" s="46"/>
      <c r="C7" s="46"/>
    </row>
    <row r="8" spans="1:12" ht="20.100000000000001" customHeight="1">
      <c r="D8" s="698" t="s">
        <v>281</v>
      </c>
      <c r="E8" s="699"/>
      <c r="F8" s="1"/>
      <c r="G8" s="1"/>
    </row>
    <row r="9" spans="1:12" ht="20.100000000000001" customHeight="1">
      <c r="D9" s="710" t="s">
        <v>84</v>
      </c>
      <c r="E9" s="699"/>
      <c r="F9" s="719" t="s">
        <v>98</v>
      </c>
      <c r="G9" s="719"/>
      <c r="H9" s="719"/>
      <c r="I9" s="719"/>
    </row>
    <row r="10" spans="1:12" ht="20.100000000000001" customHeight="1">
      <c r="D10" s="710" t="s">
        <v>145</v>
      </c>
      <c r="E10" s="699"/>
      <c r="F10" s="701" t="s">
        <v>100</v>
      </c>
      <c r="G10" s="701"/>
      <c r="H10" s="701"/>
      <c r="I10" s="701"/>
    </row>
    <row r="11" spans="1:12" ht="20.100000000000001" customHeight="1">
      <c r="D11" s="710" t="s">
        <v>141</v>
      </c>
      <c r="E11" s="699"/>
      <c r="F11" s="701" t="s">
        <v>624</v>
      </c>
      <c r="G11" s="701"/>
      <c r="H11" s="701"/>
      <c r="I11" s="701"/>
    </row>
    <row r="12" spans="1:12" ht="19.5" customHeight="1">
      <c r="E12" s="42"/>
      <c r="F12" s="52"/>
      <c r="G12" s="52"/>
      <c r="H12" s="52"/>
      <c r="I12" s="52"/>
    </row>
    <row r="15" spans="1:12" ht="20.100000000000001" customHeight="1">
      <c r="A15" s="794" t="s">
        <v>1666</v>
      </c>
      <c r="B15" s="794"/>
      <c r="C15" s="794"/>
      <c r="D15" s="794"/>
      <c r="E15" s="794"/>
      <c r="F15" s="794"/>
      <c r="G15" s="794"/>
      <c r="H15" s="794"/>
      <c r="I15" s="794"/>
      <c r="K15" s="41" t="s">
        <v>623</v>
      </c>
      <c r="L15" s="41" t="str">
        <f>+"　下記の者を校長に採用したので、学校教育法第"&amp;'026'!$D$1&amp;"条の規定により関係書類を添えて届け出ます。"</f>
        <v>　下記の者を校長に採用したので、学校教育法第10条の規定により関係書類を添えて届け出ます。</v>
      </c>
    </row>
    <row r="16" spans="1:12" ht="20.100000000000001" customHeight="1">
      <c r="A16" s="794"/>
      <c r="B16" s="794"/>
      <c r="C16" s="794"/>
      <c r="D16" s="794"/>
      <c r="E16" s="794"/>
      <c r="F16" s="794"/>
      <c r="G16" s="794"/>
      <c r="H16" s="794"/>
      <c r="I16" s="794"/>
      <c r="K16" s="41" t="s">
        <v>177</v>
      </c>
      <c r="L16" s="41" t="str">
        <f>+"　下記の者を園長に下記の者を採用したので、学校教育法第"&amp;'026'!$D$1&amp;"条の規定により関係書類を添えて届け出ます。"</f>
        <v>　下記の者を園長に下記の者を採用したので、学校教育法第10条の規定により関係書類を添えて届け出ます。</v>
      </c>
    </row>
    <row r="17" spans="1:12" ht="20.100000000000001" customHeight="1">
      <c r="A17" s="727" t="s">
        <v>179</v>
      </c>
      <c r="B17" s="727"/>
      <c r="C17" s="727"/>
      <c r="D17" s="727"/>
      <c r="E17" s="727"/>
      <c r="F17" s="727"/>
      <c r="G17" s="727"/>
      <c r="H17" s="727"/>
      <c r="I17" s="727"/>
      <c r="K17" s="41" t="s">
        <v>421</v>
      </c>
      <c r="L17" s="41" t="str">
        <f>+"　下記の者を校長に下記の者を採用したので、学校教育法第"&amp;'026'!$D$5&amp;"条第"&amp;'026'!$D$6&amp;"項で準用する同法第"&amp;'026'!$D$1&amp;"条の規定により関係書類を添えて届け出ます。"</f>
        <v>　下記の者を校長に下記の者を採用したので、学校教育法第133条第1項で準用する同法第10条の規定により関係書類を添えて届け出ます。</v>
      </c>
    </row>
    <row r="18" spans="1:12" ht="20.100000000000001" customHeight="1">
      <c r="C18" s="63" t="s">
        <v>78</v>
      </c>
      <c r="D18" s="722" t="s">
        <v>622</v>
      </c>
      <c r="E18" s="722"/>
      <c r="F18" s="793" t="s">
        <v>582</v>
      </c>
      <c r="G18" s="793"/>
      <c r="H18" s="793"/>
      <c r="I18" s="102"/>
      <c r="K18" s="41" t="s">
        <v>420</v>
      </c>
      <c r="L18" s="41" t="str">
        <f>+"　下記の者を校長に下記の者を採用したので、学校教育法第"&amp;'026'!$D$9&amp;"条第"&amp;'026'!$D$10&amp;"項で準用する同法第"&amp;'026'!$D$1&amp;"条の規定により関係書類を添えて届け出ます。"</f>
        <v>　下記の者を校長に下記の者を採用したので、学校教育法第134条第2項で準用する同法第10条の規定により関係書類を添えて届け出ます。</v>
      </c>
    </row>
    <row r="19" spans="1:12" ht="20.100000000000001" customHeight="1">
      <c r="C19" s="63" t="s">
        <v>81</v>
      </c>
      <c r="D19" s="722" t="s">
        <v>621</v>
      </c>
      <c r="E19" s="722"/>
      <c r="F19" s="793" t="s">
        <v>620</v>
      </c>
      <c r="G19" s="793"/>
      <c r="H19" s="793"/>
      <c r="I19" s="102"/>
    </row>
    <row r="20" spans="1:12" ht="20.100000000000001" customHeight="1">
      <c r="C20" s="101" t="s">
        <v>88</v>
      </c>
      <c r="D20" s="722" t="s">
        <v>619</v>
      </c>
      <c r="E20" s="722"/>
      <c r="F20" s="796">
        <v>45383</v>
      </c>
      <c r="G20" s="797"/>
      <c r="H20" s="797"/>
      <c r="I20" s="102"/>
    </row>
    <row r="21" spans="1:12" ht="20.100000000000001" customHeight="1">
      <c r="C21" s="101" t="s">
        <v>172</v>
      </c>
      <c r="D21" s="722" t="s">
        <v>618</v>
      </c>
      <c r="E21" s="722"/>
      <c r="F21" s="798" t="s">
        <v>617</v>
      </c>
      <c r="G21" s="798"/>
      <c r="H21" s="798"/>
    </row>
    <row r="22" spans="1:12" ht="20.100000000000001" customHeight="1">
      <c r="C22" s="65" t="s">
        <v>170</v>
      </c>
      <c r="D22" s="722" t="s">
        <v>166</v>
      </c>
      <c r="E22" s="722"/>
      <c r="F22" s="795" t="s">
        <v>165</v>
      </c>
      <c r="G22" s="795"/>
      <c r="H22" s="795"/>
    </row>
    <row r="23" spans="1:12" ht="20.100000000000001" customHeight="1">
      <c r="A23" s="61"/>
      <c r="B23" s="61"/>
      <c r="C23" s="61"/>
    </row>
    <row r="24" spans="1:12" ht="20.100000000000001" customHeight="1">
      <c r="A24" s="61"/>
      <c r="B24" s="61"/>
      <c r="C24" s="61"/>
    </row>
  </sheetData>
  <mergeCells count="19">
    <mergeCell ref="D22:E22"/>
    <mergeCell ref="F22:H22"/>
    <mergeCell ref="D19:E19"/>
    <mergeCell ref="F19:H19"/>
    <mergeCell ref="D20:E20"/>
    <mergeCell ref="F20:H20"/>
    <mergeCell ref="D21:E21"/>
    <mergeCell ref="F21:H21"/>
    <mergeCell ref="D8:E8"/>
    <mergeCell ref="D18:E18"/>
    <mergeCell ref="F18:H18"/>
    <mergeCell ref="F9:I9"/>
    <mergeCell ref="F10:I10"/>
    <mergeCell ref="F11:I11"/>
    <mergeCell ref="A15:I16"/>
    <mergeCell ref="A17:I17"/>
    <mergeCell ref="D9:E9"/>
    <mergeCell ref="D10:E10"/>
    <mergeCell ref="D11:E11"/>
  </mergeCells>
  <phoneticPr fontId="2"/>
  <dataValidations count="4">
    <dataValidation type="list" allowBlank="1" showInputMessage="1" showErrorMessage="1" sqref="A15:I16" xr:uid="{00000000-0002-0000-8D00-000000000000}">
      <formula1>$L$15:$L$18</formula1>
    </dataValidation>
    <dataValidation imeMode="on" allowBlank="1" showInputMessage="1" showErrorMessage="1" sqref="F9:I12 F18:H19" xr:uid="{00000000-0002-0000-8D00-000001000000}"/>
    <dataValidation imeMode="off" allowBlank="1" showInputMessage="1" showErrorMessage="1" sqref="F20:H20" xr:uid="{00000000-0002-0000-8D00-000002000000}"/>
    <dataValidation type="list" allowBlank="1" showInputMessage="1" showErrorMessage="1" sqref="F21" xr:uid="{00000000-0002-0000-8D00-000003000000}">
      <formula1>"専任,兼任"</formula1>
    </dataValidation>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drawing r:id="rId2"/>
  <legacyDrawing r:id="rId3"/>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5">
    <pageSetUpPr fitToPage="1"/>
  </sheetPr>
  <dimension ref="A1:L24"/>
  <sheetViews>
    <sheetView view="pageBreakPreview" zoomScale="110" zoomScaleNormal="100" zoomScaleSheetLayoutView="110" workbookViewId="0">
      <selection activeCell="Q41" sqref="Q41"/>
    </sheetView>
  </sheetViews>
  <sheetFormatPr defaultColWidth="8.09765625" defaultRowHeight="20.100000000000001" customHeight="1"/>
  <cols>
    <col min="1" max="2" width="6.8984375" style="41" customWidth="1"/>
    <col min="3" max="3" width="4" style="41" customWidth="1"/>
    <col min="4" max="4" width="7.69921875" style="41" customWidth="1"/>
    <col min="5" max="7" width="7.3984375" style="41" customWidth="1"/>
    <col min="8" max="8" width="8.69921875" style="41" customWidth="1"/>
    <col min="9" max="9" width="19.59765625" style="41" customWidth="1"/>
    <col min="10" max="10" width="2.3984375" style="41" customWidth="1"/>
    <col min="11" max="11" width="6.69921875" style="41" customWidth="1"/>
    <col min="12" max="12" width="5.3984375" style="41" customWidth="1"/>
    <col min="13" max="14" width="7.69921875" style="41" customWidth="1"/>
    <col min="15" max="16384" width="8.09765625" style="41"/>
  </cols>
  <sheetData>
    <row r="1" spans="1:12" ht="20.100000000000001" customHeight="1">
      <c r="A1" s="41" t="s">
        <v>92</v>
      </c>
      <c r="B1" s="42">
        <v>26</v>
      </c>
      <c r="C1" s="41" t="s">
        <v>93</v>
      </c>
    </row>
    <row r="2" spans="1:12" ht="20.100000000000001" customHeight="1">
      <c r="A2" s="43" t="s">
        <v>625</v>
      </c>
      <c r="B2" s="43"/>
      <c r="C2" s="43"/>
      <c r="D2" s="44"/>
      <c r="E2" s="44"/>
      <c r="F2" s="44"/>
      <c r="G2" s="44"/>
      <c r="H2" s="44"/>
      <c r="I2" s="44"/>
    </row>
    <row r="3" spans="1:12" ht="20.100000000000001" customHeight="1">
      <c r="I3" s="53"/>
    </row>
    <row r="5" spans="1:12" ht="20.100000000000001" customHeight="1">
      <c r="A5" s="46" t="s">
        <v>95</v>
      </c>
      <c r="B5" s="46"/>
      <c r="C5" s="46"/>
    </row>
    <row r="6" spans="1:12" ht="20.100000000000001" customHeight="1">
      <c r="A6" s="46"/>
      <c r="B6" s="46"/>
      <c r="C6" s="46"/>
    </row>
    <row r="7" spans="1:12" ht="20.100000000000001" customHeight="1">
      <c r="D7" s="698" t="s">
        <v>281</v>
      </c>
      <c r="E7" s="699"/>
      <c r="F7" s="1"/>
      <c r="G7" s="1"/>
    </row>
    <row r="8" spans="1:12" ht="20.100000000000001" customHeight="1">
      <c r="D8" s="710" t="s">
        <v>84</v>
      </c>
      <c r="E8" s="699"/>
      <c r="F8" s="707"/>
      <c r="G8" s="707"/>
      <c r="H8" s="707"/>
      <c r="I8" s="707"/>
    </row>
    <row r="9" spans="1:12" ht="20.100000000000001" customHeight="1">
      <c r="D9" s="710" t="s">
        <v>145</v>
      </c>
      <c r="E9" s="699"/>
      <c r="F9" s="708"/>
      <c r="G9" s="708"/>
      <c r="H9" s="708"/>
      <c r="I9" s="708"/>
    </row>
    <row r="10" spans="1:12" ht="20.100000000000001" customHeight="1">
      <c r="D10" s="710" t="s">
        <v>141</v>
      </c>
      <c r="E10" s="699"/>
      <c r="F10" s="708"/>
      <c r="G10" s="708"/>
      <c r="H10" s="708"/>
      <c r="I10" s="708"/>
    </row>
    <row r="11" spans="1:12" ht="19.5" customHeight="1">
      <c r="E11" s="42"/>
      <c r="F11" s="52"/>
      <c r="G11" s="52"/>
      <c r="H11" s="52"/>
      <c r="I11" s="52"/>
    </row>
    <row r="15" spans="1:12" ht="20.100000000000001" customHeight="1">
      <c r="A15" s="799" t="s">
        <v>626</v>
      </c>
      <c r="B15" s="799"/>
      <c r="C15" s="799"/>
      <c r="D15" s="799"/>
      <c r="E15" s="799"/>
      <c r="F15" s="799"/>
      <c r="G15" s="799"/>
      <c r="H15" s="799"/>
      <c r="I15" s="799"/>
      <c r="K15" s="41" t="s">
        <v>623</v>
      </c>
      <c r="L15" s="41" t="str">
        <f>+"　下記の者を校長に採用したので、学校教育法第"&amp;'026'!$D$1&amp;"条の規定により関係書類を添えて届け出ます。"</f>
        <v>　下記の者を校長に採用したので、学校教育法第10条の規定により関係書類を添えて届け出ます。</v>
      </c>
    </row>
    <row r="16" spans="1:12" ht="20.100000000000001" customHeight="1">
      <c r="A16" s="799"/>
      <c r="B16" s="799"/>
      <c r="C16" s="799"/>
      <c r="D16" s="799"/>
      <c r="E16" s="799"/>
      <c r="F16" s="799"/>
      <c r="G16" s="799"/>
      <c r="H16" s="799"/>
      <c r="I16" s="799"/>
      <c r="K16" s="41" t="s">
        <v>177</v>
      </c>
      <c r="L16" s="41" t="str">
        <f>+"　下記の者を園長に下記の者を採用したので、学校教育法第"&amp;'026'!$D$1&amp;"条の規定により関係書類を添えて届け出ます。"</f>
        <v>　下記の者を園長に下記の者を採用したので、学校教育法第10条の規定により関係書類を添えて届け出ます。</v>
      </c>
    </row>
    <row r="17" spans="1:12" ht="20.100000000000001" customHeight="1">
      <c r="A17" s="727" t="s">
        <v>179</v>
      </c>
      <c r="B17" s="727"/>
      <c r="C17" s="727"/>
      <c r="D17" s="727"/>
      <c r="E17" s="727"/>
      <c r="F17" s="727"/>
      <c r="G17" s="727"/>
      <c r="H17" s="727"/>
      <c r="I17" s="727"/>
      <c r="K17" s="41" t="s">
        <v>421</v>
      </c>
      <c r="L17" s="41" t="str">
        <f>+"　下記の者を校長に下記の者を採用したので、学校教育法第"&amp;'026'!$D$5&amp;"条第"&amp;'026'!$D$6&amp;"項で準用する同法第"&amp;'026'!$D$1&amp;"条の規定により関係書類を添えて届け出ます。"</f>
        <v>　下記の者を校長に下記の者を採用したので、学校教育法第133条第1項で準用する同法第10条の規定により関係書類を添えて届け出ます。</v>
      </c>
    </row>
    <row r="18" spans="1:12" ht="20.100000000000001" customHeight="1">
      <c r="C18" s="63" t="s">
        <v>78</v>
      </c>
      <c r="D18" s="722" t="s">
        <v>622</v>
      </c>
      <c r="E18" s="722"/>
      <c r="F18" s="801"/>
      <c r="G18" s="801"/>
      <c r="H18" s="801"/>
      <c r="I18" s="102"/>
      <c r="K18" s="41" t="s">
        <v>420</v>
      </c>
      <c r="L18" s="41" t="str">
        <f>+"　下記の者を校長に下記の者を採用したので、学校教育法第"&amp;'026'!$D$9&amp;"条第"&amp;'026'!$D$10&amp;"項で準用する同法第"&amp;'026'!$D$1&amp;"条の規定により関係書類を添えて届け出ます。"</f>
        <v>　下記の者を校長に下記の者を採用したので、学校教育法第134条第2項で準用する同法第10条の規定により関係書類を添えて届け出ます。</v>
      </c>
    </row>
    <row r="19" spans="1:12" ht="20.100000000000001" customHeight="1">
      <c r="C19" s="63" t="s">
        <v>81</v>
      </c>
      <c r="D19" s="722" t="s">
        <v>621</v>
      </c>
      <c r="E19" s="722"/>
      <c r="F19" s="801"/>
      <c r="G19" s="801"/>
      <c r="H19" s="801"/>
      <c r="I19" s="102"/>
    </row>
    <row r="20" spans="1:12" ht="20.100000000000001" customHeight="1">
      <c r="C20" s="101" t="s">
        <v>88</v>
      </c>
      <c r="D20" s="722" t="s">
        <v>619</v>
      </c>
      <c r="E20" s="722"/>
      <c r="F20" s="802"/>
      <c r="G20" s="795"/>
      <c r="H20" s="795"/>
      <c r="I20" s="102"/>
    </row>
    <row r="21" spans="1:12" ht="20.100000000000001" customHeight="1">
      <c r="C21" s="101" t="s">
        <v>172</v>
      </c>
      <c r="D21" s="722" t="s">
        <v>618</v>
      </c>
      <c r="E21" s="722"/>
      <c r="F21" s="800"/>
      <c r="G21" s="800"/>
      <c r="H21" s="800"/>
    </row>
    <row r="22" spans="1:12" ht="20.100000000000001" customHeight="1">
      <c r="C22" s="65" t="s">
        <v>170</v>
      </c>
      <c r="D22" s="722" t="s">
        <v>166</v>
      </c>
      <c r="E22" s="722"/>
      <c r="F22" s="795" t="s">
        <v>165</v>
      </c>
      <c r="G22" s="795"/>
      <c r="H22" s="795"/>
    </row>
    <row r="23" spans="1:12" ht="20.100000000000001" customHeight="1">
      <c r="A23" s="61"/>
      <c r="B23" s="61"/>
      <c r="C23" s="61"/>
    </row>
    <row r="24" spans="1:12" ht="20.100000000000001" customHeight="1">
      <c r="A24" s="61"/>
      <c r="B24" s="61"/>
      <c r="C24" s="61"/>
    </row>
  </sheetData>
  <mergeCells count="19">
    <mergeCell ref="D10:E10"/>
    <mergeCell ref="D7:E7"/>
    <mergeCell ref="D22:E22"/>
    <mergeCell ref="F22:H22"/>
    <mergeCell ref="A15:I16"/>
    <mergeCell ref="F8:I8"/>
    <mergeCell ref="F9:I9"/>
    <mergeCell ref="F10:I10"/>
    <mergeCell ref="A17:I17"/>
    <mergeCell ref="D21:E21"/>
    <mergeCell ref="F21:H21"/>
    <mergeCell ref="D18:E18"/>
    <mergeCell ref="D19:E19"/>
    <mergeCell ref="D20:E20"/>
    <mergeCell ref="F18:H18"/>
    <mergeCell ref="F19:H19"/>
    <mergeCell ref="F20:H20"/>
    <mergeCell ref="D8:E8"/>
    <mergeCell ref="D9:E9"/>
  </mergeCells>
  <phoneticPr fontId="2"/>
  <dataValidations count="4">
    <dataValidation type="list" allowBlank="1" showInputMessage="1" showErrorMessage="1" sqref="F21" xr:uid="{00000000-0002-0000-8E00-000000000000}">
      <formula1>"専任,兼任"</formula1>
    </dataValidation>
    <dataValidation imeMode="off" allowBlank="1" showInputMessage="1" showErrorMessage="1" sqref="F20:H20" xr:uid="{00000000-0002-0000-8E00-000001000000}"/>
    <dataValidation imeMode="on" allowBlank="1" showInputMessage="1" showErrorMessage="1" sqref="F8:I11 F18:H19" xr:uid="{00000000-0002-0000-8E00-000002000000}"/>
    <dataValidation type="list" allowBlank="1" showInputMessage="1" showErrorMessage="1" sqref="A15:I16" xr:uid="{00000000-0002-0000-8E00-000003000000}">
      <formula1>$L$15:$L$18</formula1>
    </dataValidation>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legacy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46">
    <tabColor rgb="FF00B050"/>
    <pageSetUpPr fitToPage="1"/>
  </sheetPr>
  <dimension ref="A1:E22"/>
  <sheetViews>
    <sheetView workbookViewId="0">
      <selection activeCell="J12" sqref="J12"/>
    </sheetView>
  </sheetViews>
  <sheetFormatPr defaultColWidth="8.69921875" defaultRowHeight="13.2"/>
  <cols>
    <col min="1" max="1" width="8.69921875" style="1"/>
    <col min="2" max="2" width="5.09765625" style="1" customWidth="1"/>
    <col min="3" max="3" width="23.59765625" style="1" customWidth="1"/>
    <col min="4" max="16384" width="8.69921875" style="1"/>
  </cols>
  <sheetData>
    <row r="1" spans="1:5">
      <c r="B1" s="1" t="s">
        <v>442</v>
      </c>
      <c r="C1" s="1" t="s">
        <v>147</v>
      </c>
      <c r="D1" s="2">
        <v>27</v>
      </c>
      <c r="E1" s="1" t="str">
        <f>+B1&amp;D1&amp;C1&amp;D2&amp;C2&amp;E3</f>
        <v>学令27条の2第1項6号</v>
      </c>
    </row>
    <row r="2" spans="1:5">
      <c r="D2" s="2">
        <v>2</v>
      </c>
    </row>
    <row r="3" spans="1:5">
      <c r="B3" s="1" t="s">
        <v>450</v>
      </c>
      <c r="C3" s="1" t="s">
        <v>3</v>
      </c>
      <c r="D3" s="99">
        <v>1</v>
      </c>
      <c r="E3" s="1" t="str">
        <f>+B3&amp;D3&amp;C3&amp;D4&amp;C4</f>
        <v>第1項6号</v>
      </c>
    </row>
    <row r="4" spans="1:5">
      <c r="B4" s="1" t="s">
        <v>450</v>
      </c>
      <c r="C4" s="1" t="s">
        <v>93</v>
      </c>
      <c r="D4" s="2">
        <v>6</v>
      </c>
    </row>
    <row r="5" spans="1:5">
      <c r="A5" s="1" t="s">
        <v>399</v>
      </c>
      <c r="B5" s="1" t="s">
        <v>396</v>
      </c>
      <c r="C5" s="1" t="s">
        <v>2</v>
      </c>
      <c r="D5" s="2">
        <v>131</v>
      </c>
      <c r="E5" s="1" t="str">
        <f>+B5&amp;D5&amp;C5&amp;D6</f>
        <v>学131条</v>
      </c>
    </row>
    <row r="6" spans="1:5">
      <c r="D6" s="2"/>
    </row>
    <row r="7" spans="1:5">
      <c r="B7" s="1" t="s">
        <v>442</v>
      </c>
      <c r="C7" s="1" t="s">
        <v>147</v>
      </c>
      <c r="D7" s="2">
        <v>24</v>
      </c>
      <c r="E7" s="1" t="str">
        <f>+B7&amp;D7&amp;C7&amp;D8&amp;C8&amp;E9</f>
        <v>学令24条の3第2号</v>
      </c>
    </row>
    <row r="8" spans="1:5">
      <c r="D8" s="2">
        <v>3</v>
      </c>
    </row>
    <row r="9" spans="1:5">
      <c r="B9" s="1" t="s">
        <v>450</v>
      </c>
      <c r="C9" s="1" t="s">
        <v>93</v>
      </c>
      <c r="D9" s="99">
        <v>2</v>
      </c>
      <c r="E9" s="1" t="str">
        <f>+B9&amp;D9&amp;C9&amp;D10&amp;C10</f>
        <v>第2号</v>
      </c>
    </row>
    <row r="10" spans="1:5">
      <c r="D10" s="2"/>
    </row>
    <row r="11" spans="1:5">
      <c r="A11" s="1" t="s">
        <v>397</v>
      </c>
      <c r="B11" s="1" t="s">
        <v>442</v>
      </c>
      <c r="C11" s="1" t="s">
        <v>147</v>
      </c>
      <c r="D11" s="2">
        <v>27</v>
      </c>
      <c r="E11" s="1" t="str">
        <f>+B11&amp;D11&amp;C11&amp;D12&amp;C12&amp;E13</f>
        <v>学令27条の3第3号</v>
      </c>
    </row>
    <row r="12" spans="1:5">
      <c r="D12" s="2">
        <v>3</v>
      </c>
    </row>
    <row r="13" spans="1:5">
      <c r="B13" s="1" t="s">
        <v>450</v>
      </c>
      <c r="C13" s="1" t="s">
        <v>93</v>
      </c>
      <c r="D13" s="2">
        <v>3</v>
      </c>
      <c r="E13" s="1" t="str">
        <f>+B13&amp;D13&amp;C13&amp;D14&amp;C14</f>
        <v>第3号</v>
      </c>
    </row>
    <row r="14" spans="1:5">
      <c r="B14" s="1" t="s">
        <v>450</v>
      </c>
      <c r="D14" s="2"/>
    </row>
    <row r="15" spans="1:5">
      <c r="B15" s="1" t="s">
        <v>395</v>
      </c>
      <c r="C15" s="1" t="s">
        <v>394</v>
      </c>
      <c r="D15" s="2"/>
      <c r="E15" s="1" t="str">
        <f>+B15&amp;D15&amp;C15&amp;D16&amp;C16</f>
        <v>学則条において準用する同規則条</v>
      </c>
    </row>
    <row r="16" spans="1:5">
      <c r="C16" s="1" t="s">
        <v>2</v>
      </c>
      <c r="D16" s="2"/>
    </row>
    <row r="17" spans="1:5">
      <c r="A17" s="1" t="s">
        <v>7</v>
      </c>
      <c r="B17" s="1" t="s">
        <v>395</v>
      </c>
      <c r="C17" s="1" t="s">
        <v>592</v>
      </c>
      <c r="D17" s="2">
        <v>20</v>
      </c>
      <c r="E17" s="1" t="str">
        <f>+B17&amp;D17&amp;C17&amp;D18&amp;C18&amp;D19&amp;C19&amp;D21&amp;C21</f>
        <v>学則20条、条、条</v>
      </c>
    </row>
    <row r="18" spans="1:5">
      <c r="D18" s="2"/>
    </row>
    <row r="19" spans="1:5">
      <c r="B19" s="1" t="s">
        <v>1</v>
      </c>
      <c r="C19" s="1" t="s">
        <v>592</v>
      </c>
      <c r="D19" s="2"/>
      <c r="E19" s="1" t="str">
        <f>+B19&amp;D19&amp;C19&amp;D20&amp;C20&amp;E21</f>
        <v>私条、条</v>
      </c>
    </row>
    <row r="20" spans="1:5">
      <c r="D20" s="2"/>
    </row>
    <row r="21" spans="1:5">
      <c r="C21" s="1" t="s">
        <v>2</v>
      </c>
      <c r="D21" s="2"/>
      <c r="E21" s="1" t="str">
        <f>+B21&amp;D21&amp;C21&amp;D22&amp;C22</f>
        <v>条</v>
      </c>
    </row>
    <row r="22" spans="1:5">
      <c r="D22" s="2"/>
    </row>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47">
    <pageSetUpPr fitToPage="1"/>
  </sheetPr>
  <dimension ref="A1:X43"/>
  <sheetViews>
    <sheetView view="pageBreakPreview" zoomScale="110" zoomScaleNormal="100" zoomScaleSheetLayoutView="110" workbookViewId="0">
      <selection activeCell="J12" sqref="J12"/>
    </sheetView>
  </sheetViews>
  <sheetFormatPr defaultColWidth="8.09765625" defaultRowHeight="20.100000000000001" customHeight="1"/>
  <cols>
    <col min="1" max="256" width="3.19921875" style="8" customWidth="1"/>
    <col min="257" max="16384" width="8.09765625" style="8"/>
  </cols>
  <sheetData>
    <row r="1" spans="1:24" s="4" customFormat="1" ht="20.100000000000001" customHeight="1" thickBot="1">
      <c r="A1" s="3" t="s">
        <v>645</v>
      </c>
      <c r="B1" s="3"/>
      <c r="C1" s="3"/>
      <c r="D1" s="3"/>
      <c r="E1" s="3"/>
      <c r="F1" s="3"/>
      <c r="G1" s="3"/>
      <c r="H1" s="3"/>
      <c r="I1" s="3"/>
      <c r="J1" s="3"/>
      <c r="K1" s="3"/>
      <c r="L1" s="3"/>
      <c r="M1" s="3"/>
      <c r="N1" s="3"/>
      <c r="O1" s="3"/>
      <c r="P1" s="3"/>
      <c r="Q1" s="3"/>
      <c r="R1" s="3"/>
      <c r="S1" s="3"/>
      <c r="T1" s="3"/>
      <c r="U1" s="3"/>
      <c r="V1" s="3"/>
      <c r="W1" s="3"/>
      <c r="X1" s="3"/>
    </row>
    <row r="2" spans="1:24" s="4" customFormat="1" ht="20.100000000000001" customHeight="1"/>
    <row r="3" spans="1:24" s="5" customFormat="1" ht="20.100000000000001" customHeight="1">
      <c r="B3" s="5" t="s">
        <v>9</v>
      </c>
      <c r="D3" s="5" t="s">
        <v>10</v>
      </c>
    </row>
    <row r="4" spans="1:24" ht="20.100000000000001" customHeight="1">
      <c r="C4" s="6" t="s">
        <v>11</v>
      </c>
      <c r="D4" s="682" t="s">
        <v>644</v>
      </c>
      <c r="E4" s="682"/>
      <c r="F4" s="682"/>
      <c r="G4" s="682"/>
      <c r="H4" s="682"/>
      <c r="I4" s="682"/>
      <c r="J4" s="682"/>
      <c r="K4" s="682"/>
      <c r="L4" s="682"/>
      <c r="M4" s="682"/>
      <c r="N4" s="682"/>
      <c r="O4" s="682"/>
      <c r="P4" s="682"/>
      <c r="Q4" s="682"/>
      <c r="R4" s="682"/>
      <c r="S4" s="682"/>
      <c r="T4" s="682"/>
      <c r="U4" s="682"/>
      <c r="V4" s="682"/>
      <c r="W4" s="682"/>
      <c r="X4" s="682"/>
    </row>
    <row r="5" spans="1:24" ht="15" customHeight="1">
      <c r="C5" s="6"/>
      <c r="D5" s="682"/>
      <c r="E5" s="682"/>
      <c r="F5" s="682"/>
      <c r="G5" s="682"/>
      <c r="H5" s="682"/>
      <c r="I5" s="682"/>
      <c r="J5" s="682"/>
      <c r="K5" s="682"/>
      <c r="L5" s="682"/>
      <c r="M5" s="682"/>
      <c r="N5" s="682"/>
      <c r="O5" s="682"/>
      <c r="P5" s="682"/>
      <c r="Q5" s="682"/>
      <c r="R5" s="682"/>
      <c r="S5" s="682"/>
      <c r="T5" s="682"/>
      <c r="U5" s="682"/>
      <c r="V5" s="682"/>
      <c r="W5" s="682"/>
      <c r="X5" s="682"/>
    </row>
    <row r="6" spans="1:24" ht="20.100000000000001" customHeight="1">
      <c r="C6" s="6" t="s">
        <v>11</v>
      </c>
      <c r="D6" s="682" t="s">
        <v>643</v>
      </c>
      <c r="E6" s="682"/>
      <c r="F6" s="682"/>
      <c r="G6" s="682"/>
      <c r="H6" s="682"/>
      <c r="I6" s="682"/>
      <c r="J6" s="682"/>
      <c r="K6" s="682"/>
      <c r="L6" s="682"/>
      <c r="M6" s="682"/>
      <c r="N6" s="682"/>
      <c r="O6" s="682"/>
      <c r="P6" s="682"/>
      <c r="Q6" s="682"/>
      <c r="R6" s="682"/>
      <c r="S6" s="682"/>
      <c r="T6" s="682"/>
      <c r="U6" s="682"/>
      <c r="V6" s="682"/>
      <c r="W6" s="682"/>
      <c r="X6" s="682"/>
    </row>
    <row r="7" spans="1:24" ht="14.4" customHeight="1">
      <c r="C7" s="6"/>
      <c r="D7" s="682"/>
      <c r="E7" s="682"/>
      <c r="F7" s="682"/>
      <c r="G7" s="682"/>
      <c r="H7" s="682"/>
      <c r="I7" s="682"/>
      <c r="J7" s="682"/>
      <c r="K7" s="682"/>
      <c r="L7" s="682"/>
      <c r="M7" s="682"/>
      <c r="N7" s="682"/>
      <c r="O7" s="682"/>
      <c r="P7" s="682"/>
      <c r="Q7" s="682"/>
      <c r="R7" s="682"/>
      <c r="S7" s="682"/>
      <c r="T7" s="682"/>
      <c r="U7" s="682"/>
      <c r="V7" s="682"/>
      <c r="W7" s="682"/>
      <c r="X7" s="682"/>
    </row>
    <row r="8" spans="1:24" ht="20.100000000000001" customHeight="1">
      <c r="C8" s="6" t="s">
        <v>11</v>
      </c>
      <c r="D8" s="682" t="s">
        <v>642</v>
      </c>
      <c r="E8" s="682"/>
      <c r="F8" s="682"/>
      <c r="G8" s="682"/>
      <c r="H8" s="682"/>
      <c r="I8" s="682"/>
      <c r="J8" s="682"/>
      <c r="K8" s="682"/>
      <c r="L8" s="682"/>
      <c r="M8" s="682"/>
      <c r="N8" s="682"/>
      <c r="O8" s="682"/>
      <c r="P8" s="682"/>
      <c r="Q8" s="682"/>
      <c r="R8" s="682"/>
      <c r="S8" s="682"/>
      <c r="T8" s="682"/>
      <c r="U8" s="682"/>
      <c r="V8" s="682"/>
      <c r="W8" s="682"/>
      <c r="X8" s="682"/>
    </row>
    <row r="9" spans="1:24" ht="20.100000000000001" customHeight="1">
      <c r="C9" s="6"/>
      <c r="D9" s="682"/>
      <c r="E9" s="682"/>
      <c r="F9" s="682"/>
      <c r="G9" s="682"/>
      <c r="H9" s="682"/>
      <c r="I9" s="682"/>
      <c r="J9" s="682"/>
      <c r="K9" s="682"/>
      <c r="L9" s="682"/>
      <c r="M9" s="682"/>
      <c r="N9" s="682"/>
      <c r="O9" s="682"/>
      <c r="P9" s="682"/>
      <c r="Q9" s="682"/>
      <c r="R9" s="682"/>
      <c r="S9" s="682"/>
      <c r="T9" s="682"/>
      <c r="U9" s="682"/>
      <c r="V9" s="682"/>
      <c r="W9" s="682"/>
      <c r="X9" s="682"/>
    </row>
    <row r="10" spans="1:24" ht="19.95" customHeight="1">
      <c r="C10" s="6"/>
      <c r="D10" s="682"/>
      <c r="E10" s="682"/>
      <c r="F10" s="682"/>
      <c r="G10" s="682"/>
      <c r="H10" s="682"/>
      <c r="I10" s="682"/>
      <c r="J10" s="682"/>
      <c r="K10" s="682"/>
      <c r="L10" s="682"/>
      <c r="M10" s="682"/>
      <c r="N10" s="682"/>
      <c r="O10" s="682"/>
      <c r="P10" s="682"/>
      <c r="Q10" s="682"/>
      <c r="R10" s="682"/>
      <c r="S10" s="682"/>
      <c r="T10" s="682"/>
      <c r="U10" s="682"/>
      <c r="V10" s="682"/>
      <c r="W10" s="682"/>
      <c r="X10" s="682"/>
    </row>
    <row r="11" spans="1:24" ht="20.100000000000001" customHeight="1">
      <c r="C11" s="6" t="s">
        <v>11</v>
      </c>
      <c r="D11" s="682" t="s">
        <v>641</v>
      </c>
      <c r="E11" s="682"/>
      <c r="F11" s="682"/>
      <c r="G11" s="682"/>
      <c r="H11" s="682"/>
      <c r="I11" s="682"/>
      <c r="J11" s="682"/>
      <c r="K11" s="682"/>
      <c r="L11" s="682"/>
      <c r="M11" s="682"/>
      <c r="N11" s="682"/>
      <c r="O11" s="682"/>
      <c r="P11" s="682"/>
      <c r="Q11" s="682"/>
      <c r="R11" s="682"/>
      <c r="S11" s="682"/>
      <c r="T11" s="682"/>
      <c r="U11" s="682"/>
      <c r="V11" s="682"/>
      <c r="W11" s="682"/>
      <c r="X11" s="682"/>
    </row>
    <row r="12" spans="1:24" ht="20.100000000000001" customHeight="1">
      <c r="C12" s="6"/>
      <c r="D12" s="682"/>
      <c r="E12" s="682"/>
      <c r="F12" s="682"/>
      <c r="G12" s="682"/>
      <c r="H12" s="682"/>
      <c r="I12" s="682"/>
      <c r="J12" s="682"/>
      <c r="K12" s="682"/>
      <c r="L12" s="682"/>
      <c r="M12" s="682"/>
      <c r="N12" s="682"/>
      <c r="O12" s="682"/>
      <c r="P12" s="682"/>
      <c r="Q12" s="682"/>
      <c r="R12" s="682"/>
      <c r="S12" s="682"/>
      <c r="T12" s="682"/>
      <c r="U12" s="682"/>
      <c r="V12" s="682"/>
      <c r="W12" s="682"/>
      <c r="X12" s="682"/>
    </row>
    <row r="13" spans="1:24" s="5" customFormat="1" ht="20.100000000000001" customHeight="1">
      <c r="B13" s="5" t="s">
        <v>14</v>
      </c>
      <c r="D13" s="5" t="s">
        <v>15</v>
      </c>
    </row>
    <row r="14" spans="1:24" ht="20.100000000000001" customHeight="1">
      <c r="C14" s="8" t="s">
        <v>11</v>
      </c>
      <c r="D14" s="8" t="s">
        <v>640</v>
      </c>
      <c r="E14" s="1"/>
      <c r="F14" s="1"/>
      <c r="G14" s="1"/>
      <c r="H14" s="1"/>
      <c r="I14" s="1"/>
      <c r="J14" s="1"/>
      <c r="K14" s="1"/>
      <c r="L14" s="1"/>
      <c r="M14" s="1"/>
    </row>
    <row r="15" spans="1:24" ht="12" customHeight="1">
      <c r="D15" s="76"/>
      <c r="E15" s="74"/>
      <c r="F15" s="74"/>
      <c r="G15" s="74"/>
      <c r="H15" s="74"/>
      <c r="I15" s="75"/>
      <c r="J15" s="74"/>
      <c r="K15" s="74"/>
      <c r="L15" s="74"/>
      <c r="M15" s="73"/>
      <c r="N15" s="23"/>
      <c r="O15" s="23"/>
      <c r="P15" s="22"/>
      <c r="Q15" s="23"/>
      <c r="R15" s="23"/>
      <c r="S15" s="72"/>
      <c r="T15" s="23"/>
      <c r="U15" s="23"/>
      <c r="V15" s="23"/>
      <c r="W15" s="72"/>
    </row>
    <row r="16" spans="1:24" s="6" customFormat="1" ht="42.75" customHeight="1">
      <c r="D16" s="803" t="s">
        <v>639</v>
      </c>
      <c r="E16" s="804"/>
      <c r="F16" s="104"/>
      <c r="G16" s="804"/>
      <c r="H16" s="804"/>
      <c r="I16" s="803" t="s">
        <v>638</v>
      </c>
      <c r="J16" s="804"/>
      <c r="K16" s="104"/>
      <c r="L16" s="803" t="s">
        <v>637</v>
      </c>
      <c r="M16" s="804"/>
      <c r="N16" s="807" t="s">
        <v>636</v>
      </c>
      <c r="O16" s="808"/>
      <c r="P16" s="808"/>
      <c r="Q16" s="808"/>
      <c r="R16" s="807" t="s">
        <v>635</v>
      </c>
      <c r="S16" s="808"/>
      <c r="T16" s="808"/>
      <c r="U16" s="808"/>
      <c r="V16" s="805" t="s">
        <v>634</v>
      </c>
      <c r="W16" s="806"/>
      <c r="X16" s="806"/>
    </row>
    <row r="17" spans="2:24" s="5" customFormat="1" ht="20.100000000000001" customHeight="1">
      <c r="B17" s="5" t="s">
        <v>16</v>
      </c>
      <c r="D17" s="5" t="s">
        <v>17</v>
      </c>
    </row>
    <row r="18" spans="2:24" s="5" customFormat="1" ht="20.100000000000001" customHeight="1">
      <c r="D18" s="743" t="s">
        <v>266</v>
      </c>
      <c r="E18" s="764" t="s">
        <v>411</v>
      </c>
      <c r="F18" s="765"/>
      <c r="G18" s="765"/>
      <c r="H18" s="765"/>
      <c r="I18" s="765"/>
      <c r="J18" s="765"/>
      <c r="K18" s="765"/>
      <c r="L18" s="766"/>
      <c r="M18" s="13" t="str">
        <f>+'027'!E1</f>
        <v>学令27条の2第1項6号</v>
      </c>
      <c r="N18" s="14"/>
      <c r="O18" s="14"/>
      <c r="P18" s="14"/>
      <c r="Q18" s="14"/>
      <c r="R18" s="14"/>
      <c r="S18" s="14"/>
      <c r="T18" s="14"/>
      <c r="U18" s="14"/>
      <c r="V18" s="14"/>
      <c r="W18" s="14"/>
      <c r="X18" s="15"/>
    </row>
    <row r="19" spans="2:24" s="5" customFormat="1" ht="20.100000000000001" customHeight="1">
      <c r="D19" s="785"/>
      <c r="E19" s="98" t="s">
        <v>410</v>
      </c>
      <c r="F19" s="8"/>
      <c r="G19" s="8"/>
      <c r="H19" s="8"/>
      <c r="I19" s="8"/>
      <c r="J19" s="8"/>
      <c r="K19" s="8"/>
      <c r="L19" s="97"/>
      <c r="M19" s="96" t="str">
        <f>+'027'!E5&amp;"、"&amp;'027'!E7</f>
        <v>学131条、学令24条の3第2号</v>
      </c>
      <c r="N19" s="68"/>
      <c r="O19" s="68"/>
      <c r="P19" s="68"/>
      <c r="Q19" s="68"/>
      <c r="R19" s="68"/>
      <c r="S19" s="68"/>
      <c r="T19" s="68"/>
      <c r="U19" s="68"/>
      <c r="V19" s="68"/>
      <c r="W19" s="68"/>
      <c r="X19" s="95"/>
    </row>
    <row r="20" spans="2:24" s="5" customFormat="1" ht="20.100000000000001" customHeight="1">
      <c r="D20" s="744"/>
      <c r="E20" s="16" t="s">
        <v>409</v>
      </c>
      <c r="F20" s="17"/>
      <c r="G20" s="17"/>
      <c r="H20" s="17"/>
      <c r="I20" s="17"/>
      <c r="J20" s="17"/>
      <c r="K20" s="17"/>
      <c r="L20" s="55"/>
      <c r="M20" s="713" t="str">
        <f>+'027'!E11</f>
        <v>学令27条の3第3号</v>
      </c>
      <c r="N20" s="714"/>
      <c r="O20" s="714"/>
      <c r="P20" s="714"/>
      <c r="Q20" s="714"/>
      <c r="R20" s="714"/>
      <c r="S20" s="714"/>
      <c r="T20" s="714"/>
      <c r="U20" s="714"/>
      <c r="V20" s="714"/>
      <c r="W20" s="714"/>
      <c r="X20" s="715"/>
    </row>
    <row r="21" spans="2:24" s="5" customFormat="1" ht="20.100000000000001" customHeight="1">
      <c r="B21" s="5" t="s">
        <v>23</v>
      </c>
      <c r="D21" s="5" t="s">
        <v>28</v>
      </c>
      <c r="H21" s="31" t="s">
        <v>29</v>
      </c>
    </row>
    <row r="22" spans="2:24" ht="20.100000000000001" customHeight="1">
      <c r="C22" s="8" t="s">
        <v>30</v>
      </c>
      <c r="D22" s="103" t="s">
        <v>514</v>
      </c>
    </row>
    <row r="23" spans="2:24" ht="20.100000000000001" customHeight="1">
      <c r="C23" s="8" t="s">
        <v>32</v>
      </c>
      <c r="D23" s="8" t="s">
        <v>633</v>
      </c>
    </row>
    <row r="24" spans="2:24" ht="20.100000000000001" customHeight="1">
      <c r="C24" s="8" t="s">
        <v>35</v>
      </c>
      <c r="D24" s="8" t="s">
        <v>54</v>
      </c>
      <c r="G24" s="30"/>
      <c r="H24" s="30"/>
      <c r="I24" s="30"/>
      <c r="J24" s="30"/>
      <c r="K24" s="30"/>
      <c r="L24" s="30"/>
      <c r="M24" s="30"/>
      <c r="N24" s="30"/>
      <c r="O24" s="30"/>
      <c r="P24" s="30"/>
      <c r="Q24" s="30"/>
      <c r="R24" s="30"/>
      <c r="S24" s="30"/>
      <c r="T24" s="30"/>
      <c r="U24" s="30"/>
      <c r="V24" s="30"/>
      <c r="W24" s="30"/>
      <c r="X24" s="30"/>
    </row>
    <row r="25" spans="2:24" ht="19.95" customHeight="1">
      <c r="C25" s="8" t="s">
        <v>37</v>
      </c>
      <c r="D25" s="8" t="s">
        <v>56</v>
      </c>
    </row>
    <row r="26" spans="2:24" ht="20.100000000000001" customHeight="1">
      <c r="C26" s="8" t="s">
        <v>39</v>
      </c>
      <c r="D26" s="8" t="s">
        <v>465</v>
      </c>
    </row>
    <row r="27" spans="2:24" ht="20.100000000000001" customHeight="1">
      <c r="C27" s="8" t="s">
        <v>41</v>
      </c>
      <c r="D27" s="8" t="s">
        <v>120</v>
      </c>
    </row>
    <row r="28" spans="2:24" ht="20.100000000000001" customHeight="1">
      <c r="C28" s="8" t="s">
        <v>43</v>
      </c>
      <c r="D28" s="8" t="s">
        <v>632</v>
      </c>
    </row>
    <row r="29" spans="2:24" ht="20.100000000000001" customHeight="1">
      <c r="D29" s="8" t="s">
        <v>631</v>
      </c>
    </row>
    <row r="30" spans="2:24" ht="20.100000000000001" customHeight="1">
      <c r="C30" s="8" t="s">
        <v>45</v>
      </c>
      <c r="D30" s="8" t="s">
        <v>119</v>
      </c>
    </row>
    <row r="31" spans="2:24" ht="20.100000000000001" customHeight="1">
      <c r="C31" s="8" t="s">
        <v>46</v>
      </c>
      <c r="D31" s="8" t="s">
        <v>630</v>
      </c>
    </row>
    <row r="32" spans="2:24" ht="20.100000000000001" customHeight="1">
      <c r="C32" s="8" t="s">
        <v>48</v>
      </c>
      <c r="D32" s="8" t="s">
        <v>629</v>
      </c>
    </row>
    <row r="33" spans="2:24" ht="20.100000000000001" customHeight="1">
      <c r="C33" s="8" t="s">
        <v>50</v>
      </c>
      <c r="D33" s="8" t="s">
        <v>210</v>
      </c>
    </row>
    <row r="34" spans="2:24" ht="20.100000000000001" customHeight="1">
      <c r="C34" s="8" t="s">
        <v>51</v>
      </c>
      <c r="D34" s="8" t="s">
        <v>126</v>
      </c>
    </row>
    <row r="35" spans="2:24" ht="20.100000000000001" customHeight="1">
      <c r="B35" s="5" t="s">
        <v>27</v>
      </c>
      <c r="D35" s="5" t="s">
        <v>74</v>
      </c>
    </row>
    <row r="36" spans="2:24" ht="20.100000000000001" customHeight="1">
      <c r="C36" s="8" t="s">
        <v>11</v>
      </c>
      <c r="D36" s="8" t="s">
        <v>628</v>
      </c>
    </row>
    <row r="37" spans="2:24" ht="20.100000000000001" customHeight="1">
      <c r="C37" s="8" t="s">
        <v>11</v>
      </c>
      <c r="D37" s="8" t="s">
        <v>444</v>
      </c>
    </row>
    <row r="38" spans="2:24" ht="20.100000000000001" customHeight="1">
      <c r="C38" s="8" t="s">
        <v>11</v>
      </c>
      <c r="D38" s="8" t="s">
        <v>451</v>
      </c>
    </row>
    <row r="39" spans="2:24" ht="20.100000000000001" customHeight="1">
      <c r="C39" s="8" t="s">
        <v>11</v>
      </c>
      <c r="D39" s="8" t="s">
        <v>527</v>
      </c>
    </row>
    <row r="40" spans="2:24" s="40" customFormat="1" ht="20.100000000000001" customHeight="1">
      <c r="B40" s="1"/>
      <c r="C40" s="8" t="s">
        <v>11</v>
      </c>
      <c r="D40" s="8" t="s">
        <v>1664</v>
      </c>
      <c r="E40" s="8"/>
      <c r="F40" s="8"/>
      <c r="G40" s="8"/>
      <c r="H40" s="8"/>
      <c r="I40" s="8"/>
      <c r="J40" s="8"/>
      <c r="K40" s="8"/>
      <c r="L40" s="8"/>
      <c r="M40" s="8"/>
      <c r="N40" s="8"/>
      <c r="O40" s="8"/>
      <c r="P40" s="8"/>
      <c r="Q40" s="8"/>
      <c r="R40" s="8"/>
      <c r="S40" s="8"/>
      <c r="T40" s="8"/>
      <c r="U40" s="8"/>
      <c r="V40" s="8"/>
      <c r="W40" s="8"/>
      <c r="X40" s="8"/>
    </row>
    <row r="41" spans="2:24" ht="20.100000000000001" customHeight="1">
      <c r="C41" s="8" t="s">
        <v>11</v>
      </c>
      <c r="D41" s="8" t="s">
        <v>1646</v>
      </c>
    </row>
    <row r="42" spans="2:24" ht="20.100000000000001" customHeight="1">
      <c r="C42" s="8" t="s">
        <v>11</v>
      </c>
      <c r="D42" s="686" t="s">
        <v>627</v>
      </c>
      <c r="E42" s="789"/>
      <c r="F42" s="789"/>
      <c r="G42" s="789"/>
      <c r="H42" s="789"/>
      <c r="I42" s="789"/>
      <c r="J42" s="789"/>
      <c r="K42" s="789"/>
      <c r="L42" s="789"/>
      <c r="M42" s="789"/>
      <c r="N42" s="789"/>
      <c r="O42" s="789"/>
      <c r="P42" s="789"/>
      <c r="Q42" s="789"/>
      <c r="R42" s="789"/>
      <c r="S42" s="789"/>
      <c r="T42" s="789"/>
      <c r="U42" s="789"/>
      <c r="V42" s="789"/>
      <c r="W42" s="789"/>
      <c r="X42" s="789"/>
    </row>
    <row r="43" spans="2:24" s="40" customFormat="1" ht="20.100000000000001" customHeight="1">
      <c r="C43" s="8" t="s">
        <v>11</v>
      </c>
      <c r="D43" s="8" t="s">
        <v>1717</v>
      </c>
      <c r="E43" s="8"/>
      <c r="F43" s="8"/>
      <c r="G43" s="8"/>
      <c r="H43" s="8"/>
      <c r="I43" s="8"/>
      <c r="J43" s="8"/>
      <c r="K43" s="8"/>
      <c r="L43" s="8"/>
      <c r="M43" s="8"/>
      <c r="N43" s="8"/>
      <c r="O43" s="8"/>
      <c r="P43" s="8"/>
      <c r="Q43" s="8"/>
      <c r="R43" s="8"/>
      <c r="S43" s="8"/>
      <c r="T43" s="8"/>
      <c r="U43" s="8"/>
      <c r="V43" s="8"/>
      <c r="W43" s="8"/>
      <c r="X43" s="8"/>
    </row>
  </sheetData>
  <mergeCells count="15">
    <mergeCell ref="D42:X42"/>
    <mergeCell ref="D4:X5"/>
    <mergeCell ref="D11:X12"/>
    <mergeCell ref="D8:X10"/>
    <mergeCell ref="M20:X20"/>
    <mergeCell ref="D16:E16"/>
    <mergeCell ref="G16:H16"/>
    <mergeCell ref="I16:J16"/>
    <mergeCell ref="L16:M16"/>
    <mergeCell ref="V16:X16"/>
    <mergeCell ref="N16:Q16"/>
    <mergeCell ref="R16:U16"/>
    <mergeCell ref="D6:X7"/>
    <mergeCell ref="D18:D20"/>
    <mergeCell ref="E18:L18"/>
  </mergeCells>
  <phoneticPr fontId="2"/>
  <pageMargins left="0.70866141732283472" right="0.70866141732283472" top="0.74803149606299213" bottom="0.74803149606299213" header="0.31496062992125984" footer="0.31496062992125984"/>
  <pageSetup paperSize="9" fitToHeight="0" orientation="portrait" r:id="rId1"/>
  <headerFooter>
    <oddFooter>&amp;C&amp;P</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48">
    <pageSetUpPr fitToPage="1"/>
  </sheetPr>
  <dimension ref="A1:X25"/>
  <sheetViews>
    <sheetView view="pageBreakPreview" zoomScale="110" zoomScaleNormal="100" zoomScaleSheetLayoutView="110" workbookViewId="0">
      <selection activeCell="J12" sqref="J12"/>
    </sheetView>
  </sheetViews>
  <sheetFormatPr defaultColWidth="8.09765625" defaultRowHeight="20.100000000000001" customHeight="1"/>
  <cols>
    <col min="1" max="256" width="3.19921875" style="8" customWidth="1"/>
    <col min="257" max="16384" width="8.09765625" style="8"/>
  </cols>
  <sheetData>
    <row r="1" spans="1:24" ht="20.100000000000001" customHeight="1">
      <c r="A1" s="8" t="s">
        <v>77</v>
      </c>
    </row>
    <row r="3" spans="1:24" s="5" customFormat="1" ht="20.100000000000001" customHeight="1">
      <c r="A3" s="5" t="s">
        <v>78</v>
      </c>
      <c r="C3" s="5" t="s">
        <v>79</v>
      </c>
    </row>
    <row r="4" spans="1:24" ht="20.100000000000001" customHeight="1">
      <c r="C4" s="8" t="s">
        <v>11</v>
      </c>
      <c r="D4" s="8" t="s">
        <v>646</v>
      </c>
    </row>
    <row r="6" spans="1:24" s="5" customFormat="1" ht="20.100000000000001" customHeight="1">
      <c r="A6" s="5" t="s">
        <v>81</v>
      </c>
      <c r="C6" s="5" t="s">
        <v>82</v>
      </c>
    </row>
    <row r="7" spans="1:24" ht="20.100000000000001" customHeight="1">
      <c r="C7" s="36" t="s">
        <v>143</v>
      </c>
      <c r="D7" s="37"/>
      <c r="E7" s="37"/>
      <c r="F7" s="37"/>
      <c r="G7" s="37"/>
      <c r="H7" s="38"/>
      <c r="I7" s="716"/>
      <c r="J7" s="717"/>
      <c r="K7" s="717"/>
      <c r="L7" s="717"/>
      <c r="M7" s="717"/>
      <c r="N7" s="717"/>
      <c r="O7" s="717"/>
      <c r="P7" s="717"/>
      <c r="Q7" s="717"/>
      <c r="R7" s="717"/>
      <c r="S7" s="717"/>
      <c r="T7" s="718"/>
    </row>
    <row r="8" spans="1:24" ht="20.100000000000001" customHeight="1">
      <c r="C8" s="36" t="s">
        <v>142</v>
      </c>
      <c r="D8" s="37"/>
      <c r="E8" s="37"/>
      <c r="F8" s="37"/>
      <c r="G8" s="37"/>
      <c r="H8" s="38"/>
      <c r="I8" s="716"/>
      <c r="J8" s="717"/>
      <c r="K8" s="717"/>
      <c r="L8" s="717"/>
      <c r="M8" s="717"/>
      <c r="N8" s="717"/>
      <c r="O8" s="717"/>
      <c r="P8" s="717"/>
      <c r="Q8" s="717"/>
      <c r="R8" s="717"/>
      <c r="S8" s="717"/>
      <c r="T8" s="718"/>
    </row>
    <row r="9" spans="1:24" ht="20.100000000000001" customHeight="1">
      <c r="C9" s="36" t="s">
        <v>141</v>
      </c>
      <c r="D9" s="37"/>
      <c r="E9" s="37"/>
      <c r="F9" s="37"/>
      <c r="G9" s="37"/>
      <c r="H9" s="38"/>
      <c r="I9" s="716"/>
      <c r="J9" s="717"/>
      <c r="K9" s="717"/>
      <c r="L9" s="717"/>
      <c r="M9" s="717"/>
      <c r="N9" s="717"/>
      <c r="O9" s="717"/>
      <c r="P9" s="717"/>
      <c r="Q9" s="717"/>
      <c r="R9" s="717"/>
      <c r="S9" s="717"/>
      <c r="T9" s="718"/>
    </row>
    <row r="10" spans="1:24" ht="20.100000000000001" customHeight="1">
      <c r="C10" s="36" t="s">
        <v>86</v>
      </c>
      <c r="D10" s="37"/>
      <c r="E10" s="37"/>
      <c r="F10" s="37"/>
      <c r="G10" s="37"/>
      <c r="H10" s="38"/>
      <c r="I10" s="716"/>
      <c r="J10" s="717"/>
      <c r="K10" s="717"/>
      <c r="L10" s="717"/>
      <c r="M10" s="717"/>
      <c r="N10" s="717"/>
      <c r="O10" s="717"/>
      <c r="P10" s="717"/>
      <c r="Q10" s="717"/>
      <c r="R10" s="717"/>
      <c r="S10" s="717"/>
      <c r="T10" s="718"/>
    </row>
    <row r="11" spans="1:24" ht="20.100000000000001" customHeight="1">
      <c r="C11" s="36" t="s">
        <v>87</v>
      </c>
      <c r="D11" s="37"/>
      <c r="E11" s="37"/>
      <c r="F11" s="37"/>
      <c r="G11" s="37"/>
      <c r="H11" s="38"/>
      <c r="I11" s="716"/>
      <c r="J11" s="717"/>
      <c r="K11" s="717"/>
      <c r="L11" s="717"/>
      <c r="M11" s="717"/>
      <c r="N11" s="717"/>
      <c r="O11" s="717"/>
      <c r="P11" s="717"/>
      <c r="Q11" s="717"/>
      <c r="R11" s="717"/>
      <c r="S11" s="717"/>
      <c r="T11" s="718"/>
    </row>
    <row r="13" spans="1:24" s="5" customFormat="1" ht="20.100000000000001" customHeight="1">
      <c r="A13" s="5" t="s">
        <v>88</v>
      </c>
      <c r="C13" s="5" t="s">
        <v>28</v>
      </c>
      <c r="G13" s="693" t="s">
        <v>89</v>
      </c>
      <c r="H13" s="694"/>
      <c r="I13" s="694"/>
      <c r="J13" s="694"/>
      <c r="K13" s="694"/>
      <c r="L13" s="694"/>
      <c r="M13" s="694"/>
      <c r="N13" s="694"/>
      <c r="O13" s="694"/>
      <c r="P13" s="694"/>
      <c r="Q13" s="694"/>
      <c r="R13" s="694"/>
      <c r="S13" s="694"/>
      <c r="T13" s="694"/>
      <c r="U13" s="694"/>
      <c r="V13" s="694"/>
      <c r="W13" s="694"/>
    </row>
    <row r="14" spans="1:24" ht="20.100000000000001" customHeight="1">
      <c r="B14" s="39" t="s">
        <v>90</v>
      </c>
      <c r="C14" s="8" t="s">
        <v>30</v>
      </c>
      <c r="D14" s="103" t="s">
        <v>514</v>
      </c>
    </row>
    <row r="15" spans="1:24" ht="20.100000000000001" customHeight="1">
      <c r="B15" s="39" t="s">
        <v>90</v>
      </c>
      <c r="C15" s="8" t="s">
        <v>32</v>
      </c>
      <c r="D15" s="8" t="s">
        <v>633</v>
      </c>
    </row>
    <row r="16" spans="1:24" ht="20.100000000000001" customHeight="1">
      <c r="B16" s="39" t="s">
        <v>90</v>
      </c>
      <c r="C16" s="8" t="s">
        <v>35</v>
      </c>
      <c r="D16" s="8" t="s">
        <v>54</v>
      </c>
      <c r="G16" s="30"/>
      <c r="H16" s="30"/>
      <c r="I16" s="30"/>
      <c r="J16" s="30"/>
      <c r="K16" s="30"/>
      <c r="L16" s="30"/>
      <c r="M16" s="30"/>
      <c r="N16" s="30"/>
      <c r="O16" s="30"/>
      <c r="P16" s="30"/>
      <c r="Q16" s="30"/>
      <c r="R16" s="30"/>
      <c r="S16" s="30"/>
      <c r="T16" s="30"/>
      <c r="U16" s="30"/>
      <c r="V16" s="30"/>
      <c r="W16" s="30"/>
      <c r="X16" s="30"/>
    </row>
    <row r="17" spans="2:24" s="40" customFormat="1" ht="20.100000000000001" customHeight="1">
      <c r="B17" s="39" t="s">
        <v>90</v>
      </c>
      <c r="C17" s="8" t="s">
        <v>37</v>
      </c>
      <c r="D17" s="8" t="s">
        <v>56</v>
      </c>
      <c r="E17" s="8"/>
      <c r="F17" s="8"/>
      <c r="G17" s="8"/>
      <c r="H17" s="8"/>
      <c r="I17" s="8"/>
      <c r="J17" s="8"/>
      <c r="K17" s="8"/>
      <c r="L17" s="8"/>
      <c r="M17" s="8"/>
      <c r="N17" s="8"/>
      <c r="O17" s="8"/>
      <c r="P17" s="8"/>
      <c r="Q17" s="8"/>
      <c r="R17" s="8"/>
      <c r="S17" s="8"/>
      <c r="T17" s="8"/>
      <c r="U17" s="8"/>
      <c r="V17" s="8"/>
      <c r="W17" s="8"/>
      <c r="X17" s="8"/>
    </row>
    <row r="18" spans="2:24" ht="20.100000000000001" customHeight="1">
      <c r="B18" s="39" t="s">
        <v>90</v>
      </c>
      <c r="C18" s="8" t="s">
        <v>39</v>
      </c>
      <c r="D18" s="8" t="s">
        <v>465</v>
      </c>
    </row>
    <row r="19" spans="2:24" ht="20.100000000000001" customHeight="1">
      <c r="B19" s="39" t="s">
        <v>90</v>
      </c>
      <c r="C19" s="8" t="s">
        <v>41</v>
      </c>
      <c r="D19" s="8" t="s">
        <v>120</v>
      </c>
    </row>
    <row r="20" spans="2:24" ht="20.100000000000001" customHeight="1">
      <c r="B20" s="39" t="s">
        <v>90</v>
      </c>
      <c r="C20" s="8" t="s">
        <v>43</v>
      </c>
      <c r="D20" s="8" t="s">
        <v>632</v>
      </c>
    </row>
    <row r="21" spans="2:24" ht="20.100000000000001" customHeight="1">
      <c r="B21" s="39" t="s">
        <v>90</v>
      </c>
      <c r="C21" s="8" t="s">
        <v>45</v>
      </c>
      <c r="D21" s="8" t="s">
        <v>119</v>
      </c>
    </row>
    <row r="22" spans="2:24" s="40" customFormat="1" ht="20.100000000000001" customHeight="1">
      <c r="B22" s="39" t="s">
        <v>90</v>
      </c>
      <c r="C22" s="8" t="s">
        <v>46</v>
      </c>
      <c r="D22" s="8" t="s">
        <v>630</v>
      </c>
      <c r="E22" s="8"/>
      <c r="F22" s="8"/>
      <c r="G22" s="8"/>
      <c r="H22" s="8"/>
      <c r="I22" s="8"/>
      <c r="J22" s="8"/>
      <c r="K22" s="8"/>
      <c r="L22" s="8"/>
      <c r="M22" s="8"/>
      <c r="N22" s="8"/>
      <c r="O22" s="8"/>
      <c r="P22" s="8"/>
      <c r="Q22" s="8"/>
      <c r="R22" s="8"/>
      <c r="S22" s="8"/>
      <c r="T22" s="8"/>
      <c r="U22" s="8"/>
      <c r="V22" s="8"/>
      <c r="W22" s="8"/>
      <c r="X22" s="8"/>
    </row>
    <row r="23" spans="2:24" ht="20.100000000000001" customHeight="1">
      <c r="B23" s="39" t="s">
        <v>90</v>
      </c>
      <c r="C23" s="8" t="s">
        <v>48</v>
      </c>
      <c r="D23" s="8" t="s">
        <v>629</v>
      </c>
    </row>
    <row r="24" spans="2:24" ht="20.100000000000001" customHeight="1">
      <c r="B24" s="39" t="s">
        <v>90</v>
      </c>
      <c r="C24" s="8" t="s">
        <v>50</v>
      </c>
      <c r="D24" s="8" t="s">
        <v>210</v>
      </c>
    </row>
    <row r="25" spans="2:24" ht="20.100000000000001" customHeight="1">
      <c r="B25" s="39" t="s">
        <v>90</v>
      </c>
      <c r="C25" s="8" t="s">
        <v>51</v>
      </c>
      <c r="D25" s="8" t="s">
        <v>126</v>
      </c>
    </row>
  </sheetData>
  <mergeCells count="6">
    <mergeCell ref="G13:W13"/>
    <mergeCell ref="I8:T8"/>
    <mergeCell ref="I7:T7"/>
    <mergeCell ref="I9:T9"/>
    <mergeCell ref="I10:T10"/>
    <mergeCell ref="I11:T11"/>
  </mergeCells>
  <phoneticPr fontId="2"/>
  <dataValidations count="3">
    <dataValidation type="list" allowBlank="1" showInputMessage="1" showErrorMessage="1" sqref="D17 D19:D20 B14:B25" xr:uid="{00000000-0002-0000-9100-000000000000}">
      <formula1>"□,☑"</formula1>
    </dataValidation>
    <dataValidation imeMode="off" allowBlank="1" showInputMessage="1" showErrorMessage="1" sqref="I11:T11" xr:uid="{00000000-0002-0000-9100-000001000000}"/>
    <dataValidation imeMode="on" allowBlank="1" showInputMessage="1" showErrorMessage="1" sqref="I7:T10" xr:uid="{00000000-0002-0000-9100-000002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49">
    <pageSetUpPr fitToPage="1"/>
  </sheetPr>
  <dimension ref="A1"/>
  <sheetViews>
    <sheetView workbookViewId="0">
      <selection activeCell="J12" sqref="J12"/>
    </sheetView>
  </sheetViews>
  <sheetFormatPr defaultRowHeight="18"/>
  <sheetData>
    <row r="1" spans="1:1">
      <c r="A1" t="s">
        <v>1331</v>
      </c>
    </row>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1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50">
    <pageSetUpPr fitToPage="1"/>
  </sheetPr>
  <dimension ref="A1:M30"/>
  <sheetViews>
    <sheetView view="pageBreakPreview" zoomScale="110" zoomScaleNormal="100" zoomScaleSheetLayoutView="110" workbookViewId="0">
      <selection activeCell="J12" sqref="J12"/>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8.09765625" style="41" customWidth="1"/>
    <col min="12" max="12" width="6.69921875" style="41" customWidth="1"/>
    <col min="13" max="13" width="5.3984375" style="41" customWidth="1"/>
    <col min="14" max="15" width="7.69921875" style="41" customWidth="1"/>
    <col min="16" max="16384" width="8.09765625" style="41"/>
  </cols>
  <sheetData>
    <row r="1" spans="1:13" ht="20.100000000000001" customHeight="1">
      <c r="A1" s="41" t="s">
        <v>92</v>
      </c>
      <c r="B1" s="42">
        <v>27</v>
      </c>
      <c r="C1" s="41" t="s">
        <v>93</v>
      </c>
    </row>
    <row r="2" spans="1:13" ht="20.100000000000001" customHeight="1">
      <c r="A2" s="43" t="s">
        <v>661</v>
      </c>
      <c r="B2" s="43"/>
      <c r="C2" s="43"/>
      <c r="D2" s="44"/>
      <c r="E2" s="44"/>
      <c r="F2" s="44"/>
      <c r="G2" s="44"/>
      <c r="H2" s="44"/>
      <c r="I2" s="44"/>
      <c r="J2" s="44"/>
    </row>
    <row r="3" spans="1:13" ht="20.100000000000001" customHeight="1">
      <c r="J3" s="57">
        <v>45474</v>
      </c>
    </row>
    <row r="5" spans="1:13" ht="20.100000000000001" customHeight="1">
      <c r="A5" s="46" t="s">
        <v>95</v>
      </c>
      <c r="B5" s="46"/>
      <c r="C5" s="46"/>
    </row>
    <row r="6" spans="1:13" ht="20.100000000000001" customHeight="1">
      <c r="A6" s="46"/>
      <c r="B6" s="46"/>
      <c r="C6" s="46"/>
    </row>
    <row r="7" spans="1:13" ht="20.100000000000001" customHeight="1">
      <c r="D7" s="698" t="s">
        <v>281</v>
      </c>
      <c r="E7" s="699"/>
      <c r="F7" s="47"/>
      <c r="G7" s="1"/>
      <c r="H7" s="1"/>
    </row>
    <row r="8" spans="1:13" ht="20.100000000000001" customHeight="1">
      <c r="D8" s="710" t="s">
        <v>84</v>
      </c>
      <c r="E8" s="699"/>
      <c r="F8" s="49"/>
      <c r="G8" s="719" t="s">
        <v>512</v>
      </c>
      <c r="H8" s="719"/>
      <c r="I8" s="719"/>
      <c r="J8" s="719"/>
    </row>
    <row r="9" spans="1:13" ht="20.100000000000001" customHeight="1">
      <c r="D9" s="710" t="s">
        <v>145</v>
      </c>
      <c r="E9" s="699"/>
      <c r="F9" s="51"/>
      <c r="G9" s="701" t="s">
        <v>100</v>
      </c>
      <c r="H9" s="701"/>
      <c r="I9" s="701"/>
      <c r="J9" s="701"/>
    </row>
    <row r="10" spans="1:13" ht="20.100000000000001" customHeight="1">
      <c r="D10" s="710" t="s">
        <v>141</v>
      </c>
      <c r="E10" s="699"/>
      <c r="F10" s="51"/>
      <c r="G10" s="701" t="s">
        <v>660</v>
      </c>
      <c r="H10" s="701"/>
      <c r="I10" s="701"/>
      <c r="J10" s="701"/>
    </row>
    <row r="11" spans="1:13" ht="20.100000000000001" customHeight="1">
      <c r="E11" s="42"/>
      <c r="F11" s="42"/>
      <c r="G11" s="52"/>
      <c r="H11" s="52"/>
      <c r="I11" s="52"/>
      <c r="J11" s="52"/>
    </row>
    <row r="14" spans="1:13" ht="20.100000000000001" customHeight="1">
      <c r="A14" s="702" t="s">
        <v>659</v>
      </c>
      <c r="B14" s="702"/>
      <c r="C14" s="702"/>
      <c r="D14" s="702"/>
      <c r="E14" s="702"/>
      <c r="F14" s="702"/>
      <c r="G14" s="702"/>
      <c r="H14" s="702"/>
      <c r="I14" s="702"/>
      <c r="J14" s="702"/>
      <c r="K14" s="1" t="s">
        <v>503</v>
      </c>
      <c r="L14" s="1" t="str">
        <f>+"　下記のとおり校地・校舎等を変更したいので、学教教育法施行令第"&amp;'027'!$D$1&amp;"条の"&amp;'027'!$D$2&amp;"第"&amp;'027'!$D$3&amp;"項第"&amp;'027'!$D$4&amp;"号の規定により関係書類を添えて届け出ます。"</f>
        <v>　下記のとおり校地・校舎等を変更したいので、学教教育法施行令第27条の2第1項第6号の規定により関係書類を添えて届け出ます。</v>
      </c>
    </row>
    <row r="15" spans="1:13" ht="20.100000000000001" customHeight="1">
      <c r="A15" s="702"/>
      <c r="B15" s="702"/>
      <c r="C15" s="702"/>
      <c r="D15" s="702"/>
      <c r="E15" s="702"/>
      <c r="F15" s="702"/>
      <c r="G15" s="702"/>
      <c r="H15" s="702"/>
      <c r="I15" s="702"/>
      <c r="J15" s="702"/>
      <c r="K15" s="1" t="s">
        <v>421</v>
      </c>
      <c r="L15" s="1" t="str">
        <f>+"　下記のとおり校地・校舎等を変更したいので、学教教育法第"&amp;'027'!$D$5&amp;"条の規定により関係書類を添えて届け出ます。"</f>
        <v>　下記のとおり校地・校舎等を変更したいので、学教教育法第131条の規定により関係書類を添えて届け出ます。</v>
      </c>
    </row>
    <row r="16" spans="1:13" ht="20.100000000000001" customHeight="1">
      <c r="A16" s="727" t="s">
        <v>179</v>
      </c>
      <c r="B16" s="727"/>
      <c r="C16" s="727"/>
      <c r="D16" s="727"/>
      <c r="E16" s="727"/>
      <c r="F16" s="727"/>
      <c r="G16" s="727"/>
      <c r="H16" s="727"/>
      <c r="I16" s="727"/>
      <c r="J16" s="727"/>
      <c r="K16" s="1" t="s">
        <v>420</v>
      </c>
      <c r="L16" s="1" t="str">
        <f>+"　下記のとおり校地・校舎等を変更したいので、学教教育法施行令第"&amp;'027'!$D$11&amp;"条の"&amp;'027'!$D$12&amp;"第"&amp;'027'!$D$13&amp;"号の規定により関係書類を添えて届け出ます。"</f>
        <v>　下記のとおり校地・校舎等を変更したいので、学教教育法施行令第27条の3第3号の規定により関係書類を添えて届け出ます。</v>
      </c>
      <c r="M16" s="1"/>
    </row>
    <row r="17" spans="1:13" ht="20.100000000000001" customHeight="1">
      <c r="C17" s="65" t="s">
        <v>78</v>
      </c>
      <c r="D17" s="809" t="s">
        <v>386</v>
      </c>
      <c r="E17" s="809"/>
      <c r="F17" s="62"/>
      <c r="G17" s="719" t="s">
        <v>502</v>
      </c>
      <c r="H17" s="719"/>
      <c r="I17" s="719"/>
      <c r="J17" s="719"/>
      <c r="L17" s="1"/>
      <c r="M17" s="1"/>
    </row>
    <row r="18" spans="1:13" ht="19.95" customHeight="1">
      <c r="C18" s="65" t="s">
        <v>81</v>
      </c>
      <c r="D18" s="773" t="s">
        <v>658</v>
      </c>
      <c r="E18" s="773"/>
      <c r="F18" s="62"/>
      <c r="G18" s="769" t="s">
        <v>657</v>
      </c>
      <c r="H18" s="769"/>
      <c r="I18" s="769"/>
      <c r="J18" s="769"/>
    </row>
    <row r="19" spans="1:13" ht="20.100000000000001" customHeight="1">
      <c r="C19" s="65" t="s">
        <v>175</v>
      </c>
      <c r="D19" s="773" t="s">
        <v>500</v>
      </c>
      <c r="E19" s="773"/>
      <c r="F19" s="62"/>
      <c r="G19" s="769" t="s">
        <v>656</v>
      </c>
      <c r="H19" s="769"/>
      <c r="I19" s="769"/>
      <c r="J19" s="769"/>
    </row>
    <row r="20" spans="1:13" ht="20.100000000000001" customHeight="1">
      <c r="C20" s="65" t="s">
        <v>384</v>
      </c>
      <c r="D20" s="94" t="s">
        <v>655</v>
      </c>
      <c r="E20" s="93" t="s">
        <v>473</v>
      </c>
      <c r="F20" s="64"/>
      <c r="G20" s="810"/>
      <c r="H20" s="810"/>
      <c r="I20" s="810"/>
      <c r="J20" s="810"/>
    </row>
    <row r="21" spans="1:13" ht="20.100000000000001" customHeight="1">
      <c r="C21" s="65"/>
      <c r="D21" s="93" t="s">
        <v>654</v>
      </c>
      <c r="E21" s="78" t="s">
        <v>651</v>
      </c>
      <c r="F21" s="62"/>
      <c r="G21" s="719" t="s">
        <v>653</v>
      </c>
      <c r="H21" s="719"/>
      <c r="I21" s="719"/>
      <c r="J21" s="719"/>
    </row>
    <row r="22" spans="1:13" ht="20.100000000000001" customHeight="1">
      <c r="C22" s="65"/>
      <c r="E22" s="78" t="s">
        <v>649</v>
      </c>
      <c r="F22" s="62"/>
      <c r="G22" s="578">
        <v>497</v>
      </c>
      <c r="H22" s="571" t="s">
        <v>648</v>
      </c>
      <c r="I22" s="571"/>
      <c r="J22" s="571"/>
    </row>
    <row r="23" spans="1:13" ht="20.100000000000001" customHeight="1">
      <c r="C23" s="65"/>
      <c r="D23" s="93"/>
      <c r="E23" s="78" t="s">
        <v>651</v>
      </c>
      <c r="F23" s="62"/>
      <c r="G23" s="719"/>
      <c r="H23" s="719"/>
      <c r="I23" s="719"/>
      <c r="J23" s="719"/>
    </row>
    <row r="24" spans="1:13" ht="20.100000000000001" customHeight="1">
      <c r="C24" s="65"/>
      <c r="D24" s="93"/>
      <c r="E24" s="78" t="s">
        <v>649</v>
      </c>
      <c r="F24" s="64"/>
      <c r="G24" s="579"/>
      <c r="H24" s="580" t="s">
        <v>648</v>
      </c>
      <c r="I24" s="580"/>
      <c r="J24" s="580"/>
    </row>
    <row r="25" spans="1:13" ht="20.100000000000001" customHeight="1">
      <c r="C25" s="65"/>
      <c r="D25" s="100"/>
      <c r="E25" s="93" t="s">
        <v>652</v>
      </c>
      <c r="F25" s="91"/>
      <c r="G25" s="790"/>
      <c r="H25" s="790"/>
      <c r="I25" s="790"/>
      <c r="J25" s="790"/>
    </row>
    <row r="26" spans="1:13" ht="20.100000000000001" customHeight="1">
      <c r="C26" s="65"/>
      <c r="D26" s="100"/>
      <c r="E26" s="78" t="s">
        <v>651</v>
      </c>
      <c r="F26" s="62"/>
      <c r="G26" s="719" t="s">
        <v>650</v>
      </c>
      <c r="H26" s="719"/>
      <c r="I26" s="719"/>
      <c r="J26" s="719"/>
    </row>
    <row r="27" spans="1:13" ht="20.100000000000001" customHeight="1">
      <c r="C27" s="65"/>
      <c r="D27" s="78"/>
      <c r="E27" s="78" t="s">
        <v>649</v>
      </c>
      <c r="F27" s="62"/>
      <c r="G27" s="578">
        <v>423</v>
      </c>
      <c r="H27" s="571" t="s">
        <v>648</v>
      </c>
      <c r="I27" s="571"/>
      <c r="J27" s="571"/>
    </row>
    <row r="28" spans="1:13" ht="20.100000000000001" customHeight="1">
      <c r="C28" s="65" t="s">
        <v>381</v>
      </c>
      <c r="D28" s="750" t="s">
        <v>647</v>
      </c>
      <c r="E28" s="750"/>
      <c r="F28" s="62"/>
      <c r="G28" s="725">
        <v>45748</v>
      </c>
      <c r="H28" s="725"/>
      <c r="I28" s="725"/>
      <c r="J28" s="725"/>
    </row>
    <row r="29" spans="1:13" ht="20.100000000000001" customHeight="1">
      <c r="A29" s="61"/>
      <c r="B29" s="61"/>
      <c r="C29" s="65" t="s">
        <v>1521</v>
      </c>
      <c r="D29" s="773" t="s">
        <v>166</v>
      </c>
      <c r="E29" s="773"/>
      <c r="F29" s="62"/>
      <c r="G29" s="723" t="s">
        <v>165</v>
      </c>
      <c r="H29" s="723"/>
      <c r="I29" s="723"/>
      <c r="J29" s="723"/>
    </row>
    <row r="30" spans="1:13" ht="20.100000000000001" customHeight="1">
      <c r="C30" s="61"/>
    </row>
  </sheetData>
  <mergeCells count="24">
    <mergeCell ref="D29:E29"/>
    <mergeCell ref="G29:J29"/>
    <mergeCell ref="A14:J15"/>
    <mergeCell ref="A16:J16"/>
    <mergeCell ref="G17:J17"/>
    <mergeCell ref="D17:E17"/>
    <mergeCell ref="G23:J23"/>
    <mergeCell ref="G26:J26"/>
    <mergeCell ref="G21:J21"/>
    <mergeCell ref="G20:J20"/>
    <mergeCell ref="G25:J25"/>
    <mergeCell ref="D19:E19"/>
    <mergeCell ref="D7:E7"/>
    <mergeCell ref="G19:J19"/>
    <mergeCell ref="G18:J18"/>
    <mergeCell ref="D28:E28"/>
    <mergeCell ref="G28:J28"/>
    <mergeCell ref="D8:E8"/>
    <mergeCell ref="D9:E9"/>
    <mergeCell ref="D10:E10"/>
    <mergeCell ref="G8:J8"/>
    <mergeCell ref="G9:J9"/>
    <mergeCell ref="G10:J10"/>
    <mergeCell ref="D18:E18"/>
  </mergeCells>
  <phoneticPr fontId="2"/>
  <dataValidations count="2">
    <dataValidation imeMode="on" allowBlank="1" showInputMessage="1" showErrorMessage="1" sqref="G8:J11 G17:J29" xr:uid="{00000000-0002-0000-9300-000000000000}"/>
    <dataValidation type="list" allowBlank="1" showInputMessage="1" showErrorMessage="1" sqref="A14:J15" xr:uid="{00000000-0002-0000-9300-000001000000}">
      <formula1>$L$14:$L$16</formula1>
    </dataValidation>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tabColor rgb="FF99FF99"/>
    <pageSetUpPr fitToPage="1"/>
  </sheetPr>
  <dimension ref="A1:E9"/>
  <sheetViews>
    <sheetView workbookViewId="0">
      <selection activeCell="A14" sqref="A14:J15"/>
    </sheetView>
  </sheetViews>
  <sheetFormatPr defaultColWidth="8.69921875" defaultRowHeight="13.2"/>
  <cols>
    <col min="1" max="1" width="8.69921875" style="1"/>
    <col min="2" max="2" width="5.09765625" style="1" customWidth="1"/>
    <col min="3" max="3" width="23.59765625" style="1" customWidth="1"/>
    <col min="4" max="16384" width="8.69921875" style="1"/>
  </cols>
  <sheetData>
    <row r="1" spans="1:5">
      <c r="A1" s="1" t="s">
        <v>0</v>
      </c>
      <c r="B1" s="1" t="s">
        <v>1</v>
      </c>
      <c r="C1" s="1" t="s">
        <v>2</v>
      </c>
      <c r="D1" s="2">
        <v>108</v>
      </c>
      <c r="E1" s="1" t="str">
        <f>+B1&amp;D1&amp;C1&amp;D2&amp;C2</f>
        <v>私108条3項、</v>
      </c>
    </row>
    <row r="2" spans="1:5">
      <c r="C2" s="1" t="s">
        <v>104</v>
      </c>
      <c r="D2" s="2">
        <v>3</v>
      </c>
    </row>
    <row r="3" spans="1:5">
      <c r="B3" s="1" t="s">
        <v>103</v>
      </c>
      <c r="C3" s="1" t="s">
        <v>2</v>
      </c>
      <c r="D3" s="2">
        <v>44</v>
      </c>
      <c r="E3" s="1" t="str">
        <f>+B3&amp;D3&amp;C3&amp;D4&amp;C4</f>
        <v>私規44条</v>
      </c>
    </row>
    <row r="4" spans="1:5">
      <c r="D4" s="2"/>
    </row>
    <row r="5" spans="1:5">
      <c r="A5" s="1" t="s">
        <v>5</v>
      </c>
      <c r="B5" s="1" t="s">
        <v>1</v>
      </c>
      <c r="C5" s="1" t="s">
        <v>2</v>
      </c>
      <c r="D5" s="2">
        <v>152</v>
      </c>
      <c r="E5" s="1" t="str">
        <f>+B5&amp;D5&amp;C5&amp;D6&amp;C6&amp;E1&amp;E7</f>
        <v>私152条6項において準用する同法私108条3項、私規56条において準用する同法44条</v>
      </c>
    </row>
    <row r="6" spans="1:5">
      <c r="C6" s="1" t="s">
        <v>6</v>
      </c>
      <c r="D6" s="2">
        <v>6</v>
      </c>
    </row>
    <row r="7" spans="1:5">
      <c r="B7" s="1" t="s">
        <v>103</v>
      </c>
      <c r="C7" s="1" t="s">
        <v>102</v>
      </c>
      <c r="D7" s="2">
        <v>56</v>
      </c>
      <c r="E7" s="1" t="str">
        <f>+B7&amp;D7&amp;C7&amp;D8&amp;C8</f>
        <v>私規56条において準用する同法44条</v>
      </c>
    </row>
    <row r="8" spans="1:5">
      <c r="C8" s="1" t="s">
        <v>2</v>
      </c>
      <c r="D8" s="2">
        <v>44</v>
      </c>
      <c r="E8" s="1" t="str">
        <f>+B8&amp;D8&amp;C8&amp;D9&amp;C9</f>
        <v>44条</v>
      </c>
    </row>
    <row r="9" spans="1:5">
      <c r="D9" s="2"/>
    </row>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51">
    <pageSetUpPr fitToPage="1"/>
  </sheetPr>
  <dimension ref="A1:M29"/>
  <sheetViews>
    <sheetView view="pageBreakPreview" topLeftCell="G1" zoomScale="110" zoomScaleNormal="100" zoomScaleSheetLayoutView="110" workbookViewId="0">
      <selection activeCell="J12" sqref="J12"/>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8.09765625" style="41" customWidth="1"/>
    <col min="12" max="12" width="6.69921875" style="41" customWidth="1"/>
    <col min="13" max="13" width="5.3984375" style="41" customWidth="1"/>
    <col min="14" max="15" width="7.69921875" style="41" customWidth="1"/>
    <col min="16" max="16384" width="8.09765625" style="41"/>
  </cols>
  <sheetData>
    <row r="1" spans="1:13" ht="20.100000000000001" customHeight="1">
      <c r="A1" s="41" t="s">
        <v>92</v>
      </c>
      <c r="B1" s="42">
        <v>27</v>
      </c>
      <c r="C1" s="41" t="s">
        <v>93</v>
      </c>
    </row>
    <row r="2" spans="1:13" ht="20.100000000000001" customHeight="1">
      <c r="A2" s="43" t="s">
        <v>661</v>
      </c>
      <c r="B2" s="43"/>
      <c r="C2" s="43"/>
      <c r="D2" s="44"/>
      <c r="E2" s="44"/>
      <c r="F2" s="44"/>
      <c r="G2" s="44"/>
      <c r="H2" s="44"/>
      <c r="I2" s="44"/>
      <c r="J2" s="44"/>
    </row>
    <row r="3" spans="1:13" ht="20.100000000000001" customHeight="1">
      <c r="J3" s="53"/>
    </row>
    <row r="5" spans="1:13" ht="20.100000000000001" customHeight="1">
      <c r="A5" s="46" t="s">
        <v>95</v>
      </c>
      <c r="B5" s="46"/>
      <c r="C5" s="46"/>
    </row>
    <row r="6" spans="1:13" ht="20.100000000000001" customHeight="1">
      <c r="A6" s="46"/>
      <c r="B6" s="46"/>
      <c r="C6" s="46"/>
    </row>
    <row r="7" spans="1:13" ht="20.100000000000001" customHeight="1">
      <c r="D7" s="698" t="s">
        <v>281</v>
      </c>
      <c r="E7" s="699"/>
      <c r="F7" s="47"/>
      <c r="G7" s="1"/>
      <c r="H7" s="1"/>
    </row>
    <row r="8" spans="1:13" ht="20.100000000000001" customHeight="1">
      <c r="D8" s="710" t="s">
        <v>84</v>
      </c>
      <c r="E8" s="699"/>
      <c r="F8" s="49"/>
      <c r="G8" s="707"/>
      <c r="H8" s="707"/>
      <c r="I8" s="707"/>
      <c r="J8" s="707"/>
    </row>
    <row r="9" spans="1:13" ht="20.100000000000001" customHeight="1">
      <c r="D9" s="710" t="s">
        <v>145</v>
      </c>
      <c r="E9" s="699"/>
      <c r="F9" s="51"/>
      <c r="G9" s="708"/>
      <c r="H9" s="708"/>
      <c r="I9" s="708"/>
      <c r="J9" s="708"/>
    </row>
    <row r="10" spans="1:13" ht="20.100000000000001" customHeight="1">
      <c r="D10" s="710" t="s">
        <v>141</v>
      </c>
      <c r="E10" s="699"/>
      <c r="F10" s="51"/>
      <c r="G10" s="708"/>
      <c r="H10" s="708"/>
      <c r="I10" s="708"/>
      <c r="J10" s="708"/>
    </row>
    <row r="11" spans="1:13" ht="20.100000000000001" customHeight="1">
      <c r="E11" s="42"/>
      <c r="F11" s="42"/>
      <c r="G11" s="52"/>
      <c r="H11" s="52"/>
      <c r="I11" s="52"/>
      <c r="J11" s="52"/>
    </row>
    <row r="13" spans="1:13" ht="20.100000000000001" customHeight="1">
      <c r="A13" s="709" t="s">
        <v>662</v>
      </c>
      <c r="B13" s="709"/>
      <c r="C13" s="709"/>
      <c r="D13" s="709"/>
      <c r="E13" s="709"/>
      <c r="F13" s="709"/>
      <c r="G13" s="709"/>
      <c r="H13" s="709"/>
      <c r="I13" s="709"/>
      <c r="J13" s="709"/>
      <c r="K13" s="1" t="s">
        <v>503</v>
      </c>
      <c r="L13" s="1" t="str">
        <f>+"　下記のとおり校地・校舎等を変更したいので、学教教育法施行令第"&amp;'027'!$D$1&amp;"条の"&amp;'027'!$D$2&amp;"第"&amp;'027'!$D$3&amp;"項第"&amp;'027'!$D$4&amp;"号の規定により関係書類を添えて届け出ます。"</f>
        <v>　下記のとおり校地・校舎等を変更したいので、学教教育法施行令第27条の2第1項第6号の規定により関係書類を添えて届け出ます。</v>
      </c>
    </row>
    <row r="14" spans="1:13" ht="20.100000000000001" customHeight="1">
      <c r="A14" s="709"/>
      <c r="B14" s="709"/>
      <c r="C14" s="709"/>
      <c r="D14" s="709"/>
      <c r="E14" s="709"/>
      <c r="F14" s="709"/>
      <c r="G14" s="709"/>
      <c r="H14" s="709"/>
      <c r="I14" s="709"/>
      <c r="J14" s="709"/>
      <c r="K14" s="1" t="s">
        <v>421</v>
      </c>
      <c r="L14" s="1" t="str">
        <f>+"　下記のとおり校地・校舎等を変更したいので、学教教育法第"&amp;'027'!$D$5&amp;"条の規定により関係書類を添えて届け出ます。"</f>
        <v>　下記のとおり校地・校舎等を変更したいので、学教教育法第131条の規定により関係書類を添えて届け出ます。</v>
      </c>
    </row>
    <row r="15" spans="1:13" ht="20.100000000000001" customHeight="1">
      <c r="A15" s="727" t="s">
        <v>179</v>
      </c>
      <c r="B15" s="727"/>
      <c r="C15" s="727"/>
      <c r="D15" s="727"/>
      <c r="E15" s="727"/>
      <c r="F15" s="727"/>
      <c r="G15" s="727"/>
      <c r="H15" s="727"/>
      <c r="I15" s="727"/>
      <c r="J15" s="727"/>
      <c r="K15" s="1" t="s">
        <v>420</v>
      </c>
      <c r="L15" s="1" t="str">
        <f>+"　下記のとおり校地・校舎等を変更したいので、学教教育法施行令第"&amp;'027'!$D$11&amp;"条の"&amp;'027'!$D$12&amp;"第"&amp;'027'!$D$13&amp;"号の規定により関係書類を添えて届け出ます。"</f>
        <v>　下記のとおり校地・校舎等を変更したいので、学教教育法施行令第27条の3第3号の規定により関係書類を添えて届け出ます。</v>
      </c>
      <c r="M15" s="1"/>
    </row>
    <row r="16" spans="1:13" ht="20.100000000000001" customHeight="1">
      <c r="C16" s="65" t="s">
        <v>78</v>
      </c>
      <c r="D16" s="809" t="s">
        <v>386</v>
      </c>
      <c r="E16" s="809"/>
      <c r="F16" s="62"/>
      <c r="G16" s="707"/>
      <c r="H16" s="707"/>
      <c r="I16" s="707"/>
      <c r="J16" s="707"/>
      <c r="L16" s="1"/>
      <c r="M16" s="1"/>
    </row>
    <row r="17" spans="1:10" ht="19.95" customHeight="1">
      <c r="C17" s="65" t="s">
        <v>81</v>
      </c>
      <c r="D17" s="773" t="s">
        <v>658</v>
      </c>
      <c r="E17" s="773"/>
      <c r="F17" s="62"/>
      <c r="G17" s="770"/>
      <c r="H17" s="770"/>
      <c r="I17" s="770"/>
      <c r="J17" s="770"/>
    </row>
    <row r="18" spans="1:10" ht="20.100000000000001" customHeight="1">
      <c r="C18" s="65" t="s">
        <v>175</v>
      </c>
      <c r="D18" s="773" t="s">
        <v>500</v>
      </c>
      <c r="E18" s="773"/>
      <c r="F18" s="62"/>
      <c r="G18" s="770"/>
      <c r="H18" s="770"/>
      <c r="I18" s="770"/>
      <c r="J18" s="770"/>
    </row>
    <row r="19" spans="1:10" ht="20.100000000000001" customHeight="1">
      <c r="C19" s="65" t="s">
        <v>384</v>
      </c>
      <c r="D19" s="94" t="s">
        <v>655</v>
      </c>
      <c r="E19" s="93" t="s">
        <v>473</v>
      </c>
      <c r="F19" s="64"/>
      <c r="G19" s="814"/>
      <c r="H19" s="814"/>
      <c r="I19" s="814"/>
      <c r="J19" s="814"/>
    </row>
    <row r="20" spans="1:10" ht="20.100000000000001" customHeight="1">
      <c r="C20" s="65"/>
      <c r="D20" s="93" t="s">
        <v>654</v>
      </c>
      <c r="E20" s="78" t="s">
        <v>651</v>
      </c>
      <c r="F20" s="62"/>
      <c r="G20" s="707"/>
      <c r="H20" s="707"/>
      <c r="I20" s="707"/>
      <c r="J20" s="707"/>
    </row>
    <row r="21" spans="1:10" ht="20.100000000000001" customHeight="1">
      <c r="C21" s="65"/>
      <c r="E21" s="78" t="s">
        <v>649</v>
      </c>
      <c r="F21" s="62"/>
      <c r="G21" s="575"/>
      <c r="H21" s="576" t="s">
        <v>648</v>
      </c>
      <c r="I21" s="576"/>
      <c r="J21" s="576"/>
    </row>
    <row r="22" spans="1:10" ht="20.100000000000001" customHeight="1">
      <c r="C22" s="65"/>
      <c r="D22" s="93"/>
      <c r="E22" s="78" t="s">
        <v>651</v>
      </c>
      <c r="F22" s="62"/>
      <c r="G22" s="707"/>
      <c r="H22" s="707"/>
      <c r="I22" s="707"/>
      <c r="J22" s="707"/>
    </row>
    <row r="23" spans="1:10" ht="20.100000000000001" customHeight="1">
      <c r="C23" s="65"/>
      <c r="D23" s="93"/>
      <c r="E23" s="78" t="s">
        <v>649</v>
      </c>
      <c r="F23" s="64"/>
      <c r="G23" s="577"/>
      <c r="H23" s="576" t="s">
        <v>648</v>
      </c>
      <c r="I23" s="576"/>
      <c r="J23" s="576"/>
    </row>
    <row r="24" spans="1:10" ht="20.100000000000001" customHeight="1">
      <c r="C24" s="65"/>
      <c r="D24" s="100"/>
      <c r="E24" s="93" t="s">
        <v>652</v>
      </c>
      <c r="F24" s="91"/>
      <c r="G24" s="813"/>
      <c r="H24" s="813"/>
      <c r="I24" s="813"/>
      <c r="J24" s="813"/>
    </row>
    <row r="25" spans="1:10" ht="20.100000000000001" customHeight="1">
      <c r="C25" s="65"/>
      <c r="D25" s="100"/>
      <c r="E25" s="78" t="s">
        <v>651</v>
      </c>
      <c r="F25" s="62"/>
      <c r="G25" s="707"/>
      <c r="H25" s="707"/>
      <c r="I25" s="707"/>
      <c r="J25" s="707"/>
    </row>
    <row r="26" spans="1:10" ht="20.100000000000001" customHeight="1">
      <c r="C26" s="65"/>
      <c r="D26" s="78"/>
      <c r="E26" s="78" t="s">
        <v>649</v>
      </c>
      <c r="F26" s="62"/>
      <c r="G26" s="575"/>
      <c r="H26" s="576" t="s">
        <v>648</v>
      </c>
      <c r="I26" s="576"/>
      <c r="J26" s="576"/>
    </row>
    <row r="27" spans="1:10" ht="20.100000000000001" customHeight="1">
      <c r="C27" s="65" t="s">
        <v>381</v>
      </c>
      <c r="D27" s="750" t="s">
        <v>647</v>
      </c>
      <c r="E27" s="750"/>
      <c r="F27" s="62"/>
      <c r="G27" s="812"/>
      <c r="H27" s="812"/>
      <c r="I27" s="812"/>
      <c r="J27" s="812"/>
    </row>
    <row r="28" spans="1:10" ht="20.100000000000001" customHeight="1">
      <c r="A28" s="61"/>
      <c r="B28" s="61"/>
      <c r="C28" s="65" t="s">
        <v>1521</v>
      </c>
      <c r="D28" s="773" t="s">
        <v>166</v>
      </c>
      <c r="E28" s="773"/>
      <c r="F28" s="62"/>
      <c r="G28" s="811" t="s">
        <v>165</v>
      </c>
      <c r="H28" s="811"/>
      <c r="I28" s="811"/>
      <c r="J28" s="811"/>
    </row>
    <row r="29" spans="1:10" ht="20.100000000000001" customHeight="1">
      <c r="C29" s="61"/>
    </row>
  </sheetData>
  <mergeCells count="24">
    <mergeCell ref="D28:E28"/>
    <mergeCell ref="G28:J28"/>
    <mergeCell ref="D18:E18"/>
    <mergeCell ref="G18:J18"/>
    <mergeCell ref="D27:E27"/>
    <mergeCell ref="G27:J27"/>
    <mergeCell ref="G24:J24"/>
    <mergeCell ref="G25:J25"/>
    <mergeCell ref="G19:J19"/>
    <mergeCell ref="G20:J20"/>
    <mergeCell ref="G22:J22"/>
    <mergeCell ref="D7:E7"/>
    <mergeCell ref="D16:E16"/>
    <mergeCell ref="G16:J16"/>
    <mergeCell ref="D17:E17"/>
    <mergeCell ref="G17:J17"/>
    <mergeCell ref="G8:J8"/>
    <mergeCell ref="G9:J9"/>
    <mergeCell ref="G10:J10"/>
    <mergeCell ref="A13:J14"/>
    <mergeCell ref="A15:J15"/>
    <mergeCell ref="D8:E8"/>
    <mergeCell ref="D9:E9"/>
    <mergeCell ref="D10:E10"/>
  </mergeCells>
  <phoneticPr fontId="2"/>
  <dataValidations count="2">
    <dataValidation type="list" allowBlank="1" showInputMessage="1" showErrorMessage="1" sqref="A13:J14" xr:uid="{00000000-0002-0000-9400-000000000000}">
      <formula1>$L$13:$L$15</formula1>
    </dataValidation>
    <dataValidation imeMode="on" allowBlank="1" showInputMessage="1" showErrorMessage="1" sqref="G8:J11 G16:J28" xr:uid="{00000000-0002-0000-9400-000001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drawing r:id="rId2"/>
  <legacyDrawing r:id="rId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D1643-74AB-4903-9C1A-0F2037DA180B}">
  <sheetPr codeName="Sheet152">
    <tabColor rgb="FF00B050"/>
    <pageSetUpPr fitToPage="1"/>
  </sheetPr>
  <dimension ref="A1:E14"/>
  <sheetViews>
    <sheetView tabSelected="1" workbookViewId="0">
      <selection activeCell="H4" sqref="H4"/>
    </sheetView>
  </sheetViews>
  <sheetFormatPr defaultColWidth="8.69921875" defaultRowHeight="13.2"/>
  <cols>
    <col min="1" max="1" width="8.69921875" style="1"/>
    <col min="2" max="2" width="5.09765625" style="1" customWidth="1"/>
    <col min="3" max="3" width="23.59765625" style="1" customWidth="1"/>
    <col min="4" max="16384" width="8.69921875" style="1"/>
  </cols>
  <sheetData>
    <row r="1" spans="1:5">
      <c r="B1" s="1" t="s">
        <v>1</v>
      </c>
      <c r="C1" s="1" t="s">
        <v>2</v>
      </c>
      <c r="D1" s="2">
        <v>6</v>
      </c>
      <c r="E1" s="1" t="str">
        <f>+B1&amp;D1&amp;C1&amp;D2&amp;C2</f>
        <v>私6条</v>
      </c>
    </row>
    <row r="2" spans="1:5">
      <c r="A2" s="1" t="s">
        <v>679</v>
      </c>
      <c r="D2" s="2"/>
    </row>
    <row r="3" spans="1:5">
      <c r="A3" s="1" t="s">
        <v>266</v>
      </c>
      <c r="B3" s="1" t="s">
        <v>290</v>
      </c>
      <c r="C3" s="1" t="s">
        <v>2</v>
      </c>
      <c r="D3" s="2"/>
      <c r="E3" s="1" t="str">
        <f>+B3&amp;D3&amp;C3&amp;D4&amp;C4</f>
        <v>私令条項</v>
      </c>
    </row>
    <row r="4" spans="1:5">
      <c r="C4" s="1" t="s">
        <v>3</v>
      </c>
      <c r="D4" s="2"/>
    </row>
    <row r="5" spans="1:5">
      <c r="A5" s="1" t="s">
        <v>249</v>
      </c>
      <c r="B5" s="1" t="s">
        <v>1</v>
      </c>
      <c r="C5" s="1" t="s">
        <v>2</v>
      </c>
      <c r="D5" s="2">
        <v>152</v>
      </c>
      <c r="E5" s="1" t="str">
        <f>+B5&amp;D5&amp;C5&amp;D6&amp;C6&amp;E7</f>
        <v>私152条1項において準用する同法6条</v>
      </c>
    </row>
    <row r="6" spans="1:5">
      <c r="C6" s="1" t="s">
        <v>6</v>
      </c>
      <c r="D6" s="2">
        <v>1</v>
      </c>
    </row>
    <row r="7" spans="1:5">
      <c r="C7" s="1" t="s">
        <v>2</v>
      </c>
      <c r="D7" s="2">
        <v>6</v>
      </c>
      <c r="E7" s="1" t="str">
        <f>+B7&amp;D7&amp;C7&amp;D8&amp;C8</f>
        <v>6条</v>
      </c>
    </row>
    <row r="8" spans="1:5">
      <c r="D8" s="2"/>
    </row>
    <row r="9" spans="1:5">
      <c r="A9" s="1" t="s">
        <v>7</v>
      </c>
      <c r="B9" s="1" t="s">
        <v>1</v>
      </c>
      <c r="C9" s="1" t="s">
        <v>2</v>
      </c>
      <c r="D9" s="2"/>
      <c r="E9" s="1" t="str">
        <f>+B9&amp;D9&amp;C9&amp;D10&amp;C10</f>
        <v>私条項</v>
      </c>
    </row>
    <row r="10" spans="1:5">
      <c r="C10" s="1" t="s">
        <v>3</v>
      </c>
      <c r="D10" s="2"/>
    </row>
    <row r="11" spans="1:5">
      <c r="B11" s="1" t="s">
        <v>1</v>
      </c>
      <c r="C11" s="1" t="s">
        <v>2</v>
      </c>
      <c r="D11" s="2"/>
      <c r="E11" s="1" t="str">
        <f>+B11&amp;D11&amp;C11&amp;D12&amp;C12</f>
        <v>私条項において準用する同法</v>
      </c>
    </row>
    <row r="12" spans="1:5">
      <c r="C12" s="1" t="s">
        <v>6</v>
      </c>
      <c r="D12" s="2"/>
    </row>
    <row r="13" spans="1:5">
      <c r="C13" s="1" t="s">
        <v>2</v>
      </c>
      <c r="D13" s="2"/>
      <c r="E13" s="1" t="str">
        <f>+B13&amp;D13&amp;C13&amp;D14&amp;C14</f>
        <v>条項</v>
      </c>
    </row>
    <row r="14" spans="1:5">
      <c r="C14" s="1" t="s">
        <v>3</v>
      </c>
      <c r="D14" s="2"/>
    </row>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EA568-7DC6-424E-A49B-D048619CABC6}">
  <sheetPr codeName="Sheet153">
    <pageSetUpPr fitToPage="1"/>
  </sheetPr>
  <dimension ref="A1:X20"/>
  <sheetViews>
    <sheetView tabSelected="1" view="pageBreakPreview" zoomScale="110" zoomScaleNormal="100" zoomScaleSheetLayoutView="110" workbookViewId="0">
      <selection activeCell="H4" sqref="H4"/>
    </sheetView>
  </sheetViews>
  <sheetFormatPr defaultColWidth="8.09765625" defaultRowHeight="20.100000000000001" customHeight="1"/>
  <cols>
    <col min="1" max="256" width="3.19921875" style="8" customWidth="1"/>
    <col min="257" max="16384" width="8.09765625" style="8"/>
  </cols>
  <sheetData>
    <row r="1" spans="1:24" s="4" customFormat="1" ht="20.100000000000001" customHeight="1" thickBot="1">
      <c r="A1" s="3" t="s">
        <v>668</v>
      </c>
      <c r="B1" s="3"/>
      <c r="C1" s="3"/>
      <c r="D1" s="3"/>
      <c r="E1" s="3"/>
      <c r="F1" s="3"/>
      <c r="G1" s="3"/>
      <c r="H1" s="3"/>
      <c r="I1" s="3"/>
      <c r="J1" s="3"/>
      <c r="K1" s="3"/>
      <c r="L1" s="3"/>
      <c r="M1" s="3"/>
      <c r="N1" s="3"/>
      <c r="O1" s="3"/>
      <c r="P1" s="3"/>
      <c r="Q1" s="3"/>
      <c r="R1" s="3"/>
      <c r="S1" s="3"/>
      <c r="T1" s="3"/>
      <c r="U1" s="3"/>
      <c r="V1" s="3"/>
      <c r="W1" s="3"/>
      <c r="X1" s="3"/>
    </row>
    <row r="2" spans="1:24" s="4" customFormat="1" ht="20.100000000000001" customHeight="1">
      <c r="A2" s="4" t="s">
        <v>679</v>
      </c>
    </row>
    <row r="3" spans="1:24" s="5" customFormat="1" ht="20.100000000000001" customHeight="1">
      <c r="B3" s="5" t="s">
        <v>9</v>
      </c>
      <c r="D3" s="5" t="s">
        <v>10</v>
      </c>
    </row>
    <row r="4" spans="1:24" ht="20.100000000000001" customHeight="1">
      <c r="C4" s="6" t="s">
        <v>11</v>
      </c>
      <c r="D4" s="682" t="s">
        <v>667</v>
      </c>
      <c r="E4" s="682"/>
      <c r="F4" s="682"/>
      <c r="G4" s="682"/>
      <c r="H4" s="682"/>
      <c r="I4" s="682"/>
      <c r="J4" s="682"/>
      <c r="K4" s="682"/>
      <c r="L4" s="682"/>
      <c r="M4" s="682"/>
      <c r="N4" s="682"/>
      <c r="O4" s="682"/>
      <c r="P4" s="682"/>
      <c r="Q4" s="682"/>
      <c r="R4" s="682"/>
      <c r="S4" s="682"/>
      <c r="T4" s="682"/>
      <c r="U4" s="682"/>
      <c r="V4" s="682"/>
      <c r="W4" s="682"/>
      <c r="X4" s="682"/>
    </row>
    <row r="5" spans="1:24" ht="15" customHeight="1">
      <c r="C5" s="6"/>
      <c r="D5" s="682"/>
      <c r="E5" s="682"/>
      <c r="F5" s="682"/>
      <c r="G5" s="682"/>
      <c r="H5" s="682"/>
      <c r="I5" s="682"/>
      <c r="J5" s="682"/>
      <c r="K5" s="682"/>
      <c r="L5" s="682"/>
      <c r="M5" s="682"/>
      <c r="N5" s="682"/>
      <c r="O5" s="682"/>
      <c r="P5" s="682"/>
      <c r="Q5" s="682"/>
      <c r="R5" s="682"/>
      <c r="S5" s="682"/>
      <c r="T5" s="682"/>
      <c r="U5" s="682"/>
      <c r="V5" s="682"/>
      <c r="W5" s="682"/>
      <c r="X5" s="682"/>
    </row>
    <row r="6" spans="1:24" s="5" customFormat="1" ht="20.100000000000001" customHeight="1">
      <c r="B6" s="5" t="s">
        <v>14</v>
      </c>
      <c r="D6" s="5" t="s">
        <v>15</v>
      </c>
    </row>
    <row r="7" spans="1:24" ht="20.100000000000001" customHeight="1">
      <c r="C7" s="8" t="s">
        <v>11</v>
      </c>
      <c r="D7" s="8" t="s">
        <v>666</v>
      </c>
      <c r="E7" s="1"/>
      <c r="F7" s="1"/>
      <c r="G7" s="1"/>
      <c r="H7" s="1"/>
      <c r="I7" s="1"/>
      <c r="J7" s="1"/>
      <c r="K7" s="1"/>
      <c r="L7" s="1"/>
      <c r="M7" s="1"/>
    </row>
    <row r="8" spans="1:24" s="5" customFormat="1" ht="20.100000000000001" customHeight="1">
      <c r="B8" s="5" t="s">
        <v>16</v>
      </c>
      <c r="D8" s="5" t="s">
        <v>17</v>
      </c>
    </row>
    <row r="9" spans="1:24" s="5" customFormat="1" ht="20.100000000000001" customHeight="1">
      <c r="D9" s="743" t="s">
        <v>266</v>
      </c>
      <c r="E9" s="764" t="s">
        <v>411</v>
      </c>
      <c r="F9" s="765"/>
      <c r="G9" s="765"/>
      <c r="H9" s="765"/>
      <c r="I9" s="765"/>
      <c r="J9" s="765"/>
      <c r="K9" s="765"/>
      <c r="L9" s="766"/>
      <c r="M9" s="13" t="s">
        <v>1622</v>
      </c>
      <c r="N9" s="14"/>
      <c r="O9" s="14"/>
      <c r="P9" s="14"/>
      <c r="Q9" s="14"/>
      <c r="R9" s="14"/>
      <c r="S9" s="14"/>
      <c r="T9" s="14"/>
      <c r="U9" s="14"/>
      <c r="V9" s="14"/>
      <c r="W9" s="14"/>
      <c r="X9" s="15"/>
    </row>
    <row r="10" spans="1:24" s="5" customFormat="1" ht="20.100000000000001" customHeight="1">
      <c r="D10" s="744"/>
      <c r="E10" s="16" t="s">
        <v>665</v>
      </c>
      <c r="F10" s="17"/>
      <c r="G10" s="17"/>
      <c r="H10" s="17"/>
      <c r="I10" s="17"/>
      <c r="J10" s="17"/>
      <c r="K10" s="17"/>
      <c r="L10" s="55"/>
      <c r="M10" s="713" t="s">
        <v>1623</v>
      </c>
      <c r="N10" s="714"/>
      <c r="O10" s="714"/>
      <c r="P10" s="714"/>
      <c r="Q10" s="714"/>
      <c r="R10" s="714"/>
      <c r="S10" s="714"/>
      <c r="T10" s="714"/>
      <c r="U10" s="714"/>
      <c r="V10" s="714"/>
      <c r="W10" s="714"/>
      <c r="X10" s="715"/>
    </row>
    <row r="11" spans="1:24" s="5" customFormat="1" ht="20.100000000000001" customHeight="1">
      <c r="B11" s="5" t="s">
        <v>23</v>
      </c>
      <c r="D11" s="5" t="s">
        <v>28</v>
      </c>
      <c r="H11" s="31" t="s">
        <v>29</v>
      </c>
    </row>
    <row r="12" spans="1:24" ht="20.100000000000001" customHeight="1">
      <c r="C12" s="8" t="s">
        <v>30</v>
      </c>
      <c r="D12" s="103" t="s">
        <v>664</v>
      </c>
    </row>
    <row r="13" spans="1:24" ht="20.100000000000001" customHeight="1">
      <c r="C13" s="8" t="s">
        <v>32</v>
      </c>
      <c r="D13" s="8" t="s">
        <v>663</v>
      </c>
    </row>
    <row r="14" spans="1:24" ht="20.100000000000001" customHeight="1">
      <c r="C14" s="8" t="s">
        <v>35</v>
      </c>
      <c r="D14" s="8" t="s">
        <v>126</v>
      </c>
      <c r="G14" s="30"/>
      <c r="H14" s="30"/>
      <c r="I14" s="30"/>
      <c r="J14" s="30"/>
      <c r="K14" s="30"/>
      <c r="L14" s="30"/>
      <c r="M14" s="30"/>
      <c r="N14" s="30"/>
      <c r="O14" s="30"/>
      <c r="P14" s="30"/>
      <c r="Q14" s="30"/>
      <c r="R14" s="30"/>
      <c r="S14" s="30"/>
      <c r="T14" s="30"/>
      <c r="U14" s="30"/>
      <c r="V14" s="30"/>
      <c r="W14" s="30"/>
      <c r="X14" s="30"/>
    </row>
    <row r="15" spans="1:24" ht="20.100000000000001" customHeight="1">
      <c r="B15" s="5" t="s">
        <v>27</v>
      </c>
      <c r="D15" s="5" t="s">
        <v>74</v>
      </c>
    </row>
    <row r="16" spans="1:24" ht="20.100000000000001" customHeight="1">
      <c r="C16" s="8" t="s">
        <v>11</v>
      </c>
      <c r="D16" s="8" t="s">
        <v>628</v>
      </c>
    </row>
    <row r="17" spans="2:24" ht="20.100000000000001" customHeight="1">
      <c r="C17" s="8" t="s">
        <v>11</v>
      </c>
      <c r="D17" s="8" t="s">
        <v>444</v>
      </c>
    </row>
    <row r="18" spans="2:24" s="40" customFormat="1" ht="20.100000000000001" customHeight="1">
      <c r="B18" s="1"/>
      <c r="C18" s="8" t="s">
        <v>11</v>
      </c>
      <c r="D18" s="8" t="s">
        <v>451</v>
      </c>
      <c r="E18" s="8"/>
      <c r="F18" s="8"/>
      <c r="G18" s="8"/>
      <c r="H18" s="8"/>
      <c r="I18" s="8"/>
      <c r="J18" s="8"/>
      <c r="K18" s="8"/>
      <c r="L18" s="8"/>
      <c r="M18" s="8"/>
      <c r="N18" s="8"/>
      <c r="O18" s="8"/>
      <c r="P18" s="8"/>
      <c r="Q18" s="8"/>
      <c r="R18" s="8"/>
      <c r="S18" s="8"/>
      <c r="T18" s="8"/>
      <c r="U18" s="8"/>
      <c r="V18" s="8"/>
      <c r="W18" s="8"/>
      <c r="X18" s="8"/>
    </row>
    <row r="19" spans="2:24" ht="20.100000000000001" customHeight="1">
      <c r="C19" s="8" t="s">
        <v>11</v>
      </c>
      <c r="D19" s="8" t="s">
        <v>1664</v>
      </c>
    </row>
    <row r="20" spans="2:24" ht="20.100000000000001" customHeight="1">
      <c r="C20" s="8" t="s">
        <v>11</v>
      </c>
      <c r="D20" s="8" t="s">
        <v>1646</v>
      </c>
    </row>
  </sheetData>
  <mergeCells count="4">
    <mergeCell ref="D4:X5"/>
    <mergeCell ref="D9:D10"/>
    <mergeCell ref="E9:L9"/>
    <mergeCell ref="M10:X10"/>
  </mergeCells>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54">
    <pageSetUpPr fitToPage="1"/>
  </sheetPr>
  <dimension ref="A1:X16"/>
  <sheetViews>
    <sheetView tabSelected="1" view="pageBreakPreview" zoomScale="110" zoomScaleNormal="100" zoomScaleSheetLayoutView="110" workbookViewId="0">
      <selection activeCell="H4" sqref="H4"/>
    </sheetView>
  </sheetViews>
  <sheetFormatPr defaultColWidth="8.09765625" defaultRowHeight="20.100000000000001" customHeight="1"/>
  <cols>
    <col min="1" max="256" width="3.19921875" style="8" customWidth="1"/>
    <col min="257" max="16384" width="8.09765625" style="8"/>
  </cols>
  <sheetData>
    <row r="1" spans="1:24" ht="20.100000000000001" customHeight="1">
      <c r="A1" s="8" t="s">
        <v>77</v>
      </c>
    </row>
    <row r="2" spans="1:24" ht="20.100000000000001" customHeight="1">
      <c r="A2" s="8" t="s">
        <v>679</v>
      </c>
    </row>
    <row r="3" spans="1:24" s="5" customFormat="1" ht="20.100000000000001" customHeight="1">
      <c r="A3" s="5" t="s">
        <v>78</v>
      </c>
      <c r="C3" s="5" t="s">
        <v>79</v>
      </c>
    </row>
    <row r="4" spans="1:24" ht="20.100000000000001" customHeight="1">
      <c r="C4" s="8" t="s">
        <v>11</v>
      </c>
      <c r="D4" s="8" t="s">
        <v>669</v>
      </c>
    </row>
    <row r="6" spans="1:24" s="5" customFormat="1" ht="20.100000000000001" customHeight="1">
      <c r="A6" s="5" t="s">
        <v>81</v>
      </c>
      <c r="C6" s="5" t="s">
        <v>82</v>
      </c>
    </row>
    <row r="7" spans="1:24" ht="20.100000000000001" customHeight="1">
      <c r="C7" s="36" t="s">
        <v>143</v>
      </c>
      <c r="D7" s="37"/>
      <c r="E7" s="37"/>
      <c r="F7" s="37"/>
      <c r="G7" s="37"/>
      <c r="H7" s="38"/>
      <c r="I7" s="716"/>
      <c r="J7" s="717"/>
      <c r="K7" s="717"/>
      <c r="L7" s="717"/>
      <c r="M7" s="717"/>
      <c r="N7" s="717"/>
      <c r="O7" s="717"/>
      <c r="P7" s="717"/>
      <c r="Q7" s="717"/>
      <c r="R7" s="717"/>
      <c r="S7" s="717"/>
      <c r="T7" s="718"/>
    </row>
    <row r="8" spans="1:24" ht="20.100000000000001" customHeight="1">
      <c r="C8" s="36" t="s">
        <v>142</v>
      </c>
      <c r="D8" s="37"/>
      <c r="E8" s="37"/>
      <c r="F8" s="37"/>
      <c r="G8" s="37"/>
      <c r="H8" s="38"/>
      <c r="I8" s="716"/>
      <c r="J8" s="717"/>
      <c r="K8" s="717"/>
      <c r="L8" s="717"/>
      <c r="M8" s="717"/>
      <c r="N8" s="717"/>
      <c r="O8" s="717"/>
      <c r="P8" s="717"/>
      <c r="Q8" s="717"/>
      <c r="R8" s="717"/>
      <c r="S8" s="717"/>
      <c r="T8" s="718"/>
    </row>
    <row r="9" spans="1:24" ht="20.100000000000001" customHeight="1">
      <c r="C9" s="36" t="s">
        <v>141</v>
      </c>
      <c r="D9" s="37"/>
      <c r="E9" s="37"/>
      <c r="F9" s="37"/>
      <c r="G9" s="37"/>
      <c r="H9" s="38"/>
      <c r="I9" s="716"/>
      <c r="J9" s="717"/>
      <c r="K9" s="717"/>
      <c r="L9" s="717"/>
      <c r="M9" s="717"/>
      <c r="N9" s="717"/>
      <c r="O9" s="717"/>
      <c r="P9" s="717"/>
      <c r="Q9" s="717"/>
      <c r="R9" s="717"/>
      <c r="S9" s="717"/>
      <c r="T9" s="718"/>
    </row>
    <row r="10" spans="1:24" ht="20.100000000000001" customHeight="1">
      <c r="C10" s="36" t="s">
        <v>86</v>
      </c>
      <c r="D10" s="37"/>
      <c r="E10" s="37"/>
      <c r="F10" s="37"/>
      <c r="G10" s="37"/>
      <c r="H10" s="38"/>
      <c r="I10" s="716"/>
      <c r="J10" s="717"/>
      <c r="K10" s="717"/>
      <c r="L10" s="717"/>
      <c r="M10" s="717"/>
      <c r="N10" s="717"/>
      <c r="O10" s="717"/>
      <c r="P10" s="717"/>
      <c r="Q10" s="717"/>
      <c r="R10" s="717"/>
      <c r="S10" s="717"/>
      <c r="T10" s="718"/>
    </row>
    <row r="11" spans="1:24" ht="20.100000000000001" customHeight="1">
      <c r="C11" s="36" t="s">
        <v>87</v>
      </c>
      <c r="D11" s="37"/>
      <c r="E11" s="37"/>
      <c r="F11" s="37"/>
      <c r="G11" s="37"/>
      <c r="H11" s="38"/>
      <c r="I11" s="716"/>
      <c r="J11" s="717"/>
      <c r="K11" s="717"/>
      <c r="L11" s="717"/>
      <c r="M11" s="717"/>
      <c r="N11" s="717"/>
      <c r="O11" s="717"/>
      <c r="P11" s="717"/>
      <c r="Q11" s="717"/>
      <c r="R11" s="717"/>
      <c r="S11" s="717"/>
      <c r="T11" s="718"/>
    </row>
    <row r="13" spans="1:24" s="5" customFormat="1" ht="20.100000000000001" customHeight="1">
      <c r="A13" s="5" t="s">
        <v>88</v>
      </c>
      <c r="C13" s="5" t="s">
        <v>28</v>
      </c>
      <c r="G13" s="693" t="s">
        <v>89</v>
      </c>
      <c r="H13" s="694"/>
      <c r="I13" s="694"/>
      <c r="J13" s="694"/>
      <c r="K13" s="694"/>
      <c r="L13" s="694"/>
      <c r="M13" s="694"/>
      <c r="N13" s="694"/>
      <c r="O13" s="694"/>
      <c r="P13" s="694"/>
      <c r="Q13" s="694"/>
      <c r="R13" s="694"/>
      <c r="S13" s="694"/>
      <c r="T13" s="694"/>
      <c r="U13" s="694"/>
      <c r="V13" s="694"/>
      <c r="W13" s="694"/>
    </row>
    <row r="14" spans="1:24" ht="20.100000000000001" customHeight="1">
      <c r="B14" s="39" t="s">
        <v>90</v>
      </c>
      <c r="C14" s="8" t="s">
        <v>30</v>
      </c>
      <c r="D14" s="103" t="s">
        <v>664</v>
      </c>
    </row>
    <row r="15" spans="1:24" ht="20.100000000000001" customHeight="1">
      <c r="B15" s="39" t="s">
        <v>90</v>
      </c>
      <c r="C15" s="8" t="s">
        <v>32</v>
      </c>
      <c r="D15" s="8" t="s">
        <v>663</v>
      </c>
    </row>
    <row r="16" spans="1:24" ht="20.100000000000001" customHeight="1">
      <c r="B16" s="39" t="s">
        <v>90</v>
      </c>
      <c r="C16" s="8" t="s">
        <v>35</v>
      </c>
      <c r="D16" s="8" t="s">
        <v>126</v>
      </c>
      <c r="G16" s="30"/>
      <c r="H16" s="30"/>
      <c r="I16" s="30"/>
      <c r="J16" s="30"/>
      <c r="K16" s="30"/>
      <c r="L16" s="30"/>
      <c r="M16" s="30"/>
      <c r="N16" s="30"/>
      <c r="O16" s="30"/>
      <c r="P16" s="30"/>
      <c r="Q16" s="30"/>
      <c r="R16" s="30"/>
      <c r="S16" s="30"/>
      <c r="T16" s="30"/>
      <c r="U16" s="30"/>
      <c r="V16" s="30"/>
      <c r="W16" s="30"/>
      <c r="X16" s="30"/>
    </row>
  </sheetData>
  <mergeCells count="6">
    <mergeCell ref="G13:W13"/>
    <mergeCell ref="I8:T8"/>
    <mergeCell ref="I7:T7"/>
    <mergeCell ref="I9:T9"/>
    <mergeCell ref="I10:T10"/>
    <mergeCell ref="I11:T11"/>
  </mergeCells>
  <phoneticPr fontId="2"/>
  <dataValidations count="3">
    <dataValidation type="list" allowBlank="1" showInputMessage="1" showErrorMessage="1" sqref="B14:B16" xr:uid="{00000000-0002-0000-9700-000000000000}">
      <formula1>"□,☑"</formula1>
    </dataValidation>
    <dataValidation imeMode="off" allowBlank="1" showInputMessage="1" showErrorMessage="1" sqref="I11:T11" xr:uid="{00000000-0002-0000-9700-000001000000}"/>
    <dataValidation imeMode="on" allowBlank="1" showInputMessage="1" showErrorMessage="1" sqref="I7:T10" xr:uid="{00000000-0002-0000-9700-000002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1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55">
    <pageSetUpPr fitToPage="1"/>
  </sheetPr>
  <dimension ref="A1:M23"/>
  <sheetViews>
    <sheetView tabSelected="1" view="pageBreakPreview" topLeftCell="A4" zoomScale="110" zoomScaleNormal="100" zoomScaleSheetLayoutView="110" workbookViewId="0">
      <selection activeCell="H4" sqref="H4"/>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4.19921875" style="41" customWidth="1"/>
    <col min="12" max="12" width="6.69921875" style="41" customWidth="1"/>
    <col min="13" max="13" width="5.3984375" style="41" customWidth="1"/>
    <col min="14" max="15" width="7.69921875" style="41" customWidth="1"/>
    <col min="16" max="16384" width="8.09765625" style="41"/>
  </cols>
  <sheetData>
    <row r="1" spans="1:13" ht="20.100000000000001" customHeight="1">
      <c r="A1" s="41" t="s">
        <v>92</v>
      </c>
      <c r="B1" s="42">
        <v>28</v>
      </c>
      <c r="C1" s="41" t="s">
        <v>93</v>
      </c>
    </row>
    <row r="2" spans="1:13" ht="20.100000000000001" customHeight="1">
      <c r="A2" s="791" t="s">
        <v>679</v>
      </c>
      <c r="B2" s="791"/>
      <c r="C2" s="791"/>
      <c r="D2" s="791"/>
      <c r="E2" s="791"/>
      <c r="F2" s="791"/>
      <c r="G2" s="791"/>
      <c r="H2" s="791"/>
      <c r="I2" s="791"/>
      <c r="J2" s="791"/>
    </row>
    <row r="3" spans="1:13" ht="20.100000000000001" customHeight="1">
      <c r="J3" s="57">
        <v>45772</v>
      </c>
    </row>
    <row r="5" spans="1:13" ht="20.100000000000001" customHeight="1">
      <c r="A5" s="46" t="s">
        <v>95</v>
      </c>
      <c r="B5" s="46"/>
      <c r="C5" s="46"/>
    </row>
    <row r="6" spans="1:13" ht="20.100000000000001" customHeight="1">
      <c r="A6" s="46"/>
      <c r="B6" s="46"/>
      <c r="C6" s="46"/>
    </row>
    <row r="7" spans="1:13" ht="20.100000000000001" customHeight="1">
      <c r="D7" s="698" t="s">
        <v>281</v>
      </c>
      <c r="E7" s="699"/>
      <c r="F7" s="47"/>
      <c r="G7" s="1"/>
      <c r="H7" s="1"/>
    </row>
    <row r="8" spans="1:13" ht="20.100000000000001" customHeight="1">
      <c r="D8" s="710" t="s">
        <v>84</v>
      </c>
      <c r="E8" s="699"/>
      <c r="F8" s="49"/>
      <c r="G8" s="719" t="s">
        <v>512</v>
      </c>
      <c r="H8" s="719"/>
      <c r="I8" s="719"/>
      <c r="J8" s="719"/>
    </row>
    <row r="9" spans="1:13" ht="20.100000000000001" customHeight="1">
      <c r="D9" s="710" t="s">
        <v>145</v>
      </c>
      <c r="E9" s="699"/>
      <c r="F9" s="51"/>
      <c r="G9" s="701" t="s">
        <v>100</v>
      </c>
      <c r="H9" s="701"/>
      <c r="I9" s="701"/>
      <c r="J9" s="701"/>
    </row>
    <row r="10" spans="1:13" ht="20.100000000000001" customHeight="1">
      <c r="D10" s="710" t="s">
        <v>141</v>
      </c>
      <c r="E10" s="699"/>
      <c r="F10" s="51"/>
      <c r="G10" s="701" t="s">
        <v>660</v>
      </c>
      <c r="H10" s="701"/>
      <c r="I10" s="701"/>
      <c r="J10" s="701"/>
    </row>
    <row r="11" spans="1:13" ht="20.100000000000001" customHeight="1">
      <c r="E11" s="42"/>
      <c r="F11" s="42"/>
      <c r="G11" s="52"/>
      <c r="H11" s="52"/>
      <c r="I11" s="52"/>
      <c r="J11" s="52"/>
    </row>
    <row r="14" spans="1:13" ht="20.100000000000001" customHeight="1">
      <c r="A14" s="702" t="s">
        <v>1672</v>
      </c>
      <c r="B14" s="702"/>
      <c r="C14" s="702"/>
      <c r="D14" s="702"/>
      <c r="E14" s="702"/>
      <c r="F14" s="702"/>
      <c r="G14" s="702"/>
      <c r="H14" s="702"/>
      <c r="I14" s="702"/>
      <c r="J14" s="702"/>
      <c r="K14" s="1" t="s">
        <v>503</v>
      </c>
      <c r="M14" s="1" t="str">
        <f>+"　下記のとおり登記が完了したので、私立学校法第"&amp;'028 '!$D$1&amp;"条に基づいて関係書類を添えて届出ます。"</f>
        <v>　下記のとおり登記が完了したので、私立学校法第6条に基づいて関係書類を添えて届出ます。</v>
      </c>
    </row>
    <row r="15" spans="1:13" ht="20.100000000000001" customHeight="1">
      <c r="A15" s="702"/>
      <c r="B15" s="702"/>
      <c r="C15" s="702"/>
      <c r="D15" s="702"/>
      <c r="E15" s="702"/>
      <c r="F15" s="702"/>
      <c r="G15" s="702"/>
      <c r="H15" s="702"/>
      <c r="I15" s="702"/>
      <c r="J15" s="702"/>
      <c r="K15" s="30" t="s">
        <v>678</v>
      </c>
      <c r="M15" s="1" t="str">
        <f>+"　下記のとおり登記が完了したので、私立学校法第"&amp;'028 '!$D$5&amp;"条第"&amp;'028 '!$D$6&amp;"項において準用する同法第"&amp;'028 '!$D$7&amp;"条に基づいて関係書類を添えて届出ます。"</f>
        <v>　下記のとおり登記が完了したので、私立学校法第152条第1項において準用する同法第6条に基づいて関係書類を添えて届出ます。</v>
      </c>
    </row>
    <row r="16" spans="1:13" ht="20.100000000000001" customHeight="1">
      <c r="A16" s="727" t="s">
        <v>179</v>
      </c>
      <c r="B16" s="727"/>
      <c r="C16" s="727"/>
      <c r="D16" s="727"/>
      <c r="E16" s="727"/>
      <c r="F16" s="727"/>
      <c r="G16" s="727"/>
      <c r="H16" s="727"/>
      <c r="I16" s="727"/>
      <c r="J16" s="727"/>
    </row>
    <row r="17" spans="1:11" ht="20.100000000000001" customHeight="1">
      <c r="C17" s="65" t="s">
        <v>78</v>
      </c>
      <c r="D17" s="809" t="s">
        <v>386</v>
      </c>
      <c r="E17" s="809"/>
      <c r="F17" s="62"/>
      <c r="G17" s="719" t="s">
        <v>502</v>
      </c>
      <c r="H17" s="719"/>
      <c r="I17" s="719"/>
      <c r="J17" s="719"/>
      <c r="K17" s="1"/>
    </row>
    <row r="18" spans="1:11" ht="20.100000000000001" customHeight="1">
      <c r="C18" s="65" t="s">
        <v>81</v>
      </c>
      <c r="D18" s="773" t="s">
        <v>677</v>
      </c>
      <c r="E18" s="773"/>
      <c r="F18" s="62"/>
      <c r="G18" s="769" t="s">
        <v>676</v>
      </c>
      <c r="H18" s="769"/>
      <c r="I18" s="769"/>
      <c r="J18" s="769"/>
    </row>
    <row r="19" spans="1:11" ht="20.100000000000001" customHeight="1">
      <c r="C19" s="65" t="s">
        <v>88</v>
      </c>
      <c r="D19" s="815" t="s">
        <v>675</v>
      </c>
      <c r="E19" s="572" t="s">
        <v>674</v>
      </c>
      <c r="F19" s="62"/>
      <c r="G19" s="719" t="s">
        <v>673</v>
      </c>
      <c r="H19" s="719"/>
      <c r="I19" s="719"/>
      <c r="J19" s="719"/>
    </row>
    <row r="20" spans="1:11" ht="20.100000000000001" customHeight="1">
      <c r="C20" s="65"/>
      <c r="D20" s="816"/>
      <c r="E20" s="572" t="s">
        <v>672</v>
      </c>
      <c r="F20" s="62"/>
      <c r="G20" s="719" t="s">
        <v>671</v>
      </c>
      <c r="H20" s="719"/>
      <c r="I20" s="719"/>
      <c r="J20" s="719"/>
    </row>
    <row r="21" spans="1:11" ht="20.100000000000001" customHeight="1">
      <c r="C21" s="65" t="s">
        <v>172</v>
      </c>
      <c r="D21" s="750" t="s">
        <v>670</v>
      </c>
      <c r="E21" s="750"/>
      <c r="F21" s="62"/>
      <c r="G21" s="725">
        <v>45748</v>
      </c>
      <c r="H21" s="725"/>
      <c r="I21" s="725"/>
      <c r="J21" s="725"/>
    </row>
    <row r="22" spans="1:11" ht="20.100000000000001" customHeight="1">
      <c r="A22" s="61"/>
      <c r="B22" s="61"/>
      <c r="C22" s="65" t="s">
        <v>170</v>
      </c>
      <c r="D22" s="773" t="s">
        <v>166</v>
      </c>
      <c r="E22" s="773"/>
      <c r="F22" s="62"/>
      <c r="G22" s="723" t="s">
        <v>165</v>
      </c>
      <c r="H22" s="723"/>
      <c r="I22" s="723"/>
      <c r="J22" s="723"/>
    </row>
    <row r="23" spans="1:11" ht="20.100000000000001" customHeight="1">
      <c r="C23" s="61"/>
    </row>
  </sheetData>
  <mergeCells count="21">
    <mergeCell ref="G8:J8"/>
    <mergeCell ref="G9:J9"/>
    <mergeCell ref="G10:J10"/>
    <mergeCell ref="A2:J2"/>
    <mergeCell ref="D22:E22"/>
    <mergeCell ref="G22:J22"/>
    <mergeCell ref="A14:J15"/>
    <mergeCell ref="A16:J16"/>
    <mergeCell ref="G17:J17"/>
    <mergeCell ref="D18:E18"/>
    <mergeCell ref="D17:E17"/>
    <mergeCell ref="G18:J18"/>
    <mergeCell ref="G19:J19"/>
    <mergeCell ref="G20:J20"/>
    <mergeCell ref="D21:E21"/>
    <mergeCell ref="G21:J21"/>
    <mergeCell ref="D19:D20"/>
    <mergeCell ref="D8:E8"/>
    <mergeCell ref="D9:E9"/>
    <mergeCell ref="D10:E10"/>
    <mergeCell ref="D7:E7"/>
  </mergeCells>
  <phoneticPr fontId="2"/>
  <dataValidations count="2">
    <dataValidation type="list" allowBlank="1" showInputMessage="1" showErrorMessage="1" sqref="A14:J15" xr:uid="{00000000-0002-0000-9800-000000000000}">
      <formula1>$M$14:$M$15</formula1>
    </dataValidation>
    <dataValidation imeMode="on" allowBlank="1" showInputMessage="1" showErrorMessage="1" sqref="G8:J11 G17:J22" xr:uid="{00000000-0002-0000-9800-000001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drawing r:id="rId2"/>
  <legacyDrawing r:id="rId3"/>
</worksheet>
</file>

<file path=xl/worksheets/sheet1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56">
    <pageSetUpPr fitToPage="1"/>
  </sheetPr>
  <dimension ref="A1:N22"/>
  <sheetViews>
    <sheetView tabSelected="1" view="pageBreakPreview" zoomScale="110" zoomScaleNormal="100" zoomScaleSheetLayoutView="110" workbookViewId="0">
      <selection activeCell="H4" sqref="H4"/>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8.09765625" style="41" customWidth="1"/>
    <col min="12" max="12" width="6.69921875" style="41" customWidth="1"/>
    <col min="13" max="13" width="5.3984375" style="41" customWidth="1"/>
    <col min="14" max="15" width="7.69921875" style="41" customWidth="1"/>
    <col min="16" max="16384" width="8.09765625" style="41"/>
  </cols>
  <sheetData>
    <row r="1" spans="1:13" ht="20.100000000000001" customHeight="1">
      <c r="A1" s="41" t="s">
        <v>92</v>
      </c>
      <c r="B1" s="42">
        <v>28</v>
      </c>
      <c r="C1" s="41" t="s">
        <v>93</v>
      </c>
    </row>
    <row r="2" spans="1:13" ht="20.100000000000001" customHeight="1">
      <c r="A2" s="791" t="s">
        <v>679</v>
      </c>
      <c r="B2" s="791"/>
      <c r="C2" s="791"/>
      <c r="D2" s="791"/>
      <c r="E2" s="791"/>
      <c r="F2" s="791"/>
      <c r="G2" s="791"/>
      <c r="H2" s="791"/>
      <c r="I2" s="791"/>
      <c r="J2" s="791"/>
      <c r="K2" s="110"/>
      <c r="L2" s="110"/>
      <c r="M2" s="110"/>
    </row>
    <row r="3" spans="1:13" ht="20.100000000000001" customHeight="1">
      <c r="J3" s="53"/>
    </row>
    <row r="5" spans="1:13" ht="20.100000000000001" customHeight="1">
      <c r="A5" s="46" t="s">
        <v>95</v>
      </c>
      <c r="B5" s="46"/>
      <c r="C5" s="46"/>
    </row>
    <row r="6" spans="1:13" ht="20.100000000000001" customHeight="1">
      <c r="A6" s="46"/>
      <c r="B6" s="46"/>
      <c r="C6" s="46"/>
    </row>
    <row r="7" spans="1:13" ht="20.100000000000001" customHeight="1">
      <c r="D7" s="698" t="s">
        <v>281</v>
      </c>
      <c r="E7" s="699"/>
      <c r="F7" s="47"/>
      <c r="G7" s="1"/>
      <c r="H7" s="1"/>
    </row>
    <row r="8" spans="1:13" ht="20.100000000000001" customHeight="1">
      <c r="D8" s="710" t="s">
        <v>84</v>
      </c>
      <c r="E8" s="699"/>
      <c r="F8" s="49"/>
      <c r="G8" s="707"/>
      <c r="H8" s="707"/>
      <c r="I8" s="707"/>
      <c r="J8" s="707"/>
    </row>
    <row r="9" spans="1:13" ht="20.100000000000001" customHeight="1">
      <c r="D9" s="710" t="s">
        <v>145</v>
      </c>
      <c r="E9" s="699"/>
      <c r="F9" s="51"/>
      <c r="G9" s="708"/>
      <c r="H9" s="708"/>
      <c r="I9" s="708"/>
      <c r="J9" s="708"/>
    </row>
    <row r="10" spans="1:13" ht="20.100000000000001" customHeight="1">
      <c r="D10" s="710" t="s">
        <v>141</v>
      </c>
      <c r="E10" s="699"/>
      <c r="F10" s="51"/>
      <c r="G10" s="708"/>
      <c r="H10" s="708"/>
      <c r="I10" s="708"/>
      <c r="J10" s="708"/>
    </row>
    <row r="11" spans="1:13" ht="20.100000000000001" customHeight="1">
      <c r="E11" s="42"/>
      <c r="F11" s="42"/>
      <c r="G11" s="52"/>
      <c r="H11" s="52"/>
      <c r="I11" s="52"/>
      <c r="J11" s="52"/>
      <c r="K11" s="52"/>
      <c r="L11" s="52"/>
      <c r="M11" s="52"/>
    </row>
    <row r="13" spans="1:13" ht="20.100000000000001" customHeight="1">
      <c r="A13" s="709" t="s">
        <v>1672</v>
      </c>
      <c r="B13" s="709"/>
      <c r="C13" s="709"/>
      <c r="D13" s="709"/>
      <c r="E13" s="709"/>
      <c r="F13" s="709"/>
      <c r="G13" s="709"/>
      <c r="H13" s="709"/>
      <c r="I13" s="709"/>
      <c r="J13" s="709"/>
      <c r="K13" s="1" t="s">
        <v>503</v>
      </c>
      <c r="M13" s="1" t="str">
        <f>+"　下記のとおり登記が完了したので、私立学校法第"&amp;'028 '!$D$1&amp;"条に基づいて関係書類を添えて届出ます。"</f>
        <v>　下記のとおり登記が完了したので、私立学校法第6条に基づいて関係書類を添えて届出ます。</v>
      </c>
    </row>
    <row r="14" spans="1:13" ht="20.100000000000001" customHeight="1">
      <c r="A14" s="709"/>
      <c r="B14" s="709"/>
      <c r="C14" s="709"/>
      <c r="D14" s="709"/>
      <c r="E14" s="709"/>
      <c r="F14" s="709"/>
      <c r="G14" s="709"/>
      <c r="H14" s="709"/>
      <c r="I14" s="709"/>
      <c r="J14" s="709"/>
      <c r="K14" s="30" t="s">
        <v>678</v>
      </c>
      <c r="M14" s="1" t="str">
        <f>+"　下記のとおり登記が完了したので、私立学校法第"&amp;'028 '!$D$5&amp;"条第"&amp;'028 '!$D$6&amp;"項において準用する同法第"&amp;'028 '!$D$7&amp;"条に基づいて関係書類を添えて届出ます。"</f>
        <v>　下記のとおり登記が完了したので、私立学校法第152条第1項において準用する同法第6条に基づいて関係書類を添えて届出ます。</v>
      </c>
    </row>
    <row r="15" spans="1:13" ht="20.100000000000001" customHeight="1">
      <c r="A15" s="727" t="s">
        <v>179</v>
      </c>
      <c r="B15" s="727"/>
      <c r="C15" s="727"/>
      <c r="D15" s="727"/>
      <c r="E15" s="727"/>
      <c r="F15" s="727"/>
      <c r="G15" s="727"/>
      <c r="H15" s="727"/>
      <c r="I15" s="727"/>
      <c r="J15" s="727"/>
      <c r="K15" s="109"/>
      <c r="L15" s="109"/>
      <c r="M15" s="109"/>
    </row>
    <row r="16" spans="1:13" ht="20.100000000000001" customHeight="1">
      <c r="C16" s="65" t="s">
        <v>78</v>
      </c>
      <c r="D16" s="809" t="s">
        <v>386</v>
      </c>
      <c r="E16" s="809"/>
      <c r="F16" s="78"/>
      <c r="G16" s="707"/>
      <c r="H16" s="707"/>
      <c r="I16" s="707"/>
      <c r="J16" s="707"/>
      <c r="K16" s="107"/>
      <c r="L16" s="107"/>
      <c r="M16" s="107"/>
    </row>
    <row r="17" spans="1:14" ht="20.100000000000001" customHeight="1">
      <c r="C17" s="65" t="s">
        <v>81</v>
      </c>
      <c r="D17" s="773" t="s">
        <v>677</v>
      </c>
      <c r="E17" s="773"/>
      <c r="F17" s="78"/>
      <c r="G17" s="817"/>
      <c r="H17" s="817"/>
      <c r="I17" s="817"/>
      <c r="J17" s="817"/>
      <c r="K17" s="108"/>
      <c r="L17" s="108"/>
      <c r="M17" s="108"/>
    </row>
    <row r="18" spans="1:14" ht="20.100000000000001" customHeight="1">
      <c r="C18" s="65" t="s">
        <v>88</v>
      </c>
      <c r="D18" s="815" t="s">
        <v>675</v>
      </c>
      <c r="E18" s="572" t="s">
        <v>674</v>
      </c>
      <c r="F18" s="78"/>
      <c r="G18" s="708"/>
      <c r="H18" s="708"/>
      <c r="I18" s="708"/>
      <c r="J18" s="708"/>
      <c r="K18" s="107"/>
      <c r="L18" s="107"/>
      <c r="M18" s="107"/>
    </row>
    <row r="19" spans="1:14" ht="20.100000000000001" customHeight="1">
      <c r="C19" s="65"/>
      <c r="D19" s="816"/>
      <c r="E19" s="572" t="s">
        <v>672</v>
      </c>
      <c r="F19" s="78"/>
      <c r="G19" s="708"/>
      <c r="H19" s="708"/>
      <c r="I19" s="708"/>
      <c r="J19" s="708"/>
      <c r="K19" s="107"/>
      <c r="L19" s="107"/>
      <c r="M19" s="107"/>
    </row>
    <row r="20" spans="1:14" ht="20.100000000000001" customHeight="1">
      <c r="C20" s="65" t="s">
        <v>172</v>
      </c>
      <c r="D20" s="750" t="s">
        <v>670</v>
      </c>
      <c r="E20" s="750"/>
      <c r="F20" s="78"/>
      <c r="G20" s="812"/>
      <c r="H20" s="812"/>
      <c r="I20" s="812"/>
      <c r="J20" s="812"/>
      <c r="K20" s="106"/>
      <c r="L20" s="106"/>
      <c r="M20" s="106"/>
    </row>
    <row r="21" spans="1:14" ht="20.100000000000001" customHeight="1">
      <c r="A21" s="61"/>
      <c r="B21" s="61"/>
      <c r="C21" s="65" t="s">
        <v>170</v>
      </c>
      <c r="D21" s="773" t="s">
        <v>166</v>
      </c>
      <c r="E21" s="773"/>
      <c r="F21" s="78"/>
      <c r="G21" s="723" t="s">
        <v>165</v>
      </c>
      <c r="H21" s="723"/>
      <c r="I21" s="723"/>
      <c r="J21" s="723"/>
      <c r="K21" s="105"/>
      <c r="L21" s="105"/>
      <c r="M21" s="105"/>
      <c r="N21" s="105"/>
    </row>
    <row r="22" spans="1:14" ht="20.100000000000001" customHeight="1">
      <c r="C22" s="61"/>
    </row>
  </sheetData>
  <mergeCells count="21">
    <mergeCell ref="A15:J15"/>
    <mergeCell ref="D16:E16"/>
    <mergeCell ref="G16:J16"/>
    <mergeCell ref="D17:E17"/>
    <mergeCell ref="G17:J17"/>
    <mergeCell ref="A2:J2"/>
    <mergeCell ref="G8:J8"/>
    <mergeCell ref="G9:J9"/>
    <mergeCell ref="G10:J10"/>
    <mergeCell ref="A13:J14"/>
    <mergeCell ref="D8:E8"/>
    <mergeCell ref="D9:E9"/>
    <mergeCell ref="D10:E10"/>
    <mergeCell ref="D7:E7"/>
    <mergeCell ref="D21:E21"/>
    <mergeCell ref="G21:J21"/>
    <mergeCell ref="G18:J18"/>
    <mergeCell ref="G19:J19"/>
    <mergeCell ref="G20:J20"/>
    <mergeCell ref="D18:D19"/>
    <mergeCell ref="D20:E20"/>
  </mergeCells>
  <phoneticPr fontId="2"/>
  <dataValidations count="2">
    <dataValidation type="list" allowBlank="1" showInputMessage="1" showErrorMessage="1" sqref="A13:J14" xr:uid="{00000000-0002-0000-9900-000000000000}">
      <formula1>$M$13:$M$14</formula1>
    </dataValidation>
    <dataValidation imeMode="on" allowBlank="1" showInputMessage="1" showErrorMessage="1" sqref="G8:J11 K11:M11 G16:J21 N16:N21 K17:M21" xr:uid="{00000000-0002-0000-9900-000001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legacy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57">
    <tabColor rgb="FF00B050"/>
    <pageSetUpPr fitToPage="1"/>
  </sheetPr>
  <dimension ref="A1:E22"/>
  <sheetViews>
    <sheetView workbookViewId="0">
      <selection activeCell="Q41" sqref="Q41"/>
    </sheetView>
  </sheetViews>
  <sheetFormatPr defaultColWidth="8.69921875" defaultRowHeight="13.2"/>
  <cols>
    <col min="1" max="1" width="8.69921875" style="1"/>
    <col min="2" max="2" width="5.09765625" style="1" customWidth="1"/>
    <col min="3" max="3" width="23.59765625" style="1" customWidth="1"/>
    <col min="4" max="16384" width="8.69921875" style="1"/>
  </cols>
  <sheetData>
    <row r="1" spans="1:5">
      <c r="B1" s="1" t="s">
        <v>687</v>
      </c>
      <c r="C1" s="1" t="s">
        <v>2</v>
      </c>
      <c r="D1" s="2">
        <v>4</v>
      </c>
      <c r="E1" s="1" t="str">
        <f>+B1&amp;D1&amp;C1&amp;D2&amp;C2&amp;E3</f>
        <v>登録免許税法4条2項、同法別表三の一の二の項の第3</v>
      </c>
    </row>
    <row r="2" spans="1:5">
      <c r="C2" s="1" t="s">
        <v>104</v>
      </c>
      <c r="D2" s="2">
        <v>2</v>
      </c>
    </row>
    <row r="3" spans="1:5">
      <c r="B3" s="1" t="s">
        <v>686</v>
      </c>
      <c r="C3" s="1" t="s">
        <v>685</v>
      </c>
      <c r="D3" s="99"/>
      <c r="E3" s="1" t="str">
        <f>+B3&amp;D3&amp;C3&amp;D4&amp;C4&amp;E5</f>
        <v>同法別表三の一の二の項の第3</v>
      </c>
    </row>
    <row r="4" spans="1:5">
      <c r="C4" s="1" t="s">
        <v>683</v>
      </c>
      <c r="D4" s="2" t="s">
        <v>684</v>
      </c>
    </row>
    <row r="5" spans="1:5">
      <c r="C5" s="1" t="s">
        <v>683</v>
      </c>
      <c r="D5" s="2" t="s">
        <v>682</v>
      </c>
      <c r="E5" s="1" t="str">
        <f>+B5&amp;D5&amp;C5&amp;D6&amp;C6&amp;D7</f>
        <v>一の二の項の第3</v>
      </c>
    </row>
    <row r="6" spans="1:5">
      <c r="C6" s="1" t="s">
        <v>681</v>
      </c>
      <c r="D6" s="2" t="s">
        <v>680</v>
      </c>
    </row>
    <row r="7" spans="1:5">
      <c r="D7" s="2">
        <v>3</v>
      </c>
    </row>
    <row r="8" spans="1:5">
      <c r="D8" s="2"/>
    </row>
    <row r="9" spans="1:5">
      <c r="B9" s="1" t="s">
        <v>450</v>
      </c>
      <c r="C9" s="1" t="s">
        <v>93</v>
      </c>
      <c r="D9" s="99"/>
      <c r="E9" s="1" t="str">
        <f>+B9&amp;D9&amp;C9&amp;D10&amp;C10</f>
        <v>第号</v>
      </c>
    </row>
    <row r="10" spans="1:5">
      <c r="D10" s="2"/>
    </row>
    <row r="11" spans="1:5">
      <c r="A11" s="1" t="s">
        <v>397</v>
      </c>
      <c r="B11" s="1" t="s">
        <v>442</v>
      </c>
      <c r="C11" s="1" t="s">
        <v>147</v>
      </c>
      <c r="D11" s="2"/>
      <c r="E11" s="1" t="str">
        <f>+B11&amp;D11&amp;C11&amp;D12&amp;C12&amp;E13</f>
        <v>学令条の第号</v>
      </c>
    </row>
    <row r="12" spans="1:5">
      <c r="D12" s="2"/>
    </row>
    <row r="13" spans="1:5">
      <c r="B13" s="1" t="s">
        <v>450</v>
      </c>
      <c r="C13" s="1" t="s">
        <v>93</v>
      </c>
      <c r="D13" s="2"/>
      <c r="E13" s="1" t="str">
        <f>+B13&amp;D13&amp;C13&amp;D14&amp;C14</f>
        <v>第号</v>
      </c>
    </row>
    <row r="14" spans="1:5">
      <c r="B14" s="1" t="s">
        <v>450</v>
      </c>
      <c r="D14" s="2"/>
    </row>
    <row r="15" spans="1:5">
      <c r="B15" s="1" t="s">
        <v>395</v>
      </c>
      <c r="C15" s="1" t="s">
        <v>394</v>
      </c>
      <c r="D15" s="2"/>
      <c r="E15" s="1" t="str">
        <f>+B15&amp;D15&amp;C15&amp;D16&amp;C16</f>
        <v>学則条において準用する同規則条</v>
      </c>
    </row>
    <row r="16" spans="1:5">
      <c r="C16" s="1" t="s">
        <v>2</v>
      </c>
      <c r="D16" s="2"/>
    </row>
    <row r="17" spans="1:5">
      <c r="A17" s="1" t="s">
        <v>7</v>
      </c>
      <c r="B17" s="1" t="s">
        <v>395</v>
      </c>
      <c r="C17" s="1" t="s">
        <v>592</v>
      </c>
      <c r="D17" s="2"/>
      <c r="E17" s="1" t="str">
        <f>+B17&amp;D17&amp;C17&amp;D18&amp;C18&amp;D19&amp;C19&amp;D21&amp;C21</f>
        <v>学則条、条、条</v>
      </c>
    </row>
    <row r="18" spans="1:5">
      <c r="D18" s="2"/>
    </row>
    <row r="19" spans="1:5">
      <c r="B19" s="1" t="s">
        <v>1</v>
      </c>
      <c r="C19" s="1" t="s">
        <v>592</v>
      </c>
      <c r="D19" s="2"/>
      <c r="E19" s="1" t="str">
        <f>+B19&amp;D19&amp;C19&amp;D20&amp;C20&amp;E21</f>
        <v>私条、条</v>
      </c>
    </row>
    <row r="20" spans="1:5">
      <c r="D20" s="2"/>
    </row>
    <row r="21" spans="1:5">
      <c r="C21" s="1" t="s">
        <v>2</v>
      </c>
      <c r="D21" s="2"/>
      <c r="E21" s="1" t="str">
        <f>+B21&amp;D21&amp;C21&amp;D22&amp;C22</f>
        <v>条</v>
      </c>
    </row>
    <row r="22" spans="1:5">
      <c r="D22" s="2"/>
    </row>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58">
    <pageSetUpPr fitToPage="1"/>
  </sheetPr>
  <dimension ref="A1:X25"/>
  <sheetViews>
    <sheetView view="pageBreakPreview" zoomScale="110" zoomScaleNormal="100" zoomScaleSheetLayoutView="110" workbookViewId="0">
      <selection activeCell="AM1" sqref="AM1"/>
    </sheetView>
  </sheetViews>
  <sheetFormatPr defaultColWidth="8.09765625" defaultRowHeight="20.100000000000001" customHeight="1"/>
  <cols>
    <col min="1" max="256" width="3.19921875" style="8" customWidth="1"/>
    <col min="257" max="16384" width="8.09765625" style="8"/>
  </cols>
  <sheetData>
    <row r="1" spans="1:24" s="4" customFormat="1" ht="20.100000000000001" customHeight="1" thickBot="1">
      <c r="A1" s="3" t="s">
        <v>697</v>
      </c>
      <c r="B1" s="3"/>
      <c r="C1" s="3"/>
      <c r="D1" s="3"/>
      <c r="E1" s="3"/>
      <c r="F1" s="3"/>
      <c r="G1" s="3"/>
      <c r="H1" s="3"/>
      <c r="I1" s="3"/>
      <c r="J1" s="3"/>
      <c r="K1" s="3"/>
      <c r="L1" s="3"/>
      <c r="M1" s="3"/>
      <c r="N1" s="3"/>
      <c r="O1" s="3"/>
      <c r="P1" s="3"/>
      <c r="Q1" s="3"/>
      <c r="R1" s="3"/>
      <c r="S1" s="3"/>
      <c r="T1" s="3"/>
      <c r="U1" s="3"/>
      <c r="V1" s="3"/>
      <c r="W1" s="3"/>
      <c r="X1" s="3"/>
    </row>
    <row r="2" spans="1:24" s="4" customFormat="1" ht="20.100000000000001" customHeight="1"/>
    <row r="3" spans="1:24" s="5" customFormat="1" ht="20.100000000000001" customHeight="1">
      <c r="B3" s="5" t="s">
        <v>9</v>
      </c>
      <c r="D3" s="5" t="s">
        <v>10</v>
      </c>
    </row>
    <row r="4" spans="1:24" s="40" customFormat="1" ht="20.100000000000001" customHeight="1">
      <c r="C4" s="40" t="s">
        <v>11</v>
      </c>
      <c r="D4" s="749" t="s">
        <v>696</v>
      </c>
      <c r="E4" s="749"/>
      <c r="F4" s="749"/>
      <c r="G4" s="749"/>
      <c r="H4" s="749"/>
      <c r="I4" s="749"/>
      <c r="J4" s="749"/>
      <c r="K4" s="749"/>
      <c r="L4" s="749"/>
      <c r="M4" s="749"/>
      <c r="N4" s="749"/>
      <c r="O4" s="749"/>
      <c r="P4" s="749"/>
      <c r="Q4" s="749"/>
      <c r="R4" s="749"/>
      <c r="S4" s="749"/>
      <c r="T4" s="749"/>
      <c r="U4" s="749"/>
      <c r="V4" s="749"/>
      <c r="W4" s="749"/>
      <c r="X4" s="749"/>
    </row>
    <row r="5" spans="1:24" s="40" customFormat="1" ht="30.75" customHeight="1">
      <c r="D5" s="747"/>
      <c r="E5" s="747"/>
      <c r="F5" s="747"/>
      <c r="G5" s="747"/>
      <c r="H5" s="747"/>
      <c r="I5" s="747"/>
      <c r="J5" s="747"/>
      <c r="K5" s="747"/>
      <c r="L5" s="747"/>
      <c r="M5" s="747"/>
      <c r="N5" s="747"/>
      <c r="O5" s="747"/>
      <c r="P5" s="747"/>
      <c r="Q5" s="747"/>
      <c r="R5" s="747"/>
      <c r="S5" s="747"/>
      <c r="T5" s="747"/>
      <c r="U5" s="747"/>
      <c r="V5" s="747"/>
      <c r="W5" s="747"/>
      <c r="X5" s="747"/>
    </row>
    <row r="6" spans="1:24" s="40" customFormat="1" ht="20.100000000000001" customHeight="1">
      <c r="C6" s="40" t="s">
        <v>11</v>
      </c>
      <c r="D6" s="682" t="s">
        <v>695</v>
      </c>
      <c r="E6" s="682"/>
      <c r="F6" s="682"/>
      <c r="G6" s="682"/>
      <c r="H6" s="682"/>
      <c r="I6" s="682"/>
      <c r="J6" s="682"/>
      <c r="K6" s="682"/>
      <c r="L6" s="682"/>
      <c r="M6" s="682"/>
      <c r="N6" s="682"/>
      <c r="O6" s="682"/>
      <c r="P6" s="682"/>
      <c r="Q6" s="682"/>
      <c r="R6" s="682"/>
      <c r="S6" s="682"/>
      <c r="T6" s="682"/>
      <c r="U6" s="682"/>
      <c r="V6" s="682"/>
      <c r="W6" s="682"/>
      <c r="X6" s="682"/>
    </row>
    <row r="7" spans="1:24" s="40" customFormat="1" ht="20.100000000000001" customHeight="1">
      <c r="D7" s="682"/>
      <c r="E7" s="682"/>
      <c r="F7" s="682"/>
      <c r="G7" s="682"/>
      <c r="H7" s="682"/>
      <c r="I7" s="682"/>
      <c r="J7" s="682"/>
      <c r="K7" s="682"/>
      <c r="L7" s="682"/>
      <c r="M7" s="682"/>
      <c r="N7" s="682"/>
      <c r="O7" s="682"/>
      <c r="P7" s="682"/>
      <c r="Q7" s="682"/>
      <c r="R7" s="682"/>
      <c r="S7" s="682"/>
      <c r="T7" s="682"/>
      <c r="U7" s="682"/>
      <c r="V7" s="682"/>
      <c r="W7" s="682"/>
      <c r="X7" s="682"/>
    </row>
    <row r="8" spans="1:24" s="40" customFormat="1" ht="14.25" customHeight="1">
      <c r="D8" s="683"/>
      <c r="E8" s="683"/>
      <c r="F8" s="683"/>
      <c r="G8" s="683"/>
      <c r="H8" s="683"/>
      <c r="I8" s="683"/>
      <c r="J8" s="683"/>
      <c r="K8" s="683"/>
      <c r="L8" s="683"/>
      <c r="M8" s="683"/>
      <c r="N8" s="683"/>
      <c r="O8" s="683"/>
      <c r="P8" s="683"/>
      <c r="Q8" s="683"/>
      <c r="R8" s="683"/>
      <c r="S8" s="683"/>
      <c r="T8" s="683"/>
      <c r="U8" s="683"/>
      <c r="V8" s="683"/>
      <c r="W8" s="683"/>
      <c r="X8" s="683"/>
    </row>
    <row r="9" spans="1:24" s="5" customFormat="1" ht="20.100000000000001" customHeight="1">
      <c r="B9" s="5" t="s">
        <v>14</v>
      </c>
      <c r="D9" s="5" t="s">
        <v>15</v>
      </c>
    </row>
    <row r="10" spans="1:24" ht="20.100000000000001" customHeight="1">
      <c r="C10" s="8" t="s">
        <v>11</v>
      </c>
      <c r="D10" s="8" t="s">
        <v>151</v>
      </c>
    </row>
    <row r="11" spans="1:24" s="5" customFormat="1" ht="20.100000000000001" customHeight="1">
      <c r="B11" s="5" t="s">
        <v>16</v>
      </c>
      <c r="D11" s="5" t="s">
        <v>17</v>
      </c>
    </row>
    <row r="12" spans="1:24" ht="20.100000000000001" customHeight="1">
      <c r="D12" s="67" t="s">
        <v>291</v>
      </c>
      <c r="E12" s="58" t="str">
        <f>+'029'!E1</f>
        <v>登録免許税法4条2項、同法別表三の一の二の項の第3</v>
      </c>
      <c r="F12" s="66"/>
      <c r="G12" s="66"/>
      <c r="H12" s="66"/>
      <c r="I12" s="66"/>
      <c r="J12" s="66"/>
      <c r="K12" s="66"/>
      <c r="L12" s="66"/>
      <c r="M12" s="66"/>
      <c r="N12" s="66"/>
      <c r="O12" s="66"/>
      <c r="P12" s="66"/>
      <c r="Q12" s="66"/>
      <c r="R12" s="66"/>
      <c r="S12" s="66"/>
      <c r="T12" s="66"/>
      <c r="U12" s="66"/>
      <c r="V12" s="66"/>
      <c r="W12" s="66"/>
      <c r="X12" s="86"/>
    </row>
    <row r="13" spans="1:24" s="5" customFormat="1" ht="20.100000000000001" customHeight="1">
      <c r="B13" s="5" t="s">
        <v>23</v>
      </c>
      <c r="D13" s="5" t="s">
        <v>24</v>
      </c>
    </row>
    <row r="14" spans="1:24" ht="20.100000000000001" customHeight="1">
      <c r="C14" s="8" t="s">
        <v>11</v>
      </c>
      <c r="D14" s="8" t="s">
        <v>694</v>
      </c>
    </row>
    <row r="15" spans="1:24" ht="20.100000000000001" customHeight="1">
      <c r="C15" s="8" t="s">
        <v>11</v>
      </c>
      <c r="D15" s="8" t="s">
        <v>135</v>
      </c>
    </row>
    <row r="16" spans="1:24" ht="20.100000000000001" customHeight="1">
      <c r="B16" s="5" t="s">
        <v>27</v>
      </c>
      <c r="C16" s="5"/>
      <c r="D16" s="5" t="s">
        <v>28</v>
      </c>
      <c r="E16" s="5"/>
      <c r="F16" s="5"/>
      <c r="G16" s="5"/>
      <c r="H16" s="31" t="s">
        <v>29</v>
      </c>
      <c r="I16" s="5"/>
      <c r="J16" s="5"/>
      <c r="K16" s="5"/>
      <c r="L16" s="5"/>
      <c r="M16" s="5"/>
      <c r="N16" s="5"/>
      <c r="O16" s="5"/>
      <c r="P16" s="5"/>
      <c r="Q16" s="5"/>
      <c r="R16" s="5"/>
      <c r="S16" s="5"/>
      <c r="T16" s="5"/>
      <c r="U16" s="5"/>
      <c r="V16" s="5"/>
      <c r="W16" s="5"/>
      <c r="X16" s="5"/>
    </row>
    <row r="17" spans="2:4" ht="20.100000000000001" customHeight="1">
      <c r="C17" s="8" t="s">
        <v>30</v>
      </c>
      <c r="D17" s="8" t="s">
        <v>693</v>
      </c>
    </row>
    <row r="18" spans="2:4" ht="20.100000000000001" customHeight="1">
      <c r="C18" s="8" t="s">
        <v>32</v>
      </c>
      <c r="D18" s="8" t="s">
        <v>295</v>
      </c>
    </row>
    <row r="19" spans="2:4" ht="20.100000000000001" customHeight="1">
      <c r="C19" s="8" t="s">
        <v>35</v>
      </c>
      <c r="D19" s="8" t="s">
        <v>692</v>
      </c>
    </row>
    <row r="20" spans="2:4" ht="20.100000000000001" customHeight="1">
      <c r="D20" s="8" t="s">
        <v>691</v>
      </c>
    </row>
    <row r="21" spans="2:4" ht="20.100000000000001" customHeight="1">
      <c r="C21" s="8" t="s">
        <v>37</v>
      </c>
      <c r="D21" s="8" t="s">
        <v>690</v>
      </c>
    </row>
    <row r="22" spans="2:4" ht="20.100000000000001" customHeight="1">
      <c r="C22" s="8" t="s">
        <v>39</v>
      </c>
      <c r="D22" s="8" t="s">
        <v>689</v>
      </c>
    </row>
    <row r="23" spans="2:4" ht="20.100000000000001" customHeight="1">
      <c r="B23" s="5" t="s">
        <v>73</v>
      </c>
      <c r="D23" s="5" t="s">
        <v>74</v>
      </c>
    </row>
    <row r="24" spans="2:4" ht="20.100000000000001" customHeight="1">
      <c r="C24" s="8" t="s">
        <v>11</v>
      </c>
      <c r="D24" s="8" t="s">
        <v>292</v>
      </c>
    </row>
    <row r="25" spans="2:4" ht="20.100000000000001" customHeight="1">
      <c r="C25" s="8" t="s">
        <v>11</v>
      </c>
      <c r="D25" s="8" t="s">
        <v>688</v>
      </c>
    </row>
  </sheetData>
  <mergeCells count="2">
    <mergeCell ref="D6:X8"/>
    <mergeCell ref="D4:X5"/>
  </mergeCells>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59">
    <pageSetUpPr fitToPage="1"/>
  </sheetPr>
  <dimension ref="A1:W18"/>
  <sheetViews>
    <sheetView view="pageBreakPreview" zoomScale="110" zoomScaleNormal="100" zoomScaleSheetLayoutView="110" workbookViewId="0">
      <selection activeCell="AE1" sqref="AE1"/>
    </sheetView>
  </sheetViews>
  <sheetFormatPr defaultColWidth="8.09765625" defaultRowHeight="20.100000000000001" customHeight="1"/>
  <cols>
    <col min="1" max="256" width="3.19921875" style="8" customWidth="1"/>
    <col min="257" max="16384" width="8.09765625" style="8"/>
  </cols>
  <sheetData>
    <row r="1" spans="1:23" ht="20.100000000000001" customHeight="1">
      <c r="A1" s="8" t="s">
        <v>77</v>
      </c>
    </row>
    <row r="3" spans="1:23" s="5" customFormat="1" ht="20.100000000000001" customHeight="1">
      <c r="A3" s="5" t="s">
        <v>78</v>
      </c>
      <c r="C3" s="5" t="s">
        <v>79</v>
      </c>
    </row>
    <row r="4" spans="1:23" ht="20.100000000000001" customHeight="1">
      <c r="C4" s="8" t="s">
        <v>11</v>
      </c>
      <c r="D4" s="8" t="s">
        <v>698</v>
      </c>
    </row>
    <row r="6" spans="1:23" s="5" customFormat="1" ht="20.100000000000001" customHeight="1">
      <c r="A6" s="5" t="s">
        <v>81</v>
      </c>
      <c r="C6" s="5" t="s">
        <v>82</v>
      </c>
    </row>
    <row r="7" spans="1:23" ht="20.100000000000001" customHeight="1">
      <c r="C7" s="36" t="s">
        <v>143</v>
      </c>
      <c r="D7" s="37"/>
      <c r="E7" s="37"/>
      <c r="F7" s="37"/>
      <c r="G7" s="37"/>
      <c r="H7" s="38"/>
      <c r="I7" s="716"/>
      <c r="J7" s="717"/>
      <c r="K7" s="717"/>
      <c r="L7" s="717"/>
      <c r="M7" s="717"/>
      <c r="N7" s="717"/>
      <c r="O7" s="717"/>
      <c r="P7" s="717"/>
      <c r="Q7" s="717"/>
      <c r="R7" s="717"/>
      <c r="S7" s="717"/>
      <c r="T7" s="718"/>
    </row>
    <row r="8" spans="1:23" ht="20.100000000000001" customHeight="1">
      <c r="C8" s="36" t="s">
        <v>142</v>
      </c>
      <c r="D8" s="37"/>
      <c r="E8" s="37"/>
      <c r="F8" s="37"/>
      <c r="G8" s="37"/>
      <c r="H8" s="38"/>
      <c r="I8" s="716"/>
      <c r="J8" s="717"/>
      <c r="K8" s="717"/>
      <c r="L8" s="717"/>
      <c r="M8" s="717"/>
      <c r="N8" s="717"/>
      <c r="O8" s="717"/>
      <c r="P8" s="717"/>
      <c r="Q8" s="717"/>
      <c r="R8" s="717"/>
      <c r="S8" s="717"/>
      <c r="T8" s="718"/>
    </row>
    <row r="9" spans="1:23" ht="20.100000000000001" customHeight="1">
      <c r="C9" s="36" t="s">
        <v>141</v>
      </c>
      <c r="D9" s="37"/>
      <c r="E9" s="37"/>
      <c r="F9" s="37"/>
      <c r="G9" s="37"/>
      <c r="H9" s="38"/>
      <c r="I9" s="716"/>
      <c r="J9" s="717"/>
      <c r="K9" s="717"/>
      <c r="L9" s="717"/>
      <c r="M9" s="717"/>
      <c r="N9" s="717"/>
      <c r="O9" s="717"/>
      <c r="P9" s="717"/>
      <c r="Q9" s="717"/>
      <c r="R9" s="717"/>
      <c r="S9" s="717"/>
      <c r="T9" s="718"/>
    </row>
    <row r="10" spans="1:23" ht="20.100000000000001" customHeight="1">
      <c r="C10" s="36" t="s">
        <v>86</v>
      </c>
      <c r="D10" s="37"/>
      <c r="E10" s="37"/>
      <c r="F10" s="37"/>
      <c r="G10" s="37"/>
      <c r="H10" s="38"/>
      <c r="I10" s="716"/>
      <c r="J10" s="717"/>
      <c r="K10" s="717"/>
      <c r="L10" s="717"/>
      <c r="M10" s="717"/>
      <c r="N10" s="717"/>
      <c r="O10" s="717"/>
      <c r="P10" s="717"/>
      <c r="Q10" s="717"/>
      <c r="R10" s="717"/>
      <c r="S10" s="717"/>
      <c r="T10" s="718"/>
    </row>
    <row r="11" spans="1:23" ht="20.100000000000001" customHeight="1">
      <c r="C11" s="36" t="s">
        <v>87</v>
      </c>
      <c r="D11" s="37"/>
      <c r="E11" s="37"/>
      <c r="F11" s="37"/>
      <c r="G11" s="37"/>
      <c r="H11" s="38"/>
      <c r="I11" s="716"/>
      <c r="J11" s="717"/>
      <c r="K11" s="717"/>
      <c r="L11" s="717"/>
      <c r="M11" s="717"/>
      <c r="N11" s="717"/>
      <c r="O11" s="717"/>
      <c r="P11" s="717"/>
      <c r="Q11" s="717"/>
      <c r="R11" s="717"/>
      <c r="S11" s="717"/>
      <c r="T11" s="718"/>
    </row>
    <row r="13" spans="1:23" s="5" customFormat="1" ht="20.100000000000001" customHeight="1">
      <c r="A13" s="5" t="s">
        <v>88</v>
      </c>
      <c r="C13" s="5" t="s">
        <v>28</v>
      </c>
      <c r="G13" s="693" t="s">
        <v>89</v>
      </c>
      <c r="H13" s="694"/>
      <c r="I13" s="694"/>
      <c r="J13" s="694"/>
      <c r="K13" s="694"/>
      <c r="L13" s="694"/>
      <c r="M13" s="694"/>
      <c r="N13" s="694"/>
      <c r="O13" s="694"/>
      <c r="P13" s="694"/>
      <c r="Q13" s="694"/>
      <c r="R13" s="694"/>
      <c r="S13" s="694"/>
      <c r="T13" s="694"/>
      <c r="U13" s="694"/>
      <c r="V13" s="694"/>
      <c r="W13" s="694"/>
    </row>
    <row r="14" spans="1:23" ht="20.100000000000001" customHeight="1">
      <c r="B14" s="39" t="s">
        <v>90</v>
      </c>
      <c r="C14" s="8" t="s">
        <v>30</v>
      </c>
      <c r="D14" s="8" t="s">
        <v>693</v>
      </c>
    </row>
    <row r="15" spans="1:23" ht="20.100000000000001" customHeight="1">
      <c r="B15" s="39" t="s">
        <v>90</v>
      </c>
      <c r="C15" s="8" t="s">
        <v>32</v>
      </c>
      <c r="D15" s="8" t="s">
        <v>295</v>
      </c>
    </row>
    <row r="16" spans="1:23" ht="20.100000000000001" customHeight="1">
      <c r="B16" s="39" t="s">
        <v>90</v>
      </c>
      <c r="C16" s="8" t="s">
        <v>35</v>
      </c>
      <c r="D16" s="8" t="s">
        <v>692</v>
      </c>
    </row>
    <row r="17" spans="2:4" ht="20.100000000000001" customHeight="1">
      <c r="B17" s="39" t="s">
        <v>90</v>
      </c>
      <c r="C17" s="8" t="s">
        <v>37</v>
      </c>
      <c r="D17" s="8" t="s">
        <v>690</v>
      </c>
    </row>
    <row r="18" spans="2:4" ht="20.100000000000001" customHeight="1">
      <c r="B18" s="39" t="s">
        <v>90</v>
      </c>
      <c r="C18" s="8" t="s">
        <v>39</v>
      </c>
      <c r="D18" s="8" t="s">
        <v>689</v>
      </c>
    </row>
  </sheetData>
  <mergeCells count="6">
    <mergeCell ref="G13:W13"/>
    <mergeCell ref="I8:T8"/>
    <mergeCell ref="I7:T7"/>
    <mergeCell ref="I9:T9"/>
    <mergeCell ref="I10:T10"/>
    <mergeCell ref="I11:T11"/>
  </mergeCells>
  <phoneticPr fontId="2"/>
  <dataValidations count="3">
    <dataValidation type="list" allowBlank="1" showInputMessage="1" showErrorMessage="1" sqref="B14:B18" xr:uid="{00000000-0002-0000-9C00-000000000000}">
      <formula1>"□,☑"</formula1>
    </dataValidation>
    <dataValidation imeMode="off" allowBlank="1" showInputMessage="1" showErrorMessage="1" sqref="I11:T11" xr:uid="{00000000-0002-0000-9C00-000001000000}"/>
    <dataValidation imeMode="on" allowBlank="1" showInputMessage="1" showErrorMessage="1" sqref="I7:T10" xr:uid="{00000000-0002-0000-9C00-000002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1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60">
    <pageSetUpPr fitToPage="1"/>
  </sheetPr>
  <dimension ref="A1:P75"/>
  <sheetViews>
    <sheetView view="pageBreakPreview" zoomScale="110" zoomScaleNormal="100" zoomScaleSheetLayoutView="110" workbookViewId="0"/>
  </sheetViews>
  <sheetFormatPr defaultColWidth="8.09765625" defaultRowHeight="20.100000000000001" customHeight="1"/>
  <cols>
    <col min="1" max="1" width="6.8984375" style="41" customWidth="1"/>
    <col min="2" max="2" width="5.09765625" style="41" customWidth="1"/>
    <col min="3" max="3" width="3.5" style="41" customWidth="1"/>
    <col min="4" max="4" width="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6.19921875" style="41" customWidth="1"/>
    <col min="12" max="12" width="13.19921875" style="41" customWidth="1"/>
    <col min="13" max="16384" width="8.09765625" style="41"/>
  </cols>
  <sheetData>
    <row r="1" spans="1:10" ht="20.100000000000001" customHeight="1">
      <c r="A1" s="41" t="s">
        <v>92</v>
      </c>
      <c r="B1" s="42">
        <v>29</v>
      </c>
      <c r="C1" s="41" t="s">
        <v>93</v>
      </c>
    </row>
    <row r="2" spans="1:10" ht="20.100000000000001" customHeight="1">
      <c r="A2" s="43" t="s">
        <v>698</v>
      </c>
      <c r="B2" s="43"/>
      <c r="C2" s="43"/>
      <c r="D2" s="44"/>
      <c r="E2" s="44"/>
      <c r="F2" s="44"/>
      <c r="G2" s="44"/>
      <c r="H2" s="44"/>
      <c r="I2" s="44"/>
      <c r="J2" s="44"/>
    </row>
    <row r="3" spans="1:10" ht="20.100000000000001" customHeight="1">
      <c r="J3" s="57">
        <v>45306</v>
      </c>
    </row>
    <row r="5" spans="1:10" ht="20.100000000000001" customHeight="1">
      <c r="A5" s="46" t="s">
        <v>95</v>
      </c>
      <c r="B5" s="46"/>
      <c r="C5" s="46"/>
    </row>
    <row r="6" spans="1:10" ht="20.100000000000001" customHeight="1">
      <c r="A6" s="46"/>
      <c r="B6" s="46"/>
      <c r="C6" s="46"/>
    </row>
    <row r="7" spans="1:10" ht="20.100000000000001" customHeight="1">
      <c r="D7" s="698" t="s">
        <v>1435</v>
      </c>
      <c r="E7" s="699"/>
      <c r="F7" s="47"/>
      <c r="G7" s="1"/>
      <c r="H7" s="1"/>
    </row>
    <row r="8" spans="1:10" ht="20.100000000000001" customHeight="1">
      <c r="D8" s="710" t="s">
        <v>84</v>
      </c>
      <c r="E8" s="699"/>
      <c r="F8" s="49"/>
      <c r="G8" s="719" t="s">
        <v>98</v>
      </c>
      <c r="H8" s="719"/>
      <c r="I8" s="719"/>
      <c r="J8" s="719"/>
    </row>
    <row r="9" spans="1:10" ht="20.100000000000001" customHeight="1">
      <c r="D9" s="710" t="s">
        <v>145</v>
      </c>
      <c r="E9" s="699"/>
      <c r="F9" s="51"/>
      <c r="G9" s="701" t="s">
        <v>100</v>
      </c>
      <c r="H9" s="701"/>
      <c r="I9" s="701"/>
      <c r="J9" s="701"/>
    </row>
    <row r="10" spans="1:10" ht="20.100000000000001" customHeight="1">
      <c r="D10" s="710" t="s">
        <v>141</v>
      </c>
      <c r="E10" s="699"/>
      <c r="F10" s="51"/>
      <c r="G10" s="701" t="s">
        <v>101</v>
      </c>
      <c r="H10" s="701"/>
      <c r="I10" s="701"/>
      <c r="J10" s="701"/>
    </row>
    <row r="11" spans="1:10" ht="19.5" customHeight="1">
      <c r="E11" s="42"/>
      <c r="F11" s="42"/>
      <c r="G11" s="52"/>
      <c r="H11" s="52"/>
      <c r="I11" s="52"/>
      <c r="J11" s="52"/>
    </row>
    <row r="14" spans="1:10" ht="20.100000000000001" customHeight="1">
      <c r="A14" s="747" t="str">
        <f>+"　下記不動産について、登録免許税法第"&amp;'029'!$D$1&amp;"条第"&amp;'029'!$D$2&amp;"項に基づき非課税措置を受けるため、同法別表第"&amp;'029'!$D$4&amp;"の"&amp;'029'!$D$5&amp;"の"&amp;'029'!$D$6&amp;"の項の第"&amp;'029'!$D$7&amp;"欄の不動産に該当することを証明願います。"</f>
        <v>　下記不動産について、登録免許税法第4条第2項に基づき非課税措置を受けるため、同法別表第三の一の二の項の第3欄の不動産に該当することを証明願います。</v>
      </c>
      <c r="B14" s="747"/>
      <c r="C14" s="747"/>
      <c r="D14" s="747"/>
      <c r="E14" s="747"/>
      <c r="F14" s="747"/>
      <c r="G14" s="747"/>
      <c r="H14" s="747"/>
      <c r="I14" s="747"/>
      <c r="J14" s="747"/>
    </row>
    <row r="15" spans="1:10" ht="20.100000000000001" customHeight="1">
      <c r="A15" s="747"/>
      <c r="B15" s="747"/>
      <c r="C15" s="747"/>
      <c r="D15" s="747"/>
      <c r="E15" s="747"/>
      <c r="F15" s="747"/>
      <c r="G15" s="747"/>
      <c r="H15" s="747"/>
      <c r="I15" s="747"/>
      <c r="J15" s="747"/>
    </row>
    <row r="16" spans="1:10" ht="20.100000000000001" customHeight="1">
      <c r="A16" s="727" t="s">
        <v>179</v>
      </c>
      <c r="B16" s="727"/>
      <c r="C16" s="727"/>
      <c r="D16" s="727"/>
      <c r="E16" s="727"/>
      <c r="F16" s="727"/>
      <c r="G16" s="727"/>
      <c r="H16" s="727"/>
      <c r="I16" s="727"/>
      <c r="J16" s="727"/>
    </row>
    <row r="17" spans="1:16" ht="20.100000000000001" customHeight="1">
      <c r="B17" s="63" t="s">
        <v>78</v>
      </c>
      <c r="C17" s="733" t="str">
        <f>+INDEX($L$20:$L$21,MATCH(G17,$K$20:$K$21,0))</f>
        <v>第１号不動産</v>
      </c>
      <c r="D17" s="733"/>
      <c r="E17" s="733"/>
      <c r="F17" s="62"/>
      <c r="G17" s="823" t="s">
        <v>710</v>
      </c>
      <c r="H17" s="823"/>
      <c r="I17" s="823"/>
      <c r="J17" s="823"/>
    </row>
    <row r="18" spans="1:16" ht="20.100000000000001" customHeight="1">
      <c r="C18" s="101"/>
      <c r="D18" s="750" t="str">
        <f>+INDEX($M$20:$M$21,MATCH(G17,$K$20:$K$21,0))</f>
        <v>所在地</v>
      </c>
      <c r="E18" s="750"/>
      <c r="F18" s="62"/>
      <c r="G18" s="719" t="s">
        <v>722</v>
      </c>
      <c r="H18" s="719"/>
      <c r="I18" s="719"/>
      <c r="J18" s="719"/>
    </row>
    <row r="19" spans="1:16" ht="20.100000000000001" customHeight="1">
      <c r="C19" s="63"/>
      <c r="D19" s="722" t="str">
        <f>+INDEX($N$20:$N$21,MATCH(G17,$K$20:$K$21,0))</f>
        <v>種類</v>
      </c>
      <c r="E19" s="722"/>
      <c r="F19" s="62"/>
      <c r="G19" s="719" t="s">
        <v>721</v>
      </c>
      <c r="H19" s="719"/>
      <c r="I19" s="719"/>
      <c r="J19" s="719"/>
    </row>
    <row r="20" spans="1:16" ht="20.100000000000001" customHeight="1">
      <c r="C20" s="63"/>
      <c r="D20" s="722" t="str">
        <f>+INDEX($O$20:$O$21,MATCH(G17,$K$20:$K$21,0))</f>
        <v>構造</v>
      </c>
      <c r="E20" s="722"/>
      <c r="F20" s="62"/>
      <c r="G20" s="719" t="s">
        <v>720</v>
      </c>
      <c r="H20" s="719"/>
      <c r="I20" s="719"/>
      <c r="J20" s="719"/>
      <c r="K20" s="41" t="s">
        <v>719</v>
      </c>
      <c r="L20" s="41" t="s">
        <v>718</v>
      </c>
      <c r="M20" s="111" t="s">
        <v>651</v>
      </c>
      <c r="N20" s="111" t="s">
        <v>717</v>
      </c>
      <c r="O20" s="111" t="s">
        <v>716</v>
      </c>
      <c r="P20" s="111" t="s">
        <v>649</v>
      </c>
    </row>
    <row r="21" spans="1:16" ht="21" customHeight="1">
      <c r="C21" s="63"/>
      <c r="D21" s="722" t="str">
        <f>+INDEX($P$20:$P$21,MATCH(G17,$K$20:$K$21,0))</f>
        <v>床面積</v>
      </c>
      <c r="E21" s="722"/>
      <c r="F21" s="78"/>
      <c r="G21" s="719" t="s">
        <v>715</v>
      </c>
      <c r="H21" s="719"/>
      <c r="I21" s="719"/>
      <c r="J21" s="719"/>
      <c r="K21" s="41" t="s">
        <v>710</v>
      </c>
      <c r="L21" s="41" t="s">
        <v>714</v>
      </c>
      <c r="M21" s="111" t="s">
        <v>651</v>
      </c>
      <c r="N21" s="111" t="s">
        <v>713</v>
      </c>
      <c r="O21" s="111" t="s">
        <v>712</v>
      </c>
      <c r="P21" s="111" t="s">
        <v>711</v>
      </c>
    </row>
    <row r="22" spans="1:16" ht="20.100000000000001" customHeight="1">
      <c r="A22" s="61"/>
      <c r="B22" s="61"/>
      <c r="C22" s="61"/>
      <c r="G22" s="60"/>
      <c r="H22" s="60"/>
      <c r="I22" s="60"/>
    </row>
    <row r="23" spans="1:16" ht="20.100000000000001" customHeight="1">
      <c r="B23" s="63" t="s">
        <v>81</v>
      </c>
      <c r="C23" s="775" t="str">
        <f>+INDEX($L$20:$L$21,MATCH(G23,$K$20:$K$21,0))</f>
        <v>第１号不動産</v>
      </c>
      <c r="D23" s="775"/>
      <c r="E23" s="775"/>
      <c r="F23" s="62"/>
      <c r="G23" s="823" t="s">
        <v>710</v>
      </c>
      <c r="H23" s="823"/>
      <c r="I23" s="823"/>
      <c r="J23" s="823"/>
    </row>
    <row r="24" spans="1:16" ht="20.100000000000001" customHeight="1">
      <c r="C24" s="63"/>
      <c r="D24" s="722" t="str">
        <f>+INDEX($M$20:$M$21,MATCH(G23,$K$20:$K$21,0))</f>
        <v>所在地</v>
      </c>
      <c r="E24" s="722"/>
      <c r="F24" s="62"/>
      <c r="G24" s="719" t="s">
        <v>709</v>
      </c>
      <c r="H24" s="719"/>
      <c r="I24" s="719"/>
      <c r="J24" s="719"/>
    </row>
    <row r="25" spans="1:16" ht="20.100000000000001" customHeight="1">
      <c r="C25" s="63"/>
      <c r="D25" s="722" t="str">
        <f>+INDEX($N$20:$N$21,MATCH(G23,$K$20:$K$21,0))</f>
        <v>種類</v>
      </c>
      <c r="E25" s="722"/>
      <c r="F25" s="62"/>
      <c r="G25" s="719" t="s">
        <v>708</v>
      </c>
      <c r="H25" s="719"/>
      <c r="I25" s="719"/>
      <c r="J25" s="719"/>
    </row>
    <row r="26" spans="1:16" ht="20.100000000000001" customHeight="1">
      <c r="C26" s="63"/>
      <c r="D26" s="722" t="str">
        <f>+INDEX($O$20:$O$21,MATCH(G23,$K$20:$K$21,0))</f>
        <v>構造</v>
      </c>
      <c r="E26" s="722"/>
      <c r="F26" s="62"/>
      <c r="G26" s="719" t="s">
        <v>707</v>
      </c>
      <c r="H26" s="719"/>
      <c r="I26" s="719"/>
      <c r="J26" s="719"/>
    </row>
    <row r="27" spans="1:16" ht="20.100000000000001" customHeight="1">
      <c r="C27" s="63"/>
      <c r="D27" s="722" t="str">
        <f>+INDEX($P$20:$P$21,MATCH(G23,$K$20:$K$21,0))</f>
        <v>床面積</v>
      </c>
      <c r="E27" s="722"/>
      <c r="F27" s="78"/>
      <c r="G27" s="719" t="s">
        <v>706</v>
      </c>
      <c r="H27" s="719"/>
      <c r="I27" s="719"/>
      <c r="J27" s="719"/>
    </row>
    <row r="29" spans="1:16" ht="20.100000000000001" customHeight="1">
      <c r="B29" s="63" t="s">
        <v>88</v>
      </c>
      <c r="C29" s="727" t="e">
        <f>+INDEX($L$20:$L$21,MATCH(G29,$K$20:$K$21,0))</f>
        <v>#N/A</v>
      </c>
      <c r="D29" s="727"/>
      <c r="E29" s="727"/>
      <c r="F29" s="62"/>
      <c r="G29" s="821"/>
      <c r="H29" s="821"/>
      <c r="I29" s="821"/>
      <c r="J29" s="821"/>
    </row>
    <row r="30" spans="1:16" ht="20.100000000000001" customHeight="1">
      <c r="C30" s="101"/>
      <c r="D30" s="822" t="e">
        <f>+INDEX($M$20:$M$21,MATCH(G29,$K$20:$K$21,0))</f>
        <v>#N/A</v>
      </c>
      <c r="E30" s="822"/>
      <c r="F30" s="62"/>
      <c r="G30" s="819"/>
      <c r="H30" s="819"/>
      <c r="I30" s="819"/>
      <c r="J30" s="819"/>
    </row>
    <row r="31" spans="1:16" ht="20.100000000000001" customHeight="1">
      <c r="C31" s="63"/>
      <c r="D31" s="818" t="e">
        <f>+INDEX($N$20:$N$21,MATCH(G29,$K$20:$K$21,0))</f>
        <v>#N/A</v>
      </c>
      <c r="E31" s="818"/>
      <c r="F31" s="62"/>
      <c r="G31" s="819"/>
      <c r="H31" s="819"/>
      <c r="I31" s="819"/>
      <c r="J31" s="819"/>
    </row>
    <row r="32" spans="1:16" ht="20.100000000000001" customHeight="1">
      <c r="C32" s="63"/>
      <c r="D32" s="818" t="e">
        <f>+INDEX($O$20:$O$21,MATCH(G29,$K$20:$K$21,0))</f>
        <v>#N/A</v>
      </c>
      <c r="E32" s="818"/>
      <c r="F32" s="62"/>
      <c r="G32" s="819"/>
      <c r="H32" s="819"/>
      <c r="I32" s="819"/>
      <c r="J32" s="819"/>
    </row>
    <row r="33" spans="2:10" ht="20.100000000000001" customHeight="1">
      <c r="C33" s="63"/>
      <c r="D33" s="818" t="e">
        <f>+INDEX($P$20:$P$21,MATCH(G29,$K$20:$K$21,0))</f>
        <v>#N/A</v>
      </c>
      <c r="E33" s="818"/>
      <c r="F33" s="78"/>
      <c r="G33" s="819"/>
      <c r="H33" s="819"/>
      <c r="I33" s="819"/>
      <c r="J33" s="819"/>
    </row>
    <row r="35" spans="2:10" ht="20.100000000000001" customHeight="1">
      <c r="B35" s="63" t="s">
        <v>705</v>
      </c>
      <c r="C35" s="820" t="e">
        <f>+INDEX($L$20:$L$21,MATCH(G35,$K$20:$K$21,0))</f>
        <v>#N/A</v>
      </c>
      <c r="D35" s="820"/>
      <c r="E35" s="820"/>
      <c r="F35" s="62"/>
      <c r="G35" s="821"/>
      <c r="H35" s="821"/>
      <c r="I35" s="821"/>
      <c r="J35" s="821"/>
    </row>
    <row r="36" spans="2:10" ht="20.100000000000001" customHeight="1">
      <c r="C36" s="63"/>
      <c r="D36" s="818" t="e">
        <f>+INDEX($M$20:$M$21,MATCH(G35,$K$20:$K$21,0))</f>
        <v>#N/A</v>
      </c>
      <c r="E36" s="818"/>
      <c r="F36" s="62"/>
      <c r="G36" s="819"/>
      <c r="H36" s="819"/>
      <c r="I36" s="819"/>
      <c r="J36" s="819"/>
    </row>
    <row r="37" spans="2:10" ht="20.100000000000001" customHeight="1">
      <c r="C37" s="63"/>
      <c r="D37" s="818" t="e">
        <f>+INDEX($N$20:$N$21,MATCH(G35,$K$20:$K$21,0))</f>
        <v>#N/A</v>
      </c>
      <c r="E37" s="818"/>
      <c r="F37" s="62"/>
      <c r="G37" s="819"/>
      <c r="H37" s="819"/>
      <c r="I37" s="819"/>
      <c r="J37" s="819"/>
    </row>
    <row r="38" spans="2:10" ht="20.100000000000001" customHeight="1">
      <c r="C38" s="63"/>
      <c r="D38" s="818" t="e">
        <f>+INDEX($O$20:$O$21,MATCH(G35,$K$20:$K$21,0))</f>
        <v>#N/A</v>
      </c>
      <c r="E38" s="818"/>
      <c r="F38" s="62"/>
      <c r="G38" s="819"/>
      <c r="H38" s="819"/>
      <c r="I38" s="819"/>
      <c r="J38" s="819"/>
    </row>
    <row r="39" spans="2:10" ht="20.100000000000001" customHeight="1">
      <c r="C39" s="63"/>
      <c r="D39" s="818" t="e">
        <f>+INDEX($P$20:$P$21,MATCH(G35,$K$20:$K$21,0))</f>
        <v>#N/A</v>
      </c>
      <c r="E39" s="818"/>
      <c r="F39" s="78"/>
      <c r="G39" s="819"/>
      <c r="H39" s="819"/>
      <c r="I39" s="819"/>
      <c r="J39" s="819"/>
    </row>
    <row r="41" spans="2:10" ht="20.100000000000001" customHeight="1">
      <c r="B41" s="63" t="s">
        <v>704</v>
      </c>
      <c r="C41" s="727" t="e">
        <f>+INDEX($L$20:$L$21,MATCH(G41,$K$20:$K$21,0))</f>
        <v>#N/A</v>
      </c>
      <c r="D41" s="727"/>
      <c r="E41" s="727"/>
      <c r="F41" s="62"/>
      <c r="G41" s="821"/>
      <c r="H41" s="821"/>
      <c r="I41" s="821"/>
      <c r="J41" s="821"/>
    </row>
    <row r="42" spans="2:10" ht="20.100000000000001" customHeight="1">
      <c r="C42" s="101"/>
      <c r="D42" s="822" t="e">
        <f>+INDEX($M$20:$M$21,MATCH(G41,$K$20:$K$21,0))</f>
        <v>#N/A</v>
      </c>
      <c r="E42" s="822"/>
      <c r="F42" s="62"/>
      <c r="G42" s="819"/>
      <c r="H42" s="819"/>
      <c r="I42" s="819"/>
      <c r="J42" s="819"/>
    </row>
    <row r="43" spans="2:10" ht="20.100000000000001" customHeight="1">
      <c r="C43" s="63"/>
      <c r="D43" s="818" t="e">
        <f>+INDEX($N$20:$N$21,MATCH(G41,$K$20:$K$21,0))</f>
        <v>#N/A</v>
      </c>
      <c r="E43" s="818"/>
      <c r="F43" s="62"/>
      <c r="G43" s="819"/>
      <c r="H43" s="819"/>
      <c r="I43" s="819"/>
      <c r="J43" s="819"/>
    </row>
    <row r="44" spans="2:10" ht="20.100000000000001" customHeight="1">
      <c r="C44" s="63"/>
      <c r="D44" s="818" t="e">
        <f>+INDEX($O$20:$O$21,MATCH(G41,$K$20:$K$21,0))</f>
        <v>#N/A</v>
      </c>
      <c r="E44" s="818"/>
      <c r="F44" s="62"/>
      <c r="G44" s="819"/>
      <c r="H44" s="819"/>
      <c r="I44" s="819"/>
      <c r="J44" s="819"/>
    </row>
    <row r="45" spans="2:10" ht="20.100000000000001" customHeight="1">
      <c r="C45" s="63"/>
      <c r="D45" s="818" t="e">
        <f>+INDEX($P$20:$P$21,MATCH(G41,$K$20:$K$21,0))</f>
        <v>#N/A</v>
      </c>
      <c r="E45" s="818"/>
      <c r="F45" s="78"/>
      <c r="G45" s="819"/>
      <c r="H45" s="819"/>
      <c r="I45" s="819"/>
      <c r="J45" s="819"/>
    </row>
    <row r="47" spans="2:10" ht="20.100000000000001" customHeight="1">
      <c r="B47" s="63" t="s">
        <v>703</v>
      </c>
      <c r="C47" s="820" t="e">
        <f>+INDEX($L$20:$L$21,MATCH(G47,$K$20:$K$21,0))</f>
        <v>#N/A</v>
      </c>
      <c r="D47" s="820"/>
      <c r="E47" s="820"/>
      <c r="F47" s="62"/>
      <c r="G47" s="821"/>
      <c r="H47" s="821"/>
      <c r="I47" s="821"/>
      <c r="J47" s="821"/>
    </row>
    <row r="48" spans="2:10" ht="20.100000000000001" customHeight="1">
      <c r="C48" s="63"/>
      <c r="D48" s="818" t="e">
        <f>+INDEX($M$20:$M$21,MATCH(G47,$K$20:$K$21,0))</f>
        <v>#N/A</v>
      </c>
      <c r="E48" s="818"/>
      <c r="F48" s="62"/>
      <c r="G48" s="819"/>
      <c r="H48" s="819"/>
      <c r="I48" s="819"/>
      <c r="J48" s="819"/>
    </row>
    <row r="49" spans="2:10" ht="20.100000000000001" customHeight="1">
      <c r="C49" s="63"/>
      <c r="D49" s="818" t="e">
        <f>+INDEX($N$20:$N$21,MATCH(G47,$K$20:$K$21,0))</f>
        <v>#N/A</v>
      </c>
      <c r="E49" s="818"/>
      <c r="F49" s="62"/>
      <c r="G49" s="819"/>
      <c r="H49" s="819"/>
      <c r="I49" s="819"/>
      <c r="J49" s="819"/>
    </row>
    <row r="50" spans="2:10" ht="20.100000000000001" customHeight="1">
      <c r="C50" s="63"/>
      <c r="D50" s="818" t="e">
        <f>+INDEX($O$20:$O$21,MATCH(G47,$K$20:$K$21,0))</f>
        <v>#N/A</v>
      </c>
      <c r="E50" s="818"/>
      <c r="F50" s="62"/>
      <c r="G50" s="819"/>
      <c r="H50" s="819"/>
      <c r="I50" s="819"/>
      <c r="J50" s="819"/>
    </row>
    <row r="51" spans="2:10" ht="20.100000000000001" customHeight="1">
      <c r="C51" s="63"/>
      <c r="D51" s="818" t="e">
        <f>+INDEX($P$20:$P$21,MATCH(G47,$K$20:$K$21,0))</f>
        <v>#N/A</v>
      </c>
      <c r="E51" s="818"/>
      <c r="F51" s="78"/>
      <c r="G51" s="819"/>
      <c r="H51" s="819"/>
      <c r="I51" s="819"/>
      <c r="J51" s="819"/>
    </row>
    <row r="53" spans="2:10" ht="20.100000000000001" customHeight="1">
      <c r="B53" s="63" t="s">
        <v>702</v>
      </c>
      <c r="C53" s="727" t="e">
        <f>+INDEX($L$20:$L$21,MATCH(G53,$K$20:$K$21,0))</f>
        <v>#N/A</v>
      </c>
      <c r="D53" s="727"/>
      <c r="E53" s="727"/>
      <c r="F53" s="62"/>
      <c r="G53" s="821"/>
      <c r="H53" s="821"/>
      <c r="I53" s="821"/>
      <c r="J53" s="821"/>
    </row>
    <row r="54" spans="2:10" ht="20.100000000000001" customHeight="1">
      <c r="C54" s="101"/>
      <c r="D54" s="822" t="e">
        <f>+INDEX($M$20:$M$21,MATCH(G53,$K$20:$K$21,0))</f>
        <v>#N/A</v>
      </c>
      <c r="E54" s="822"/>
      <c r="F54" s="62"/>
      <c r="G54" s="819"/>
      <c r="H54" s="819"/>
      <c r="I54" s="819"/>
      <c r="J54" s="819"/>
    </row>
    <row r="55" spans="2:10" ht="20.100000000000001" customHeight="1">
      <c r="C55" s="63"/>
      <c r="D55" s="818" t="e">
        <f>+INDEX($N$20:$N$21,MATCH(G53,$K$20:$K$21,0))</f>
        <v>#N/A</v>
      </c>
      <c r="E55" s="818"/>
      <c r="F55" s="62"/>
      <c r="G55" s="819"/>
      <c r="H55" s="819"/>
      <c r="I55" s="819"/>
      <c r="J55" s="819"/>
    </row>
    <row r="56" spans="2:10" ht="20.100000000000001" customHeight="1">
      <c r="C56" s="63"/>
      <c r="D56" s="818" t="e">
        <f>+INDEX($O$20:$O$21,MATCH(G53,$K$20:$K$21,0))</f>
        <v>#N/A</v>
      </c>
      <c r="E56" s="818"/>
      <c r="F56" s="62"/>
      <c r="G56" s="819"/>
      <c r="H56" s="819"/>
      <c r="I56" s="819"/>
      <c r="J56" s="819"/>
    </row>
    <row r="57" spans="2:10" ht="20.100000000000001" customHeight="1">
      <c r="C57" s="63"/>
      <c r="D57" s="818" t="e">
        <f>+INDEX($P$20:$P$21,MATCH(G53,$K$20:$K$21,0))</f>
        <v>#N/A</v>
      </c>
      <c r="E57" s="818"/>
      <c r="F57" s="78"/>
      <c r="G57" s="819"/>
      <c r="H57" s="819"/>
      <c r="I57" s="819"/>
      <c r="J57" s="819"/>
    </row>
    <row r="59" spans="2:10" ht="20.100000000000001" customHeight="1">
      <c r="B59" s="63" t="s">
        <v>701</v>
      </c>
      <c r="C59" s="820" t="e">
        <f>+INDEX($L$20:$L$21,MATCH(G59,$K$20:$K$21,0))</f>
        <v>#N/A</v>
      </c>
      <c r="D59" s="820"/>
      <c r="E59" s="820"/>
      <c r="F59" s="62"/>
      <c r="G59" s="821"/>
      <c r="H59" s="821"/>
      <c r="I59" s="821"/>
      <c r="J59" s="821"/>
    </row>
    <row r="60" spans="2:10" ht="20.100000000000001" customHeight="1">
      <c r="C60" s="63"/>
      <c r="D60" s="818" t="e">
        <f>+INDEX($M$20:$M$21,MATCH(G59,$K$20:$K$21,0))</f>
        <v>#N/A</v>
      </c>
      <c r="E60" s="818"/>
      <c r="F60" s="62"/>
      <c r="G60" s="819"/>
      <c r="H60" s="819"/>
      <c r="I60" s="819"/>
      <c r="J60" s="819"/>
    </row>
    <row r="61" spans="2:10" ht="20.100000000000001" customHeight="1">
      <c r="C61" s="63"/>
      <c r="D61" s="818" t="e">
        <f>+INDEX($N$20:$N$21,MATCH(G59,$K$20:$K$21,0))</f>
        <v>#N/A</v>
      </c>
      <c r="E61" s="818"/>
      <c r="F61" s="62"/>
      <c r="G61" s="819"/>
      <c r="H61" s="819"/>
      <c r="I61" s="819"/>
      <c r="J61" s="819"/>
    </row>
    <row r="62" spans="2:10" ht="20.100000000000001" customHeight="1">
      <c r="C62" s="63"/>
      <c r="D62" s="818" t="e">
        <f>+INDEX($O$20:$O$21,MATCH(G59,$K$20:$K$21,0))</f>
        <v>#N/A</v>
      </c>
      <c r="E62" s="818"/>
      <c r="F62" s="62"/>
      <c r="G62" s="819"/>
      <c r="H62" s="819"/>
      <c r="I62" s="819"/>
      <c r="J62" s="819"/>
    </row>
    <row r="63" spans="2:10" ht="20.100000000000001" customHeight="1">
      <c r="C63" s="63"/>
      <c r="D63" s="818" t="e">
        <f>+INDEX($P$20:$P$21,MATCH(G59,$K$20:$K$21,0))</f>
        <v>#N/A</v>
      </c>
      <c r="E63" s="818"/>
      <c r="F63" s="78"/>
      <c r="G63" s="819"/>
      <c r="H63" s="819"/>
      <c r="I63" s="819"/>
      <c r="J63" s="819"/>
    </row>
    <row r="65" spans="2:10" ht="20.100000000000001" customHeight="1">
      <c r="B65" s="63" t="s">
        <v>700</v>
      </c>
      <c r="C65" s="727" t="e">
        <f>+INDEX($L$20:$L$21,MATCH(G65,$K$20:$K$21,0))</f>
        <v>#N/A</v>
      </c>
      <c r="D65" s="727"/>
      <c r="E65" s="727"/>
      <c r="F65" s="62"/>
      <c r="G65" s="821"/>
      <c r="H65" s="821"/>
      <c r="I65" s="821"/>
      <c r="J65" s="821"/>
    </row>
    <row r="66" spans="2:10" ht="20.100000000000001" customHeight="1">
      <c r="C66" s="101"/>
      <c r="D66" s="822" t="e">
        <f>+INDEX($M$20:$M$21,MATCH(G65,$K$20:$K$21,0))</f>
        <v>#N/A</v>
      </c>
      <c r="E66" s="822"/>
      <c r="F66" s="62"/>
      <c r="G66" s="819"/>
      <c r="H66" s="819"/>
      <c r="I66" s="819"/>
      <c r="J66" s="819"/>
    </row>
    <row r="67" spans="2:10" ht="20.100000000000001" customHeight="1">
      <c r="C67" s="63"/>
      <c r="D67" s="818" t="e">
        <f>+INDEX($N$20:$N$21,MATCH(G65,$K$20:$K$21,0))</f>
        <v>#N/A</v>
      </c>
      <c r="E67" s="818"/>
      <c r="F67" s="62"/>
      <c r="G67" s="819"/>
      <c r="H67" s="819"/>
      <c r="I67" s="819"/>
      <c r="J67" s="819"/>
    </row>
    <row r="68" spans="2:10" ht="20.100000000000001" customHeight="1">
      <c r="C68" s="63"/>
      <c r="D68" s="818" t="e">
        <f>+INDEX($O$20:$O$21,MATCH(G65,$K$20:$K$21,0))</f>
        <v>#N/A</v>
      </c>
      <c r="E68" s="818"/>
      <c r="F68" s="62"/>
      <c r="G68" s="819"/>
      <c r="H68" s="819"/>
      <c r="I68" s="819"/>
      <c r="J68" s="819"/>
    </row>
    <row r="69" spans="2:10" ht="20.100000000000001" customHeight="1">
      <c r="C69" s="63"/>
      <c r="D69" s="818" t="e">
        <f>+INDEX($P$20:$P$21,MATCH(G65,$K$20:$K$21,0))</f>
        <v>#N/A</v>
      </c>
      <c r="E69" s="818"/>
      <c r="F69" s="78"/>
      <c r="G69" s="819"/>
      <c r="H69" s="819"/>
      <c r="I69" s="819"/>
      <c r="J69" s="819"/>
    </row>
    <row r="71" spans="2:10" ht="20.100000000000001" customHeight="1">
      <c r="B71" s="63" t="s">
        <v>699</v>
      </c>
      <c r="C71" s="820" t="e">
        <f>+INDEX($L$20:$L$21,MATCH(G71,$K$20:$K$21,0))</f>
        <v>#N/A</v>
      </c>
      <c r="D71" s="820"/>
      <c r="E71" s="820"/>
      <c r="F71" s="62"/>
      <c r="G71" s="821"/>
      <c r="H71" s="821"/>
      <c r="I71" s="821"/>
      <c r="J71" s="821"/>
    </row>
    <row r="72" spans="2:10" ht="20.100000000000001" customHeight="1">
      <c r="C72" s="63"/>
      <c r="D72" s="818" t="e">
        <f>+INDEX($M$20:$M$21,MATCH(G71,$K$20:$K$21,0))</f>
        <v>#N/A</v>
      </c>
      <c r="E72" s="818"/>
      <c r="F72" s="62"/>
      <c r="G72" s="819"/>
      <c r="H72" s="819"/>
      <c r="I72" s="819"/>
      <c r="J72" s="819"/>
    </row>
    <row r="73" spans="2:10" ht="20.100000000000001" customHeight="1">
      <c r="C73" s="63"/>
      <c r="D73" s="818" t="e">
        <f>+INDEX($N$20:$N$21,MATCH(G71,$K$20:$K$21,0))</f>
        <v>#N/A</v>
      </c>
      <c r="E73" s="818"/>
      <c r="F73" s="62"/>
      <c r="G73" s="819"/>
      <c r="H73" s="819"/>
      <c r="I73" s="819"/>
      <c r="J73" s="819"/>
    </row>
    <row r="74" spans="2:10" ht="20.100000000000001" customHeight="1">
      <c r="C74" s="63"/>
      <c r="D74" s="818" t="e">
        <f>+INDEX($O$20:$O$21,MATCH(G71,$K$20:$K$21,0))</f>
        <v>#N/A</v>
      </c>
      <c r="E74" s="818"/>
      <c r="F74" s="62"/>
      <c r="G74" s="819"/>
      <c r="H74" s="819"/>
      <c r="I74" s="819"/>
      <c r="J74" s="819"/>
    </row>
    <row r="75" spans="2:10" ht="20.100000000000001" customHeight="1">
      <c r="C75" s="63"/>
      <c r="D75" s="818" t="e">
        <f>+INDEX($P$20:$P$21,MATCH(G71,$K$20:$K$21,0))</f>
        <v>#N/A</v>
      </c>
      <c r="E75" s="818"/>
      <c r="F75" s="78"/>
      <c r="G75" s="819"/>
      <c r="H75" s="819"/>
      <c r="I75" s="819"/>
      <c r="J75" s="819"/>
    </row>
  </sheetData>
  <mergeCells count="109">
    <mergeCell ref="G20:J20"/>
    <mergeCell ref="G21:J21"/>
    <mergeCell ref="C23:E23"/>
    <mergeCell ref="G23:J23"/>
    <mergeCell ref="D24:E24"/>
    <mergeCell ref="G24:J24"/>
    <mergeCell ref="G33:J33"/>
    <mergeCell ref="D39:E39"/>
    <mergeCell ref="G39:J39"/>
    <mergeCell ref="C35:E35"/>
    <mergeCell ref="G35:J35"/>
    <mergeCell ref="D32:E32"/>
    <mergeCell ref="G32:J32"/>
    <mergeCell ref="G27:J27"/>
    <mergeCell ref="D20:E20"/>
    <mergeCell ref="D21:E21"/>
    <mergeCell ref="D25:E25"/>
    <mergeCell ref="G25:J25"/>
    <mergeCell ref="D26:E26"/>
    <mergeCell ref="G26:J26"/>
    <mergeCell ref="D27:E27"/>
    <mergeCell ref="D36:E36"/>
    <mergeCell ref="G36:J36"/>
    <mergeCell ref="D37:E37"/>
    <mergeCell ref="G8:J8"/>
    <mergeCell ref="G9:J9"/>
    <mergeCell ref="G10:J10"/>
    <mergeCell ref="A14:J15"/>
    <mergeCell ref="A16:J16"/>
    <mergeCell ref="C17:E17"/>
    <mergeCell ref="G17:J17"/>
    <mergeCell ref="D18:E18"/>
    <mergeCell ref="D19:E19"/>
    <mergeCell ref="G18:J18"/>
    <mergeCell ref="D8:E8"/>
    <mergeCell ref="D9:E9"/>
    <mergeCell ref="D10:E10"/>
    <mergeCell ref="G19:J19"/>
    <mergeCell ref="D43:E43"/>
    <mergeCell ref="G43:J43"/>
    <mergeCell ref="D44:E44"/>
    <mergeCell ref="G44:J44"/>
    <mergeCell ref="D42:E42"/>
    <mergeCell ref="G42:J42"/>
    <mergeCell ref="D45:E45"/>
    <mergeCell ref="G45:J45"/>
    <mergeCell ref="C41:E41"/>
    <mergeCell ref="G41:J41"/>
    <mergeCell ref="G37:J37"/>
    <mergeCell ref="C29:E29"/>
    <mergeCell ref="G29:J29"/>
    <mergeCell ref="D30:E30"/>
    <mergeCell ref="G30:J30"/>
    <mergeCell ref="D38:E38"/>
    <mergeCell ref="G38:J38"/>
    <mergeCell ref="D31:E31"/>
    <mergeCell ref="G31:J31"/>
    <mergeCell ref="D33:E33"/>
    <mergeCell ref="C47:E47"/>
    <mergeCell ref="G47:J47"/>
    <mergeCell ref="D48:E48"/>
    <mergeCell ref="G48:J48"/>
    <mergeCell ref="D49:E49"/>
    <mergeCell ref="G49:J49"/>
    <mergeCell ref="D50:E50"/>
    <mergeCell ref="G50:J50"/>
    <mergeCell ref="D51:E51"/>
    <mergeCell ref="G51:J51"/>
    <mergeCell ref="G61:J61"/>
    <mergeCell ref="D62:E62"/>
    <mergeCell ref="G62:J62"/>
    <mergeCell ref="D63:E63"/>
    <mergeCell ref="G63:J63"/>
    <mergeCell ref="C65:E65"/>
    <mergeCell ref="G65:J65"/>
    <mergeCell ref="D54:E54"/>
    <mergeCell ref="G54:J54"/>
    <mergeCell ref="D55:E55"/>
    <mergeCell ref="G55:J55"/>
    <mergeCell ref="D56:E56"/>
    <mergeCell ref="G56:J56"/>
    <mergeCell ref="D57:E57"/>
    <mergeCell ref="G57:J57"/>
    <mergeCell ref="C59:E59"/>
    <mergeCell ref="G59:J59"/>
    <mergeCell ref="D7:E7"/>
    <mergeCell ref="D75:E75"/>
    <mergeCell ref="G75:J75"/>
    <mergeCell ref="C71:E71"/>
    <mergeCell ref="G71:J71"/>
    <mergeCell ref="D72:E72"/>
    <mergeCell ref="G72:J72"/>
    <mergeCell ref="D73:E73"/>
    <mergeCell ref="G73:J73"/>
    <mergeCell ref="D66:E66"/>
    <mergeCell ref="G66:J66"/>
    <mergeCell ref="D67:E67"/>
    <mergeCell ref="G67:J67"/>
    <mergeCell ref="D68:E68"/>
    <mergeCell ref="G68:J68"/>
    <mergeCell ref="D69:E69"/>
    <mergeCell ref="G69:J69"/>
    <mergeCell ref="D74:E74"/>
    <mergeCell ref="G74:J74"/>
    <mergeCell ref="D60:E60"/>
    <mergeCell ref="G60:J60"/>
    <mergeCell ref="C53:E53"/>
    <mergeCell ref="G53:J53"/>
    <mergeCell ref="D61:E61"/>
  </mergeCells>
  <phoneticPr fontId="2"/>
  <dataValidations count="1">
    <dataValidation imeMode="on" allowBlank="1" showInputMessage="1" showErrorMessage="1" sqref="G23:J27 G17:J21 G29:J33 G35:J39 G41:J45 G47:J51 G53:J57 G59:J63 G65:J69 G71:J75 G8:J11" xr:uid="{00000000-0002-0000-9D00-000000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dimension ref="A1:Y63"/>
  <sheetViews>
    <sheetView view="pageBreakPreview" zoomScale="110" zoomScaleNormal="100" zoomScaleSheetLayoutView="110" workbookViewId="0">
      <selection activeCell="A14" sqref="A14:J15"/>
    </sheetView>
  </sheetViews>
  <sheetFormatPr defaultColWidth="8.09765625" defaultRowHeight="20.100000000000001" customHeight="1"/>
  <cols>
    <col min="1" max="256" width="3.19921875" style="8" customWidth="1"/>
    <col min="257" max="16384" width="8.09765625" style="8"/>
  </cols>
  <sheetData>
    <row r="1" spans="1:24" s="4" customFormat="1" ht="20.100000000000001" customHeight="1" thickBot="1">
      <c r="A1" s="3" t="s">
        <v>140</v>
      </c>
      <c r="B1" s="3"/>
      <c r="C1" s="3"/>
      <c r="D1" s="3"/>
      <c r="E1" s="3"/>
      <c r="F1" s="3"/>
      <c r="G1" s="3"/>
      <c r="H1" s="3"/>
      <c r="I1" s="3"/>
      <c r="J1" s="3"/>
      <c r="K1" s="3"/>
      <c r="L1" s="3"/>
      <c r="M1" s="3"/>
      <c r="N1" s="3"/>
      <c r="O1" s="3"/>
      <c r="P1" s="3"/>
      <c r="Q1" s="3"/>
      <c r="R1" s="3"/>
      <c r="S1" s="3"/>
      <c r="T1" s="3"/>
      <c r="U1" s="3"/>
      <c r="V1" s="3"/>
      <c r="W1" s="3"/>
      <c r="X1" s="3"/>
    </row>
    <row r="2" spans="1:24" s="4" customFormat="1" ht="20.100000000000001" customHeight="1"/>
    <row r="3" spans="1:24" s="5" customFormat="1" ht="20.100000000000001" customHeight="1">
      <c r="B3" s="5" t="s">
        <v>9</v>
      </c>
      <c r="D3" s="5" t="s">
        <v>10</v>
      </c>
    </row>
    <row r="4" spans="1:24" s="5" customFormat="1" ht="20.100000000000001" customHeight="1">
      <c r="C4" s="6" t="s">
        <v>11</v>
      </c>
      <c r="D4" s="682" t="s">
        <v>139</v>
      </c>
      <c r="E4" s="682"/>
      <c r="F4" s="682"/>
      <c r="G4" s="682"/>
      <c r="H4" s="682"/>
      <c r="I4" s="682"/>
      <c r="J4" s="682"/>
      <c r="K4" s="682"/>
      <c r="L4" s="682"/>
      <c r="M4" s="682"/>
      <c r="N4" s="682"/>
      <c r="O4" s="682"/>
      <c r="P4" s="682"/>
      <c r="Q4" s="682"/>
      <c r="R4" s="682"/>
      <c r="S4" s="682"/>
      <c r="T4" s="682"/>
      <c r="U4" s="682"/>
      <c r="V4" s="682"/>
      <c r="W4" s="682"/>
      <c r="X4" s="682"/>
    </row>
    <row r="5" spans="1:24" s="5" customFormat="1" ht="20.100000000000001" customHeight="1">
      <c r="C5" s="6"/>
      <c r="D5" s="682"/>
      <c r="E5" s="682"/>
      <c r="F5" s="682"/>
      <c r="G5" s="682"/>
      <c r="H5" s="682"/>
      <c r="I5" s="682"/>
      <c r="J5" s="682"/>
      <c r="K5" s="682"/>
      <c r="L5" s="682"/>
      <c r="M5" s="682"/>
      <c r="N5" s="682"/>
      <c r="O5" s="682"/>
      <c r="P5" s="682"/>
      <c r="Q5" s="682"/>
      <c r="R5" s="682"/>
      <c r="S5" s="682"/>
      <c r="T5" s="682"/>
      <c r="U5" s="682"/>
      <c r="V5" s="682"/>
      <c r="W5" s="682"/>
      <c r="X5" s="682"/>
    </row>
    <row r="6" spans="1:24" ht="6.75" customHeight="1">
      <c r="C6" s="9"/>
      <c r="D6" s="682"/>
      <c r="E6" s="682"/>
      <c r="F6" s="682"/>
      <c r="G6" s="682"/>
      <c r="H6" s="682"/>
      <c r="I6" s="682"/>
      <c r="J6" s="682"/>
      <c r="K6" s="682"/>
      <c r="L6" s="682"/>
      <c r="M6" s="682"/>
      <c r="N6" s="682"/>
      <c r="O6" s="682"/>
      <c r="P6" s="682"/>
      <c r="Q6" s="682"/>
      <c r="R6" s="682"/>
      <c r="S6" s="682"/>
      <c r="T6" s="682"/>
      <c r="U6" s="682"/>
      <c r="V6" s="682"/>
      <c r="W6" s="682"/>
      <c r="X6" s="682"/>
    </row>
    <row r="7" spans="1:24" ht="20.100000000000001" customHeight="1">
      <c r="C7" s="6" t="s">
        <v>11</v>
      </c>
      <c r="D7" s="711" t="s">
        <v>138</v>
      </c>
      <c r="E7" s="712"/>
      <c r="F7" s="712"/>
      <c r="G7" s="712"/>
      <c r="H7" s="712"/>
      <c r="I7" s="712"/>
      <c r="J7" s="712"/>
      <c r="K7" s="712"/>
      <c r="L7" s="712"/>
      <c r="M7" s="712"/>
      <c r="N7" s="712"/>
      <c r="O7" s="712"/>
      <c r="P7" s="712"/>
      <c r="Q7" s="712"/>
      <c r="R7" s="712"/>
      <c r="S7" s="712"/>
      <c r="T7" s="712"/>
      <c r="U7" s="712"/>
      <c r="V7" s="712"/>
      <c r="W7" s="712"/>
      <c r="X7" s="712"/>
    </row>
    <row r="8" spans="1:24" ht="9" customHeight="1">
      <c r="C8" s="9"/>
      <c r="D8" s="712"/>
      <c r="E8" s="712"/>
      <c r="F8" s="712"/>
      <c r="G8" s="712"/>
      <c r="H8" s="712"/>
      <c r="I8" s="712"/>
      <c r="J8" s="712"/>
      <c r="K8" s="712"/>
      <c r="L8" s="712"/>
      <c r="M8" s="712"/>
      <c r="N8" s="712"/>
      <c r="O8" s="712"/>
      <c r="P8" s="712"/>
      <c r="Q8" s="712"/>
      <c r="R8" s="712"/>
      <c r="S8" s="712"/>
      <c r="T8" s="712"/>
      <c r="U8" s="712"/>
      <c r="V8" s="712"/>
      <c r="W8" s="712"/>
      <c r="X8" s="712"/>
    </row>
    <row r="9" spans="1:24" ht="20.100000000000001" customHeight="1">
      <c r="C9" s="40" t="s">
        <v>11</v>
      </c>
      <c r="D9" s="711" t="s">
        <v>1455</v>
      </c>
      <c r="E9" s="712"/>
      <c r="F9" s="712"/>
      <c r="G9" s="712"/>
      <c r="H9" s="712"/>
      <c r="I9" s="712"/>
      <c r="J9" s="712"/>
      <c r="K9" s="712"/>
      <c r="L9" s="712"/>
      <c r="M9" s="712"/>
      <c r="N9" s="712"/>
      <c r="O9" s="712"/>
      <c r="P9" s="712"/>
      <c r="Q9" s="712"/>
      <c r="R9" s="712"/>
      <c r="S9" s="712"/>
      <c r="T9" s="712"/>
      <c r="U9" s="712"/>
      <c r="V9" s="712"/>
      <c r="W9" s="712"/>
      <c r="X9" s="712"/>
    </row>
    <row r="10" spans="1:24" ht="11.25" customHeight="1">
      <c r="D10" s="712"/>
      <c r="E10" s="712"/>
      <c r="F10" s="712"/>
      <c r="G10" s="712"/>
      <c r="H10" s="712"/>
      <c r="I10" s="712"/>
      <c r="J10" s="712"/>
      <c r="K10" s="712"/>
      <c r="L10" s="712"/>
      <c r="M10" s="712"/>
      <c r="N10" s="712"/>
      <c r="O10" s="712"/>
      <c r="P10" s="712"/>
      <c r="Q10" s="712"/>
      <c r="R10" s="712"/>
      <c r="S10" s="712"/>
      <c r="T10" s="712"/>
      <c r="U10" s="712"/>
      <c r="V10" s="712"/>
      <c r="W10" s="712"/>
      <c r="X10" s="712"/>
    </row>
    <row r="11" spans="1:24" s="5" customFormat="1" ht="20.100000000000001" customHeight="1">
      <c r="B11" s="5" t="s">
        <v>14</v>
      </c>
      <c r="D11" s="5" t="s">
        <v>15</v>
      </c>
    </row>
    <row r="12" spans="1:24" ht="20.100000000000001" customHeight="1">
      <c r="C12" s="8" t="s">
        <v>11</v>
      </c>
      <c r="D12" s="686" t="s">
        <v>137</v>
      </c>
      <c r="E12" s="687"/>
      <c r="F12" s="687"/>
      <c r="G12" s="687"/>
      <c r="H12" s="687"/>
      <c r="I12" s="687"/>
      <c r="J12" s="687"/>
      <c r="K12" s="687"/>
      <c r="L12" s="687"/>
      <c r="M12" s="687"/>
      <c r="N12" s="687"/>
      <c r="O12" s="687"/>
      <c r="P12" s="687"/>
      <c r="Q12" s="687"/>
      <c r="R12" s="687"/>
      <c r="S12" s="687"/>
      <c r="T12" s="687"/>
      <c r="U12" s="687"/>
      <c r="V12" s="687"/>
      <c r="W12" s="687"/>
      <c r="X12" s="687"/>
    </row>
    <row r="13" spans="1:24" s="5" customFormat="1" ht="20.100000000000001" customHeight="1">
      <c r="B13" s="5" t="s">
        <v>16</v>
      </c>
      <c r="D13" s="5" t="s">
        <v>17</v>
      </c>
    </row>
    <row r="14" spans="1:24" ht="20.100000000000001" customHeight="1">
      <c r="D14" s="684" t="s">
        <v>18</v>
      </c>
      <c r="E14" s="11" t="s">
        <v>19</v>
      </c>
      <c r="F14" s="12"/>
      <c r="G14" s="12"/>
      <c r="H14" s="12"/>
      <c r="I14" s="12"/>
      <c r="J14" s="13" t="str">
        <f>+'002'!E1&amp;'002'!E3</f>
        <v>私108条3項、私規44条</v>
      </c>
      <c r="K14" s="14"/>
      <c r="L14" s="14"/>
      <c r="M14" s="14"/>
      <c r="N14" s="14"/>
      <c r="O14" s="14"/>
      <c r="P14" s="14"/>
      <c r="Q14" s="14"/>
      <c r="R14" s="14"/>
      <c r="S14" s="14"/>
      <c r="T14" s="14"/>
      <c r="U14" s="14"/>
      <c r="V14" s="14"/>
      <c r="W14" s="14"/>
      <c r="X14" s="15"/>
    </row>
    <row r="15" spans="1:24" ht="20.100000000000001" customHeight="1">
      <c r="D15" s="685"/>
      <c r="E15" s="16" t="s">
        <v>21</v>
      </c>
      <c r="F15" s="17"/>
      <c r="G15" s="17"/>
      <c r="H15" s="17"/>
      <c r="I15" s="17"/>
      <c r="J15" s="713" t="str">
        <f>+'002'!E5</f>
        <v>私152条6項において準用する同法私108条3項、私規56条において準用する同法44条</v>
      </c>
      <c r="K15" s="714"/>
      <c r="L15" s="714"/>
      <c r="M15" s="714"/>
      <c r="N15" s="714"/>
      <c r="O15" s="714"/>
      <c r="P15" s="714"/>
      <c r="Q15" s="714"/>
      <c r="R15" s="714"/>
      <c r="S15" s="714"/>
      <c r="T15" s="714"/>
      <c r="U15" s="714"/>
      <c r="V15" s="714"/>
      <c r="W15" s="714"/>
      <c r="X15" s="715"/>
    </row>
    <row r="16" spans="1:24" s="5" customFormat="1" ht="20.100000000000001" customHeight="1">
      <c r="B16" s="5" t="s">
        <v>23</v>
      </c>
      <c r="D16" s="5" t="s">
        <v>24</v>
      </c>
    </row>
    <row r="17" spans="2:25" s="5" customFormat="1" ht="20.100000000000001" customHeight="1">
      <c r="C17" s="5" t="s">
        <v>11</v>
      </c>
      <c r="D17" s="8" t="s">
        <v>136</v>
      </c>
    </row>
    <row r="18" spans="2:25" s="5" customFormat="1" ht="20.100000000000001" customHeight="1">
      <c r="C18" s="5" t="s">
        <v>11</v>
      </c>
      <c r="D18" s="8" t="s">
        <v>135</v>
      </c>
    </row>
    <row r="19" spans="2:25" s="5" customFormat="1" ht="20.100000000000001" customHeight="1">
      <c r="B19" s="5" t="s">
        <v>27</v>
      </c>
      <c r="D19" s="5" t="s">
        <v>28</v>
      </c>
      <c r="H19" s="31" t="s">
        <v>29</v>
      </c>
    </row>
    <row r="20" spans="2:25" s="5" customFormat="1" ht="20.100000000000001" customHeight="1">
      <c r="C20" s="5" t="s">
        <v>134</v>
      </c>
      <c r="E20" s="5" t="s">
        <v>133</v>
      </c>
      <c r="H20" s="8"/>
    </row>
    <row r="21" spans="2:25" ht="20.100000000000001" customHeight="1">
      <c r="D21" s="8" t="s">
        <v>30</v>
      </c>
      <c r="E21" s="8" t="s">
        <v>132</v>
      </c>
    </row>
    <row r="22" spans="2:25" ht="20.100000000000001" customHeight="1">
      <c r="D22" s="8" t="s">
        <v>32</v>
      </c>
      <c r="E22" s="8" t="s">
        <v>131</v>
      </c>
    </row>
    <row r="23" spans="2:25" ht="20.100000000000001" customHeight="1">
      <c r="D23" s="8" t="s">
        <v>35</v>
      </c>
      <c r="E23" s="8" t="s">
        <v>130</v>
      </c>
    </row>
    <row r="24" spans="2:25" ht="20.100000000000001" customHeight="1">
      <c r="D24" s="8" t="s">
        <v>37</v>
      </c>
      <c r="E24" s="8" t="s">
        <v>129</v>
      </c>
      <c r="F24" s="28"/>
      <c r="G24" s="28"/>
      <c r="H24" s="28"/>
      <c r="I24" s="28"/>
      <c r="J24" s="28"/>
      <c r="K24" s="28"/>
      <c r="L24" s="28"/>
      <c r="M24" s="28"/>
      <c r="N24" s="28"/>
      <c r="O24" s="28"/>
      <c r="P24" s="28"/>
      <c r="Q24" s="28"/>
      <c r="R24" s="28"/>
      <c r="S24" s="28"/>
      <c r="T24" s="28"/>
      <c r="U24" s="28"/>
      <c r="V24" s="28"/>
      <c r="W24" s="28"/>
      <c r="X24" s="28"/>
      <c r="Y24" s="28"/>
    </row>
    <row r="25" spans="2:25" ht="20.100000000000001" customHeight="1">
      <c r="D25" s="8" t="s">
        <v>39</v>
      </c>
      <c r="E25" s="8" t="s">
        <v>128</v>
      </c>
      <c r="F25" s="28"/>
      <c r="G25" s="28"/>
      <c r="H25" s="28"/>
      <c r="I25" s="28"/>
      <c r="J25" s="28"/>
      <c r="K25" s="28"/>
      <c r="L25" s="28"/>
      <c r="M25" s="28"/>
      <c r="N25" s="28"/>
      <c r="O25" s="28"/>
      <c r="P25" s="28"/>
      <c r="Q25" s="28"/>
      <c r="R25" s="28"/>
      <c r="S25" s="28"/>
      <c r="T25" s="28"/>
      <c r="U25" s="28"/>
      <c r="V25" s="28"/>
      <c r="W25" s="28"/>
      <c r="X25" s="28"/>
      <c r="Y25" s="28"/>
    </row>
    <row r="26" spans="2:25" ht="20.100000000000001" customHeight="1">
      <c r="D26" s="8" t="s">
        <v>41</v>
      </c>
      <c r="E26" s="8" t="s">
        <v>127</v>
      </c>
      <c r="F26" s="28"/>
      <c r="G26" s="28"/>
      <c r="H26" s="28"/>
      <c r="I26" s="28"/>
      <c r="J26" s="28"/>
      <c r="K26" s="28"/>
      <c r="L26" s="28"/>
      <c r="M26" s="28"/>
      <c r="N26" s="28"/>
      <c r="O26" s="28"/>
      <c r="P26" s="28"/>
      <c r="Q26" s="28"/>
      <c r="R26" s="28"/>
      <c r="S26" s="28"/>
      <c r="T26" s="28"/>
      <c r="U26" s="28"/>
      <c r="V26" s="28"/>
      <c r="W26" s="28"/>
      <c r="X26" s="28"/>
      <c r="Y26" s="28"/>
    </row>
    <row r="27" spans="2:25" ht="20.100000000000001" customHeight="1">
      <c r="D27" s="8" t="s">
        <v>43</v>
      </c>
      <c r="E27" s="8" t="s">
        <v>126</v>
      </c>
      <c r="F27" s="28"/>
      <c r="G27" s="28"/>
      <c r="H27" s="28"/>
      <c r="I27" s="28"/>
      <c r="J27" s="28"/>
      <c r="K27" s="28"/>
      <c r="L27" s="28"/>
      <c r="M27" s="28"/>
      <c r="N27" s="28"/>
      <c r="O27" s="28"/>
      <c r="P27" s="28"/>
      <c r="Q27" s="28"/>
      <c r="R27" s="28"/>
      <c r="S27" s="28"/>
      <c r="T27" s="28"/>
      <c r="U27" s="28"/>
      <c r="V27" s="28"/>
      <c r="W27" s="28"/>
      <c r="X27" s="28"/>
      <c r="Y27" s="28"/>
    </row>
    <row r="28" spans="2:25" ht="20.100000000000001" customHeight="1">
      <c r="C28" s="5" t="s">
        <v>125</v>
      </c>
      <c r="D28" s="5"/>
      <c r="E28" s="5" t="s">
        <v>116</v>
      </c>
      <c r="F28" s="28"/>
      <c r="G28" s="28"/>
      <c r="H28" s="28"/>
      <c r="I28" s="28"/>
      <c r="J28" s="28"/>
      <c r="K28" s="28"/>
      <c r="L28" s="28"/>
      <c r="M28" s="28"/>
      <c r="N28" s="28"/>
      <c r="O28" s="28"/>
      <c r="P28" s="28"/>
      <c r="Q28" s="28"/>
      <c r="R28" s="28"/>
      <c r="S28" s="28"/>
      <c r="T28" s="28"/>
      <c r="U28" s="28"/>
      <c r="V28" s="28"/>
      <c r="W28" s="28"/>
      <c r="X28" s="28"/>
      <c r="Y28" s="28"/>
    </row>
    <row r="29" spans="2:25" ht="20.100000000000001" customHeight="1">
      <c r="D29" s="8" t="s">
        <v>11</v>
      </c>
      <c r="E29" s="8" t="s">
        <v>124</v>
      </c>
      <c r="F29" s="28"/>
      <c r="G29" s="28"/>
      <c r="H29" s="28"/>
      <c r="I29" s="28"/>
      <c r="J29" s="28"/>
      <c r="K29" s="28"/>
      <c r="L29" s="28"/>
      <c r="M29" s="28"/>
      <c r="N29" s="28"/>
      <c r="O29" s="28"/>
      <c r="P29" s="28"/>
      <c r="Q29" s="28"/>
      <c r="R29" s="28"/>
      <c r="S29" s="28"/>
      <c r="T29" s="28"/>
      <c r="U29" s="28"/>
      <c r="V29" s="28"/>
      <c r="W29" s="28"/>
      <c r="X29" s="28"/>
      <c r="Y29" s="28"/>
    </row>
    <row r="30" spans="2:25" ht="20.100000000000001" customHeight="1">
      <c r="D30" s="8" t="s">
        <v>11</v>
      </c>
      <c r="E30" s="31" t="s">
        <v>123</v>
      </c>
      <c r="F30" s="28"/>
      <c r="G30" s="28"/>
      <c r="H30" s="28"/>
      <c r="I30" s="28"/>
      <c r="J30" s="28"/>
      <c r="K30" s="28"/>
      <c r="L30" s="28"/>
      <c r="M30" s="28"/>
      <c r="N30" s="28"/>
      <c r="O30" s="28"/>
      <c r="P30" s="28"/>
      <c r="Q30" s="28"/>
      <c r="R30" s="28"/>
      <c r="S30" s="28"/>
      <c r="T30" s="28"/>
      <c r="U30" s="28"/>
      <c r="V30" s="28"/>
      <c r="W30" s="28"/>
      <c r="X30" s="28"/>
      <c r="Y30" s="28"/>
    </row>
    <row r="31" spans="2:25" ht="20.100000000000001" customHeight="1">
      <c r="D31" s="8" t="s">
        <v>11</v>
      </c>
      <c r="E31" s="8" t="s">
        <v>122</v>
      </c>
      <c r="F31" s="28"/>
      <c r="G31" s="28"/>
      <c r="H31" s="28"/>
      <c r="I31" s="28"/>
      <c r="J31" s="28"/>
      <c r="K31" s="28"/>
      <c r="L31" s="28"/>
      <c r="M31" s="28"/>
      <c r="N31" s="28"/>
      <c r="O31" s="28"/>
      <c r="P31" s="28"/>
      <c r="Q31" s="28"/>
      <c r="R31" s="28"/>
      <c r="S31" s="28"/>
      <c r="T31" s="28"/>
      <c r="U31" s="28"/>
      <c r="V31" s="28"/>
      <c r="W31" s="28"/>
      <c r="X31" s="28"/>
      <c r="Y31" s="28"/>
    </row>
    <row r="32" spans="2:25" ht="20.100000000000001" customHeight="1">
      <c r="D32" s="8" t="s">
        <v>45</v>
      </c>
      <c r="E32" s="8" t="s">
        <v>54</v>
      </c>
      <c r="H32" s="30"/>
      <c r="I32" s="30"/>
      <c r="J32" s="30"/>
      <c r="K32" s="30"/>
      <c r="L32" s="30"/>
      <c r="M32" s="30"/>
      <c r="N32" s="30"/>
      <c r="O32" s="30"/>
      <c r="P32" s="30"/>
      <c r="Q32" s="30"/>
      <c r="R32" s="30"/>
      <c r="S32" s="30"/>
      <c r="T32" s="30"/>
      <c r="U32" s="30"/>
      <c r="V32" s="30"/>
      <c r="W32" s="30"/>
      <c r="X32" s="30"/>
      <c r="Y32" s="30"/>
    </row>
    <row r="33" spans="3:25" ht="20.100000000000001" customHeight="1">
      <c r="D33" s="8" t="s">
        <v>46</v>
      </c>
      <c r="E33" s="8" t="s">
        <v>56</v>
      </c>
    </row>
    <row r="34" spans="3:25" ht="20.100000000000001" customHeight="1">
      <c r="D34" s="8" t="s">
        <v>48</v>
      </c>
      <c r="E34" s="8" t="s">
        <v>121</v>
      </c>
    </row>
    <row r="35" spans="3:25" ht="20.100000000000001" customHeight="1">
      <c r="D35" s="8" t="s">
        <v>50</v>
      </c>
      <c r="E35" s="8" t="s">
        <v>120</v>
      </c>
    </row>
    <row r="36" spans="3:25" ht="20.100000000000001" customHeight="1">
      <c r="D36" s="8" t="s">
        <v>51</v>
      </c>
      <c r="E36" s="8" t="s">
        <v>119</v>
      </c>
    </row>
    <row r="37" spans="3:25" ht="20.100000000000001" customHeight="1">
      <c r="D37" s="8" t="s">
        <v>52</v>
      </c>
      <c r="E37" s="688" t="s">
        <v>44</v>
      </c>
      <c r="F37" s="689"/>
      <c r="G37" s="689"/>
      <c r="H37" s="689"/>
      <c r="I37" s="689"/>
      <c r="J37" s="689"/>
      <c r="K37" s="689"/>
      <c r="L37" s="689"/>
      <c r="M37" s="689"/>
      <c r="N37" s="689"/>
      <c r="O37" s="689"/>
      <c r="P37" s="689"/>
      <c r="Q37" s="689"/>
      <c r="R37" s="689"/>
      <c r="S37" s="689"/>
      <c r="T37" s="689"/>
      <c r="U37" s="689"/>
      <c r="V37" s="689"/>
      <c r="W37" s="689"/>
      <c r="X37" s="689"/>
      <c r="Y37" s="54"/>
    </row>
    <row r="38" spans="3:25" ht="13.5" customHeight="1">
      <c r="E38" s="689"/>
      <c r="F38" s="689"/>
      <c r="G38" s="689"/>
      <c r="H38" s="689"/>
      <c r="I38" s="689"/>
      <c r="J38" s="689"/>
      <c r="K38" s="689"/>
      <c r="L38" s="689"/>
      <c r="M38" s="689"/>
      <c r="N38" s="689"/>
      <c r="O38" s="689"/>
      <c r="P38" s="689"/>
      <c r="Q38" s="689"/>
      <c r="R38" s="689"/>
      <c r="S38" s="689"/>
      <c r="T38" s="689"/>
      <c r="U38" s="689"/>
      <c r="V38" s="689"/>
      <c r="W38" s="689"/>
      <c r="X38" s="689"/>
      <c r="Y38" s="54"/>
    </row>
    <row r="39" spans="3:25" ht="20.100000000000001" customHeight="1">
      <c r="D39" s="8" t="s">
        <v>53</v>
      </c>
      <c r="E39" s="31" t="s">
        <v>1463</v>
      </c>
      <c r="F39" s="54"/>
      <c r="G39" s="54"/>
      <c r="H39" s="54"/>
      <c r="I39" s="54"/>
      <c r="J39" s="54"/>
      <c r="K39" s="54"/>
      <c r="L39" s="54"/>
      <c r="M39" s="54"/>
      <c r="N39" s="54"/>
      <c r="O39" s="54"/>
      <c r="P39" s="54"/>
      <c r="Q39" s="54"/>
      <c r="R39" s="54"/>
      <c r="S39" s="54"/>
      <c r="T39" s="54"/>
      <c r="U39" s="54"/>
      <c r="V39" s="54"/>
      <c r="W39" s="54"/>
      <c r="X39" s="54"/>
      <c r="Y39" s="54"/>
    </row>
    <row r="40" spans="3:25" ht="20.100000000000001" customHeight="1">
      <c r="D40" s="8" t="s">
        <v>55</v>
      </c>
      <c r="E40" s="8" t="s">
        <v>118</v>
      </c>
      <c r="F40" s="54"/>
      <c r="G40" s="54"/>
      <c r="H40" s="54"/>
      <c r="I40" s="54"/>
      <c r="J40" s="54"/>
      <c r="K40" s="54"/>
      <c r="L40" s="54"/>
      <c r="M40" s="54"/>
      <c r="N40" s="54"/>
      <c r="O40" s="54"/>
      <c r="P40" s="54"/>
      <c r="Q40" s="54"/>
      <c r="R40" s="54"/>
      <c r="S40" s="54"/>
      <c r="T40" s="54"/>
      <c r="U40" s="54"/>
      <c r="V40" s="54"/>
      <c r="W40" s="54"/>
      <c r="X40" s="54"/>
      <c r="Y40" s="54"/>
    </row>
    <row r="41" spans="3:25" ht="20.100000000000001" customHeight="1">
      <c r="D41" s="8" t="s">
        <v>57</v>
      </c>
      <c r="E41" s="686" t="s">
        <v>1638</v>
      </c>
      <c r="F41" s="687"/>
      <c r="G41" s="687"/>
      <c r="H41" s="687"/>
      <c r="I41" s="687"/>
      <c r="J41" s="687"/>
      <c r="K41" s="687"/>
      <c r="L41" s="687"/>
      <c r="M41" s="687"/>
      <c r="N41" s="687"/>
      <c r="O41" s="687"/>
      <c r="P41" s="687"/>
      <c r="Q41" s="687"/>
      <c r="R41" s="687"/>
      <c r="S41" s="687"/>
      <c r="T41" s="687"/>
      <c r="U41" s="687"/>
      <c r="V41" s="687"/>
      <c r="W41" s="687"/>
      <c r="X41" s="687"/>
      <c r="Y41" s="687"/>
    </row>
    <row r="42" spans="3:25" ht="20.100000000000001" customHeight="1">
      <c r="D42" s="8" t="s">
        <v>59</v>
      </c>
      <c r="E42" s="8" t="s">
        <v>1526</v>
      </c>
      <c r="F42" s="28"/>
      <c r="G42" s="28"/>
      <c r="H42" s="28"/>
      <c r="I42" s="28"/>
      <c r="J42" s="28"/>
      <c r="K42" s="28"/>
      <c r="L42" s="28"/>
      <c r="M42" s="28"/>
      <c r="N42" s="28"/>
      <c r="O42" s="28"/>
      <c r="P42" s="28"/>
      <c r="Q42" s="28"/>
      <c r="R42" s="28"/>
      <c r="S42" s="28"/>
      <c r="T42" s="28"/>
      <c r="U42" s="28"/>
      <c r="V42" s="28"/>
      <c r="W42" s="28"/>
      <c r="X42" s="28"/>
      <c r="Y42" s="28"/>
    </row>
    <row r="43" spans="3:25" ht="20.100000000000001" customHeight="1">
      <c r="D43" s="8" t="s">
        <v>62</v>
      </c>
      <c r="E43" s="8" t="s">
        <v>65</v>
      </c>
      <c r="F43" s="28"/>
      <c r="G43" s="28"/>
      <c r="H43" s="28"/>
      <c r="I43" s="28"/>
      <c r="J43" s="28"/>
      <c r="K43" s="28"/>
      <c r="L43" s="28"/>
      <c r="M43" s="28"/>
      <c r="N43" s="28"/>
      <c r="O43" s="28"/>
      <c r="P43" s="28"/>
      <c r="Q43" s="28"/>
      <c r="R43" s="28"/>
      <c r="S43" s="28"/>
      <c r="T43" s="28"/>
      <c r="U43" s="28"/>
      <c r="V43" s="28"/>
      <c r="W43" s="28"/>
      <c r="X43" s="28"/>
      <c r="Y43" s="28"/>
    </row>
    <row r="44" spans="3:25" ht="20.100000000000001" customHeight="1">
      <c r="D44" s="8" t="s">
        <v>64</v>
      </c>
      <c r="E44" s="8" t="s">
        <v>68</v>
      </c>
    </row>
    <row r="45" spans="3:25" ht="20.100000000000001" customHeight="1">
      <c r="C45" s="5" t="s">
        <v>117</v>
      </c>
      <c r="D45" s="5"/>
      <c r="E45" s="5" t="s">
        <v>116</v>
      </c>
    </row>
    <row r="46" spans="3:25" ht="20.100000000000001" customHeight="1">
      <c r="D46" s="8" t="s">
        <v>11</v>
      </c>
      <c r="E46" s="8" t="s">
        <v>115</v>
      </c>
      <c r="F46" s="28"/>
      <c r="G46" s="28"/>
      <c r="H46" s="28"/>
      <c r="I46" s="28"/>
      <c r="J46" s="28"/>
      <c r="K46" s="28"/>
      <c r="L46" s="28"/>
      <c r="M46" s="28"/>
      <c r="N46" s="28"/>
      <c r="O46" s="28"/>
      <c r="P46" s="28"/>
      <c r="Q46" s="28"/>
      <c r="R46" s="28"/>
      <c r="S46" s="28"/>
      <c r="T46" s="28"/>
      <c r="U46" s="28"/>
      <c r="V46" s="28"/>
      <c r="W46" s="28"/>
      <c r="X46" s="28"/>
      <c r="Y46" s="28"/>
    </row>
    <row r="47" spans="3:25" ht="20.100000000000001" customHeight="1">
      <c r="D47" s="8" t="s">
        <v>11</v>
      </c>
      <c r="E47" s="8" t="s">
        <v>114</v>
      </c>
      <c r="F47" s="28"/>
      <c r="G47" s="28"/>
      <c r="H47" s="28"/>
      <c r="I47" s="28"/>
      <c r="J47" s="28"/>
      <c r="K47" s="28"/>
      <c r="L47" s="28"/>
      <c r="M47" s="28"/>
      <c r="N47" s="28"/>
      <c r="O47" s="28"/>
      <c r="P47" s="28"/>
      <c r="Q47" s="28"/>
      <c r="R47" s="28"/>
      <c r="S47" s="28"/>
      <c r="T47" s="28"/>
      <c r="U47" s="28"/>
      <c r="V47" s="28"/>
      <c r="W47" s="28"/>
      <c r="X47" s="28"/>
      <c r="Y47" s="28"/>
    </row>
    <row r="48" spans="3:25" ht="20.100000000000001" customHeight="1">
      <c r="D48" s="8" t="s">
        <v>11</v>
      </c>
      <c r="E48" s="8" t="s">
        <v>113</v>
      </c>
      <c r="F48" s="28"/>
      <c r="G48" s="28"/>
      <c r="H48" s="28"/>
      <c r="I48" s="28"/>
      <c r="J48" s="28"/>
      <c r="K48" s="28"/>
      <c r="L48" s="28"/>
      <c r="M48" s="28"/>
      <c r="N48" s="28"/>
      <c r="O48" s="28"/>
      <c r="P48" s="28"/>
      <c r="Q48" s="28"/>
      <c r="R48" s="28"/>
      <c r="S48" s="28"/>
      <c r="T48" s="28"/>
      <c r="U48" s="28"/>
      <c r="V48" s="28"/>
      <c r="W48" s="28"/>
      <c r="X48" s="28"/>
      <c r="Y48" s="28"/>
    </row>
    <row r="49" spans="2:25" ht="20.100000000000001" customHeight="1">
      <c r="D49" s="8" t="s">
        <v>67</v>
      </c>
      <c r="E49" s="8" t="s">
        <v>112</v>
      </c>
    </row>
    <row r="50" spans="2:25" ht="20.100000000000001" customHeight="1">
      <c r="D50" s="8" t="s">
        <v>69</v>
      </c>
      <c r="E50" s="8" t="s">
        <v>111</v>
      </c>
      <c r="F50" s="28"/>
      <c r="G50" s="28"/>
      <c r="H50" s="28"/>
      <c r="I50" s="28"/>
      <c r="J50" s="28"/>
      <c r="K50" s="28"/>
      <c r="L50" s="28"/>
      <c r="M50" s="28"/>
      <c r="N50" s="28"/>
      <c r="O50" s="28"/>
      <c r="P50" s="28"/>
      <c r="Q50" s="28"/>
      <c r="R50" s="28"/>
      <c r="S50" s="28"/>
      <c r="T50" s="28"/>
      <c r="U50" s="28"/>
      <c r="V50" s="28"/>
      <c r="W50" s="28"/>
      <c r="X50" s="28"/>
      <c r="Y50" s="28"/>
    </row>
    <row r="51" spans="2:25" ht="20.100000000000001" customHeight="1">
      <c r="D51" s="8" t="s">
        <v>71</v>
      </c>
      <c r="E51" s="686" t="s">
        <v>1639</v>
      </c>
      <c r="F51" s="687"/>
      <c r="G51" s="687"/>
      <c r="H51" s="687"/>
      <c r="I51" s="687"/>
      <c r="J51" s="687"/>
      <c r="K51" s="687"/>
      <c r="L51" s="687"/>
      <c r="M51" s="687"/>
      <c r="N51" s="687"/>
      <c r="O51" s="687"/>
      <c r="P51" s="687"/>
      <c r="Q51" s="687"/>
      <c r="R51" s="687"/>
      <c r="S51" s="687"/>
      <c r="T51" s="687"/>
      <c r="U51" s="687"/>
      <c r="V51" s="687"/>
      <c r="W51" s="687"/>
      <c r="X51" s="687"/>
      <c r="Y51" s="687"/>
    </row>
    <row r="52" spans="2:25" ht="20.100000000000001" customHeight="1">
      <c r="B52" s="5" t="s">
        <v>73</v>
      </c>
      <c r="D52" s="5" t="s">
        <v>74</v>
      </c>
    </row>
    <row r="53" spans="2:25" ht="20.100000000000001" customHeight="1">
      <c r="C53" s="8" t="s">
        <v>11</v>
      </c>
      <c r="D53" s="8" t="s">
        <v>75</v>
      </c>
    </row>
    <row r="54" spans="2:25" ht="20.100000000000001" customHeight="1">
      <c r="C54" s="8" t="s">
        <v>11</v>
      </c>
      <c r="D54" s="8" t="s">
        <v>1452</v>
      </c>
    </row>
    <row r="55" spans="2:25" ht="20.100000000000001" customHeight="1">
      <c r="C55" s="8" t="s">
        <v>11</v>
      </c>
      <c r="D55" s="8" t="s">
        <v>110</v>
      </c>
    </row>
    <row r="56" spans="2:25" ht="20.100000000000001" customHeight="1">
      <c r="C56" s="8" t="s">
        <v>11</v>
      </c>
      <c r="D56" s="8" t="s">
        <v>109</v>
      </c>
    </row>
    <row r="57" spans="2:25" ht="20.100000000000001" customHeight="1">
      <c r="C57" s="8" t="s">
        <v>11</v>
      </c>
      <c r="D57" s="8" t="s">
        <v>108</v>
      </c>
    </row>
    <row r="58" spans="2:25" ht="20.100000000000001" customHeight="1">
      <c r="C58" s="8" t="s">
        <v>11</v>
      </c>
      <c r="D58" s="8" t="s">
        <v>107</v>
      </c>
    </row>
    <row r="59" spans="2:25" ht="20.100000000000001" customHeight="1">
      <c r="C59" s="8" t="s">
        <v>11</v>
      </c>
      <c r="D59" s="8" t="s">
        <v>106</v>
      </c>
    </row>
    <row r="60" spans="2:25" ht="20.100000000000001" customHeight="1">
      <c r="C60" s="8" t="s">
        <v>11</v>
      </c>
      <c r="D60" s="8" t="s">
        <v>105</v>
      </c>
    </row>
    <row r="61" spans="2:25" ht="20.100000000000001" customHeight="1">
      <c r="C61" s="8" t="s">
        <v>11</v>
      </c>
      <c r="D61" s="8" t="s">
        <v>1640</v>
      </c>
    </row>
    <row r="62" spans="2:25" ht="20.100000000000001" customHeight="1">
      <c r="C62" s="8" t="s">
        <v>11</v>
      </c>
      <c r="D62" s="8" t="s">
        <v>1453</v>
      </c>
    </row>
    <row r="63" spans="2:25" ht="20.100000000000001" customHeight="1">
      <c r="C63" s="8" t="s">
        <v>11</v>
      </c>
      <c r="D63" s="8" t="s">
        <v>1454</v>
      </c>
    </row>
  </sheetData>
  <mergeCells count="9">
    <mergeCell ref="E41:Y41"/>
    <mergeCell ref="E51:Y51"/>
    <mergeCell ref="E37:X38"/>
    <mergeCell ref="D4:X6"/>
    <mergeCell ref="D14:D15"/>
    <mergeCell ref="D12:X12"/>
    <mergeCell ref="D7:X8"/>
    <mergeCell ref="J15:X15"/>
    <mergeCell ref="D9:X10"/>
  </mergeCells>
  <phoneticPr fontId="2"/>
  <pageMargins left="0.70866141732283472" right="0.70866141732283472" top="0.74803149606299213" bottom="0.74803149606299213" header="0.31496062992125984" footer="0.31496062992125984"/>
  <pageSetup paperSize="9" scale="98" fitToHeight="0" orientation="portrait" r:id="rId1"/>
  <headerFooter>
    <oddFooter>&amp;C&amp;P</oddFooter>
  </headerFooter>
  <rowBreaks count="1" manualBreakCount="1">
    <brk id="38" max="23" man="1"/>
  </rowBreaks>
</worksheet>
</file>

<file path=xl/worksheets/sheet1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161">
    <pageSetUpPr fitToPage="1"/>
  </sheetPr>
  <dimension ref="A1:P80"/>
  <sheetViews>
    <sheetView view="pageBreakPreview" topLeftCell="A4" zoomScale="110" zoomScaleNormal="100" zoomScaleSheetLayoutView="110" workbookViewId="0">
      <selection activeCell="G16" sqref="G16:J16"/>
    </sheetView>
  </sheetViews>
  <sheetFormatPr defaultColWidth="8.09765625" defaultRowHeight="20.100000000000001" customHeight="1"/>
  <cols>
    <col min="1" max="1" width="6.8984375" style="41" customWidth="1"/>
    <col min="2" max="2" width="5.09765625" style="41" customWidth="1"/>
    <col min="3" max="3" width="3.3984375" style="41" customWidth="1"/>
    <col min="4" max="4" width="6.1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6.19921875" style="41" customWidth="1"/>
    <col min="12" max="12" width="13.19921875" style="41" customWidth="1"/>
    <col min="13" max="16384" width="8.09765625" style="41"/>
  </cols>
  <sheetData>
    <row r="1" spans="1:10" ht="20.100000000000001" customHeight="1">
      <c r="A1" s="41" t="s">
        <v>92</v>
      </c>
      <c r="B1" s="42">
        <v>29</v>
      </c>
      <c r="C1" s="41" t="s">
        <v>93</v>
      </c>
    </row>
    <row r="2" spans="1:10" ht="20.100000000000001" customHeight="1">
      <c r="A2" s="791" t="s">
        <v>698</v>
      </c>
      <c r="B2" s="791"/>
      <c r="C2" s="791"/>
      <c r="D2" s="791"/>
      <c r="E2" s="791"/>
      <c r="F2" s="791"/>
      <c r="G2" s="791"/>
      <c r="H2" s="791"/>
      <c r="I2" s="791"/>
      <c r="J2" s="791"/>
    </row>
    <row r="3" spans="1:10" ht="20.100000000000001" customHeight="1">
      <c r="J3" s="53"/>
    </row>
    <row r="5" spans="1:10" ht="20.100000000000001" customHeight="1">
      <c r="A5" s="46" t="s">
        <v>95</v>
      </c>
      <c r="B5" s="46"/>
      <c r="C5" s="46"/>
    </row>
    <row r="6" spans="1:10" ht="20.100000000000001" customHeight="1">
      <c r="A6" s="46"/>
      <c r="B6" s="46"/>
      <c r="C6" s="46"/>
    </row>
    <row r="7" spans="1:10" ht="20.100000000000001" customHeight="1">
      <c r="D7" s="698" t="s">
        <v>1435</v>
      </c>
      <c r="E7" s="699"/>
      <c r="F7" s="47"/>
      <c r="G7" s="1"/>
      <c r="H7" s="1"/>
    </row>
    <row r="8" spans="1:10" ht="20.100000000000001" customHeight="1">
      <c r="D8" s="710" t="s">
        <v>84</v>
      </c>
      <c r="E8" s="699"/>
      <c r="F8" s="49"/>
      <c r="G8" s="739"/>
      <c r="H8" s="739"/>
      <c r="I8" s="739"/>
      <c r="J8" s="739"/>
    </row>
    <row r="9" spans="1:10" ht="20.100000000000001" customHeight="1">
      <c r="D9" s="710" t="s">
        <v>145</v>
      </c>
      <c r="E9" s="699"/>
      <c r="F9" s="51"/>
      <c r="G9" s="740"/>
      <c r="H9" s="740"/>
      <c r="I9" s="740"/>
      <c r="J9" s="740"/>
    </row>
    <row r="10" spans="1:10" ht="20.100000000000001" customHeight="1">
      <c r="D10" s="710" t="s">
        <v>141</v>
      </c>
      <c r="E10" s="699"/>
      <c r="F10" s="51"/>
      <c r="G10" s="740"/>
      <c r="H10" s="740"/>
      <c r="I10" s="740"/>
      <c r="J10" s="740"/>
    </row>
    <row r="11" spans="1:10" ht="19.5" customHeight="1">
      <c r="E11" s="42"/>
      <c r="F11" s="42"/>
      <c r="G11" s="52"/>
      <c r="H11" s="52"/>
      <c r="I11" s="52"/>
      <c r="J11" s="52"/>
    </row>
    <row r="13" spans="1:10" ht="20.100000000000001" customHeight="1">
      <c r="A13" s="747" t="str">
        <f>+"　下記不動産について、登録免許税法第"&amp;'029'!$D$1&amp;"条第"&amp;'029'!$D$2&amp;"項に基づき非課税措置を受けるため、同法別表第"&amp;'029'!$D$4&amp;"の"&amp;'029'!$D$5&amp;"の"&amp;'029'!$D$6&amp;"の項の第"&amp;'029'!$D$7&amp;"欄の不動産に該当することを証明願います。"</f>
        <v>　下記不動産について、登録免許税法第4条第2項に基づき非課税措置を受けるため、同法別表第三の一の二の項の第3欄の不動産に該当することを証明願います。</v>
      </c>
      <c r="B13" s="747"/>
      <c r="C13" s="747"/>
      <c r="D13" s="747"/>
      <c r="E13" s="747"/>
      <c r="F13" s="747"/>
      <c r="G13" s="747"/>
      <c r="H13" s="747"/>
      <c r="I13" s="747"/>
      <c r="J13" s="747"/>
    </row>
    <row r="14" spans="1:10" ht="20.100000000000001" customHeight="1">
      <c r="A14" s="747"/>
      <c r="B14" s="747"/>
      <c r="C14" s="747"/>
      <c r="D14" s="747"/>
      <c r="E14" s="747"/>
      <c r="F14" s="747"/>
      <c r="G14" s="747"/>
      <c r="H14" s="747"/>
      <c r="I14" s="747"/>
      <c r="J14" s="747"/>
    </row>
    <row r="15" spans="1:10" ht="20.100000000000001" customHeight="1">
      <c r="A15" s="727" t="s">
        <v>179</v>
      </c>
      <c r="B15" s="727"/>
      <c r="C15" s="727"/>
      <c r="D15" s="727"/>
      <c r="E15" s="727"/>
      <c r="F15" s="727"/>
      <c r="G15" s="727"/>
      <c r="H15" s="727"/>
      <c r="I15" s="727"/>
      <c r="J15" s="727"/>
    </row>
    <row r="16" spans="1:10" ht="20.100000000000001" customHeight="1">
      <c r="B16" s="63" t="s">
        <v>78</v>
      </c>
      <c r="C16" s="733" t="e">
        <f>+INDEX($L$19:$L$20,MATCH(G16,$K$19:$K$20,0))</f>
        <v>#N/A</v>
      </c>
      <c r="D16" s="733"/>
      <c r="E16" s="733"/>
      <c r="F16" s="62"/>
      <c r="G16" s="824"/>
      <c r="H16" s="824"/>
      <c r="I16" s="824"/>
      <c r="J16" s="824"/>
    </row>
    <row r="17" spans="1:16" ht="20.100000000000001" customHeight="1">
      <c r="C17" s="101"/>
      <c r="D17" s="750" t="e">
        <f>+INDEX($M$19:$M$20,MATCH(G16,$K$19:$K$20,0))</f>
        <v>#N/A</v>
      </c>
      <c r="E17" s="750"/>
      <c r="F17" s="62"/>
      <c r="G17" s="707"/>
      <c r="H17" s="707"/>
      <c r="I17" s="707"/>
      <c r="J17" s="707"/>
    </row>
    <row r="18" spans="1:16" ht="20.100000000000001" customHeight="1">
      <c r="C18" s="63"/>
      <c r="D18" s="722" t="e">
        <f>+INDEX($N$19:$N$20,MATCH(G16,$K$19:$K$20,0))</f>
        <v>#N/A</v>
      </c>
      <c r="E18" s="722"/>
      <c r="F18" s="62"/>
      <c r="G18" s="707"/>
      <c r="H18" s="707"/>
      <c r="I18" s="707"/>
      <c r="J18" s="707"/>
    </row>
    <row r="19" spans="1:16" ht="20.100000000000001" customHeight="1">
      <c r="C19" s="63"/>
      <c r="D19" s="722" t="e">
        <f>+INDEX($O$19:$O$20,MATCH(G16,$K$19:$K$20,0))</f>
        <v>#N/A</v>
      </c>
      <c r="E19" s="722"/>
      <c r="F19" s="62"/>
      <c r="G19" s="707"/>
      <c r="H19" s="707"/>
      <c r="I19" s="707"/>
      <c r="J19" s="707"/>
      <c r="K19" s="41" t="s">
        <v>719</v>
      </c>
      <c r="L19" s="41" t="s">
        <v>718</v>
      </c>
      <c r="M19" s="111" t="s">
        <v>651</v>
      </c>
      <c r="N19" s="111" t="s">
        <v>717</v>
      </c>
      <c r="O19" s="111" t="s">
        <v>716</v>
      </c>
      <c r="P19" s="111" t="s">
        <v>649</v>
      </c>
    </row>
    <row r="20" spans="1:16" ht="21" customHeight="1">
      <c r="C20" s="63"/>
      <c r="D20" s="722" t="e">
        <f>+INDEX($P$19:$P$20,MATCH(G16,$K$19:$K$20,0))</f>
        <v>#N/A</v>
      </c>
      <c r="E20" s="722"/>
      <c r="F20" s="78"/>
      <c r="G20" s="707"/>
      <c r="H20" s="707"/>
      <c r="I20" s="707"/>
      <c r="J20" s="707"/>
      <c r="K20" s="41" t="s">
        <v>710</v>
      </c>
      <c r="L20" s="41" t="s">
        <v>714</v>
      </c>
      <c r="M20" s="111" t="s">
        <v>651</v>
      </c>
      <c r="N20" s="111" t="s">
        <v>713</v>
      </c>
      <c r="O20" s="111" t="s">
        <v>712</v>
      </c>
      <c r="P20" s="111" t="s">
        <v>711</v>
      </c>
    </row>
    <row r="21" spans="1:16" ht="20.100000000000001" customHeight="1">
      <c r="A21" s="61"/>
      <c r="B21" s="61"/>
      <c r="C21" s="61"/>
      <c r="G21" s="60"/>
      <c r="H21" s="60"/>
      <c r="I21" s="60"/>
    </row>
    <row r="22" spans="1:16" ht="20.100000000000001" customHeight="1">
      <c r="B22" s="63" t="s">
        <v>81</v>
      </c>
      <c r="C22" s="775" t="e">
        <f>+INDEX($L$19:$L$20,MATCH(G22,$K$19:$K$20,0))</f>
        <v>#N/A</v>
      </c>
      <c r="D22" s="775"/>
      <c r="E22" s="775"/>
      <c r="F22" s="62"/>
      <c r="G22" s="824"/>
      <c r="H22" s="824"/>
      <c r="I22" s="824"/>
      <c r="J22" s="824"/>
    </row>
    <row r="23" spans="1:16" ht="20.100000000000001" customHeight="1">
      <c r="C23" s="63"/>
      <c r="D23" s="722" t="e">
        <f>+INDEX($M$19:$M$20,MATCH(G22,$K$19:$K$20,0))</f>
        <v>#N/A</v>
      </c>
      <c r="E23" s="722"/>
      <c r="F23" s="62"/>
      <c r="G23" s="707"/>
      <c r="H23" s="707"/>
      <c r="I23" s="707"/>
      <c r="J23" s="707"/>
    </row>
    <row r="24" spans="1:16" ht="20.100000000000001" customHeight="1">
      <c r="C24" s="63"/>
      <c r="D24" s="722" t="e">
        <f>+INDEX($N$19:$N$20,MATCH(G22,$K$19:$K$20,0))</f>
        <v>#N/A</v>
      </c>
      <c r="E24" s="722"/>
      <c r="F24" s="62"/>
      <c r="G24" s="707"/>
      <c r="H24" s="707"/>
      <c r="I24" s="707"/>
      <c r="J24" s="707"/>
    </row>
    <row r="25" spans="1:16" ht="20.100000000000001" customHeight="1">
      <c r="C25" s="63"/>
      <c r="D25" s="722" t="e">
        <f>+INDEX($O$19:$O$20,MATCH(G22,$K$19:$K$20,0))</f>
        <v>#N/A</v>
      </c>
      <c r="E25" s="722"/>
      <c r="F25" s="62"/>
      <c r="G25" s="707"/>
      <c r="H25" s="707"/>
      <c r="I25" s="707"/>
      <c r="J25" s="707"/>
    </row>
    <row r="26" spans="1:16" ht="20.100000000000001" customHeight="1">
      <c r="C26" s="63"/>
      <c r="D26" s="722" t="e">
        <f>+INDEX($P$19:$P$20,MATCH(G22,$K$19:$K$20,0))</f>
        <v>#N/A</v>
      </c>
      <c r="E26" s="722"/>
      <c r="F26" s="78"/>
      <c r="G26" s="707"/>
      <c r="H26" s="707"/>
      <c r="I26" s="707"/>
      <c r="J26" s="707"/>
    </row>
    <row r="28" spans="1:16" ht="20.100000000000001" customHeight="1">
      <c r="B28" s="63" t="s">
        <v>88</v>
      </c>
      <c r="C28" s="733" t="e">
        <f>+INDEX($L$19:$L$20,MATCH(G28,$K$19:$K$20,0))</f>
        <v>#N/A</v>
      </c>
      <c r="D28" s="733"/>
      <c r="E28" s="733"/>
      <c r="F28" s="62"/>
      <c r="G28" s="824"/>
      <c r="H28" s="824"/>
      <c r="I28" s="824"/>
      <c r="J28" s="824"/>
    </row>
    <row r="29" spans="1:16" ht="20.100000000000001" customHeight="1">
      <c r="C29" s="101"/>
      <c r="D29" s="750" t="e">
        <f>+INDEX($M$19:$M$20,MATCH(G28,$K$19:$K$20,0))</f>
        <v>#N/A</v>
      </c>
      <c r="E29" s="750"/>
      <c r="F29" s="62"/>
      <c r="G29" s="707"/>
      <c r="H29" s="707"/>
      <c r="I29" s="707"/>
      <c r="J29" s="707"/>
    </row>
    <row r="30" spans="1:16" ht="20.100000000000001" customHeight="1">
      <c r="C30" s="63"/>
      <c r="D30" s="722" t="e">
        <f>+INDEX($N$19:$N$20,MATCH(G28,$K$19:$K$20,0))</f>
        <v>#N/A</v>
      </c>
      <c r="E30" s="722"/>
      <c r="F30" s="62"/>
      <c r="G30" s="707"/>
      <c r="H30" s="707"/>
      <c r="I30" s="707"/>
      <c r="J30" s="707"/>
    </row>
    <row r="31" spans="1:16" ht="20.100000000000001" customHeight="1">
      <c r="C31" s="63"/>
      <c r="D31" s="722" t="e">
        <f>+INDEX($O$19:$O$20,MATCH(G28,$K$19:$K$20,0))</f>
        <v>#N/A</v>
      </c>
      <c r="E31" s="722"/>
      <c r="F31" s="62"/>
      <c r="G31" s="707"/>
      <c r="H31" s="707"/>
      <c r="I31" s="707"/>
      <c r="J31" s="707"/>
    </row>
    <row r="32" spans="1:16" ht="20.100000000000001" customHeight="1">
      <c r="C32" s="63"/>
      <c r="D32" s="722" t="e">
        <f>+INDEX($P$19:$P$20,MATCH(G28,$K$19:$K$20,0))</f>
        <v>#N/A</v>
      </c>
      <c r="E32" s="722"/>
      <c r="F32" s="78"/>
      <c r="G32" s="707"/>
      <c r="H32" s="707"/>
      <c r="I32" s="707"/>
      <c r="J32" s="707"/>
    </row>
    <row r="34" spans="2:10" ht="20.100000000000001" customHeight="1">
      <c r="B34" s="63" t="s">
        <v>705</v>
      </c>
      <c r="C34" s="775" t="e">
        <f>+INDEX($L$19:$L$20,MATCH(G34,$K$19:$K$20,0))</f>
        <v>#N/A</v>
      </c>
      <c r="D34" s="775"/>
      <c r="E34" s="775"/>
      <c r="F34" s="62"/>
      <c r="G34" s="824"/>
      <c r="H34" s="824"/>
      <c r="I34" s="824"/>
      <c r="J34" s="824"/>
    </row>
    <row r="35" spans="2:10" ht="20.100000000000001" customHeight="1">
      <c r="C35" s="63"/>
      <c r="D35" s="722" t="e">
        <f>+INDEX($M$19:$M$20,MATCH(G34,$K$19:$K$20,0))</f>
        <v>#N/A</v>
      </c>
      <c r="E35" s="722"/>
      <c r="F35" s="62"/>
      <c r="G35" s="707"/>
      <c r="H35" s="707"/>
      <c r="I35" s="707"/>
      <c r="J35" s="707"/>
    </row>
    <row r="36" spans="2:10" ht="20.100000000000001" customHeight="1">
      <c r="C36" s="63"/>
      <c r="D36" s="722" t="e">
        <f>+INDEX($N$19:$N$20,MATCH(G34,$K$19:$K$20,0))</f>
        <v>#N/A</v>
      </c>
      <c r="E36" s="722"/>
      <c r="F36" s="62"/>
      <c r="G36" s="707"/>
      <c r="H36" s="707"/>
      <c r="I36" s="707"/>
      <c r="J36" s="707"/>
    </row>
    <row r="37" spans="2:10" ht="20.100000000000001" customHeight="1">
      <c r="C37" s="63"/>
      <c r="D37" s="722" t="e">
        <f>+INDEX($O$19:$O$20,MATCH(G34,$K$19:$K$20,0))</f>
        <v>#N/A</v>
      </c>
      <c r="E37" s="722"/>
      <c r="F37" s="62"/>
      <c r="G37" s="707"/>
      <c r="H37" s="707"/>
      <c r="I37" s="707"/>
      <c r="J37" s="707"/>
    </row>
    <row r="38" spans="2:10" ht="20.100000000000001" customHeight="1">
      <c r="C38" s="63"/>
      <c r="D38" s="722" t="e">
        <f>+INDEX($P$19:$P$20,MATCH(G34,$K$19:$K$20,0))</f>
        <v>#N/A</v>
      </c>
      <c r="E38" s="722"/>
      <c r="F38" s="78"/>
      <c r="G38" s="707"/>
      <c r="H38" s="707"/>
      <c r="I38" s="707"/>
      <c r="J38" s="707"/>
    </row>
    <row r="40" spans="2:10" ht="20.100000000000001" customHeight="1">
      <c r="B40" s="63" t="s">
        <v>704</v>
      </c>
      <c r="C40" s="733" t="e">
        <f>+INDEX($L$19:$L$20,MATCH(G40,$K$19:$K$20,0))</f>
        <v>#N/A</v>
      </c>
      <c r="D40" s="733"/>
      <c r="E40" s="733"/>
      <c r="F40" s="62"/>
      <c r="G40" s="824"/>
      <c r="H40" s="824"/>
      <c r="I40" s="824"/>
      <c r="J40" s="824"/>
    </row>
    <row r="41" spans="2:10" ht="20.100000000000001" customHeight="1">
      <c r="C41" s="101"/>
      <c r="D41" s="750" t="e">
        <f>+INDEX($M$19:$M$20,MATCH(G40,$K$19:$K$20,0))</f>
        <v>#N/A</v>
      </c>
      <c r="E41" s="750"/>
      <c r="F41" s="62"/>
      <c r="G41" s="707"/>
      <c r="H41" s="707"/>
      <c r="I41" s="707"/>
      <c r="J41" s="707"/>
    </row>
    <row r="42" spans="2:10" ht="20.100000000000001" customHeight="1">
      <c r="C42" s="63"/>
      <c r="D42" s="722" t="e">
        <f>+INDEX($N$19:$N$20,MATCH(G40,$K$19:$K$20,0))</f>
        <v>#N/A</v>
      </c>
      <c r="E42" s="722"/>
      <c r="F42" s="62"/>
      <c r="G42" s="707"/>
      <c r="H42" s="707"/>
      <c r="I42" s="707"/>
      <c r="J42" s="707"/>
    </row>
    <row r="43" spans="2:10" ht="20.100000000000001" customHeight="1">
      <c r="C43" s="63"/>
      <c r="D43" s="722" t="e">
        <f>+INDEX($O$19:$O$20,MATCH(G40,$K$19:$K$20,0))</f>
        <v>#N/A</v>
      </c>
      <c r="E43" s="722"/>
      <c r="F43" s="62"/>
      <c r="G43" s="707"/>
      <c r="H43" s="707"/>
      <c r="I43" s="707"/>
      <c r="J43" s="707"/>
    </row>
    <row r="44" spans="2:10" ht="20.100000000000001" customHeight="1">
      <c r="C44" s="63"/>
      <c r="D44" s="722" t="e">
        <f>+INDEX($P$19:$P$20,MATCH(G40,$K$19:$K$20,0))</f>
        <v>#N/A</v>
      </c>
      <c r="E44" s="722"/>
      <c r="F44" s="78"/>
      <c r="G44" s="707"/>
      <c r="H44" s="707"/>
      <c r="I44" s="707"/>
      <c r="J44" s="707"/>
    </row>
    <row r="46" spans="2:10" ht="20.100000000000001" customHeight="1">
      <c r="B46" s="63" t="s">
        <v>703</v>
      </c>
      <c r="C46" s="775" t="e">
        <f>+INDEX($L$19:$L$20,MATCH(G46,$K$19:$K$20,0))</f>
        <v>#N/A</v>
      </c>
      <c r="D46" s="775"/>
      <c r="E46" s="775"/>
      <c r="F46" s="62"/>
      <c r="G46" s="824"/>
      <c r="H46" s="824"/>
      <c r="I46" s="824"/>
      <c r="J46" s="824"/>
    </row>
    <row r="47" spans="2:10" ht="20.100000000000001" customHeight="1">
      <c r="C47" s="63"/>
      <c r="D47" s="722" t="e">
        <f>+INDEX($M$19:$M$20,MATCH(G46,$K$19:$K$20,0))</f>
        <v>#N/A</v>
      </c>
      <c r="E47" s="722"/>
      <c r="F47" s="62"/>
      <c r="G47" s="707"/>
      <c r="H47" s="707"/>
      <c r="I47" s="707"/>
      <c r="J47" s="707"/>
    </row>
    <row r="48" spans="2:10" ht="20.100000000000001" customHeight="1">
      <c r="C48" s="63"/>
      <c r="D48" s="722" t="e">
        <f>+INDEX($N$19:$N$20,MATCH(G46,$K$19:$K$20,0))</f>
        <v>#N/A</v>
      </c>
      <c r="E48" s="722"/>
      <c r="F48" s="62"/>
      <c r="G48" s="707"/>
      <c r="H48" s="707"/>
      <c r="I48" s="707"/>
      <c r="J48" s="707"/>
    </row>
    <row r="49" spans="2:10" ht="20.100000000000001" customHeight="1">
      <c r="C49" s="63"/>
      <c r="D49" s="722" t="e">
        <f>+INDEX($O$19:$O$20,MATCH(G46,$K$19:$K$20,0))</f>
        <v>#N/A</v>
      </c>
      <c r="E49" s="722"/>
      <c r="F49" s="62"/>
      <c r="G49" s="707"/>
      <c r="H49" s="707"/>
      <c r="I49" s="707"/>
      <c r="J49" s="707"/>
    </row>
    <row r="50" spans="2:10" ht="20.100000000000001" customHeight="1">
      <c r="C50" s="63"/>
      <c r="D50" s="722" t="e">
        <f>+INDEX($P$19:$P$20,MATCH(G46,$K$19:$K$20,0))</f>
        <v>#N/A</v>
      </c>
      <c r="E50" s="722"/>
      <c r="F50" s="78"/>
      <c r="G50" s="707"/>
      <c r="H50" s="707"/>
      <c r="I50" s="707"/>
      <c r="J50" s="707"/>
    </row>
    <row r="52" spans="2:10" ht="20.100000000000001" customHeight="1">
      <c r="B52" s="63" t="s">
        <v>702</v>
      </c>
      <c r="C52" s="733" t="e">
        <f>+INDEX($L$19:$L$20,MATCH(G52,$K$19:$K$20,0))</f>
        <v>#N/A</v>
      </c>
      <c r="D52" s="733"/>
      <c r="E52" s="733"/>
      <c r="F52" s="62"/>
      <c r="G52" s="824"/>
      <c r="H52" s="824"/>
      <c r="I52" s="824"/>
      <c r="J52" s="824"/>
    </row>
    <row r="53" spans="2:10" ht="20.100000000000001" customHeight="1">
      <c r="C53" s="101"/>
      <c r="D53" s="750" t="e">
        <f>+INDEX($M$19:$M$20,MATCH(G52,$K$19:$K$20,0))</f>
        <v>#N/A</v>
      </c>
      <c r="E53" s="750"/>
      <c r="F53" s="62"/>
      <c r="G53" s="707"/>
      <c r="H53" s="707"/>
      <c r="I53" s="707"/>
      <c r="J53" s="707"/>
    </row>
    <row r="54" spans="2:10" ht="20.100000000000001" customHeight="1">
      <c r="C54" s="63"/>
      <c r="D54" s="722" t="e">
        <f>+INDEX($N$19:$N$20,MATCH(G52,$K$19:$K$20,0))</f>
        <v>#N/A</v>
      </c>
      <c r="E54" s="722"/>
      <c r="F54" s="62"/>
      <c r="G54" s="707"/>
      <c r="H54" s="707"/>
      <c r="I54" s="707"/>
      <c r="J54" s="707"/>
    </row>
    <row r="55" spans="2:10" ht="20.100000000000001" customHeight="1">
      <c r="C55" s="63"/>
      <c r="D55" s="722" t="e">
        <f>+INDEX($O$19:$O$20,MATCH(G52,$K$19:$K$20,0))</f>
        <v>#N/A</v>
      </c>
      <c r="E55" s="722"/>
      <c r="F55" s="62"/>
      <c r="G55" s="707"/>
      <c r="H55" s="707"/>
      <c r="I55" s="707"/>
      <c r="J55" s="707"/>
    </row>
    <row r="56" spans="2:10" ht="20.100000000000001" customHeight="1">
      <c r="C56" s="63"/>
      <c r="D56" s="722" t="e">
        <f>+INDEX($P$19:$P$20,MATCH(G52,$K$19:$K$20,0))</f>
        <v>#N/A</v>
      </c>
      <c r="E56" s="722"/>
      <c r="F56" s="78"/>
      <c r="G56" s="707"/>
      <c r="H56" s="707"/>
      <c r="I56" s="707"/>
      <c r="J56" s="707"/>
    </row>
    <row r="58" spans="2:10" ht="20.100000000000001" customHeight="1">
      <c r="B58" s="63" t="s">
        <v>701</v>
      </c>
      <c r="C58" s="775" t="e">
        <f>+INDEX($L$19:$L$20,MATCH(G58,$K$19:$K$20,0))</f>
        <v>#N/A</v>
      </c>
      <c r="D58" s="775"/>
      <c r="E58" s="775"/>
      <c r="F58" s="62"/>
      <c r="G58" s="824"/>
      <c r="H58" s="824"/>
      <c r="I58" s="824"/>
      <c r="J58" s="824"/>
    </row>
    <row r="59" spans="2:10" ht="20.100000000000001" customHeight="1">
      <c r="C59" s="63"/>
      <c r="D59" s="722" t="e">
        <f>+INDEX($M$19:$M$20,MATCH(G58,$K$19:$K$20,0))</f>
        <v>#N/A</v>
      </c>
      <c r="E59" s="722"/>
      <c r="F59" s="62"/>
      <c r="G59" s="707"/>
      <c r="H59" s="707"/>
      <c r="I59" s="707"/>
      <c r="J59" s="707"/>
    </row>
    <row r="60" spans="2:10" ht="20.100000000000001" customHeight="1">
      <c r="C60" s="63"/>
      <c r="D60" s="722" t="e">
        <f>+INDEX($N$19:$N$20,MATCH(G58,$K$19:$K$20,0))</f>
        <v>#N/A</v>
      </c>
      <c r="E60" s="722"/>
      <c r="F60" s="62"/>
      <c r="G60" s="707"/>
      <c r="H60" s="707"/>
      <c r="I60" s="707"/>
      <c r="J60" s="707"/>
    </row>
    <row r="61" spans="2:10" ht="20.100000000000001" customHeight="1">
      <c r="C61" s="63"/>
      <c r="D61" s="722" t="e">
        <f>+INDEX($O$19:$O$20,MATCH(G58,$K$19:$K$20,0))</f>
        <v>#N/A</v>
      </c>
      <c r="E61" s="722"/>
      <c r="F61" s="62"/>
      <c r="G61" s="707"/>
      <c r="H61" s="707"/>
      <c r="I61" s="707"/>
      <c r="J61" s="707"/>
    </row>
    <row r="62" spans="2:10" ht="20.100000000000001" customHeight="1">
      <c r="C62" s="63"/>
      <c r="D62" s="722" t="e">
        <f>+INDEX($P$19:$P$20,MATCH(G58,$K$19:$K$20,0))</f>
        <v>#N/A</v>
      </c>
      <c r="E62" s="722"/>
      <c r="F62" s="78"/>
      <c r="G62" s="707"/>
      <c r="H62" s="707"/>
      <c r="I62" s="707"/>
      <c r="J62" s="707"/>
    </row>
    <row r="64" spans="2:10" ht="20.100000000000001" customHeight="1">
      <c r="B64" s="63" t="s">
        <v>700</v>
      </c>
      <c r="C64" s="733" t="e">
        <f>+INDEX($L$19:$L$20,MATCH(G64,$K$19:$K$20,0))</f>
        <v>#N/A</v>
      </c>
      <c r="D64" s="733"/>
      <c r="E64" s="733"/>
      <c r="F64" s="62"/>
      <c r="G64" s="824"/>
      <c r="H64" s="824"/>
      <c r="I64" s="824"/>
      <c r="J64" s="824"/>
    </row>
    <row r="65" spans="2:10" ht="20.100000000000001" customHeight="1">
      <c r="C65" s="101"/>
      <c r="D65" s="750" t="e">
        <f>+INDEX($M$19:$M$20,MATCH(G64,$K$19:$K$20,0))</f>
        <v>#N/A</v>
      </c>
      <c r="E65" s="750"/>
      <c r="F65" s="62"/>
      <c r="G65" s="707"/>
      <c r="H65" s="707"/>
      <c r="I65" s="707"/>
      <c r="J65" s="707"/>
    </row>
    <row r="66" spans="2:10" ht="20.100000000000001" customHeight="1">
      <c r="C66" s="63"/>
      <c r="D66" s="722" t="e">
        <f>+INDEX($N$19:$N$20,MATCH(G64,$K$19:$K$20,0))</f>
        <v>#N/A</v>
      </c>
      <c r="E66" s="722"/>
      <c r="F66" s="62"/>
      <c r="G66" s="707"/>
      <c r="H66" s="707"/>
      <c r="I66" s="707"/>
      <c r="J66" s="707"/>
    </row>
    <row r="67" spans="2:10" ht="20.100000000000001" customHeight="1">
      <c r="C67" s="63"/>
      <c r="D67" s="722" t="e">
        <f>+INDEX($O$19:$O$20,MATCH(G64,$K$19:$K$20,0))</f>
        <v>#N/A</v>
      </c>
      <c r="E67" s="722"/>
      <c r="F67" s="62"/>
      <c r="G67" s="707"/>
      <c r="H67" s="707"/>
      <c r="I67" s="707"/>
      <c r="J67" s="707"/>
    </row>
    <row r="68" spans="2:10" ht="20.100000000000001" customHeight="1">
      <c r="C68" s="63"/>
      <c r="D68" s="722" t="e">
        <f>+INDEX($P$19:$P$20,MATCH(G64,$K$19:$K$20,0))</f>
        <v>#N/A</v>
      </c>
      <c r="E68" s="722"/>
      <c r="F68" s="78"/>
      <c r="G68" s="707"/>
      <c r="H68" s="707"/>
      <c r="I68" s="707"/>
      <c r="J68" s="707"/>
    </row>
    <row r="70" spans="2:10" ht="20.100000000000001" customHeight="1">
      <c r="B70" s="63" t="s">
        <v>699</v>
      </c>
      <c r="C70" s="775" t="e">
        <f>+INDEX($L$19:$L$20,MATCH(G70,$K$19:$K$20,0))</f>
        <v>#N/A</v>
      </c>
      <c r="D70" s="775"/>
      <c r="E70" s="775"/>
      <c r="F70" s="62"/>
      <c r="G70" s="824"/>
      <c r="H70" s="824"/>
      <c r="I70" s="824"/>
      <c r="J70" s="824"/>
    </row>
    <row r="71" spans="2:10" ht="20.100000000000001" customHeight="1">
      <c r="C71" s="63"/>
      <c r="D71" s="722" t="e">
        <f>+INDEX($M$19:$M$20,MATCH(G70,$K$19:$K$20,0))</f>
        <v>#N/A</v>
      </c>
      <c r="E71" s="722"/>
      <c r="F71" s="62"/>
      <c r="G71" s="707"/>
      <c r="H71" s="707"/>
      <c r="I71" s="707"/>
      <c r="J71" s="707"/>
    </row>
    <row r="72" spans="2:10" ht="20.100000000000001" customHeight="1">
      <c r="C72" s="63"/>
      <c r="D72" s="722" t="e">
        <f>+INDEX($N$19:$N$20,MATCH(G70,$K$19:$K$20,0))</f>
        <v>#N/A</v>
      </c>
      <c r="E72" s="722"/>
      <c r="F72" s="62"/>
      <c r="G72" s="707"/>
      <c r="H72" s="707"/>
      <c r="I72" s="707"/>
      <c r="J72" s="707"/>
    </row>
    <row r="73" spans="2:10" ht="20.100000000000001" customHeight="1">
      <c r="C73" s="63"/>
      <c r="D73" s="722" t="e">
        <f>+INDEX($O$19:$O$20,MATCH(G70,$K$19:$K$20,0))</f>
        <v>#N/A</v>
      </c>
      <c r="E73" s="722"/>
      <c r="F73" s="62"/>
      <c r="G73" s="707"/>
      <c r="H73" s="707"/>
      <c r="I73" s="707"/>
      <c r="J73" s="707"/>
    </row>
    <row r="74" spans="2:10" ht="20.100000000000001" customHeight="1">
      <c r="C74" s="63"/>
      <c r="D74" s="722" t="e">
        <f>+INDEX($P$19:$P$20,MATCH(G70,$K$19:$K$20,0))</f>
        <v>#N/A</v>
      </c>
      <c r="E74" s="722"/>
      <c r="F74" s="78"/>
      <c r="G74" s="707"/>
      <c r="H74" s="707"/>
      <c r="I74" s="707"/>
      <c r="J74" s="707"/>
    </row>
    <row r="76" spans="2:10" ht="20.100000000000001" customHeight="1">
      <c r="B76" s="63" t="s">
        <v>1522</v>
      </c>
      <c r="C76" s="820" t="e">
        <f>+INDEX($L$19:$L$20,MATCH(G76,$K$19:$K$20,0))</f>
        <v>#N/A</v>
      </c>
      <c r="D76" s="820"/>
      <c r="E76" s="820"/>
      <c r="F76" s="62"/>
      <c r="G76" s="824"/>
      <c r="H76" s="824"/>
      <c r="I76" s="824"/>
      <c r="J76" s="824"/>
    </row>
    <row r="77" spans="2:10" ht="20.100000000000001" customHeight="1">
      <c r="C77" s="63"/>
      <c r="D77" s="818" t="e">
        <f>+INDEX($M$19:$M$20,MATCH(G76,$K$19:$K$20,0))</f>
        <v>#N/A</v>
      </c>
      <c r="E77" s="818"/>
      <c r="F77" s="62"/>
      <c r="G77" s="707"/>
      <c r="H77" s="707"/>
      <c r="I77" s="707"/>
      <c r="J77" s="707"/>
    </row>
    <row r="78" spans="2:10" ht="20.100000000000001" customHeight="1">
      <c r="C78" s="63"/>
      <c r="D78" s="818" t="e">
        <f>+INDEX($N$19:$N$20,MATCH(G76,$K$19:$K$20,0))</f>
        <v>#N/A</v>
      </c>
      <c r="E78" s="818"/>
      <c r="F78" s="62"/>
      <c r="G78" s="707"/>
      <c r="H78" s="707"/>
      <c r="I78" s="707"/>
      <c r="J78" s="707"/>
    </row>
    <row r="79" spans="2:10" ht="20.100000000000001" customHeight="1">
      <c r="C79" s="63"/>
      <c r="D79" s="818" t="e">
        <f>+INDEX($O$19:$O$20,MATCH(G76,$K$19:$K$20,0))</f>
        <v>#N/A</v>
      </c>
      <c r="E79" s="818"/>
      <c r="F79" s="62"/>
      <c r="G79" s="707"/>
      <c r="H79" s="707"/>
      <c r="I79" s="707"/>
      <c r="J79" s="707"/>
    </row>
    <row r="80" spans="2:10" ht="20.100000000000001" customHeight="1">
      <c r="C80" s="63"/>
      <c r="D80" s="818" t="e">
        <f>+INDEX($P$19:$P$20,MATCH(G76,$K$19:$K$20,0))</f>
        <v>#N/A</v>
      </c>
      <c r="E80" s="818"/>
      <c r="F80" s="78"/>
      <c r="G80" s="707"/>
      <c r="H80" s="707"/>
      <c r="I80" s="707"/>
      <c r="J80" s="707"/>
    </row>
  </sheetData>
  <mergeCells count="120">
    <mergeCell ref="A2:J2"/>
    <mergeCell ref="G8:J8"/>
    <mergeCell ref="G9:J9"/>
    <mergeCell ref="G10:J10"/>
    <mergeCell ref="A13:J14"/>
    <mergeCell ref="A15:J15"/>
    <mergeCell ref="D19:E19"/>
    <mergeCell ref="G19:J19"/>
    <mergeCell ref="C22:E22"/>
    <mergeCell ref="G22:J22"/>
    <mergeCell ref="C16:E16"/>
    <mergeCell ref="G16:J16"/>
    <mergeCell ref="D17:E17"/>
    <mergeCell ref="G17:J17"/>
    <mergeCell ref="D18:E18"/>
    <mergeCell ref="G18:J18"/>
    <mergeCell ref="D20:E20"/>
    <mergeCell ref="G20:J20"/>
    <mergeCell ref="D8:E8"/>
    <mergeCell ref="D9:E9"/>
    <mergeCell ref="D10:E10"/>
    <mergeCell ref="D7:E7"/>
    <mergeCell ref="C28:E28"/>
    <mergeCell ref="G28:J28"/>
    <mergeCell ref="D29:E29"/>
    <mergeCell ref="G29:J29"/>
    <mergeCell ref="D23:E23"/>
    <mergeCell ref="G23:J23"/>
    <mergeCell ref="D24:E24"/>
    <mergeCell ref="G24:J24"/>
    <mergeCell ref="D25:E25"/>
    <mergeCell ref="G25:J25"/>
    <mergeCell ref="D26:E26"/>
    <mergeCell ref="G26:J26"/>
    <mergeCell ref="D30:E30"/>
    <mergeCell ref="G30:J30"/>
    <mergeCell ref="D31:E31"/>
    <mergeCell ref="G31:J31"/>
    <mergeCell ref="D32:E32"/>
    <mergeCell ref="G32:J32"/>
    <mergeCell ref="C34:E34"/>
    <mergeCell ref="G34:J34"/>
    <mergeCell ref="D35:E35"/>
    <mergeCell ref="G35:J35"/>
    <mergeCell ref="D36:E36"/>
    <mergeCell ref="G36:J36"/>
    <mergeCell ref="D37:E37"/>
    <mergeCell ref="G37:J37"/>
    <mergeCell ref="D38:E38"/>
    <mergeCell ref="G38:J38"/>
    <mergeCell ref="C40:E40"/>
    <mergeCell ref="G40:J40"/>
    <mergeCell ref="D41:E41"/>
    <mergeCell ref="G41:J41"/>
    <mergeCell ref="D42:E42"/>
    <mergeCell ref="G42:J42"/>
    <mergeCell ref="D43:E43"/>
    <mergeCell ref="G43:J43"/>
    <mergeCell ref="D44:E44"/>
    <mergeCell ref="G44:J44"/>
    <mergeCell ref="C46:E46"/>
    <mergeCell ref="G46:J46"/>
    <mergeCell ref="D47:E47"/>
    <mergeCell ref="G47:J47"/>
    <mergeCell ref="D48:E48"/>
    <mergeCell ref="G48:J48"/>
    <mergeCell ref="D49:E49"/>
    <mergeCell ref="G49:J49"/>
    <mergeCell ref="D50:E50"/>
    <mergeCell ref="G50:J50"/>
    <mergeCell ref="C52:E52"/>
    <mergeCell ref="G52:J52"/>
    <mergeCell ref="D53:E53"/>
    <mergeCell ref="G53:J53"/>
    <mergeCell ref="D54:E54"/>
    <mergeCell ref="G54:J54"/>
    <mergeCell ref="D55:E55"/>
    <mergeCell ref="G55:J55"/>
    <mergeCell ref="D56:E56"/>
    <mergeCell ref="G56:J56"/>
    <mergeCell ref="C58:E58"/>
    <mergeCell ref="G58:J58"/>
    <mergeCell ref="D59:E59"/>
    <mergeCell ref="G59:J59"/>
    <mergeCell ref="D60:E60"/>
    <mergeCell ref="G60:J60"/>
    <mergeCell ref="D61:E61"/>
    <mergeCell ref="G61:J61"/>
    <mergeCell ref="D62:E62"/>
    <mergeCell ref="G62:J62"/>
    <mergeCell ref="C64:E64"/>
    <mergeCell ref="G64:J64"/>
    <mergeCell ref="D65:E65"/>
    <mergeCell ref="G65:J65"/>
    <mergeCell ref="D66:E66"/>
    <mergeCell ref="G66:J66"/>
    <mergeCell ref="D67:E67"/>
    <mergeCell ref="G67:J67"/>
    <mergeCell ref="D68:E68"/>
    <mergeCell ref="G68:J68"/>
    <mergeCell ref="C70:E70"/>
    <mergeCell ref="G70:J70"/>
    <mergeCell ref="D71:E71"/>
    <mergeCell ref="G71:J71"/>
    <mergeCell ref="D72:E72"/>
    <mergeCell ref="G72:J72"/>
    <mergeCell ref="D73:E73"/>
    <mergeCell ref="G73:J73"/>
    <mergeCell ref="D74:E74"/>
    <mergeCell ref="G74:J74"/>
    <mergeCell ref="C76:E76"/>
    <mergeCell ref="G76:J76"/>
    <mergeCell ref="D80:E80"/>
    <mergeCell ref="G80:J80"/>
    <mergeCell ref="D77:E77"/>
    <mergeCell ref="G77:J77"/>
    <mergeCell ref="D78:E78"/>
    <mergeCell ref="G78:J78"/>
    <mergeCell ref="D79:E79"/>
    <mergeCell ref="G79:J79"/>
  </mergeCells>
  <phoneticPr fontId="2"/>
  <dataValidations count="1">
    <dataValidation imeMode="on" allowBlank="1" showInputMessage="1" showErrorMessage="1" sqref="G22:J26 G16:J20 G28:J32 G34:J38 G40:J44 G46:J50 G52:J56 G58:J62 G64:J68 G70:J74 G76:J80 G8:J11" xr:uid="{00000000-0002-0000-9E00-000000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legacy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85B4C-25FD-4712-AB85-3702DA1C5386}">
  <sheetPr codeName="Sheet162">
    <tabColor rgb="FF00B050"/>
    <pageSetUpPr fitToPage="1"/>
  </sheetPr>
  <dimension ref="A1:E14"/>
  <sheetViews>
    <sheetView workbookViewId="0">
      <selection activeCell="D1" sqref="D1"/>
    </sheetView>
  </sheetViews>
  <sheetFormatPr defaultColWidth="8.69921875" defaultRowHeight="13.2"/>
  <cols>
    <col min="1" max="1" width="8.69921875" style="1"/>
    <col min="2" max="2" width="5.09765625" style="1" customWidth="1"/>
    <col min="3" max="3" width="23.59765625" style="1" customWidth="1"/>
    <col min="4" max="16384" width="8.69921875" style="1"/>
  </cols>
  <sheetData>
    <row r="1" spans="1:5">
      <c r="B1" s="1" t="s">
        <v>396</v>
      </c>
      <c r="C1" s="1" t="s">
        <v>2</v>
      </c>
      <c r="D1" s="2">
        <v>4</v>
      </c>
      <c r="E1" s="1" t="str">
        <f>+B1&amp;D1&amp;C1&amp;D2&amp;C2</f>
        <v>学4条1項</v>
      </c>
    </row>
    <row r="2" spans="1:5">
      <c r="C2" s="1" t="s">
        <v>3</v>
      </c>
      <c r="D2" s="2">
        <v>1</v>
      </c>
    </row>
    <row r="3" spans="1:5">
      <c r="B3" s="1" t="s">
        <v>395</v>
      </c>
      <c r="C3" s="1" t="s">
        <v>2</v>
      </c>
      <c r="D3" s="2">
        <v>15</v>
      </c>
      <c r="E3" s="1" t="str">
        <f>+B3&amp;D3&amp;C3&amp;D4&amp;C4</f>
        <v>学則15条</v>
      </c>
    </row>
    <row r="4" spans="1:5">
      <c r="D4" s="2"/>
    </row>
    <row r="5" spans="1:5">
      <c r="A5" s="1" t="s">
        <v>399</v>
      </c>
      <c r="B5" s="1" t="s">
        <v>396</v>
      </c>
      <c r="C5" s="1" t="s">
        <v>2</v>
      </c>
      <c r="D5" s="2">
        <v>130</v>
      </c>
      <c r="E5" s="1" t="str">
        <f>+B5&amp;D5&amp;C5&amp;D6&amp;C6&amp;E7</f>
        <v>学130条1項、学則188条において準用する同則15条</v>
      </c>
    </row>
    <row r="6" spans="1:5">
      <c r="C6" s="1" t="s">
        <v>104</v>
      </c>
      <c r="D6" s="2">
        <v>1</v>
      </c>
    </row>
    <row r="7" spans="1:5">
      <c r="B7" s="1" t="s">
        <v>395</v>
      </c>
      <c r="C7" s="1" t="s">
        <v>479</v>
      </c>
      <c r="D7" s="2">
        <v>188</v>
      </c>
      <c r="E7" s="1" t="str">
        <f>+B7&amp;D7&amp;C7&amp;D8&amp;C8</f>
        <v>学則188条において準用する同則15条</v>
      </c>
    </row>
    <row r="8" spans="1:5">
      <c r="C8" s="1" t="s">
        <v>2</v>
      </c>
      <c r="D8" s="2">
        <v>15</v>
      </c>
    </row>
    <row r="9" spans="1:5">
      <c r="A9" s="1" t="s">
        <v>397</v>
      </c>
      <c r="B9" s="1" t="s">
        <v>396</v>
      </c>
      <c r="C9" s="1" t="s">
        <v>2</v>
      </c>
      <c r="D9" s="2">
        <v>134</v>
      </c>
      <c r="E9" s="1" t="str">
        <f>+B9&amp;D9&amp;C9&amp;D10&amp;C10&amp;E1</f>
        <v>学134条2項において準用する同法学4条1項</v>
      </c>
    </row>
    <row r="10" spans="1:5">
      <c r="C10" s="1" t="s">
        <v>6</v>
      </c>
      <c r="D10" s="2">
        <v>2</v>
      </c>
    </row>
    <row r="11" spans="1:5">
      <c r="A11" s="1" t="s">
        <v>723</v>
      </c>
      <c r="B11" s="1" t="s">
        <v>1</v>
      </c>
      <c r="C11" s="1" t="s">
        <v>2</v>
      </c>
      <c r="D11" s="2">
        <v>7</v>
      </c>
      <c r="E11" s="1" t="str">
        <f>+B11&amp;D11&amp;C11&amp;D12&amp;C12</f>
        <v>私7条1項</v>
      </c>
    </row>
    <row r="12" spans="1:5">
      <c r="C12" s="1" t="s">
        <v>3</v>
      </c>
      <c r="D12" s="2">
        <v>1</v>
      </c>
    </row>
    <row r="13" spans="1:5">
      <c r="B13" s="1" t="s">
        <v>1</v>
      </c>
      <c r="C13" s="1" t="s">
        <v>2</v>
      </c>
      <c r="D13" s="2">
        <v>152</v>
      </c>
      <c r="E13" s="1" t="str">
        <f>+B13&amp;D13&amp;C13&amp;D14&amp;C14&amp;E11</f>
        <v>私152条1項において準用する同法私7条1項</v>
      </c>
    </row>
    <row r="14" spans="1:5">
      <c r="C14" s="1" t="s">
        <v>6</v>
      </c>
      <c r="D14" s="2">
        <v>1</v>
      </c>
    </row>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7A61B-04C0-4454-A3ED-B6BB97DDBA21}">
  <sheetPr codeName="Sheet163">
    <pageSetUpPr fitToPage="1"/>
  </sheetPr>
  <dimension ref="A1:X35"/>
  <sheetViews>
    <sheetView view="pageBreakPreview" zoomScale="110" zoomScaleNormal="100" zoomScaleSheetLayoutView="110" workbookViewId="0">
      <selection activeCell="C1" sqref="C1"/>
    </sheetView>
  </sheetViews>
  <sheetFormatPr defaultColWidth="8.09765625" defaultRowHeight="20.100000000000001" customHeight="1"/>
  <cols>
    <col min="1" max="256" width="3.19921875" style="8" customWidth="1"/>
    <col min="257" max="16384" width="8.09765625" style="8"/>
  </cols>
  <sheetData>
    <row r="1" spans="1:24" s="4" customFormat="1" ht="20.100000000000001" customHeight="1" thickBot="1">
      <c r="A1" s="3" t="s">
        <v>735</v>
      </c>
      <c r="B1" s="3"/>
      <c r="C1" s="3"/>
      <c r="D1" s="3"/>
      <c r="E1" s="3"/>
      <c r="F1" s="3"/>
      <c r="G1" s="3"/>
      <c r="H1" s="3"/>
      <c r="I1" s="3"/>
      <c r="J1" s="3"/>
      <c r="K1" s="3"/>
      <c r="L1" s="3"/>
      <c r="M1" s="3"/>
      <c r="N1" s="3"/>
      <c r="O1" s="3"/>
      <c r="P1" s="3"/>
      <c r="Q1" s="3"/>
      <c r="R1" s="3"/>
      <c r="S1" s="3"/>
      <c r="T1" s="3"/>
      <c r="U1" s="3"/>
      <c r="V1" s="3"/>
      <c r="W1" s="3"/>
      <c r="X1" s="3"/>
    </row>
    <row r="2" spans="1:24" s="4" customFormat="1" ht="20.100000000000001" customHeight="1"/>
    <row r="3" spans="1:24" s="5" customFormat="1" ht="20.100000000000001" customHeight="1">
      <c r="B3" s="5" t="s">
        <v>9</v>
      </c>
      <c r="D3" s="5" t="s">
        <v>10</v>
      </c>
    </row>
    <row r="4" spans="1:24" ht="20.100000000000001" customHeight="1">
      <c r="C4" s="6" t="s">
        <v>11</v>
      </c>
      <c r="D4" s="682" t="s">
        <v>734</v>
      </c>
      <c r="E4" s="682"/>
      <c r="F4" s="682"/>
      <c r="G4" s="682"/>
      <c r="H4" s="682"/>
      <c r="I4" s="682"/>
      <c r="J4" s="682"/>
      <c r="K4" s="682"/>
      <c r="L4" s="682"/>
      <c r="M4" s="682"/>
      <c r="N4" s="682"/>
      <c r="O4" s="682"/>
      <c r="P4" s="682"/>
      <c r="Q4" s="682"/>
      <c r="R4" s="682"/>
      <c r="S4" s="682"/>
      <c r="T4" s="682"/>
      <c r="U4" s="682"/>
      <c r="V4" s="682"/>
      <c r="W4" s="682"/>
      <c r="X4" s="682"/>
    </row>
    <row r="5" spans="1:24" ht="13.5" customHeight="1">
      <c r="C5" s="6"/>
      <c r="D5" s="683"/>
      <c r="E5" s="683"/>
      <c r="F5" s="683"/>
      <c r="G5" s="683"/>
      <c r="H5" s="683"/>
      <c r="I5" s="683"/>
      <c r="J5" s="683"/>
      <c r="K5" s="683"/>
      <c r="L5" s="683"/>
      <c r="M5" s="683"/>
      <c r="N5" s="683"/>
      <c r="O5" s="683"/>
      <c r="P5" s="683"/>
      <c r="Q5" s="683"/>
      <c r="R5" s="683"/>
      <c r="S5" s="683"/>
      <c r="T5" s="683"/>
      <c r="U5" s="683"/>
      <c r="V5" s="683"/>
      <c r="W5" s="683"/>
      <c r="X5" s="683"/>
    </row>
    <row r="6" spans="1:24" ht="20.100000000000001" customHeight="1">
      <c r="C6" s="6" t="s">
        <v>11</v>
      </c>
      <c r="D6" s="682" t="s">
        <v>733</v>
      </c>
      <c r="E6" s="682"/>
      <c r="F6" s="682"/>
      <c r="G6" s="682"/>
      <c r="H6" s="682"/>
      <c r="I6" s="682"/>
      <c r="J6" s="682"/>
      <c r="K6" s="682"/>
      <c r="L6" s="682"/>
      <c r="M6" s="682"/>
      <c r="N6" s="682"/>
      <c r="O6" s="682"/>
      <c r="P6" s="682"/>
      <c r="Q6" s="682"/>
      <c r="R6" s="682"/>
      <c r="S6" s="682"/>
      <c r="T6" s="682"/>
      <c r="U6" s="682"/>
      <c r="V6" s="682"/>
      <c r="W6" s="682"/>
      <c r="X6" s="682"/>
    </row>
    <row r="7" spans="1:24" ht="20.100000000000001" customHeight="1">
      <c r="C7" s="6"/>
      <c r="D7" s="682"/>
      <c r="E7" s="682"/>
      <c r="F7" s="682"/>
      <c r="G7" s="682"/>
      <c r="H7" s="682"/>
      <c r="I7" s="682"/>
      <c r="J7" s="682"/>
      <c r="K7" s="682"/>
      <c r="L7" s="682"/>
      <c r="M7" s="682"/>
      <c r="N7" s="682"/>
      <c r="O7" s="682"/>
      <c r="P7" s="682"/>
      <c r="Q7" s="682"/>
      <c r="R7" s="682"/>
      <c r="S7" s="682"/>
      <c r="T7" s="682"/>
      <c r="U7" s="682"/>
      <c r="V7" s="682"/>
      <c r="W7" s="682"/>
      <c r="X7" s="682"/>
    </row>
    <row r="8" spans="1:24" ht="5.25" customHeight="1">
      <c r="C8" s="6"/>
      <c r="D8" s="683"/>
      <c r="E8" s="683"/>
      <c r="F8" s="683"/>
      <c r="G8" s="683"/>
      <c r="H8" s="683"/>
      <c r="I8" s="683"/>
      <c r="J8" s="683"/>
      <c r="K8" s="683"/>
      <c r="L8" s="683"/>
      <c r="M8" s="683"/>
      <c r="N8" s="683"/>
      <c r="O8" s="683"/>
      <c r="P8" s="683"/>
      <c r="Q8" s="683"/>
      <c r="R8" s="683"/>
      <c r="S8" s="683"/>
      <c r="T8" s="683"/>
      <c r="U8" s="683"/>
      <c r="V8" s="683"/>
      <c r="W8" s="683"/>
      <c r="X8" s="683"/>
    </row>
    <row r="9" spans="1:24" ht="20.100000000000001" customHeight="1">
      <c r="C9" s="6" t="s">
        <v>11</v>
      </c>
      <c r="D9" s="682" t="s">
        <v>732</v>
      </c>
      <c r="E9" s="682"/>
      <c r="F9" s="682"/>
      <c r="G9" s="682"/>
      <c r="H9" s="682"/>
      <c r="I9" s="682"/>
      <c r="J9" s="682"/>
      <c r="K9" s="682"/>
      <c r="L9" s="682"/>
      <c r="M9" s="682"/>
      <c r="N9" s="682"/>
      <c r="O9" s="682"/>
      <c r="P9" s="682"/>
      <c r="Q9" s="682"/>
      <c r="R9" s="682"/>
      <c r="S9" s="682"/>
      <c r="T9" s="682"/>
      <c r="U9" s="682"/>
      <c r="V9" s="682"/>
      <c r="W9" s="682"/>
      <c r="X9" s="682"/>
    </row>
    <row r="10" spans="1:24" ht="13.95" customHeight="1">
      <c r="D10" s="825"/>
      <c r="E10" s="825"/>
      <c r="F10" s="825"/>
      <c r="G10" s="825"/>
      <c r="H10" s="825"/>
      <c r="I10" s="825"/>
      <c r="J10" s="825"/>
      <c r="K10" s="825"/>
      <c r="L10" s="825"/>
      <c r="M10" s="825"/>
      <c r="N10" s="825"/>
      <c r="O10" s="825"/>
      <c r="P10" s="825"/>
      <c r="Q10" s="825"/>
      <c r="R10" s="825"/>
      <c r="S10" s="825"/>
      <c r="T10" s="825"/>
      <c r="U10" s="825"/>
      <c r="V10" s="825"/>
      <c r="W10" s="825"/>
      <c r="X10" s="825"/>
    </row>
    <row r="11" spans="1:24" ht="20.100000000000001" customHeight="1">
      <c r="C11" s="6" t="s">
        <v>11</v>
      </c>
      <c r="D11" s="682" t="s">
        <v>731</v>
      </c>
      <c r="E11" s="682"/>
      <c r="F11" s="682"/>
      <c r="G11" s="682"/>
      <c r="H11" s="682"/>
      <c r="I11" s="682"/>
      <c r="J11" s="682"/>
      <c r="K11" s="682"/>
      <c r="L11" s="682"/>
      <c r="M11" s="682"/>
      <c r="N11" s="682"/>
      <c r="O11" s="682"/>
      <c r="P11" s="682"/>
      <c r="Q11" s="682"/>
      <c r="R11" s="682"/>
      <c r="S11" s="682"/>
      <c r="T11" s="682"/>
      <c r="U11" s="682"/>
      <c r="V11" s="682"/>
      <c r="W11" s="682"/>
      <c r="X11" s="682"/>
    </row>
    <row r="12" spans="1:24" ht="13.95" customHeight="1">
      <c r="D12" s="682"/>
      <c r="E12" s="682"/>
      <c r="F12" s="682"/>
      <c r="G12" s="682"/>
      <c r="H12" s="682"/>
      <c r="I12" s="682"/>
      <c r="J12" s="682"/>
      <c r="K12" s="682"/>
      <c r="L12" s="682"/>
      <c r="M12" s="682"/>
      <c r="N12" s="682"/>
      <c r="O12" s="682"/>
      <c r="P12" s="682"/>
      <c r="Q12" s="682"/>
      <c r="R12" s="682"/>
      <c r="S12" s="682"/>
      <c r="T12" s="682"/>
      <c r="U12" s="682"/>
      <c r="V12" s="682"/>
      <c r="W12" s="682"/>
      <c r="X12" s="682"/>
    </row>
    <row r="13" spans="1:24" ht="2.25" customHeight="1">
      <c r="D13" s="825"/>
      <c r="E13" s="825"/>
      <c r="F13" s="825"/>
      <c r="G13" s="825"/>
      <c r="H13" s="825"/>
      <c r="I13" s="825"/>
      <c r="J13" s="825"/>
      <c r="K13" s="825"/>
      <c r="L13" s="825"/>
      <c r="M13" s="825"/>
      <c r="N13" s="825"/>
      <c r="O13" s="825"/>
      <c r="P13" s="825"/>
      <c r="Q13" s="825"/>
      <c r="R13" s="825"/>
      <c r="S13" s="825"/>
      <c r="T13" s="825"/>
      <c r="U13" s="825"/>
      <c r="V13" s="825"/>
      <c r="W13" s="825"/>
      <c r="X13" s="825"/>
    </row>
    <row r="14" spans="1:24" ht="20.100000000000001" customHeight="1">
      <c r="C14" s="6" t="s">
        <v>11</v>
      </c>
      <c r="D14" s="682" t="s">
        <v>730</v>
      </c>
      <c r="E14" s="682"/>
      <c r="F14" s="682"/>
      <c r="G14" s="682"/>
      <c r="H14" s="682"/>
      <c r="I14" s="682"/>
      <c r="J14" s="682"/>
      <c r="K14" s="682"/>
      <c r="L14" s="682"/>
      <c r="M14" s="682"/>
      <c r="N14" s="682"/>
      <c r="O14" s="682"/>
      <c r="P14" s="682"/>
      <c r="Q14" s="682"/>
      <c r="R14" s="682"/>
      <c r="S14" s="682"/>
      <c r="T14" s="682"/>
      <c r="U14" s="682"/>
      <c r="V14" s="682"/>
      <c r="W14" s="682"/>
      <c r="X14" s="682"/>
    </row>
    <row r="15" spans="1:24" ht="13.95" customHeight="1">
      <c r="D15" s="682"/>
      <c r="E15" s="682"/>
      <c r="F15" s="682"/>
      <c r="G15" s="682"/>
      <c r="H15" s="682"/>
      <c r="I15" s="682"/>
      <c r="J15" s="682"/>
      <c r="K15" s="682"/>
      <c r="L15" s="682"/>
      <c r="M15" s="682"/>
      <c r="N15" s="682"/>
      <c r="O15" s="682"/>
      <c r="P15" s="682"/>
      <c r="Q15" s="682"/>
      <c r="R15" s="682"/>
      <c r="S15" s="682"/>
      <c r="T15" s="682"/>
      <c r="U15" s="682"/>
      <c r="V15" s="682"/>
      <c r="W15" s="682"/>
      <c r="X15" s="682"/>
    </row>
    <row r="16" spans="1:24" ht="3.75" customHeight="1">
      <c r="D16" s="825"/>
      <c r="E16" s="825"/>
      <c r="F16" s="825"/>
      <c r="G16" s="825"/>
      <c r="H16" s="825"/>
      <c r="I16" s="825"/>
      <c r="J16" s="825"/>
      <c r="K16" s="825"/>
      <c r="L16" s="825"/>
      <c r="M16" s="825"/>
      <c r="N16" s="825"/>
      <c r="O16" s="825"/>
      <c r="P16" s="825"/>
      <c r="Q16" s="825"/>
      <c r="R16" s="825"/>
      <c r="S16" s="825"/>
      <c r="T16" s="825"/>
      <c r="U16" s="825"/>
      <c r="V16" s="825"/>
      <c r="W16" s="825"/>
      <c r="X16" s="825"/>
    </row>
    <row r="17" spans="2:24" s="5" customFormat="1" ht="20.100000000000001" customHeight="1">
      <c r="B17" s="5" t="s">
        <v>14</v>
      </c>
      <c r="D17" s="5" t="s">
        <v>15</v>
      </c>
    </row>
    <row r="18" spans="2:24" ht="20.100000000000001" customHeight="1">
      <c r="C18" s="8" t="s">
        <v>11</v>
      </c>
      <c r="D18" s="8" t="s">
        <v>729</v>
      </c>
      <c r="E18" s="1"/>
      <c r="F18" s="1"/>
      <c r="G18" s="1"/>
      <c r="H18" s="1"/>
      <c r="I18" s="1"/>
      <c r="J18" s="1"/>
      <c r="K18" s="1"/>
      <c r="L18" s="1"/>
      <c r="M18" s="1"/>
    </row>
    <row r="19" spans="2:24" s="5" customFormat="1" ht="20.100000000000001" customHeight="1">
      <c r="B19" s="5" t="s">
        <v>16</v>
      </c>
      <c r="D19" s="5" t="s">
        <v>17</v>
      </c>
    </row>
    <row r="20" spans="2:24" s="5" customFormat="1" ht="20.100000000000001" customHeight="1">
      <c r="D20" s="743" t="s">
        <v>728</v>
      </c>
      <c r="E20" s="764" t="s">
        <v>411</v>
      </c>
      <c r="F20" s="765"/>
      <c r="G20" s="765"/>
      <c r="H20" s="765"/>
      <c r="I20" s="765"/>
      <c r="J20" s="765"/>
      <c r="K20" s="765"/>
      <c r="L20" s="766"/>
      <c r="M20" s="13" t="s">
        <v>1617</v>
      </c>
      <c r="N20" s="14"/>
      <c r="O20" s="14"/>
      <c r="P20" s="14"/>
      <c r="Q20" s="14"/>
      <c r="R20" s="14"/>
      <c r="S20" s="14"/>
      <c r="T20" s="14"/>
      <c r="U20" s="14"/>
      <c r="V20" s="14"/>
      <c r="W20" s="14"/>
      <c r="X20" s="15"/>
    </row>
    <row r="21" spans="2:24" s="5" customFormat="1" ht="20.100000000000001" customHeight="1">
      <c r="D21" s="785"/>
      <c r="E21" s="98" t="s">
        <v>410</v>
      </c>
      <c r="F21" s="8"/>
      <c r="G21" s="8"/>
      <c r="H21" s="8"/>
      <c r="I21" s="8"/>
      <c r="J21" s="8"/>
      <c r="K21" s="8"/>
      <c r="L21" s="97"/>
      <c r="M21" s="772" t="s">
        <v>1624</v>
      </c>
      <c r="N21" s="760"/>
      <c r="O21" s="760"/>
      <c r="P21" s="760"/>
      <c r="Q21" s="760"/>
      <c r="R21" s="760"/>
      <c r="S21" s="760"/>
      <c r="T21" s="760"/>
      <c r="U21" s="760"/>
      <c r="V21" s="760"/>
      <c r="W21" s="760"/>
      <c r="X21" s="761"/>
    </row>
    <row r="22" spans="2:24" s="5" customFormat="1" ht="20.100000000000001" customHeight="1">
      <c r="D22" s="744"/>
      <c r="E22" s="16" t="s">
        <v>409</v>
      </c>
      <c r="F22" s="17"/>
      <c r="G22" s="17"/>
      <c r="H22" s="17"/>
      <c r="I22" s="17"/>
      <c r="J22" s="17"/>
      <c r="K22" s="17"/>
      <c r="L22" s="55"/>
      <c r="M22" s="713" t="s">
        <v>1625</v>
      </c>
      <c r="N22" s="714"/>
      <c r="O22" s="714"/>
      <c r="P22" s="714"/>
      <c r="Q22" s="714"/>
      <c r="R22" s="714"/>
      <c r="S22" s="714"/>
      <c r="T22" s="714"/>
      <c r="U22" s="714"/>
      <c r="V22" s="714"/>
      <c r="W22" s="714"/>
      <c r="X22" s="715"/>
    </row>
    <row r="23" spans="2:24" s="5" customFormat="1" ht="20.100000000000001" customHeight="1">
      <c r="D23" s="720" t="s">
        <v>7</v>
      </c>
      <c r="E23" s="11" t="s">
        <v>548</v>
      </c>
      <c r="F23" s="12"/>
      <c r="G23" s="12"/>
      <c r="H23" s="12"/>
      <c r="I23" s="12"/>
      <c r="J23" s="12"/>
      <c r="K23" s="12"/>
      <c r="L23" s="56"/>
      <c r="M23" s="13" t="s">
        <v>1619</v>
      </c>
      <c r="N23" s="14"/>
      <c r="O23" s="14"/>
      <c r="P23" s="14"/>
      <c r="Q23" s="14"/>
      <c r="R23" s="14"/>
      <c r="S23" s="14"/>
      <c r="T23" s="14"/>
      <c r="U23" s="14"/>
      <c r="V23" s="14"/>
      <c r="W23" s="14"/>
      <c r="X23" s="15"/>
    </row>
    <row r="24" spans="2:24" s="5" customFormat="1" ht="20.100000000000001" customHeight="1">
      <c r="D24" s="721"/>
      <c r="E24" s="22" t="s">
        <v>665</v>
      </c>
      <c r="F24" s="23"/>
      <c r="G24" s="23"/>
      <c r="H24" s="23"/>
      <c r="I24" s="23"/>
      <c r="J24" s="23"/>
      <c r="K24" s="23"/>
      <c r="L24" s="72"/>
      <c r="M24" s="24" t="s">
        <v>1626</v>
      </c>
      <c r="N24" s="25"/>
      <c r="O24" s="25"/>
      <c r="P24" s="25"/>
      <c r="Q24" s="25"/>
      <c r="R24" s="25"/>
      <c r="S24" s="25"/>
      <c r="T24" s="25"/>
      <c r="U24" s="25"/>
      <c r="V24" s="25"/>
      <c r="W24" s="25"/>
      <c r="X24" s="26"/>
    </row>
    <row r="25" spans="2:24" s="5" customFormat="1" ht="20.100000000000001" customHeight="1">
      <c r="B25" s="5" t="s">
        <v>23</v>
      </c>
      <c r="D25" s="5" t="s">
        <v>24</v>
      </c>
    </row>
    <row r="26" spans="2:24" ht="20.100000000000001" customHeight="1">
      <c r="C26" s="8" t="s">
        <v>11</v>
      </c>
      <c r="D26" s="8" t="s">
        <v>727</v>
      </c>
    </row>
    <row r="27" spans="2:24" s="5" customFormat="1" ht="20.100000000000001" customHeight="1">
      <c r="B27" s="5" t="s">
        <v>27</v>
      </c>
      <c r="D27" s="5" t="s">
        <v>28</v>
      </c>
      <c r="H27" s="31" t="s">
        <v>29</v>
      </c>
    </row>
    <row r="28" spans="2:24" ht="20.100000000000001" customHeight="1">
      <c r="C28" s="8" t="s">
        <v>30</v>
      </c>
      <c r="D28" s="103" t="s">
        <v>726</v>
      </c>
    </row>
    <row r="29" spans="2:24" ht="20.100000000000001" customHeight="1">
      <c r="C29" s="8" t="s">
        <v>32</v>
      </c>
      <c r="D29" s="8" t="s">
        <v>725</v>
      </c>
    </row>
    <row r="30" spans="2:24" ht="20.100000000000001" customHeight="1">
      <c r="C30" s="8" t="s">
        <v>35</v>
      </c>
      <c r="D30" s="8" t="s">
        <v>126</v>
      </c>
    </row>
    <row r="31" spans="2:24" ht="20.100000000000001" customHeight="1">
      <c r="B31" s="5" t="s">
        <v>73</v>
      </c>
      <c r="D31" s="5" t="s">
        <v>74</v>
      </c>
    </row>
    <row r="32" spans="2:24" ht="20.100000000000001" customHeight="1">
      <c r="C32" s="8" t="s">
        <v>11</v>
      </c>
      <c r="D32" s="8" t="s">
        <v>1647</v>
      </c>
    </row>
    <row r="33" spans="2:24" ht="20.100000000000001" customHeight="1">
      <c r="C33" s="8" t="s">
        <v>11</v>
      </c>
      <c r="D33" s="8" t="s">
        <v>255</v>
      </c>
    </row>
    <row r="34" spans="2:24" s="40" customFormat="1" ht="20.100000000000001" customHeight="1">
      <c r="B34" s="1"/>
      <c r="C34" s="8" t="s">
        <v>11</v>
      </c>
      <c r="D34" s="8" t="s">
        <v>724</v>
      </c>
      <c r="E34" s="8"/>
      <c r="F34" s="8"/>
      <c r="G34" s="8"/>
      <c r="H34" s="8"/>
      <c r="I34" s="8"/>
      <c r="J34" s="8"/>
      <c r="K34" s="8"/>
      <c r="L34" s="8"/>
      <c r="M34" s="8"/>
      <c r="N34" s="8"/>
      <c r="O34" s="8"/>
      <c r="P34" s="8"/>
      <c r="Q34" s="8"/>
      <c r="R34" s="8"/>
      <c r="S34" s="8"/>
      <c r="T34" s="8"/>
      <c r="U34" s="8"/>
      <c r="V34" s="8"/>
      <c r="W34" s="8"/>
      <c r="X34" s="8"/>
    </row>
    <row r="35" spans="2:24" ht="20.100000000000001" customHeight="1">
      <c r="C35" s="8" t="s">
        <v>11</v>
      </c>
      <c r="D35" s="8" t="s">
        <v>1454</v>
      </c>
    </row>
  </sheetData>
  <mergeCells count="10">
    <mergeCell ref="D23:D24"/>
    <mergeCell ref="D4:X5"/>
    <mergeCell ref="D6:X8"/>
    <mergeCell ref="D9:X10"/>
    <mergeCell ref="D11:X13"/>
    <mergeCell ref="D14:X16"/>
    <mergeCell ref="D20:D22"/>
    <mergeCell ref="E20:L20"/>
    <mergeCell ref="M21:X21"/>
    <mergeCell ref="M22:X22"/>
  </mergeCells>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64">
    <pageSetUpPr fitToPage="1"/>
  </sheetPr>
  <dimension ref="A1:W17"/>
  <sheetViews>
    <sheetView view="pageBreakPreview" zoomScale="110" zoomScaleNormal="100" zoomScaleSheetLayoutView="110" workbookViewId="0">
      <selection activeCell="AG1" sqref="AG1"/>
    </sheetView>
  </sheetViews>
  <sheetFormatPr defaultColWidth="8.09765625" defaultRowHeight="20.100000000000001" customHeight="1"/>
  <cols>
    <col min="1" max="256" width="3.19921875" style="8" customWidth="1"/>
    <col min="257" max="16384" width="8.09765625" style="8"/>
  </cols>
  <sheetData>
    <row r="1" spans="1:23" ht="20.100000000000001" customHeight="1">
      <c r="A1" s="8" t="s">
        <v>77</v>
      </c>
    </row>
    <row r="3" spans="1:23" s="5" customFormat="1" ht="20.100000000000001" customHeight="1">
      <c r="A3" s="5" t="s">
        <v>78</v>
      </c>
      <c r="C3" s="5" t="s">
        <v>79</v>
      </c>
    </row>
    <row r="4" spans="1:23" ht="20.100000000000001" customHeight="1">
      <c r="C4" s="8" t="s">
        <v>11</v>
      </c>
      <c r="D4" s="103" t="s">
        <v>736</v>
      </c>
    </row>
    <row r="6" spans="1:23" s="5" customFormat="1" ht="20.100000000000001" customHeight="1">
      <c r="A6" s="5" t="s">
        <v>81</v>
      </c>
      <c r="C6" s="5" t="s">
        <v>82</v>
      </c>
    </row>
    <row r="7" spans="1:23" ht="20.100000000000001" customHeight="1">
      <c r="C7" s="36" t="s">
        <v>143</v>
      </c>
      <c r="D7" s="37"/>
      <c r="E7" s="37"/>
      <c r="F7" s="37"/>
      <c r="G7" s="37"/>
      <c r="H7" s="38"/>
      <c r="I7" s="716"/>
      <c r="J7" s="717"/>
      <c r="K7" s="717"/>
      <c r="L7" s="717"/>
      <c r="M7" s="717"/>
      <c r="N7" s="717"/>
      <c r="O7" s="717"/>
      <c r="P7" s="717"/>
      <c r="Q7" s="717"/>
      <c r="R7" s="717"/>
      <c r="S7" s="717"/>
      <c r="T7" s="718"/>
    </row>
    <row r="8" spans="1:23" ht="20.100000000000001" customHeight="1">
      <c r="C8" s="36" t="s">
        <v>142</v>
      </c>
      <c r="D8" s="37"/>
      <c r="E8" s="37"/>
      <c r="F8" s="37"/>
      <c r="G8" s="37"/>
      <c r="H8" s="38"/>
      <c r="I8" s="716"/>
      <c r="J8" s="717"/>
      <c r="K8" s="717"/>
      <c r="L8" s="717"/>
      <c r="M8" s="717"/>
      <c r="N8" s="717"/>
      <c r="O8" s="717"/>
      <c r="P8" s="717"/>
      <c r="Q8" s="717"/>
      <c r="R8" s="717"/>
      <c r="S8" s="717"/>
      <c r="T8" s="718"/>
    </row>
    <row r="9" spans="1:23" ht="20.100000000000001" customHeight="1">
      <c r="C9" s="36" t="s">
        <v>141</v>
      </c>
      <c r="D9" s="37"/>
      <c r="E9" s="37"/>
      <c r="F9" s="37"/>
      <c r="G9" s="37"/>
      <c r="H9" s="38"/>
      <c r="I9" s="716"/>
      <c r="J9" s="717"/>
      <c r="K9" s="717"/>
      <c r="L9" s="717"/>
      <c r="M9" s="717"/>
      <c r="N9" s="717"/>
      <c r="O9" s="717"/>
      <c r="P9" s="717"/>
      <c r="Q9" s="717"/>
      <c r="R9" s="717"/>
      <c r="S9" s="717"/>
      <c r="T9" s="718"/>
    </row>
    <row r="10" spans="1:23" ht="20.100000000000001" customHeight="1">
      <c r="C10" s="36" t="s">
        <v>86</v>
      </c>
      <c r="D10" s="37"/>
      <c r="E10" s="37"/>
      <c r="F10" s="37"/>
      <c r="G10" s="37"/>
      <c r="H10" s="38"/>
      <c r="I10" s="716"/>
      <c r="J10" s="717"/>
      <c r="K10" s="717"/>
      <c r="L10" s="717"/>
      <c r="M10" s="717"/>
      <c r="N10" s="717"/>
      <c r="O10" s="717"/>
      <c r="P10" s="717"/>
      <c r="Q10" s="717"/>
      <c r="R10" s="717"/>
      <c r="S10" s="717"/>
      <c r="T10" s="718"/>
    </row>
    <row r="11" spans="1:23" ht="20.100000000000001" customHeight="1">
      <c r="C11" s="36" t="s">
        <v>87</v>
      </c>
      <c r="D11" s="37"/>
      <c r="E11" s="37"/>
      <c r="F11" s="37"/>
      <c r="G11" s="37"/>
      <c r="H11" s="38"/>
      <c r="I11" s="716"/>
      <c r="J11" s="717"/>
      <c r="K11" s="717"/>
      <c r="L11" s="717"/>
      <c r="M11" s="717"/>
      <c r="N11" s="717"/>
      <c r="O11" s="717"/>
      <c r="P11" s="717"/>
      <c r="Q11" s="717"/>
      <c r="R11" s="717"/>
      <c r="S11" s="717"/>
      <c r="T11" s="718"/>
    </row>
    <row r="14" spans="1:23" s="5" customFormat="1" ht="20.100000000000001" customHeight="1">
      <c r="A14" s="5" t="s">
        <v>88</v>
      </c>
      <c r="C14" s="5" t="s">
        <v>28</v>
      </c>
      <c r="G14" s="693" t="s">
        <v>89</v>
      </c>
      <c r="H14" s="694"/>
      <c r="I14" s="694"/>
      <c r="J14" s="694"/>
      <c r="K14" s="694"/>
      <c r="L14" s="694"/>
      <c r="M14" s="694"/>
      <c r="N14" s="694"/>
      <c r="O14" s="694"/>
      <c r="P14" s="694"/>
      <c r="Q14" s="694"/>
      <c r="R14" s="694"/>
      <c r="S14" s="694"/>
      <c r="T14" s="694"/>
      <c r="U14" s="694"/>
      <c r="V14" s="694"/>
      <c r="W14" s="694"/>
    </row>
    <row r="15" spans="1:23" ht="20.100000000000001" customHeight="1">
      <c r="B15" s="39" t="s">
        <v>90</v>
      </c>
      <c r="C15" s="8" t="s">
        <v>30</v>
      </c>
      <c r="D15" s="103" t="s">
        <v>726</v>
      </c>
    </row>
    <row r="16" spans="1:23" ht="20.100000000000001" customHeight="1">
      <c r="B16" s="39" t="s">
        <v>90</v>
      </c>
      <c r="C16" s="8" t="s">
        <v>32</v>
      </c>
      <c r="D16" s="8" t="s">
        <v>725</v>
      </c>
    </row>
    <row r="17" spans="2:4" ht="20.100000000000001" customHeight="1">
      <c r="B17" s="39" t="s">
        <v>90</v>
      </c>
      <c r="C17" s="8" t="s">
        <v>35</v>
      </c>
      <c r="D17" s="8" t="s">
        <v>126</v>
      </c>
    </row>
  </sheetData>
  <mergeCells count="6">
    <mergeCell ref="G14:W14"/>
    <mergeCell ref="I8:T8"/>
    <mergeCell ref="I7:T7"/>
    <mergeCell ref="I9:T9"/>
    <mergeCell ref="I10:T10"/>
    <mergeCell ref="I11:T11"/>
  </mergeCells>
  <phoneticPr fontId="2"/>
  <dataValidations count="3">
    <dataValidation type="list" allowBlank="1" showInputMessage="1" showErrorMessage="1" sqref="B15:B17" xr:uid="{00000000-0002-0000-A100-000000000000}">
      <formula1>"□,☑"</formula1>
    </dataValidation>
    <dataValidation imeMode="off" allowBlank="1" showInputMessage="1" showErrorMessage="1" sqref="I11:T11" xr:uid="{00000000-0002-0000-A100-000001000000}"/>
    <dataValidation imeMode="on" allowBlank="1" showInputMessage="1" showErrorMessage="1" sqref="I7:T10" xr:uid="{00000000-0002-0000-A100-000002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1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65">
    <pageSetUpPr fitToPage="1"/>
  </sheetPr>
  <dimension ref="A1:M25"/>
  <sheetViews>
    <sheetView view="pageBreakPreview" topLeftCell="A12" zoomScale="110" zoomScaleNormal="100" zoomScaleSheetLayoutView="110" workbookViewId="0">
      <selection activeCell="A14" sqref="A14:J15"/>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8.09765625" style="41" customWidth="1"/>
    <col min="12" max="12" width="6.69921875" style="41" customWidth="1"/>
    <col min="13" max="13" width="5.3984375" style="41" customWidth="1"/>
    <col min="14" max="15" width="7.69921875" style="41" customWidth="1"/>
    <col min="16" max="16384" width="8.09765625" style="41"/>
  </cols>
  <sheetData>
    <row r="1" spans="1:13" ht="20.100000000000001" customHeight="1">
      <c r="A1" s="41" t="s">
        <v>92</v>
      </c>
      <c r="B1" s="42">
        <v>30</v>
      </c>
      <c r="C1" s="41" t="s">
        <v>93</v>
      </c>
    </row>
    <row r="2" spans="1:13" ht="20.100000000000001" customHeight="1">
      <c r="A2" s="43" t="s">
        <v>747</v>
      </c>
      <c r="B2" s="43"/>
      <c r="C2" s="43"/>
      <c r="D2" s="44"/>
      <c r="E2" s="44"/>
      <c r="F2" s="44"/>
      <c r="G2" s="44"/>
      <c r="H2" s="44"/>
      <c r="I2" s="44"/>
      <c r="J2" s="44"/>
    </row>
    <row r="3" spans="1:13" ht="20.100000000000001" customHeight="1">
      <c r="J3" s="57">
        <v>45536</v>
      </c>
    </row>
    <row r="5" spans="1:13" ht="20.100000000000001" customHeight="1">
      <c r="A5" s="46" t="s">
        <v>95</v>
      </c>
      <c r="B5" s="46"/>
      <c r="C5" s="46"/>
    </row>
    <row r="6" spans="1:13" ht="20.100000000000001" customHeight="1">
      <c r="A6" s="46"/>
      <c r="B6" s="46"/>
      <c r="C6" s="46"/>
    </row>
    <row r="7" spans="1:13" ht="20.100000000000001" customHeight="1">
      <c r="D7" s="698" t="s">
        <v>96</v>
      </c>
      <c r="E7" s="699"/>
      <c r="F7" s="47"/>
      <c r="G7" s="1"/>
      <c r="H7" s="1"/>
    </row>
    <row r="8" spans="1:13" ht="20.100000000000001" customHeight="1">
      <c r="D8" s="710" t="s">
        <v>84</v>
      </c>
      <c r="E8" s="699"/>
      <c r="F8" s="49"/>
      <c r="G8" s="719" t="s">
        <v>512</v>
      </c>
      <c r="H8" s="719"/>
      <c r="I8" s="719"/>
      <c r="J8" s="719"/>
    </row>
    <row r="9" spans="1:13" ht="20.100000000000001" customHeight="1">
      <c r="D9" s="710" t="s">
        <v>145</v>
      </c>
      <c r="E9" s="699"/>
      <c r="F9" s="51"/>
      <c r="G9" s="701" t="s">
        <v>100</v>
      </c>
      <c r="H9" s="701"/>
      <c r="I9" s="701"/>
      <c r="J9" s="701"/>
    </row>
    <row r="10" spans="1:13" ht="20.100000000000001" customHeight="1">
      <c r="D10" s="710" t="s">
        <v>141</v>
      </c>
      <c r="E10" s="699"/>
      <c r="F10" s="51"/>
      <c r="G10" s="701" t="s">
        <v>660</v>
      </c>
      <c r="H10" s="701"/>
      <c r="I10" s="701"/>
      <c r="J10" s="701"/>
    </row>
    <row r="11" spans="1:13" ht="19.5" customHeight="1">
      <c r="E11" s="42"/>
      <c r="F11" s="42"/>
      <c r="G11" s="52"/>
      <c r="H11" s="52"/>
      <c r="I11" s="52"/>
      <c r="J11" s="52"/>
    </row>
    <row r="14" spans="1:13" ht="20.100000000000001" customHeight="1">
      <c r="A14" s="702" t="s">
        <v>1673</v>
      </c>
      <c r="B14" s="702"/>
      <c r="C14" s="702"/>
      <c r="D14" s="702"/>
      <c r="E14" s="702"/>
      <c r="F14" s="702"/>
      <c r="G14" s="702"/>
      <c r="H14" s="702"/>
      <c r="I14" s="702"/>
      <c r="J14" s="702"/>
      <c r="K14" s="41" t="s">
        <v>422</v>
      </c>
      <c r="L14" s="41" t="str">
        <f>+"　下記のとおり学校を廃止したいので、学校教育法第"&amp;'031 '!$D$1&amp;"条第"&amp;'030 '!$D$2&amp;"項の規定により関係書類を添えて認可を申請します。"</f>
        <v>　下記のとおり学校を廃止したいので、学校教育法第4条第1項の規定により関係書類を添えて認可を申請します。</v>
      </c>
    </row>
    <row r="15" spans="1:13" ht="20.100000000000001" customHeight="1">
      <c r="A15" s="702"/>
      <c r="B15" s="702"/>
      <c r="C15" s="702"/>
      <c r="D15" s="702"/>
      <c r="E15" s="702"/>
      <c r="F15" s="702"/>
      <c r="G15" s="702"/>
      <c r="H15" s="702"/>
      <c r="I15" s="702"/>
      <c r="J15" s="702"/>
      <c r="K15" s="41" t="s">
        <v>421</v>
      </c>
      <c r="L15" s="41" t="str">
        <f>+"　下記のとおり学校を廃止したいので、学校教育法第"&amp;'030 '!$D$5&amp;"条第"&amp;'030 '!$D$6&amp;"項の規定により関係書類を添えて認可を申請します。"</f>
        <v>　下記のとおり学校を廃止したいので、学校教育法第130条第1項の規定により関係書類を添えて認可を申請します。</v>
      </c>
    </row>
    <row r="16" spans="1:13" ht="20.100000000000001" customHeight="1">
      <c r="A16" s="727" t="s">
        <v>179</v>
      </c>
      <c r="B16" s="727"/>
      <c r="C16" s="727"/>
      <c r="D16" s="727"/>
      <c r="E16" s="727"/>
      <c r="F16" s="727"/>
      <c r="G16" s="727"/>
      <c r="H16" s="727"/>
      <c r="I16" s="727"/>
      <c r="J16" s="727"/>
      <c r="K16" s="41" t="s">
        <v>420</v>
      </c>
      <c r="L16" s="41" t="str">
        <f>+"　下記のとおり学校を廃止したいので、学校教育法第"&amp;'030 '!$D$9&amp;"条第"&amp;'030 '!$D$10&amp;"項の規定において準用する同法第"&amp;'030 '!$D$1&amp;"条第"&amp;'030 '!$D$2&amp;"項により関係書類を添えて認可を申請します。"</f>
        <v>　下記のとおり学校を廃止したいので、学校教育法第134条第2項の規定において準用する同法第4条第1項により関係書類を添えて認可を申請します。</v>
      </c>
      <c r="M16" s="1"/>
    </row>
    <row r="17" spans="1:13" ht="20.100000000000001" customHeight="1">
      <c r="C17" s="63" t="s">
        <v>78</v>
      </c>
      <c r="D17" s="722" t="s">
        <v>386</v>
      </c>
      <c r="E17" s="722"/>
      <c r="F17" s="62"/>
      <c r="G17" s="719" t="s">
        <v>385</v>
      </c>
      <c r="H17" s="719"/>
      <c r="I17" s="719"/>
      <c r="J17" s="719"/>
      <c r="L17" s="1"/>
      <c r="M17" s="1"/>
    </row>
    <row r="18" spans="1:13" ht="20.100000000000001" customHeight="1">
      <c r="C18" s="63" t="s">
        <v>81</v>
      </c>
      <c r="D18" s="722" t="s">
        <v>745</v>
      </c>
      <c r="E18" s="722"/>
      <c r="F18" s="62"/>
      <c r="G18" s="719" t="s">
        <v>744</v>
      </c>
      <c r="H18" s="719"/>
      <c r="I18" s="719"/>
      <c r="J18" s="719"/>
    </row>
    <row r="19" spans="1:13" ht="20.100000000000001" customHeight="1">
      <c r="C19" s="63" t="s">
        <v>175</v>
      </c>
      <c r="D19" s="724" t="s">
        <v>743</v>
      </c>
      <c r="E19" s="724"/>
      <c r="F19" s="62"/>
      <c r="G19" s="719" t="s">
        <v>742</v>
      </c>
      <c r="H19" s="719"/>
      <c r="I19" s="719"/>
      <c r="J19" s="719"/>
    </row>
    <row r="20" spans="1:13" ht="20.100000000000001" customHeight="1">
      <c r="C20" s="63" t="s">
        <v>384</v>
      </c>
      <c r="D20" s="722" t="s">
        <v>741</v>
      </c>
      <c r="E20" s="722"/>
      <c r="F20" s="62"/>
      <c r="G20" s="719" t="s">
        <v>740</v>
      </c>
      <c r="H20" s="719"/>
      <c r="I20" s="719"/>
      <c r="J20" s="719"/>
    </row>
    <row r="21" spans="1:13" ht="40.200000000000003" customHeight="1">
      <c r="C21" s="63" t="s">
        <v>381</v>
      </c>
      <c r="D21" s="826" t="s">
        <v>739</v>
      </c>
      <c r="E21" s="826"/>
      <c r="F21" s="78"/>
      <c r="G21" s="719" t="s">
        <v>738</v>
      </c>
      <c r="H21" s="719"/>
      <c r="I21" s="719"/>
      <c r="J21" s="719"/>
    </row>
    <row r="22" spans="1:13" ht="40.200000000000003" customHeight="1">
      <c r="C22" s="63" t="s">
        <v>1521</v>
      </c>
      <c r="D22" s="826" t="s">
        <v>1655</v>
      </c>
      <c r="E22" s="826"/>
      <c r="F22" s="78"/>
      <c r="G22" s="719" t="s">
        <v>1656</v>
      </c>
      <c r="H22" s="719"/>
      <c r="I22" s="719"/>
      <c r="J22" s="719"/>
    </row>
    <row r="23" spans="1:13" ht="40.200000000000003" customHeight="1">
      <c r="C23" s="63" t="s">
        <v>1658</v>
      </c>
      <c r="D23" s="826" t="s">
        <v>1657</v>
      </c>
      <c r="E23" s="826"/>
      <c r="F23" s="78"/>
      <c r="G23" s="719" t="s">
        <v>738</v>
      </c>
      <c r="H23" s="719"/>
      <c r="I23" s="719"/>
      <c r="J23" s="719"/>
    </row>
    <row r="24" spans="1:13" ht="20.100000000000001" customHeight="1">
      <c r="C24" s="63" t="s">
        <v>1659</v>
      </c>
      <c r="D24" s="722" t="s">
        <v>737</v>
      </c>
      <c r="E24" s="722"/>
      <c r="F24" s="62"/>
      <c r="G24" s="725">
        <v>45747</v>
      </c>
      <c r="H24" s="725"/>
      <c r="I24" s="725"/>
      <c r="J24" s="725"/>
    </row>
    <row r="25" spans="1:13" ht="20.100000000000001" customHeight="1">
      <c r="A25" s="61"/>
      <c r="B25" s="61"/>
      <c r="C25" s="61"/>
      <c r="G25" s="60"/>
      <c r="H25" s="60"/>
      <c r="I25" s="60"/>
    </row>
  </sheetData>
  <mergeCells count="25">
    <mergeCell ref="D7:E7"/>
    <mergeCell ref="D23:E23"/>
    <mergeCell ref="D17:E17"/>
    <mergeCell ref="D22:E22"/>
    <mergeCell ref="G22:J22"/>
    <mergeCell ref="D21:E21"/>
    <mergeCell ref="G21:J21"/>
    <mergeCell ref="A14:J15"/>
    <mergeCell ref="A16:J16"/>
    <mergeCell ref="G17:J17"/>
    <mergeCell ref="G8:J8"/>
    <mergeCell ref="G9:J9"/>
    <mergeCell ref="G10:J10"/>
    <mergeCell ref="G23:J23"/>
    <mergeCell ref="D8:E8"/>
    <mergeCell ref="D9:E9"/>
    <mergeCell ref="D10:E10"/>
    <mergeCell ref="D24:E24"/>
    <mergeCell ref="G24:J24"/>
    <mergeCell ref="D18:E18"/>
    <mergeCell ref="G18:J18"/>
    <mergeCell ref="D19:E19"/>
    <mergeCell ref="G19:J19"/>
    <mergeCell ref="D20:E20"/>
    <mergeCell ref="G20:J20"/>
  </mergeCells>
  <phoneticPr fontId="2"/>
  <dataValidations count="2">
    <dataValidation type="list" allowBlank="1" showInputMessage="1" showErrorMessage="1" sqref="A14:J15" xr:uid="{00000000-0002-0000-A200-000000000000}">
      <formula1>$L$14:$L$16</formula1>
    </dataValidation>
    <dataValidation imeMode="on" allowBlank="1" showInputMessage="1" showErrorMessage="1" sqref="G8:J11 G17:J24" xr:uid="{00000000-0002-0000-A200-000001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drawing r:id="rId2"/>
  <legacyDrawing r:id="rId3"/>
</worksheet>
</file>

<file path=xl/worksheets/sheet1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166">
    <pageSetUpPr fitToPage="1"/>
  </sheetPr>
  <dimension ref="A1:M25"/>
  <sheetViews>
    <sheetView view="pageBreakPreview" topLeftCell="A8" zoomScale="110" zoomScaleNormal="100" zoomScaleSheetLayoutView="110" workbookViewId="0">
      <selection activeCell="A14" sqref="A14:J15"/>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8.09765625" style="41" customWidth="1"/>
    <col min="12" max="12" width="6.69921875" style="41" customWidth="1"/>
    <col min="13" max="13" width="5.3984375" style="41" customWidth="1"/>
    <col min="14" max="15" width="7.69921875" style="41" customWidth="1"/>
    <col min="16" max="16384" width="8.09765625" style="41"/>
  </cols>
  <sheetData>
    <row r="1" spans="1:13" ht="20.100000000000001" customHeight="1">
      <c r="A1" s="41" t="s">
        <v>92</v>
      </c>
      <c r="B1" s="42">
        <v>30</v>
      </c>
      <c r="C1" s="41" t="s">
        <v>93</v>
      </c>
    </row>
    <row r="2" spans="1:13" ht="20.100000000000001" customHeight="1">
      <c r="A2" s="43" t="s">
        <v>747</v>
      </c>
      <c r="B2" s="43"/>
      <c r="C2" s="43"/>
      <c r="D2" s="44"/>
      <c r="E2" s="44"/>
      <c r="F2" s="44"/>
      <c r="G2" s="44"/>
      <c r="H2" s="44"/>
      <c r="I2" s="44"/>
      <c r="J2" s="44"/>
    </row>
    <row r="3" spans="1:13" ht="20.100000000000001" customHeight="1">
      <c r="J3" s="53"/>
    </row>
    <row r="5" spans="1:13" ht="20.100000000000001" customHeight="1">
      <c r="A5" s="46" t="s">
        <v>95</v>
      </c>
      <c r="B5" s="46"/>
      <c r="C5" s="46"/>
    </row>
    <row r="6" spans="1:13" ht="20.100000000000001" customHeight="1">
      <c r="A6" s="46"/>
      <c r="B6" s="46"/>
      <c r="C6" s="46"/>
    </row>
    <row r="7" spans="1:13" ht="20.100000000000001" customHeight="1">
      <c r="D7" s="698" t="s">
        <v>96</v>
      </c>
      <c r="E7" s="699"/>
      <c r="F7" s="47"/>
      <c r="G7" s="1"/>
      <c r="H7" s="1"/>
    </row>
    <row r="8" spans="1:13" ht="20.100000000000001" customHeight="1">
      <c r="D8" s="710" t="s">
        <v>84</v>
      </c>
      <c r="E8" s="699"/>
      <c r="F8" s="49"/>
      <c r="G8" s="707"/>
      <c r="H8" s="707"/>
      <c r="I8" s="707"/>
      <c r="J8" s="707"/>
    </row>
    <row r="9" spans="1:13" ht="20.100000000000001" customHeight="1">
      <c r="D9" s="710" t="s">
        <v>145</v>
      </c>
      <c r="E9" s="699"/>
      <c r="F9" s="51"/>
      <c r="G9" s="708"/>
      <c r="H9" s="708"/>
      <c r="I9" s="708"/>
      <c r="J9" s="708"/>
    </row>
    <row r="10" spans="1:13" ht="20.100000000000001" customHeight="1">
      <c r="D10" s="710" t="s">
        <v>141</v>
      </c>
      <c r="E10" s="699"/>
      <c r="F10" s="51"/>
      <c r="G10" s="708"/>
      <c r="H10" s="708"/>
      <c r="I10" s="708"/>
      <c r="J10" s="708"/>
    </row>
    <row r="11" spans="1:13" ht="19.5" customHeight="1">
      <c r="E11" s="42"/>
      <c r="F11" s="42"/>
      <c r="G11" s="52"/>
      <c r="H11" s="52"/>
      <c r="I11" s="52"/>
      <c r="J11" s="52"/>
    </row>
    <row r="14" spans="1:13" ht="20.100000000000001" customHeight="1">
      <c r="A14" s="709" t="s">
        <v>746</v>
      </c>
      <c r="B14" s="709"/>
      <c r="C14" s="709"/>
      <c r="D14" s="709"/>
      <c r="E14" s="709"/>
      <c r="F14" s="709"/>
      <c r="G14" s="709"/>
      <c r="H14" s="709"/>
      <c r="I14" s="709"/>
      <c r="J14" s="709"/>
      <c r="K14" s="41" t="s">
        <v>422</v>
      </c>
      <c r="L14" s="41" t="str">
        <f>+"　下記のとおり学校を廃止したいので、学校教育法第"&amp;'030 '!$D$1&amp;"条第"&amp;'030 '!$D$2&amp;"項の規定により関係書類を添えて認可を申請します。"</f>
        <v>　下記のとおり学校を廃止したいので、学校教育法第4条第1項の規定により関係書類を添えて認可を申請します。</v>
      </c>
    </row>
    <row r="15" spans="1:13" ht="20.100000000000001" customHeight="1">
      <c r="A15" s="709"/>
      <c r="B15" s="709"/>
      <c r="C15" s="709"/>
      <c r="D15" s="709"/>
      <c r="E15" s="709"/>
      <c r="F15" s="709"/>
      <c r="G15" s="709"/>
      <c r="H15" s="709"/>
      <c r="I15" s="709"/>
      <c r="J15" s="709"/>
      <c r="K15" s="41" t="s">
        <v>421</v>
      </c>
      <c r="L15" s="41" t="str">
        <f>+"　下記のとおり学校を廃止したいので、学校教育法第"&amp;'030 '!$D$5&amp;"条第"&amp;'030 '!$D$6&amp;"項の規定により関係書類を添えて認可を申請します。"</f>
        <v>　下記のとおり学校を廃止したいので、学校教育法第130条第1項の規定により関係書類を添えて認可を申請します。</v>
      </c>
    </row>
    <row r="16" spans="1:13" ht="20.100000000000001" customHeight="1">
      <c r="A16" s="727" t="s">
        <v>179</v>
      </c>
      <c r="B16" s="727"/>
      <c r="C16" s="727"/>
      <c r="D16" s="727"/>
      <c r="E16" s="727"/>
      <c r="F16" s="727"/>
      <c r="G16" s="727"/>
      <c r="H16" s="727"/>
      <c r="I16" s="727"/>
      <c r="J16" s="727"/>
      <c r="K16" s="41" t="s">
        <v>420</v>
      </c>
      <c r="L16" s="41" t="str">
        <f>+"　下記のとおり学校を廃止したいので、学校教育法第"&amp;'030 '!$D$9&amp;"条第"&amp;'030 '!$D$10&amp;"項の規定において準用する同法第"&amp;'030 '!$D$1&amp;"条第"&amp;'030 '!$D$2&amp;"項により関係書類を添えて認可を申請します。"</f>
        <v>　下記のとおり学校を廃止したいので、学校教育法第134条第2項の規定において準用する同法第4条第1項により関係書類を添えて認可を申請します。</v>
      </c>
      <c r="M16" s="1"/>
    </row>
    <row r="17" spans="1:13" ht="20.100000000000001" customHeight="1">
      <c r="C17" s="63" t="s">
        <v>78</v>
      </c>
      <c r="D17" s="722" t="s">
        <v>386</v>
      </c>
      <c r="E17" s="722"/>
      <c r="F17" s="78"/>
      <c r="G17" s="707"/>
      <c r="H17" s="707"/>
      <c r="I17" s="707"/>
      <c r="J17" s="707"/>
      <c r="L17" s="1"/>
      <c r="M17" s="1"/>
    </row>
    <row r="18" spans="1:13" ht="20.100000000000001" customHeight="1">
      <c r="C18" s="63" t="s">
        <v>81</v>
      </c>
      <c r="D18" s="722" t="s">
        <v>745</v>
      </c>
      <c r="E18" s="722"/>
      <c r="F18" s="78"/>
      <c r="G18" s="707"/>
      <c r="H18" s="707"/>
      <c r="I18" s="707"/>
      <c r="J18" s="707"/>
    </row>
    <row r="19" spans="1:13" ht="20.100000000000001" customHeight="1">
      <c r="C19" s="63" t="s">
        <v>175</v>
      </c>
      <c r="D19" s="724" t="s">
        <v>743</v>
      </c>
      <c r="E19" s="724"/>
      <c r="F19" s="78"/>
      <c r="G19" s="707"/>
      <c r="H19" s="707"/>
      <c r="I19" s="707"/>
      <c r="J19" s="707"/>
    </row>
    <row r="20" spans="1:13" ht="20.100000000000001" customHeight="1">
      <c r="C20" s="63" t="s">
        <v>384</v>
      </c>
      <c r="D20" s="722" t="s">
        <v>741</v>
      </c>
      <c r="E20" s="722"/>
      <c r="F20" s="78"/>
      <c r="G20" s="707"/>
      <c r="H20" s="707"/>
      <c r="I20" s="707"/>
      <c r="J20" s="707"/>
    </row>
    <row r="21" spans="1:13" ht="40.200000000000003" customHeight="1">
      <c r="C21" s="63" t="s">
        <v>381</v>
      </c>
      <c r="D21" s="826" t="s">
        <v>739</v>
      </c>
      <c r="E21" s="826"/>
      <c r="F21" s="78"/>
      <c r="G21" s="707"/>
      <c r="H21" s="707"/>
      <c r="I21" s="707"/>
      <c r="J21" s="707"/>
    </row>
    <row r="22" spans="1:13" ht="40.200000000000003" customHeight="1">
      <c r="C22" s="63" t="s">
        <v>1521</v>
      </c>
      <c r="D22" s="826" t="s">
        <v>1655</v>
      </c>
      <c r="E22" s="826"/>
      <c r="F22" s="78"/>
      <c r="G22" s="707"/>
      <c r="H22" s="707"/>
      <c r="I22" s="707"/>
      <c r="J22" s="707"/>
    </row>
    <row r="23" spans="1:13" ht="40.200000000000003" customHeight="1">
      <c r="C23" s="63" t="s">
        <v>1658</v>
      </c>
      <c r="D23" s="826" t="s">
        <v>1657</v>
      </c>
      <c r="E23" s="826"/>
      <c r="F23" s="78"/>
      <c r="G23" s="707"/>
      <c r="H23" s="707"/>
      <c r="I23" s="707"/>
      <c r="J23" s="707"/>
    </row>
    <row r="24" spans="1:13" ht="20.100000000000001" customHeight="1">
      <c r="C24" s="63" t="s">
        <v>1659</v>
      </c>
      <c r="D24" s="722" t="s">
        <v>737</v>
      </c>
      <c r="E24" s="722"/>
      <c r="F24" s="78"/>
      <c r="G24" s="728"/>
      <c r="H24" s="728"/>
      <c r="I24" s="728"/>
      <c r="J24" s="728"/>
    </row>
    <row r="25" spans="1:13" ht="20.100000000000001" customHeight="1">
      <c r="A25" s="61"/>
      <c r="B25" s="61"/>
      <c r="C25" s="61"/>
      <c r="G25" s="60"/>
      <c r="H25" s="60"/>
      <c r="I25" s="60"/>
    </row>
  </sheetData>
  <mergeCells count="25">
    <mergeCell ref="D24:E24"/>
    <mergeCell ref="D17:E17"/>
    <mergeCell ref="D22:E22"/>
    <mergeCell ref="G22:J22"/>
    <mergeCell ref="D21:E21"/>
    <mergeCell ref="G21:J21"/>
    <mergeCell ref="G17:J17"/>
    <mergeCell ref="G24:J24"/>
    <mergeCell ref="D23:E23"/>
    <mergeCell ref="G23:J23"/>
    <mergeCell ref="D19:E19"/>
    <mergeCell ref="G19:J19"/>
    <mergeCell ref="D20:E20"/>
    <mergeCell ref="G20:J20"/>
    <mergeCell ref="D18:E18"/>
    <mergeCell ref="G18:J18"/>
    <mergeCell ref="D7:E7"/>
    <mergeCell ref="A14:J15"/>
    <mergeCell ref="A16:J16"/>
    <mergeCell ref="G8:J8"/>
    <mergeCell ref="G9:J9"/>
    <mergeCell ref="G10:J10"/>
    <mergeCell ref="D8:E8"/>
    <mergeCell ref="D9:E9"/>
    <mergeCell ref="D10:E10"/>
  </mergeCells>
  <phoneticPr fontId="2"/>
  <dataValidations count="2">
    <dataValidation imeMode="on" allowBlank="1" showInputMessage="1" showErrorMessage="1" sqref="G8:J11 G17:J24" xr:uid="{00000000-0002-0000-A300-000000000000}"/>
    <dataValidation type="list" allowBlank="1" showInputMessage="1" showErrorMessage="1" sqref="A14:J15" xr:uid="{00000000-0002-0000-A300-000001000000}">
      <formula1>$L$14:$L$16</formula1>
    </dataValidation>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legacy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6E94F-B119-4C84-A5F5-AAC35DDF1958}">
  <sheetPr codeName="Sheet167">
    <tabColor rgb="FF00B050"/>
    <pageSetUpPr fitToPage="1"/>
  </sheetPr>
  <dimension ref="A1:E14"/>
  <sheetViews>
    <sheetView workbookViewId="0">
      <selection activeCell="D5" sqref="D5"/>
    </sheetView>
  </sheetViews>
  <sheetFormatPr defaultColWidth="8.69921875" defaultRowHeight="13.2"/>
  <cols>
    <col min="1" max="1" width="8.69921875" style="1"/>
    <col min="2" max="2" width="5.09765625" style="1" customWidth="1"/>
    <col min="3" max="3" width="23.59765625" style="1" customWidth="1"/>
    <col min="4" max="16384" width="8.69921875" style="1"/>
  </cols>
  <sheetData>
    <row r="1" spans="1:5">
      <c r="B1" s="1" t="s">
        <v>396</v>
      </c>
      <c r="C1" s="1" t="s">
        <v>2</v>
      </c>
      <c r="D1" s="2">
        <v>4</v>
      </c>
      <c r="E1" s="1" t="str">
        <f>+B1&amp;D1&amp;C1&amp;D2&amp;C2</f>
        <v>学4条1項、</v>
      </c>
    </row>
    <row r="2" spans="1:5">
      <c r="C2" s="1" t="s">
        <v>104</v>
      </c>
      <c r="D2" s="2">
        <v>1</v>
      </c>
    </row>
    <row r="3" spans="1:5">
      <c r="B3" s="1" t="s">
        <v>395</v>
      </c>
      <c r="C3" s="1" t="s">
        <v>2</v>
      </c>
      <c r="D3" s="2">
        <v>15</v>
      </c>
      <c r="E3" s="1" t="str">
        <f>+B3&amp;D3&amp;C3&amp;D4&amp;C4</f>
        <v>学則15条</v>
      </c>
    </row>
    <row r="4" spans="1:5">
      <c r="D4" s="2"/>
    </row>
    <row r="5" spans="1:5">
      <c r="A5" s="1" t="s">
        <v>399</v>
      </c>
      <c r="B5" s="1" t="s">
        <v>396</v>
      </c>
      <c r="C5" s="1" t="s">
        <v>2</v>
      </c>
      <c r="D5" s="2">
        <v>130</v>
      </c>
      <c r="E5" s="1" t="str">
        <f>+B5&amp;D5&amp;C5&amp;D6&amp;C6&amp;E7</f>
        <v>学130条1項、学則188条において準用する同則15条</v>
      </c>
    </row>
    <row r="6" spans="1:5">
      <c r="C6" s="1" t="s">
        <v>104</v>
      </c>
      <c r="D6" s="2">
        <v>1</v>
      </c>
    </row>
    <row r="7" spans="1:5">
      <c r="B7" s="1" t="s">
        <v>395</v>
      </c>
      <c r="C7" s="1" t="s">
        <v>478</v>
      </c>
      <c r="D7" s="2">
        <v>188</v>
      </c>
      <c r="E7" s="1" t="str">
        <f>+B7&amp;D7&amp;C7&amp;D8&amp;C8</f>
        <v>学則188条において準用する同則15条</v>
      </c>
    </row>
    <row r="8" spans="1:5">
      <c r="C8" s="1" t="s">
        <v>2</v>
      </c>
      <c r="D8" s="2">
        <v>15</v>
      </c>
    </row>
    <row r="9" spans="1:5">
      <c r="A9" s="1" t="s">
        <v>397</v>
      </c>
      <c r="B9" s="1" t="s">
        <v>396</v>
      </c>
      <c r="C9" s="1" t="s">
        <v>2</v>
      </c>
      <c r="D9" s="2"/>
      <c r="E9" s="1" t="str">
        <f>+B9&amp;D9&amp;C9&amp;D10&amp;C10&amp;E1</f>
        <v>学条項において準用する同法学4条1項、</v>
      </c>
    </row>
    <row r="10" spans="1:5">
      <c r="C10" s="1" t="s">
        <v>6</v>
      </c>
      <c r="D10" s="2"/>
    </row>
    <row r="11" spans="1:5">
      <c r="A11" s="1" t="s">
        <v>723</v>
      </c>
      <c r="B11" s="1" t="s">
        <v>1</v>
      </c>
      <c r="C11" s="1" t="s">
        <v>2</v>
      </c>
      <c r="D11" s="2">
        <v>7</v>
      </c>
      <c r="E11" s="1" t="str">
        <f>+B11&amp;D11&amp;C11&amp;D12&amp;C12</f>
        <v>私7条1項</v>
      </c>
    </row>
    <row r="12" spans="1:5">
      <c r="C12" s="1" t="s">
        <v>3</v>
      </c>
      <c r="D12" s="2">
        <v>1</v>
      </c>
    </row>
    <row r="13" spans="1:5">
      <c r="B13" s="1" t="s">
        <v>1</v>
      </c>
      <c r="C13" s="1" t="s">
        <v>2</v>
      </c>
      <c r="D13" s="2">
        <v>152</v>
      </c>
      <c r="E13" s="1" t="str">
        <f>+B13&amp;D13&amp;C13&amp;D14&amp;C14&amp;E11</f>
        <v>私152条1項において準用する同法私7条1項</v>
      </c>
    </row>
    <row r="14" spans="1:5">
      <c r="C14" s="1" t="s">
        <v>6</v>
      </c>
      <c r="D14" s="2">
        <v>1</v>
      </c>
    </row>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598F9-F857-4065-AD1E-07FA5C0828E8}">
  <sheetPr codeName="Sheet168">
    <pageSetUpPr fitToPage="1"/>
  </sheetPr>
  <dimension ref="A1:X27"/>
  <sheetViews>
    <sheetView view="pageBreakPreview" zoomScale="110" zoomScaleNormal="100" zoomScaleSheetLayoutView="110" workbookViewId="0">
      <selection activeCell="D1" sqref="D1"/>
    </sheetView>
  </sheetViews>
  <sheetFormatPr defaultColWidth="8.09765625" defaultRowHeight="20.100000000000001" customHeight="1"/>
  <cols>
    <col min="1" max="256" width="3.19921875" style="8" customWidth="1"/>
    <col min="257" max="16384" width="8.09765625" style="8"/>
  </cols>
  <sheetData>
    <row r="1" spans="1:24" s="4" customFormat="1" ht="20.100000000000001" customHeight="1" thickBot="1">
      <c r="A1" s="3" t="s">
        <v>754</v>
      </c>
      <c r="B1" s="3"/>
      <c r="C1" s="3"/>
      <c r="D1" s="3"/>
      <c r="E1" s="3"/>
      <c r="F1" s="3"/>
      <c r="G1" s="3"/>
      <c r="H1" s="3"/>
      <c r="I1" s="3"/>
      <c r="J1" s="3"/>
      <c r="K1" s="3"/>
      <c r="L1" s="3"/>
      <c r="M1" s="3"/>
      <c r="N1" s="3"/>
      <c r="O1" s="3"/>
      <c r="P1" s="3"/>
      <c r="Q1" s="3"/>
      <c r="R1" s="3"/>
      <c r="S1" s="3"/>
      <c r="T1" s="3"/>
      <c r="U1" s="3"/>
      <c r="V1" s="3"/>
      <c r="W1" s="3"/>
      <c r="X1" s="3"/>
    </row>
    <row r="2" spans="1:24" s="4" customFormat="1" ht="20.100000000000001" customHeight="1"/>
    <row r="3" spans="1:24" s="5" customFormat="1" ht="20.100000000000001" customHeight="1">
      <c r="B3" s="5" t="s">
        <v>9</v>
      </c>
      <c r="D3" s="5" t="s">
        <v>10</v>
      </c>
    </row>
    <row r="4" spans="1:24" ht="20.100000000000001" customHeight="1">
      <c r="C4" s="6" t="s">
        <v>11</v>
      </c>
      <c r="D4" s="682" t="s">
        <v>753</v>
      </c>
      <c r="E4" s="682"/>
      <c r="F4" s="682"/>
      <c r="G4" s="682"/>
      <c r="H4" s="682"/>
      <c r="I4" s="682"/>
      <c r="J4" s="682"/>
      <c r="K4" s="682"/>
      <c r="L4" s="682"/>
      <c r="M4" s="682"/>
      <c r="N4" s="682"/>
      <c r="O4" s="682"/>
      <c r="P4" s="682"/>
      <c r="Q4" s="682"/>
      <c r="R4" s="682"/>
      <c r="S4" s="682"/>
      <c r="T4" s="682"/>
      <c r="U4" s="682"/>
      <c r="V4" s="682"/>
      <c r="W4" s="682"/>
      <c r="X4" s="682"/>
    </row>
    <row r="5" spans="1:24" ht="20.100000000000001" customHeight="1">
      <c r="C5" s="6"/>
      <c r="D5" s="682"/>
      <c r="E5" s="682"/>
      <c r="F5" s="682"/>
      <c r="G5" s="682"/>
      <c r="H5" s="682"/>
      <c r="I5" s="682"/>
      <c r="J5" s="682"/>
      <c r="K5" s="682"/>
      <c r="L5" s="682"/>
      <c r="M5" s="682"/>
      <c r="N5" s="682"/>
      <c r="O5" s="682"/>
      <c r="P5" s="682"/>
      <c r="Q5" s="682"/>
      <c r="R5" s="682"/>
      <c r="S5" s="682"/>
      <c r="T5" s="682"/>
      <c r="U5" s="682"/>
      <c r="V5" s="682"/>
      <c r="W5" s="682"/>
      <c r="X5" s="682"/>
    </row>
    <row r="6" spans="1:24" ht="10.5" customHeight="1">
      <c r="C6" s="6"/>
      <c r="D6" s="683"/>
      <c r="E6" s="683"/>
      <c r="F6" s="683"/>
      <c r="G6" s="683"/>
      <c r="H6" s="683"/>
      <c r="I6" s="683"/>
      <c r="J6" s="683"/>
      <c r="K6" s="683"/>
      <c r="L6" s="683"/>
      <c r="M6" s="683"/>
      <c r="N6" s="683"/>
      <c r="O6" s="683"/>
      <c r="P6" s="683"/>
      <c r="Q6" s="683"/>
      <c r="R6" s="683"/>
      <c r="S6" s="683"/>
      <c r="T6" s="683"/>
      <c r="U6" s="683"/>
      <c r="V6" s="683"/>
      <c r="W6" s="683"/>
      <c r="X6" s="683"/>
    </row>
    <row r="7" spans="1:24" ht="20.100000000000001" customHeight="1">
      <c r="C7" s="6" t="s">
        <v>11</v>
      </c>
      <c r="D7" s="682" t="s">
        <v>752</v>
      </c>
      <c r="E7" s="682"/>
      <c r="F7" s="682"/>
      <c r="G7" s="682"/>
      <c r="H7" s="682"/>
      <c r="I7" s="682"/>
      <c r="J7" s="682"/>
      <c r="K7" s="682"/>
      <c r="L7" s="682"/>
      <c r="M7" s="682"/>
      <c r="N7" s="682"/>
      <c r="O7" s="682"/>
      <c r="P7" s="682"/>
      <c r="Q7" s="682"/>
      <c r="R7" s="682"/>
      <c r="S7" s="682"/>
      <c r="T7" s="682"/>
      <c r="U7" s="682"/>
      <c r="V7" s="682"/>
      <c r="W7" s="682"/>
      <c r="X7" s="682"/>
    </row>
    <row r="8" spans="1:24" ht="16.5" customHeight="1">
      <c r="C8" s="6"/>
      <c r="D8" s="682"/>
      <c r="E8" s="682"/>
      <c r="F8" s="682"/>
      <c r="G8" s="682"/>
      <c r="H8" s="682"/>
      <c r="I8" s="682"/>
      <c r="J8" s="682"/>
      <c r="K8" s="682"/>
      <c r="L8" s="682"/>
      <c r="M8" s="682"/>
      <c r="N8" s="682"/>
      <c r="O8" s="682"/>
      <c r="P8" s="682"/>
      <c r="Q8" s="682"/>
      <c r="R8" s="682"/>
      <c r="S8" s="682"/>
      <c r="T8" s="682"/>
      <c r="U8" s="682"/>
      <c r="V8" s="682"/>
      <c r="W8" s="682"/>
      <c r="X8" s="682"/>
    </row>
    <row r="9" spans="1:24" s="5" customFormat="1" ht="20.100000000000001" customHeight="1">
      <c r="B9" s="5" t="s">
        <v>14</v>
      </c>
      <c r="D9" s="5" t="s">
        <v>15</v>
      </c>
    </row>
    <row r="10" spans="1:24" ht="20.100000000000001" customHeight="1">
      <c r="C10" s="8" t="s">
        <v>11</v>
      </c>
      <c r="D10" s="8" t="s">
        <v>729</v>
      </c>
      <c r="E10" s="1"/>
      <c r="F10" s="1"/>
      <c r="G10" s="1"/>
      <c r="H10" s="1"/>
      <c r="I10" s="1"/>
      <c r="J10" s="1"/>
      <c r="K10" s="1"/>
      <c r="L10" s="1"/>
      <c r="M10" s="1"/>
    </row>
    <row r="11" spans="1:24" s="5" customFormat="1" ht="20.100000000000001" customHeight="1">
      <c r="B11" s="5" t="s">
        <v>16</v>
      </c>
      <c r="D11" s="5" t="s">
        <v>17</v>
      </c>
    </row>
    <row r="12" spans="1:24" s="5" customFormat="1" ht="20.100000000000001" customHeight="1">
      <c r="D12" s="743" t="s">
        <v>728</v>
      </c>
      <c r="E12" s="11" t="s">
        <v>439</v>
      </c>
      <c r="F12" s="12"/>
      <c r="G12" s="12"/>
      <c r="H12" s="12"/>
      <c r="I12" s="12"/>
      <c r="J12" s="12"/>
      <c r="K12" s="12"/>
      <c r="L12" s="56"/>
      <c r="M12" s="13" t="s">
        <v>1627</v>
      </c>
      <c r="N12" s="14"/>
      <c r="O12" s="14"/>
      <c r="P12" s="14"/>
      <c r="Q12" s="14"/>
      <c r="R12" s="14"/>
      <c r="S12" s="14"/>
      <c r="T12" s="14"/>
      <c r="U12" s="14"/>
      <c r="V12" s="14"/>
      <c r="W12" s="14"/>
      <c r="X12" s="15"/>
    </row>
    <row r="13" spans="1:24" s="5" customFormat="1" ht="20.100000000000001" customHeight="1">
      <c r="D13" s="785"/>
      <c r="E13" s="98" t="s">
        <v>410</v>
      </c>
      <c r="F13" s="8"/>
      <c r="G13" s="8"/>
      <c r="H13" s="8"/>
      <c r="I13" s="8"/>
      <c r="J13" s="8"/>
      <c r="K13" s="8"/>
      <c r="L13" s="97"/>
      <c r="M13" s="772" t="s">
        <v>1624</v>
      </c>
      <c r="N13" s="760"/>
      <c r="O13" s="760"/>
      <c r="P13" s="760"/>
      <c r="Q13" s="760"/>
      <c r="R13" s="760"/>
      <c r="S13" s="760"/>
      <c r="T13" s="760"/>
      <c r="U13" s="760"/>
      <c r="V13" s="760"/>
      <c r="W13" s="760"/>
      <c r="X13" s="761"/>
    </row>
    <row r="14" spans="1:24" s="5" customFormat="1" ht="20.100000000000001" customHeight="1">
      <c r="D14" s="720" t="s">
        <v>7</v>
      </c>
      <c r="E14" s="11" t="s">
        <v>439</v>
      </c>
      <c r="F14" s="12"/>
      <c r="G14" s="12"/>
      <c r="H14" s="12"/>
      <c r="I14" s="12"/>
      <c r="J14" s="12"/>
      <c r="K14" s="12"/>
      <c r="L14" s="56"/>
      <c r="M14" s="13" t="s">
        <v>1619</v>
      </c>
      <c r="N14" s="14"/>
      <c r="O14" s="14"/>
      <c r="P14" s="14"/>
      <c r="Q14" s="14"/>
      <c r="R14" s="14"/>
      <c r="S14" s="14"/>
      <c r="T14" s="14"/>
      <c r="U14" s="14"/>
      <c r="V14" s="14"/>
      <c r="W14" s="14"/>
      <c r="X14" s="15"/>
    </row>
    <row r="15" spans="1:24" s="5" customFormat="1" ht="20.100000000000001" customHeight="1">
      <c r="D15" s="721"/>
      <c r="E15" s="22" t="s">
        <v>410</v>
      </c>
      <c r="F15" s="23"/>
      <c r="G15" s="23"/>
      <c r="H15" s="23"/>
      <c r="I15" s="23"/>
      <c r="J15" s="23"/>
      <c r="K15" s="23"/>
      <c r="L15" s="72"/>
      <c r="M15" s="24" t="s">
        <v>1626</v>
      </c>
      <c r="N15" s="25"/>
      <c r="O15" s="25"/>
      <c r="P15" s="25"/>
      <c r="Q15" s="25"/>
      <c r="R15" s="25"/>
      <c r="S15" s="25"/>
      <c r="T15" s="25"/>
      <c r="U15" s="25"/>
      <c r="V15" s="25"/>
      <c r="W15" s="25"/>
      <c r="X15" s="26"/>
    </row>
    <row r="16" spans="1:24" s="5" customFormat="1" ht="20.100000000000001" customHeight="1">
      <c r="B16" s="5" t="s">
        <v>23</v>
      </c>
      <c r="D16" s="5" t="s">
        <v>24</v>
      </c>
    </row>
    <row r="17" spans="2:24" ht="20.100000000000001" customHeight="1">
      <c r="C17" s="8" t="s">
        <v>11</v>
      </c>
      <c r="D17" s="8" t="s">
        <v>727</v>
      </c>
    </row>
    <row r="18" spans="2:24" s="5" customFormat="1" ht="20.100000000000001" customHeight="1">
      <c r="B18" s="5" t="s">
        <v>27</v>
      </c>
      <c r="D18" s="5" t="s">
        <v>28</v>
      </c>
      <c r="H18" s="31" t="s">
        <v>29</v>
      </c>
    </row>
    <row r="19" spans="2:24" ht="20.100000000000001" customHeight="1">
      <c r="C19" s="8" t="s">
        <v>30</v>
      </c>
      <c r="D19" s="103" t="s">
        <v>751</v>
      </c>
    </row>
    <row r="20" spans="2:24" ht="20.100000000000001" customHeight="1">
      <c r="C20" s="8" t="s">
        <v>32</v>
      </c>
      <c r="D20" s="8" t="s">
        <v>750</v>
      </c>
    </row>
    <row r="21" spans="2:24" ht="20.100000000000001" customHeight="1">
      <c r="C21" s="8" t="s">
        <v>35</v>
      </c>
      <c r="D21" s="8" t="s">
        <v>749</v>
      </c>
    </row>
    <row r="22" spans="2:24" ht="20.100000000000001" customHeight="1">
      <c r="C22" s="8" t="s">
        <v>37</v>
      </c>
      <c r="D22" s="8" t="s">
        <v>748</v>
      </c>
    </row>
    <row r="23" spans="2:24" ht="20.100000000000001" customHeight="1">
      <c r="C23" s="8" t="s">
        <v>39</v>
      </c>
      <c r="D23" s="8" t="s">
        <v>126</v>
      </c>
    </row>
    <row r="24" spans="2:24" ht="20.100000000000001" customHeight="1">
      <c r="B24" s="5" t="s">
        <v>73</v>
      </c>
      <c r="D24" s="5" t="s">
        <v>74</v>
      </c>
    </row>
    <row r="25" spans="2:24" ht="20.100000000000001" customHeight="1">
      <c r="C25" s="8" t="s">
        <v>11</v>
      </c>
      <c r="D25" s="8" t="s">
        <v>1647</v>
      </c>
    </row>
    <row r="27" spans="2:24" s="40" customFormat="1" ht="20.100000000000001" customHeight="1">
      <c r="B27" s="1"/>
      <c r="C27" s="8"/>
      <c r="D27" s="8"/>
      <c r="E27" s="8"/>
      <c r="F27" s="8"/>
      <c r="G27" s="8"/>
      <c r="H27" s="8"/>
      <c r="I27" s="8"/>
      <c r="J27" s="8"/>
      <c r="K27" s="8"/>
      <c r="L27" s="8"/>
      <c r="M27" s="8"/>
      <c r="N27" s="8"/>
      <c r="O27" s="8"/>
      <c r="P27" s="8"/>
      <c r="Q27" s="8"/>
      <c r="R27" s="8"/>
      <c r="S27" s="8"/>
      <c r="T27" s="8"/>
      <c r="U27" s="8"/>
      <c r="V27" s="8"/>
      <c r="W27" s="8"/>
      <c r="X27" s="8"/>
    </row>
  </sheetData>
  <mergeCells count="5">
    <mergeCell ref="D4:X6"/>
    <mergeCell ref="D7:X8"/>
    <mergeCell ref="D12:D13"/>
    <mergeCell ref="M13:X13"/>
    <mergeCell ref="D14:D15"/>
  </mergeCells>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69">
    <pageSetUpPr fitToPage="1"/>
  </sheetPr>
  <dimension ref="A1:W19"/>
  <sheetViews>
    <sheetView view="pageBreakPreview" zoomScale="110" zoomScaleNormal="100" zoomScaleSheetLayoutView="110" workbookViewId="0">
      <selection activeCell="Q1" sqref="Q1"/>
    </sheetView>
  </sheetViews>
  <sheetFormatPr defaultColWidth="8.09765625" defaultRowHeight="20.100000000000001" customHeight="1"/>
  <cols>
    <col min="1" max="256" width="3.19921875" style="8" customWidth="1"/>
    <col min="257" max="16384" width="8.09765625" style="8"/>
  </cols>
  <sheetData>
    <row r="1" spans="1:23" ht="20.100000000000001" customHeight="1">
      <c r="A1" s="8" t="s">
        <v>77</v>
      </c>
    </row>
    <row r="3" spans="1:23" s="5" customFormat="1" ht="20.100000000000001" customHeight="1">
      <c r="A3" s="5" t="s">
        <v>78</v>
      </c>
      <c r="C3" s="5" t="s">
        <v>79</v>
      </c>
    </row>
    <row r="4" spans="1:23" ht="20.100000000000001" customHeight="1">
      <c r="C4" s="8" t="s">
        <v>11</v>
      </c>
      <c r="D4" s="103" t="s">
        <v>755</v>
      </c>
    </row>
    <row r="6" spans="1:23" s="5" customFormat="1" ht="20.100000000000001" customHeight="1">
      <c r="A6" s="5" t="s">
        <v>81</v>
      </c>
      <c r="C6" s="5" t="s">
        <v>82</v>
      </c>
    </row>
    <row r="7" spans="1:23" ht="20.100000000000001" customHeight="1">
      <c r="C7" s="36" t="s">
        <v>143</v>
      </c>
      <c r="D7" s="37"/>
      <c r="E7" s="37"/>
      <c r="F7" s="37"/>
      <c r="G7" s="37"/>
      <c r="H7" s="38"/>
      <c r="I7" s="716"/>
      <c r="J7" s="717"/>
      <c r="K7" s="717"/>
      <c r="L7" s="717"/>
      <c r="M7" s="717"/>
      <c r="N7" s="717"/>
      <c r="O7" s="717"/>
      <c r="P7" s="717"/>
      <c r="Q7" s="717"/>
      <c r="R7" s="717"/>
      <c r="S7" s="717"/>
      <c r="T7" s="718"/>
    </row>
    <row r="8" spans="1:23" ht="20.100000000000001" customHeight="1">
      <c r="C8" s="36" t="s">
        <v>142</v>
      </c>
      <c r="D8" s="37"/>
      <c r="E8" s="37"/>
      <c r="F8" s="37"/>
      <c r="G8" s="37"/>
      <c r="H8" s="38"/>
      <c r="I8" s="716"/>
      <c r="J8" s="717"/>
      <c r="K8" s="717"/>
      <c r="L8" s="717"/>
      <c r="M8" s="717"/>
      <c r="N8" s="717"/>
      <c r="O8" s="717"/>
      <c r="P8" s="717"/>
      <c r="Q8" s="717"/>
      <c r="R8" s="717"/>
      <c r="S8" s="717"/>
      <c r="T8" s="718"/>
    </row>
    <row r="9" spans="1:23" ht="20.100000000000001" customHeight="1">
      <c r="C9" s="36" t="s">
        <v>141</v>
      </c>
      <c r="D9" s="37"/>
      <c r="E9" s="37"/>
      <c r="F9" s="37"/>
      <c r="G9" s="37"/>
      <c r="H9" s="38"/>
      <c r="I9" s="716"/>
      <c r="J9" s="717"/>
      <c r="K9" s="717"/>
      <c r="L9" s="717"/>
      <c r="M9" s="717"/>
      <c r="N9" s="717"/>
      <c r="O9" s="717"/>
      <c r="P9" s="717"/>
      <c r="Q9" s="717"/>
      <c r="R9" s="717"/>
      <c r="S9" s="717"/>
      <c r="T9" s="718"/>
    </row>
    <row r="10" spans="1:23" ht="20.100000000000001" customHeight="1">
      <c r="C10" s="36" t="s">
        <v>86</v>
      </c>
      <c r="D10" s="37"/>
      <c r="E10" s="37"/>
      <c r="F10" s="37"/>
      <c r="G10" s="37"/>
      <c r="H10" s="38"/>
      <c r="I10" s="716"/>
      <c r="J10" s="717"/>
      <c r="K10" s="717"/>
      <c r="L10" s="717"/>
      <c r="M10" s="717"/>
      <c r="N10" s="717"/>
      <c r="O10" s="717"/>
      <c r="P10" s="717"/>
      <c r="Q10" s="717"/>
      <c r="R10" s="717"/>
      <c r="S10" s="717"/>
      <c r="T10" s="718"/>
    </row>
    <row r="11" spans="1:23" ht="20.100000000000001" customHeight="1">
      <c r="C11" s="36" t="s">
        <v>87</v>
      </c>
      <c r="D11" s="37"/>
      <c r="E11" s="37"/>
      <c r="F11" s="37"/>
      <c r="G11" s="37"/>
      <c r="H11" s="38"/>
      <c r="I11" s="716"/>
      <c r="J11" s="717"/>
      <c r="K11" s="717"/>
      <c r="L11" s="717"/>
      <c r="M11" s="717"/>
      <c r="N11" s="717"/>
      <c r="O11" s="717"/>
      <c r="P11" s="717"/>
      <c r="Q11" s="717"/>
      <c r="R11" s="717"/>
      <c r="S11" s="717"/>
      <c r="T11" s="718"/>
    </row>
    <row r="14" spans="1:23" s="5" customFormat="1" ht="20.100000000000001" customHeight="1">
      <c r="A14" s="5" t="s">
        <v>88</v>
      </c>
      <c r="C14" s="5" t="s">
        <v>28</v>
      </c>
      <c r="G14" s="693" t="s">
        <v>89</v>
      </c>
      <c r="H14" s="694"/>
      <c r="I14" s="694"/>
      <c r="J14" s="694"/>
      <c r="K14" s="694"/>
      <c r="L14" s="694"/>
      <c r="M14" s="694"/>
      <c r="N14" s="694"/>
      <c r="O14" s="694"/>
      <c r="P14" s="694"/>
      <c r="Q14" s="694"/>
      <c r="R14" s="694"/>
      <c r="S14" s="694"/>
      <c r="T14" s="694"/>
      <c r="U14" s="694"/>
      <c r="V14" s="694"/>
      <c r="W14" s="694"/>
    </row>
    <row r="15" spans="1:23" ht="20.100000000000001" customHeight="1">
      <c r="B15" s="39" t="s">
        <v>90</v>
      </c>
      <c r="C15" s="8" t="s">
        <v>30</v>
      </c>
      <c r="D15" s="103" t="s">
        <v>751</v>
      </c>
    </row>
    <row r="16" spans="1:23" ht="20.100000000000001" customHeight="1">
      <c r="B16" s="39" t="s">
        <v>90</v>
      </c>
      <c r="C16" s="8" t="s">
        <v>32</v>
      </c>
      <c r="D16" s="8" t="s">
        <v>750</v>
      </c>
    </row>
    <row r="17" spans="2:4" ht="20.100000000000001" customHeight="1">
      <c r="B17" s="39" t="s">
        <v>90</v>
      </c>
      <c r="C17" s="8" t="s">
        <v>35</v>
      </c>
      <c r="D17" s="8" t="s">
        <v>749</v>
      </c>
    </row>
    <row r="18" spans="2:4" ht="20.100000000000001" customHeight="1">
      <c r="B18" s="39" t="s">
        <v>90</v>
      </c>
      <c r="C18" s="8" t="s">
        <v>37</v>
      </c>
      <c r="D18" s="8" t="s">
        <v>748</v>
      </c>
    </row>
    <row r="19" spans="2:4" ht="20.100000000000001" customHeight="1">
      <c r="B19" s="39" t="s">
        <v>90</v>
      </c>
      <c r="C19" s="8" t="s">
        <v>39</v>
      </c>
      <c r="D19" s="8" t="s">
        <v>126</v>
      </c>
    </row>
  </sheetData>
  <mergeCells count="6">
    <mergeCell ref="G14:W14"/>
    <mergeCell ref="I8:T8"/>
    <mergeCell ref="I7:T7"/>
    <mergeCell ref="I9:T9"/>
    <mergeCell ref="I10:T10"/>
    <mergeCell ref="I11:T11"/>
  </mergeCells>
  <phoneticPr fontId="2"/>
  <dataValidations count="3">
    <dataValidation type="list" allowBlank="1" showInputMessage="1" showErrorMessage="1" sqref="B15:B19" xr:uid="{00000000-0002-0000-A600-000000000000}">
      <formula1>"□,☑"</formula1>
    </dataValidation>
    <dataValidation imeMode="off" allowBlank="1" showInputMessage="1" showErrorMessage="1" sqref="I11:T11" xr:uid="{00000000-0002-0000-A600-000001000000}"/>
    <dataValidation imeMode="on" allowBlank="1" showInputMessage="1" showErrorMessage="1" sqref="I7:T10" xr:uid="{00000000-0002-0000-A600-000002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1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170">
    <pageSetUpPr fitToPage="1"/>
  </sheetPr>
  <dimension ref="A1:M24"/>
  <sheetViews>
    <sheetView view="pageBreakPreview" topLeftCell="A7" zoomScale="110" zoomScaleNormal="100" zoomScaleSheetLayoutView="110" workbookViewId="0">
      <selection activeCell="A14" sqref="A14:J15"/>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8.09765625" style="41" customWidth="1"/>
    <col min="12" max="12" width="6.69921875" style="41" customWidth="1"/>
    <col min="13" max="13" width="5.3984375" style="41" customWidth="1"/>
    <col min="14" max="15" width="7.69921875" style="41" customWidth="1"/>
    <col min="16" max="16384" width="8.09765625" style="41"/>
  </cols>
  <sheetData>
    <row r="1" spans="1:13" ht="20.100000000000001" customHeight="1">
      <c r="A1" s="41" t="s">
        <v>92</v>
      </c>
      <c r="B1" s="42">
        <v>31</v>
      </c>
      <c r="C1" s="41" t="s">
        <v>93</v>
      </c>
    </row>
    <row r="2" spans="1:13" ht="20.100000000000001" customHeight="1">
      <c r="A2" s="43" t="s">
        <v>755</v>
      </c>
      <c r="B2" s="43"/>
      <c r="C2" s="43"/>
      <c r="D2" s="44"/>
      <c r="E2" s="44"/>
      <c r="F2" s="44"/>
      <c r="G2" s="44"/>
      <c r="H2" s="44"/>
      <c r="I2" s="44"/>
      <c r="J2" s="44"/>
    </row>
    <row r="3" spans="1:13" ht="20.100000000000001" customHeight="1">
      <c r="J3" s="57">
        <v>45536</v>
      </c>
    </row>
    <row r="5" spans="1:13" ht="20.100000000000001" customHeight="1">
      <c r="A5" s="46" t="s">
        <v>95</v>
      </c>
      <c r="B5" s="46"/>
      <c r="C5" s="46"/>
    </row>
    <row r="6" spans="1:13" ht="20.100000000000001" customHeight="1">
      <c r="A6" s="46"/>
      <c r="B6" s="46"/>
      <c r="C6" s="46"/>
    </row>
    <row r="7" spans="1:13" ht="20.100000000000001" customHeight="1">
      <c r="D7" s="698" t="s">
        <v>96</v>
      </c>
      <c r="E7" s="699"/>
      <c r="F7" s="47"/>
      <c r="G7" s="1"/>
      <c r="H7" s="1"/>
    </row>
    <row r="8" spans="1:13" ht="20.100000000000001" customHeight="1">
      <c r="D8" s="710" t="s">
        <v>84</v>
      </c>
      <c r="E8" s="699"/>
      <c r="F8" s="49"/>
      <c r="G8" s="719" t="s">
        <v>512</v>
      </c>
      <c r="H8" s="719"/>
      <c r="I8" s="719"/>
      <c r="J8" s="719"/>
    </row>
    <row r="9" spans="1:13" ht="20.100000000000001" customHeight="1">
      <c r="D9" s="710" t="s">
        <v>145</v>
      </c>
      <c r="E9" s="699"/>
      <c r="F9" s="51"/>
      <c r="G9" s="701" t="s">
        <v>100</v>
      </c>
      <c r="H9" s="701"/>
      <c r="I9" s="701"/>
      <c r="J9" s="701"/>
    </row>
    <row r="10" spans="1:13" ht="20.100000000000001" customHeight="1">
      <c r="D10" s="710" t="s">
        <v>141</v>
      </c>
      <c r="E10" s="699"/>
      <c r="F10" s="51"/>
      <c r="G10" s="701" t="s">
        <v>660</v>
      </c>
      <c r="H10" s="701"/>
      <c r="I10" s="701"/>
      <c r="J10" s="701"/>
    </row>
    <row r="11" spans="1:13" ht="19.5" customHeight="1">
      <c r="E11" s="42"/>
      <c r="F11" s="42"/>
      <c r="G11" s="52"/>
      <c r="H11" s="52"/>
      <c r="I11" s="52"/>
      <c r="J11" s="52"/>
    </row>
    <row r="14" spans="1:13" ht="20.100000000000001" customHeight="1">
      <c r="A14" s="702" t="s">
        <v>761</v>
      </c>
      <c r="B14" s="702"/>
      <c r="C14" s="702"/>
      <c r="D14" s="702"/>
      <c r="E14" s="702"/>
      <c r="F14" s="702"/>
      <c r="G14" s="702"/>
      <c r="H14" s="702"/>
      <c r="I14" s="702"/>
      <c r="J14" s="702"/>
      <c r="K14" s="41" t="s">
        <v>440</v>
      </c>
      <c r="L14" s="41" t="str">
        <f>+"　下記のとおり課程を廃止したいので、学校教育法第"&amp;'031 '!$D$1&amp;"条第"&amp;'031 '!$D$2&amp;"項の規定により関係書類を添えて認可を申請します。"</f>
        <v>　下記のとおり課程を廃止したいので、学校教育法第4条第1項の規定により関係書類を添えて認可を申請します。</v>
      </c>
    </row>
    <row r="15" spans="1:13" ht="20.100000000000001" customHeight="1">
      <c r="A15" s="702"/>
      <c r="B15" s="702"/>
      <c r="C15" s="702"/>
      <c r="D15" s="702"/>
      <c r="E15" s="702"/>
      <c r="F15" s="702"/>
      <c r="G15" s="702"/>
      <c r="H15" s="702"/>
      <c r="I15" s="702"/>
      <c r="J15" s="702"/>
      <c r="K15" s="41" t="s">
        <v>421</v>
      </c>
      <c r="L15" s="41" t="str">
        <f>+"　下記のとおり課程を廃止したいので、学校教育法第"&amp;'031 '!$D$5&amp;"条第"&amp;'031 '!$D$6&amp;"項の規定により関係書類を添えて認可を申請します。"</f>
        <v>　下記のとおり課程を廃止したいので、学校教育法第130条第1項の規定により関係書類を添えて認可を申請します。</v>
      </c>
    </row>
    <row r="16" spans="1:13" ht="20.100000000000001" customHeight="1">
      <c r="A16" s="727" t="s">
        <v>179</v>
      </c>
      <c r="B16" s="727"/>
      <c r="C16" s="727"/>
      <c r="D16" s="727"/>
      <c r="E16" s="727"/>
      <c r="F16" s="727"/>
      <c r="G16" s="727"/>
      <c r="H16" s="727"/>
      <c r="I16" s="727"/>
      <c r="J16" s="727"/>
      <c r="M16" s="1"/>
    </row>
    <row r="17" spans="1:13" ht="20.100000000000001" customHeight="1">
      <c r="C17" s="63" t="s">
        <v>78</v>
      </c>
      <c r="D17" s="722" t="s">
        <v>386</v>
      </c>
      <c r="E17" s="722"/>
      <c r="F17" s="78"/>
      <c r="G17" s="719" t="s">
        <v>437</v>
      </c>
      <c r="H17" s="719"/>
      <c r="I17" s="719"/>
      <c r="J17" s="719"/>
      <c r="L17" s="1"/>
      <c r="M17" s="1"/>
    </row>
    <row r="18" spans="1:13" ht="20.100000000000001" customHeight="1">
      <c r="C18" s="63" t="s">
        <v>81</v>
      </c>
      <c r="D18" s="722" t="s">
        <v>760</v>
      </c>
      <c r="E18" s="722"/>
      <c r="F18" s="78"/>
      <c r="G18" s="719" t="s">
        <v>759</v>
      </c>
      <c r="H18" s="719"/>
      <c r="I18" s="719"/>
      <c r="J18" s="719"/>
    </row>
    <row r="19" spans="1:13" ht="20.100000000000001" customHeight="1">
      <c r="C19" s="63" t="s">
        <v>88</v>
      </c>
      <c r="D19" s="722" t="s">
        <v>745</v>
      </c>
      <c r="E19" s="722"/>
      <c r="F19" s="78"/>
      <c r="G19" s="719" t="s">
        <v>758</v>
      </c>
      <c r="H19" s="719"/>
      <c r="I19" s="719"/>
      <c r="J19" s="719"/>
    </row>
    <row r="20" spans="1:13" ht="20.100000000000001" customHeight="1">
      <c r="C20" s="63" t="s">
        <v>172</v>
      </c>
      <c r="D20" s="724" t="s">
        <v>743</v>
      </c>
      <c r="E20" s="724"/>
      <c r="F20" s="78"/>
      <c r="G20" s="719" t="s">
        <v>757</v>
      </c>
      <c r="H20" s="719"/>
      <c r="I20" s="719"/>
      <c r="J20" s="719"/>
    </row>
    <row r="21" spans="1:13" ht="20.100000000000001" customHeight="1">
      <c r="C21" s="63" t="s">
        <v>170</v>
      </c>
      <c r="D21" s="722" t="s">
        <v>741</v>
      </c>
      <c r="E21" s="722"/>
      <c r="F21" s="78"/>
      <c r="G21" s="719" t="s">
        <v>740</v>
      </c>
      <c r="H21" s="719"/>
      <c r="I21" s="719"/>
      <c r="J21" s="719"/>
    </row>
    <row r="22" spans="1:13" ht="40.200000000000003" customHeight="1">
      <c r="C22" s="63" t="s">
        <v>167</v>
      </c>
      <c r="D22" s="826" t="s">
        <v>739</v>
      </c>
      <c r="E22" s="826"/>
      <c r="F22" s="78"/>
      <c r="G22" s="719" t="s">
        <v>756</v>
      </c>
      <c r="H22" s="719"/>
      <c r="I22" s="719"/>
      <c r="J22" s="719"/>
    </row>
    <row r="23" spans="1:13" ht="20.100000000000001" customHeight="1">
      <c r="C23" s="63" t="s">
        <v>535</v>
      </c>
      <c r="D23" s="722" t="s">
        <v>737</v>
      </c>
      <c r="E23" s="722"/>
      <c r="F23" s="78"/>
      <c r="G23" s="725">
        <v>45747</v>
      </c>
      <c r="H23" s="725"/>
      <c r="I23" s="725"/>
      <c r="J23" s="725"/>
    </row>
    <row r="24" spans="1:13" ht="20.100000000000001" customHeight="1">
      <c r="A24" s="61"/>
      <c r="B24" s="61"/>
      <c r="C24" s="61"/>
      <c r="G24" s="60"/>
      <c r="H24" s="60"/>
      <c r="I24" s="60"/>
    </row>
  </sheetData>
  <mergeCells count="23">
    <mergeCell ref="G9:J9"/>
    <mergeCell ref="G10:J10"/>
    <mergeCell ref="A14:J15"/>
    <mergeCell ref="A16:J16"/>
    <mergeCell ref="D8:E8"/>
    <mergeCell ref="D9:E9"/>
    <mergeCell ref="D10:E10"/>
    <mergeCell ref="D7:E7"/>
    <mergeCell ref="D22:E22"/>
    <mergeCell ref="G22:J22"/>
    <mergeCell ref="D23:E23"/>
    <mergeCell ref="G23:J23"/>
    <mergeCell ref="D19:E19"/>
    <mergeCell ref="G19:J19"/>
    <mergeCell ref="D20:E20"/>
    <mergeCell ref="G20:J20"/>
    <mergeCell ref="D21:E21"/>
    <mergeCell ref="G21:J21"/>
    <mergeCell ref="D17:E17"/>
    <mergeCell ref="G17:J17"/>
    <mergeCell ref="D18:E18"/>
    <mergeCell ref="G18:J18"/>
    <mergeCell ref="G8:J8"/>
  </mergeCells>
  <phoneticPr fontId="2"/>
  <dataValidations count="2">
    <dataValidation type="list" allowBlank="1" showInputMessage="1" showErrorMessage="1" sqref="A14:J15" xr:uid="{00000000-0002-0000-A700-000000000000}">
      <formula1>$L$14:$L$16</formula1>
    </dataValidation>
    <dataValidation imeMode="on" allowBlank="1" showInputMessage="1" showErrorMessage="1" sqref="G8:J11 G17:J23" xr:uid="{00000000-0002-0000-A700-000001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dimension ref="A1:Y45"/>
  <sheetViews>
    <sheetView view="pageBreakPreview" zoomScale="110" zoomScaleNormal="100" zoomScaleSheetLayoutView="110" workbookViewId="0">
      <selection activeCell="A14" sqref="A14:J15"/>
    </sheetView>
  </sheetViews>
  <sheetFormatPr defaultColWidth="8.09765625" defaultRowHeight="20.100000000000001" customHeight="1"/>
  <cols>
    <col min="1" max="1" width="3.19921875" style="8" customWidth="1"/>
    <col min="2" max="2" width="1.19921875" style="8" customWidth="1"/>
    <col min="3" max="256" width="3.19921875" style="8" customWidth="1"/>
    <col min="257" max="16384" width="8.09765625" style="8"/>
  </cols>
  <sheetData>
    <row r="1" spans="1:23" ht="20.100000000000001" customHeight="1">
      <c r="A1" s="8" t="s">
        <v>77</v>
      </c>
    </row>
    <row r="3" spans="1:23" s="5" customFormat="1" ht="20.100000000000001" customHeight="1">
      <c r="A3" s="5" t="s">
        <v>78</v>
      </c>
      <c r="C3" s="5" t="s">
        <v>79</v>
      </c>
    </row>
    <row r="4" spans="1:23" ht="20.100000000000001" customHeight="1">
      <c r="C4" s="8" t="s">
        <v>11</v>
      </c>
      <c r="D4" s="8" t="s">
        <v>144</v>
      </c>
    </row>
    <row r="6" spans="1:23" s="5" customFormat="1" ht="20.100000000000001" customHeight="1">
      <c r="A6" s="5" t="s">
        <v>81</v>
      </c>
      <c r="C6" s="5" t="s">
        <v>82</v>
      </c>
    </row>
    <row r="7" spans="1:23" ht="20.100000000000001" customHeight="1">
      <c r="C7" s="36" t="s">
        <v>143</v>
      </c>
      <c r="D7" s="37"/>
      <c r="E7" s="37"/>
      <c r="F7" s="37"/>
      <c r="G7" s="37"/>
      <c r="H7" s="38"/>
      <c r="I7" s="716"/>
      <c r="J7" s="717"/>
      <c r="K7" s="717"/>
      <c r="L7" s="717"/>
      <c r="M7" s="717"/>
      <c r="N7" s="717"/>
      <c r="O7" s="717"/>
      <c r="P7" s="717"/>
      <c r="Q7" s="717"/>
      <c r="R7" s="717"/>
      <c r="S7" s="717"/>
      <c r="T7" s="718"/>
    </row>
    <row r="8" spans="1:23" ht="20.100000000000001" customHeight="1">
      <c r="C8" s="36" t="s">
        <v>142</v>
      </c>
      <c r="D8" s="37"/>
      <c r="E8" s="37"/>
      <c r="F8" s="37"/>
      <c r="G8" s="37"/>
      <c r="H8" s="38"/>
      <c r="I8" s="716"/>
      <c r="J8" s="717"/>
      <c r="K8" s="717"/>
      <c r="L8" s="717"/>
      <c r="M8" s="717"/>
      <c r="N8" s="717"/>
      <c r="O8" s="717"/>
      <c r="P8" s="717"/>
      <c r="Q8" s="717"/>
      <c r="R8" s="717"/>
      <c r="S8" s="717"/>
      <c r="T8" s="718"/>
    </row>
    <row r="9" spans="1:23" ht="20.100000000000001" customHeight="1">
      <c r="C9" s="36" t="s">
        <v>141</v>
      </c>
      <c r="D9" s="37"/>
      <c r="E9" s="37"/>
      <c r="F9" s="37"/>
      <c r="G9" s="37"/>
      <c r="H9" s="38"/>
      <c r="I9" s="716"/>
      <c r="J9" s="717"/>
      <c r="K9" s="717"/>
      <c r="L9" s="717"/>
      <c r="M9" s="717"/>
      <c r="N9" s="717"/>
      <c r="O9" s="717"/>
      <c r="P9" s="717"/>
      <c r="Q9" s="717"/>
      <c r="R9" s="717"/>
      <c r="S9" s="717"/>
      <c r="T9" s="718"/>
    </row>
    <row r="10" spans="1:23" ht="20.100000000000001" customHeight="1">
      <c r="C10" s="36" t="s">
        <v>86</v>
      </c>
      <c r="D10" s="37"/>
      <c r="E10" s="37"/>
      <c r="F10" s="37"/>
      <c r="G10" s="37"/>
      <c r="H10" s="38"/>
      <c r="I10" s="716"/>
      <c r="J10" s="717"/>
      <c r="K10" s="717"/>
      <c r="L10" s="717"/>
      <c r="M10" s="717"/>
      <c r="N10" s="717"/>
      <c r="O10" s="717"/>
      <c r="P10" s="717"/>
      <c r="Q10" s="717"/>
      <c r="R10" s="717"/>
      <c r="S10" s="717"/>
      <c r="T10" s="718"/>
    </row>
    <row r="11" spans="1:23" ht="20.100000000000001" customHeight="1">
      <c r="C11" s="36" t="s">
        <v>87</v>
      </c>
      <c r="D11" s="37"/>
      <c r="E11" s="37"/>
      <c r="F11" s="37"/>
      <c r="G11" s="37"/>
      <c r="H11" s="38"/>
      <c r="I11" s="716"/>
      <c r="J11" s="717"/>
      <c r="K11" s="717"/>
      <c r="L11" s="717"/>
      <c r="M11" s="717"/>
      <c r="N11" s="717"/>
      <c r="O11" s="717"/>
      <c r="P11" s="717"/>
      <c r="Q11" s="717"/>
      <c r="R11" s="717"/>
      <c r="S11" s="717"/>
      <c r="T11" s="718"/>
    </row>
    <row r="13" spans="1:23" s="5" customFormat="1" ht="20.100000000000001" customHeight="1">
      <c r="A13" s="5" t="s">
        <v>88</v>
      </c>
      <c r="C13" s="5" t="s">
        <v>28</v>
      </c>
      <c r="G13" s="693" t="s">
        <v>89</v>
      </c>
      <c r="H13" s="694"/>
      <c r="I13" s="694"/>
      <c r="J13" s="694"/>
      <c r="K13" s="694"/>
      <c r="L13" s="694"/>
      <c r="M13" s="694"/>
      <c r="N13" s="694"/>
      <c r="O13" s="694"/>
      <c r="P13" s="694"/>
      <c r="Q13" s="694"/>
      <c r="R13" s="694"/>
      <c r="S13" s="694"/>
      <c r="T13" s="694"/>
      <c r="U13" s="694"/>
      <c r="V13" s="694"/>
      <c r="W13" s="694"/>
    </row>
    <row r="14" spans="1:23" s="5" customFormat="1" ht="20.100000000000001" customHeight="1">
      <c r="B14" s="1"/>
      <c r="C14" s="5" t="s">
        <v>134</v>
      </c>
      <c r="E14" s="5" t="s">
        <v>133</v>
      </c>
      <c r="H14" s="8"/>
    </row>
    <row r="15" spans="1:23" ht="20.100000000000001" customHeight="1">
      <c r="C15" s="39" t="s">
        <v>90</v>
      </c>
      <c r="D15" s="8" t="s">
        <v>30</v>
      </c>
      <c r="E15" s="8" t="s">
        <v>132</v>
      </c>
    </row>
    <row r="16" spans="1:23" ht="20.100000000000001" customHeight="1">
      <c r="C16" s="39" t="s">
        <v>90</v>
      </c>
      <c r="D16" s="8" t="s">
        <v>32</v>
      </c>
      <c r="E16" s="8" t="s">
        <v>131</v>
      </c>
    </row>
    <row r="17" spans="3:25" ht="20.100000000000001" customHeight="1">
      <c r="C17" s="39" t="s">
        <v>90</v>
      </c>
      <c r="D17" s="8" t="s">
        <v>35</v>
      </c>
      <c r="E17" s="8" t="s">
        <v>130</v>
      </c>
    </row>
    <row r="18" spans="3:25" s="40" customFormat="1" ht="20.100000000000001" customHeight="1">
      <c r="C18" s="39" t="s">
        <v>90</v>
      </c>
      <c r="D18" s="8" t="s">
        <v>37</v>
      </c>
      <c r="E18" s="8" t="s">
        <v>129</v>
      </c>
      <c r="F18" s="28"/>
      <c r="G18" s="28"/>
      <c r="H18" s="28"/>
      <c r="I18" s="28"/>
      <c r="J18" s="28"/>
      <c r="K18" s="28"/>
      <c r="L18" s="28"/>
      <c r="M18" s="28"/>
      <c r="N18" s="28"/>
      <c r="O18" s="28"/>
      <c r="P18" s="28"/>
      <c r="Q18" s="28"/>
      <c r="R18" s="28"/>
      <c r="S18" s="28"/>
      <c r="T18" s="28"/>
      <c r="U18" s="28"/>
      <c r="V18" s="28"/>
      <c r="W18" s="28"/>
      <c r="X18" s="28"/>
      <c r="Y18" s="28"/>
    </row>
    <row r="19" spans="3:25" ht="20.100000000000001" customHeight="1">
      <c r="C19" s="39" t="s">
        <v>90</v>
      </c>
      <c r="D19" s="8" t="s">
        <v>39</v>
      </c>
      <c r="E19" s="8" t="s">
        <v>128</v>
      </c>
      <c r="F19" s="28"/>
      <c r="G19" s="28"/>
      <c r="H19" s="28"/>
      <c r="I19" s="28"/>
      <c r="J19" s="28"/>
      <c r="K19" s="28"/>
      <c r="L19" s="28"/>
      <c r="M19" s="28"/>
      <c r="N19" s="28"/>
      <c r="O19" s="28"/>
      <c r="P19" s="28"/>
      <c r="Q19" s="28"/>
      <c r="R19" s="28"/>
      <c r="S19" s="28"/>
      <c r="T19" s="28"/>
      <c r="U19" s="28"/>
      <c r="V19" s="28"/>
      <c r="W19" s="28"/>
      <c r="X19" s="28"/>
      <c r="Y19" s="28"/>
    </row>
    <row r="20" spans="3:25" ht="20.100000000000001" customHeight="1">
      <c r="C20" s="39" t="s">
        <v>90</v>
      </c>
      <c r="D20" s="8" t="s">
        <v>41</v>
      </c>
      <c r="E20" s="8" t="s">
        <v>127</v>
      </c>
      <c r="F20" s="28"/>
      <c r="G20" s="28"/>
      <c r="H20" s="28"/>
      <c r="I20" s="28"/>
      <c r="J20" s="28"/>
      <c r="K20" s="28"/>
      <c r="L20" s="28"/>
      <c r="M20" s="28"/>
      <c r="N20" s="28"/>
      <c r="O20" s="28"/>
      <c r="P20" s="28"/>
      <c r="Q20" s="28"/>
      <c r="R20" s="28"/>
      <c r="S20" s="28"/>
      <c r="T20" s="28"/>
      <c r="U20" s="28"/>
      <c r="V20" s="28"/>
      <c r="W20" s="28"/>
      <c r="X20" s="28"/>
      <c r="Y20" s="28"/>
    </row>
    <row r="21" spans="3:25" ht="20.100000000000001" customHeight="1">
      <c r="C21" s="39" t="s">
        <v>90</v>
      </c>
      <c r="D21" s="8" t="s">
        <v>43</v>
      </c>
      <c r="E21" s="8" t="s">
        <v>126</v>
      </c>
      <c r="F21" s="28"/>
      <c r="G21" s="28"/>
      <c r="H21" s="28"/>
      <c r="I21" s="28"/>
      <c r="J21" s="28"/>
      <c r="K21" s="28"/>
      <c r="L21" s="28"/>
      <c r="M21" s="28"/>
      <c r="N21" s="28"/>
      <c r="O21" s="28"/>
      <c r="P21" s="28"/>
      <c r="Q21" s="28"/>
      <c r="R21" s="28"/>
      <c r="S21" s="28"/>
      <c r="T21" s="28"/>
      <c r="U21" s="28"/>
      <c r="V21" s="28"/>
      <c r="W21" s="28"/>
      <c r="X21" s="28"/>
      <c r="Y21" s="28"/>
    </row>
    <row r="22" spans="3:25" ht="20.100000000000001" customHeight="1">
      <c r="C22" s="8" t="s">
        <v>125</v>
      </c>
      <c r="E22" s="8" t="s">
        <v>116</v>
      </c>
      <c r="F22" s="28"/>
      <c r="G22" s="28"/>
      <c r="H22" s="28"/>
      <c r="I22" s="28"/>
      <c r="J22" s="28"/>
      <c r="K22" s="28"/>
      <c r="L22" s="28"/>
      <c r="M22" s="28"/>
      <c r="N22" s="28"/>
      <c r="O22" s="28"/>
      <c r="P22" s="28"/>
      <c r="Q22" s="28"/>
      <c r="R22" s="28"/>
      <c r="S22" s="28"/>
      <c r="T22" s="28"/>
      <c r="U22" s="28"/>
      <c r="V22" s="28"/>
      <c r="W22" s="28"/>
      <c r="X22" s="28"/>
      <c r="Y22" s="28"/>
    </row>
    <row r="23" spans="3:25" ht="20.100000000000001" customHeight="1">
      <c r="D23" s="8" t="s">
        <v>11</v>
      </c>
      <c r="E23" s="8" t="s">
        <v>124</v>
      </c>
      <c r="F23" s="28"/>
      <c r="G23" s="28"/>
      <c r="H23" s="28"/>
      <c r="I23" s="28"/>
      <c r="J23" s="28"/>
      <c r="K23" s="28"/>
      <c r="L23" s="28"/>
      <c r="M23" s="28"/>
      <c r="N23" s="28"/>
      <c r="O23" s="28"/>
      <c r="P23" s="28"/>
      <c r="Q23" s="28"/>
      <c r="R23" s="28"/>
      <c r="S23" s="28"/>
      <c r="T23" s="28"/>
      <c r="U23" s="28"/>
      <c r="V23" s="28"/>
      <c r="W23" s="28"/>
      <c r="X23" s="28"/>
      <c r="Y23" s="28"/>
    </row>
    <row r="24" spans="3:25" ht="20.100000000000001" customHeight="1">
      <c r="D24" s="8" t="s">
        <v>11</v>
      </c>
      <c r="E24" s="8" t="s">
        <v>123</v>
      </c>
      <c r="F24" s="28"/>
      <c r="G24" s="28"/>
      <c r="H24" s="28"/>
      <c r="I24" s="28"/>
      <c r="J24" s="28"/>
      <c r="K24" s="28"/>
      <c r="L24" s="28"/>
      <c r="M24" s="28"/>
      <c r="N24" s="28"/>
      <c r="O24" s="28"/>
      <c r="P24" s="28"/>
      <c r="Q24" s="28"/>
      <c r="R24" s="28"/>
      <c r="S24" s="28"/>
      <c r="T24" s="28"/>
      <c r="U24" s="28"/>
      <c r="V24" s="28"/>
      <c r="W24" s="28"/>
      <c r="X24" s="28"/>
      <c r="Y24" s="28"/>
    </row>
    <row r="25" spans="3:25" ht="20.100000000000001" customHeight="1">
      <c r="D25" s="8" t="s">
        <v>11</v>
      </c>
      <c r="E25" s="8" t="s">
        <v>122</v>
      </c>
      <c r="F25" s="28"/>
      <c r="G25" s="28"/>
      <c r="H25" s="28"/>
      <c r="I25" s="28"/>
      <c r="J25" s="28"/>
      <c r="K25" s="28"/>
      <c r="L25" s="28"/>
      <c r="M25" s="28"/>
      <c r="N25" s="28"/>
      <c r="O25" s="28"/>
      <c r="P25" s="28"/>
      <c r="Q25" s="28"/>
      <c r="R25" s="28"/>
      <c r="S25" s="28"/>
      <c r="T25" s="28"/>
      <c r="U25" s="28"/>
      <c r="V25" s="28"/>
      <c r="W25" s="28"/>
      <c r="X25" s="28"/>
      <c r="Y25" s="28"/>
    </row>
    <row r="26" spans="3:25" ht="20.100000000000001" customHeight="1">
      <c r="C26" s="39" t="s">
        <v>90</v>
      </c>
      <c r="D26" s="8" t="s">
        <v>45</v>
      </c>
      <c r="E26" s="8" t="s">
        <v>54</v>
      </c>
      <c r="H26" s="30"/>
      <c r="I26" s="30"/>
      <c r="J26" s="30"/>
      <c r="K26" s="30"/>
      <c r="L26" s="30"/>
      <c r="M26" s="30"/>
      <c r="N26" s="30"/>
      <c r="O26" s="30"/>
      <c r="P26" s="30"/>
      <c r="Q26" s="30"/>
      <c r="R26" s="30"/>
      <c r="S26" s="30"/>
      <c r="T26" s="30"/>
      <c r="U26" s="30"/>
      <c r="V26" s="30"/>
      <c r="W26" s="30"/>
      <c r="X26" s="30"/>
      <c r="Y26" s="30"/>
    </row>
    <row r="27" spans="3:25" ht="20.100000000000001" customHeight="1">
      <c r="C27" s="39" t="s">
        <v>90</v>
      </c>
      <c r="D27" s="8" t="s">
        <v>46</v>
      </c>
      <c r="E27" s="8" t="s">
        <v>56</v>
      </c>
    </row>
    <row r="28" spans="3:25" ht="20.100000000000001" customHeight="1">
      <c r="C28" s="39" t="s">
        <v>90</v>
      </c>
      <c r="D28" s="8" t="s">
        <v>48</v>
      </c>
      <c r="E28" s="8" t="s">
        <v>121</v>
      </c>
    </row>
    <row r="29" spans="3:25" ht="20.100000000000001" customHeight="1">
      <c r="C29" s="39" t="s">
        <v>90</v>
      </c>
      <c r="D29" s="8" t="s">
        <v>50</v>
      </c>
      <c r="E29" s="8" t="s">
        <v>120</v>
      </c>
    </row>
    <row r="30" spans="3:25" ht="20.100000000000001" customHeight="1">
      <c r="C30" s="39" t="s">
        <v>90</v>
      </c>
      <c r="D30" s="8" t="s">
        <v>51</v>
      </c>
      <c r="E30" s="8" t="s">
        <v>119</v>
      </c>
    </row>
    <row r="31" spans="3:25" ht="20.100000000000001" customHeight="1">
      <c r="C31" s="39" t="s">
        <v>90</v>
      </c>
      <c r="D31" s="8" t="s">
        <v>52</v>
      </c>
      <c r="E31" s="688" t="s">
        <v>44</v>
      </c>
      <c r="F31" s="689"/>
      <c r="G31" s="689"/>
      <c r="H31" s="689"/>
      <c r="I31" s="689"/>
      <c r="J31" s="689"/>
      <c r="K31" s="689"/>
      <c r="L31" s="689"/>
      <c r="M31" s="689"/>
      <c r="N31" s="689"/>
      <c r="O31" s="689"/>
      <c r="P31" s="689"/>
      <c r="Q31" s="689"/>
      <c r="R31" s="689"/>
      <c r="S31" s="689"/>
      <c r="T31" s="689"/>
      <c r="U31" s="689"/>
      <c r="V31" s="689"/>
      <c r="W31" s="689"/>
      <c r="X31" s="689"/>
      <c r="Y31" s="689"/>
    </row>
    <row r="32" spans="3:25" ht="20.100000000000001" customHeight="1">
      <c r="E32" s="689"/>
      <c r="F32" s="689"/>
      <c r="G32" s="689"/>
      <c r="H32" s="689"/>
      <c r="I32" s="689"/>
      <c r="J32" s="689"/>
      <c r="K32" s="689"/>
      <c r="L32" s="689"/>
      <c r="M32" s="689"/>
      <c r="N32" s="689"/>
      <c r="O32" s="689"/>
      <c r="P32" s="689"/>
      <c r="Q32" s="689"/>
      <c r="R32" s="689"/>
      <c r="S32" s="689"/>
      <c r="T32" s="689"/>
      <c r="U32" s="689"/>
      <c r="V32" s="689"/>
      <c r="W32" s="689"/>
      <c r="X32" s="689"/>
      <c r="Y32" s="689"/>
    </row>
    <row r="33" spans="3:25" ht="20.100000000000001" customHeight="1">
      <c r="C33" s="39" t="s">
        <v>90</v>
      </c>
      <c r="D33" s="8" t="s">
        <v>53</v>
      </c>
      <c r="E33" s="31" t="s">
        <v>1463</v>
      </c>
      <c r="F33" s="54"/>
      <c r="G33" s="54"/>
      <c r="H33" s="54"/>
      <c r="I33" s="54"/>
      <c r="J33" s="54"/>
      <c r="K33" s="54"/>
      <c r="L33" s="54"/>
      <c r="M33" s="54"/>
      <c r="N33" s="54"/>
      <c r="O33" s="54"/>
      <c r="P33" s="54"/>
      <c r="Q33" s="54"/>
      <c r="R33" s="54"/>
      <c r="S33" s="54"/>
      <c r="T33" s="54"/>
      <c r="U33" s="54"/>
      <c r="V33" s="54"/>
      <c r="W33" s="54"/>
      <c r="X33" s="54"/>
      <c r="Y33" s="54"/>
    </row>
    <row r="34" spans="3:25" ht="20.100000000000001" customHeight="1">
      <c r="C34" s="39" t="s">
        <v>90</v>
      </c>
      <c r="D34" s="8" t="s">
        <v>55</v>
      </c>
      <c r="E34" s="8" t="s">
        <v>118</v>
      </c>
      <c r="F34" s="54"/>
      <c r="G34" s="54"/>
      <c r="H34" s="54"/>
      <c r="I34" s="54"/>
      <c r="J34" s="54"/>
      <c r="K34" s="54"/>
      <c r="L34" s="54"/>
      <c r="M34" s="54"/>
      <c r="N34" s="54"/>
      <c r="O34" s="54"/>
      <c r="P34" s="54"/>
      <c r="Q34" s="54"/>
      <c r="R34" s="54"/>
      <c r="S34" s="54"/>
      <c r="T34" s="54"/>
      <c r="U34" s="54"/>
      <c r="V34" s="54"/>
      <c r="W34" s="54"/>
      <c r="X34" s="54"/>
      <c r="Y34" s="54"/>
    </row>
    <row r="35" spans="3:25" ht="20.100000000000001" customHeight="1">
      <c r="C35" s="39" t="s">
        <v>90</v>
      </c>
      <c r="D35" s="8" t="s">
        <v>57</v>
      </c>
      <c r="E35" s="686" t="s">
        <v>1638</v>
      </c>
      <c r="F35" s="687"/>
      <c r="G35" s="687"/>
      <c r="H35" s="687"/>
      <c r="I35" s="687"/>
      <c r="J35" s="687"/>
      <c r="K35" s="687"/>
      <c r="L35" s="687"/>
      <c r="M35" s="687"/>
      <c r="N35" s="687"/>
      <c r="O35" s="687"/>
      <c r="P35" s="687"/>
      <c r="Q35" s="687"/>
      <c r="R35" s="687"/>
      <c r="S35" s="687"/>
      <c r="T35" s="687"/>
      <c r="U35" s="687"/>
      <c r="V35" s="687"/>
      <c r="W35" s="687"/>
      <c r="X35" s="687"/>
      <c r="Y35" s="687"/>
    </row>
    <row r="36" spans="3:25" ht="20.100000000000001" customHeight="1">
      <c r="C36" s="39" t="s">
        <v>90</v>
      </c>
      <c r="D36" s="8" t="s">
        <v>59</v>
      </c>
      <c r="E36" s="8" t="s">
        <v>1526</v>
      </c>
      <c r="F36" s="28"/>
      <c r="G36" s="28"/>
      <c r="H36" s="28"/>
      <c r="I36" s="28"/>
      <c r="J36" s="28"/>
      <c r="K36" s="28"/>
      <c r="L36" s="28"/>
      <c r="M36" s="28"/>
      <c r="N36" s="28"/>
      <c r="O36" s="28"/>
      <c r="P36" s="28"/>
      <c r="Q36" s="28"/>
      <c r="R36" s="28"/>
      <c r="S36" s="28"/>
      <c r="T36" s="28"/>
      <c r="U36" s="28"/>
      <c r="V36" s="28"/>
      <c r="W36" s="28"/>
      <c r="X36" s="28"/>
      <c r="Y36" s="28"/>
    </row>
    <row r="37" spans="3:25" ht="20.100000000000001" customHeight="1">
      <c r="C37" s="39" t="s">
        <v>90</v>
      </c>
      <c r="D37" s="8" t="s">
        <v>62</v>
      </c>
      <c r="E37" s="8" t="s">
        <v>65</v>
      </c>
      <c r="F37" s="28"/>
      <c r="G37" s="28"/>
      <c r="H37" s="28"/>
      <c r="I37" s="28"/>
      <c r="J37" s="28"/>
      <c r="K37" s="28"/>
      <c r="L37" s="28"/>
      <c r="M37" s="28"/>
      <c r="N37" s="28"/>
      <c r="O37" s="28"/>
      <c r="P37" s="28"/>
      <c r="Q37" s="28"/>
      <c r="R37" s="28"/>
      <c r="S37" s="28"/>
      <c r="T37" s="28"/>
      <c r="U37" s="28"/>
      <c r="V37" s="28"/>
      <c r="W37" s="28"/>
      <c r="X37" s="28"/>
      <c r="Y37" s="28"/>
    </row>
    <row r="38" spans="3:25" ht="20.100000000000001" customHeight="1">
      <c r="C38" s="39" t="s">
        <v>90</v>
      </c>
      <c r="D38" s="8" t="s">
        <v>64</v>
      </c>
      <c r="E38" s="8" t="s">
        <v>68</v>
      </c>
    </row>
    <row r="39" spans="3:25" ht="20.100000000000001" customHeight="1">
      <c r="C39" s="8" t="s">
        <v>117</v>
      </c>
      <c r="E39" s="8" t="s">
        <v>116</v>
      </c>
    </row>
    <row r="40" spans="3:25" ht="20.100000000000001" customHeight="1">
      <c r="D40" s="8" t="s">
        <v>11</v>
      </c>
      <c r="E40" s="8" t="s">
        <v>115</v>
      </c>
      <c r="F40" s="28"/>
      <c r="G40" s="28"/>
      <c r="H40" s="28"/>
      <c r="I40" s="28"/>
      <c r="J40" s="28"/>
      <c r="K40" s="28"/>
      <c r="L40" s="28"/>
      <c r="M40" s="28"/>
      <c r="N40" s="28"/>
      <c r="O40" s="28"/>
      <c r="P40" s="28"/>
      <c r="Q40" s="28"/>
      <c r="R40" s="28"/>
      <c r="S40" s="28"/>
      <c r="T40" s="28"/>
      <c r="U40" s="28"/>
      <c r="V40" s="28"/>
      <c r="W40" s="28"/>
      <c r="X40" s="28"/>
      <c r="Y40" s="28"/>
    </row>
    <row r="41" spans="3:25" ht="20.100000000000001" customHeight="1">
      <c r="D41" s="8" t="s">
        <v>11</v>
      </c>
      <c r="E41" s="8" t="s">
        <v>114</v>
      </c>
      <c r="F41" s="28"/>
      <c r="G41" s="28"/>
      <c r="H41" s="28"/>
      <c r="I41" s="28"/>
      <c r="J41" s="28"/>
      <c r="K41" s="28"/>
      <c r="L41" s="28"/>
      <c r="M41" s="28"/>
      <c r="N41" s="28"/>
      <c r="O41" s="28"/>
      <c r="P41" s="28"/>
      <c r="Q41" s="28"/>
      <c r="R41" s="28"/>
      <c r="S41" s="28"/>
      <c r="T41" s="28"/>
      <c r="U41" s="28"/>
      <c r="V41" s="28"/>
      <c r="W41" s="28"/>
      <c r="X41" s="28"/>
      <c r="Y41" s="28"/>
    </row>
    <row r="42" spans="3:25" ht="20.100000000000001" customHeight="1">
      <c r="D42" s="8" t="s">
        <v>11</v>
      </c>
      <c r="E42" s="8" t="s">
        <v>113</v>
      </c>
      <c r="F42" s="28"/>
      <c r="G42" s="28"/>
      <c r="H42" s="28"/>
      <c r="I42" s="28"/>
      <c r="J42" s="28"/>
      <c r="K42" s="28"/>
      <c r="L42" s="28"/>
      <c r="M42" s="28"/>
      <c r="N42" s="28"/>
      <c r="O42" s="28"/>
      <c r="P42" s="28"/>
      <c r="Q42" s="28"/>
      <c r="R42" s="28"/>
      <c r="S42" s="28"/>
      <c r="T42" s="28"/>
      <c r="U42" s="28"/>
      <c r="V42" s="28"/>
      <c r="W42" s="28"/>
      <c r="X42" s="28"/>
      <c r="Y42" s="28"/>
    </row>
    <row r="43" spans="3:25" ht="20.100000000000001" customHeight="1">
      <c r="C43" s="39" t="s">
        <v>90</v>
      </c>
      <c r="D43" s="8" t="s">
        <v>67</v>
      </c>
      <c r="E43" s="8" t="s">
        <v>112</v>
      </c>
    </row>
    <row r="44" spans="3:25" ht="20.100000000000001" customHeight="1">
      <c r="C44" s="39" t="s">
        <v>90</v>
      </c>
      <c r="D44" s="8" t="s">
        <v>69</v>
      </c>
      <c r="E44" s="8" t="s">
        <v>111</v>
      </c>
      <c r="F44" s="28"/>
      <c r="G44" s="28"/>
      <c r="H44" s="28"/>
      <c r="I44" s="28"/>
      <c r="J44" s="28"/>
      <c r="K44" s="28"/>
      <c r="L44" s="28"/>
      <c r="M44" s="28"/>
      <c r="N44" s="28"/>
      <c r="O44" s="28"/>
      <c r="P44" s="28"/>
      <c r="Q44" s="28"/>
      <c r="R44" s="28"/>
      <c r="S44" s="28"/>
      <c r="T44" s="28"/>
      <c r="U44" s="28"/>
      <c r="V44" s="28"/>
      <c r="W44" s="28"/>
      <c r="X44" s="28"/>
      <c r="Y44" s="28"/>
    </row>
    <row r="45" spans="3:25" ht="20.100000000000001" customHeight="1">
      <c r="C45" s="39" t="s">
        <v>90</v>
      </c>
      <c r="D45" s="8" t="s">
        <v>71</v>
      </c>
      <c r="E45" s="686" t="s">
        <v>1639</v>
      </c>
      <c r="F45" s="687"/>
      <c r="G45" s="687"/>
      <c r="H45" s="687"/>
      <c r="I45" s="687"/>
      <c r="J45" s="687"/>
      <c r="K45" s="687"/>
      <c r="L45" s="687"/>
      <c r="M45" s="687"/>
      <c r="N45" s="687"/>
      <c r="O45" s="687"/>
      <c r="P45" s="687"/>
      <c r="Q45" s="687"/>
      <c r="R45" s="687"/>
      <c r="S45" s="687"/>
      <c r="T45" s="687"/>
      <c r="U45" s="687"/>
      <c r="V45" s="687"/>
      <c r="W45" s="687"/>
      <c r="X45" s="687"/>
      <c r="Y45" s="687"/>
    </row>
  </sheetData>
  <mergeCells count="9">
    <mergeCell ref="E35:Y35"/>
    <mergeCell ref="E45:Y45"/>
    <mergeCell ref="G13:W13"/>
    <mergeCell ref="I8:T8"/>
    <mergeCell ref="I7:T7"/>
    <mergeCell ref="I9:T9"/>
    <mergeCell ref="I10:T10"/>
    <mergeCell ref="I11:T11"/>
    <mergeCell ref="E31:Y32"/>
  </mergeCells>
  <phoneticPr fontId="2"/>
  <dataValidations count="3">
    <dataValidation type="list" allowBlank="1" showInputMessage="1" showErrorMessage="1" sqref="E18 E20 C15:C21 C33:C38 C26:C31 C43:C45" xr:uid="{00000000-0002-0000-0F00-000000000000}">
      <formula1>"□,☑"</formula1>
    </dataValidation>
    <dataValidation imeMode="off" allowBlank="1" showInputMessage="1" showErrorMessage="1" sqref="I11:T11" xr:uid="{00000000-0002-0000-0F00-000001000000}"/>
    <dataValidation imeMode="on" allowBlank="1" showInputMessage="1" showErrorMessage="1" sqref="I7:T10" xr:uid="{00000000-0002-0000-0F00-000002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1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171">
    <pageSetUpPr fitToPage="1"/>
  </sheetPr>
  <dimension ref="A1:M23"/>
  <sheetViews>
    <sheetView view="pageBreakPreview" zoomScale="110" zoomScaleNormal="100" zoomScaleSheetLayoutView="110" workbookViewId="0">
      <selection activeCell="A14" sqref="A14:J15"/>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8.09765625" style="41" customWidth="1"/>
    <col min="12" max="12" width="6.69921875" style="41" customWidth="1"/>
    <col min="13" max="13" width="5.3984375" style="41" customWidth="1"/>
    <col min="14" max="15" width="7.69921875" style="41" customWidth="1"/>
    <col min="16" max="16384" width="8.09765625" style="41"/>
  </cols>
  <sheetData>
    <row r="1" spans="1:13" ht="20.100000000000001" customHeight="1">
      <c r="A1" s="41" t="s">
        <v>92</v>
      </c>
      <c r="B1" s="42">
        <v>31</v>
      </c>
      <c r="C1" s="41" t="s">
        <v>93</v>
      </c>
    </row>
    <row r="2" spans="1:13" ht="20.100000000000001" customHeight="1">
      <c r="A2" s="43" t="s">
        <v>755</v>
      </c>
      <c r="B2" s="43"/>
      <c r="C2" s="43"/>
      <c r="D2" s="44"/>
      <c r="E2" s="44"/>
      <c r="F2" s="44"/>
      <c r="G2" s="44"/>
      <c r="H2" s="44"/>
      <c r="I2" s="44"/>
      <c r="J2" s="44"/>
    </row>
    <row r="3" spans="1:13" ht="20.100000000000001" customHeight="1">
      <c r="J3" s="53"/>
    </row>
    <row r="5" spans="1:13" ht="20.100000000000001" customHeight="1">
      <c r="A5" s="46" t="s">
        <v>95</v>
      </c>
      <c r="B5" s="46"/>
      <c r="C5" s="46"/>
    </row>
    <row r="6" spans="1:13" ht="20.100000000000001" customHeight="1">
      <c r="A6" s="46"/>
      <c r="B6" s="46"/>
      <c r="C6" s="46"/>
    </row>
    <row r="7" spans="1:13" ht="20.100000000000001" customHeight="1">
      <c r="D7" s="698" t="s">
        <v>96</v>
      </c>
      <c r="E7" s="699"/>
      <c r="F7" s="47"/>
      <c r="G7" s="1"/>
      <c r="H7" s="1"/>
    </row>
    <row r="8" spans="1:13" ht="20.100000000000001" customHeight="1">
      <c r="D8" s="710" t="s">
        <v>84</v>
      </c>
      <c r="E8" s="699"/>
      <c r="F8" s="49"/>
      <c r="G8" s="707"/>
      <c r="H8" s="707"/>
      <c r="I8" s="707"/>
      <c r="J8" s="707"/>
    </row>
    <row r="9" spans="1:13" ht="20.100000000000001" customHeight="1">
      <c r="D9" s="710" t="s">
        <v>145</v>
      </c>
      <c r="E9" s="699"/>
      <c r="F9" s="51"/>
      <c r="G9" s="708"/>
      <c r="H9" s="708"/>
      <c r="I9" s="708"/>
      <c r="J9" s="708"/>
    </row>
    <row r="10" spans="1:13" ht="20.100000000000001" customHeight="1">
      <c r="D10" s="710" t="s">
        <v>141</v>
      </c>
      <c r="E10" s="699"/>
      <c r="F10" s="51"/>
      <c r="G10" s="708"/>
      <c r="H10" s="708"/>
      <c r="I10" s="708"/>
      <c r="J10" s="708"/>
    </row>
    <row r="11" spans="1:13" ht="19.5" customHeight="1">
      <c r="E11" s="42"/>
      <c r="F11" s="42"/>
      <c r="G11" s="52"/>
      <c r="H11" s="52"/>
      <c r="I11" s="52"/>
      <c r="J11" s="52"/>
    </row>
    <row r="14" spans="1:13" ht="20.100000000000001" customHeight="1">
      <c r="A14" s="709" t="s">
        <v>761</v>
      </c>
      <c r="B14" s="709"/>
      <c r="C14" s="709"/>
      <c r="D14" s="709"/>
      <c r="E14" s="709"/>
      <c r="F14" s="709"/>
      <c r="G14" s="709"/>
      <c r="H14" s="709"/>
      <c r="I14" s="709"/>
      <c r="J14" s="709"/>
      <c r="K14" s="41" t="s">
        <v>440</v>
      </c>
      <c r="L14" s="41" t="str">
        <f>+"　下記のとおり課程を廃止したいので、学校教育法第"&amp;'031 '!$D$1&amp;"条第"&amp;'031 '!$D$2&amp;"項の規定により関係書類を添えて認可を申請します。"</f>
        <v>　下記のとおり課程を廃止したいので、学校教育法第4条第1項の規定により関係書類を添えて認可を申請します。</v>
      </c>
    </row>
    <row r="15" spans="1:13" ht="20.100000000000001" customHeight="1">
      <c r="A15" s="709"/>
      <c r="B15" s="709"/>
      <c r="C15" s="709"/>
      <c r="D15" s="709"/>
      <c r="E15" s="709"/>
      <c r="F15" s="709"/>
      <c r="G15" s="709"/>
      <c r="H15" s="709"/>
      <c r="I15" s="709"/>
      <c r="J15" s="709"/>
      <c r="K15" s="41" t="s">
        <v>421</v>
      </c>
      <c r="L15" s="41" t="str">
        <f>+"　下記のとおり課程を廃止したいので、学校教育法第"&amp;'031 '!$D$5&amp;"条第"&amp;'031 '!$D$6&amp;"項の規定により関係書類を添えて認可を申請します。"</f>
        <v>　下記のとおり課程を廃止したいので、学校教育法第130条第1項の規定により関係書類を添えて認可を申請します。</v>
      </c>
    </row>
    <row r="16" spans="1:13" ht="20.100000000000001" customHeight="1">
      <c r="A16" s="727" t="s">
        <v>179</v>
      </c>
      <c r="B16" s="727"/>
      <c r="C16" s="727"/>
      <c r="D16" s="727"/>
      <c r="E16" s="727"/>
      <c r="F16" s="727"/>
      <c r="G16" s="727"/>
      <c r="H16" s="727"/>
      <c r="I16" s="727"/>
      <c r="J16" s="727"/>
      <c r="M16" s="1"/>
    </row>
    <row r="17" spans="3:13" ht="20.100000000000001" customHeight="1">
      <c r="C17" s="63" t="s">
        <v>78</v>
      </c>
      <c r="D17" s="722" t="s">
        <v>386</v>
      </c>
      <c r="E17" s="722"/>
      <c r="F17" s="78"/>
      <c r="G17" s="707"/>
      <c r="H17" s="707"/>
      <c r="I17" s="707"/>
      <c r="J17" s="707"/>
      <c r="L17" s="1"/>
      <c r="M17" s="1"/>
    </row>
    <row r="18" spans="3:13" ht="20.100000000000001" customHeight="1">
      <c r="C18" s="63" t="s">
        <v>81</v>
      </c>
      <c r="D18" s="722" t="s">
        <v>760</v>
      </c>
      <c r="E18" s="722"/>
      <c r="F18" s="78"/>
      <c r="G18" s="707"/>
      <c r="H18" s="707"/>
      <c r="I18" s="707"/>
      <c r="J18" s="707"/>
    </row>
    <row r="19" spans="3:13" ht="20.100000000000001" customHeight="1">
      <c r="C19" s="63" t="s">
        <v>88</v>
      </c>
      <c r="D19" s="722" t="s">
        <v>745</v>
      </c>
      <c r="E19" s="722"/>
      <c r="F19" s="78"/>
      <c r="G19" s="707"/>
      <c r="H19" s="707"/>
      <c r="I19" s="707"/>
      <c r="J19" s="707"/>
    </row>
    <row r="20" spans="3:13" ht="20.100000000000001" customHeight="1">
      <c r="C20" s="63" t="s">
        <v>172</v>
      </c>
      <c r="D20" s="724" t="s">
        <v>743</v>
      </c>
      <c r="E20" s="724"/>
      <c r="F20" s="78"/>
      <c r="G20" s="707"/>
      <c r="H20" s="707"/>
      <c r="I20" s="707"/>
      <c r="J20" s="707"/>
    </row>
    <row r="21" spans="3:13" ht="18.75" customHeight="1">
      <c r="C21" s="63" t="s">
        <v>170</v>
      </c>
      <c r="D21" s="722" t="s">
        <v>741</v>
      </c>
      <c r="E21" s="722"/>
      <c r="F21" s="78"/>
      <c r="G21" s="707"/>
      <c r="H21" s="707"/>
      <c r="I21" s="707"/>
      <c r="J21" s="707"/>
    </row>
    <row r="22" spans="3:13" ht="20.100000000000001" customHeight="1">
      <c r="C22" s="63" t="s">
        <v>167</v>
      </c>
      <c r="D22" s="826" t="s">
        <v>739</v>
      </c>
      <c r="E22" s="826"/>
      <c r="F22" s="78"/>
      <c r="G22" s="707"/>
      <c r="H22" s="707"/>
      <c r="I22" s="707"/>
      <c r="J22" s="707"/>
    </row>
    <row r="23" spans="3:13" ht="20.100000000000001" customHeight="1">
      <c r="C23" s="63" t="s">
        <v>535</v>
      </c>
      <c r="D23" s="722" t="s">
        <v>737</v>
      </c>
      <c r="E23" s="722"/>
      <c r="F23" s="78"/>
      <c r="G23" s="728"/>
      <c r="H23" s="728"/>
      <c r="I23" s="728"/>
      <c r="J23" s="728"/>
    </row>
  </sheetData>
  <mergeCells count="23">
    <mergeCell ref="G20:J20"/>
    <mergeCell ref="D17:E17"/>
    <mergeCell ref="G17:J17"/>
    <mergeCell ref="D18:E18"/>
    <mergeCell ref="D8:E8"/>
    <mergeCell ref="D9:E9"/>
    <mergeCell ref="D10:E10"/>
    <mergeCell ref="D7:E7"/>
    <mergeCell ref="D23:E23"/>
    <mergeCell ref="G23:J23"/>
    <mergeCell ref="D22:E22"/>
    <mergeCell ref="G22:J22"/>
    <mergeCell ref="D21:E21"/>
    <mergeCell ref="G21:J21"/>
    <mergeCell ref="G18:J18"/>
    <mergeCell ref="D19:E19"/>
    <mergeCell ref="G19:J19"/>
    <mergeCell ref="D20:E20"/>
    <mergeCell ref="G8:J8"/>
    <mergeCell ref="G9:J9"/>
    <mergeCell ref="G10:J10"/>
    <mergeCell ref="A14:J15"/>
    <mergeCell ref="A16:J16"/>
  </mergeCells>
  <phoneticPr fontId="2"/>
  <dataValidations count="2">
    <dataValidation imeMode="on" allowBlank="1" showInputMessage="1" showErrorMessage="1" sqref="G8:J11 G17:J23" xr:uid="{00000000-0002-0000-A800-000000000000}"/>
    <dataValidation type="list" allowBlank="1" showInputMessage="1" showErrorMessage="1" sqref="A14:J15" xr:uid="{00000000-0002-0000-A800-000001000000}">
      <formula1>$L$14:$L$16</formula1>
    </dataValidation>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legacy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F78C3-3DB2-4386-BABF-916B4AD53FAA}">
  <sheetPr codeName="Sheet172">
    <tabColor rgb="FF00B050"/>
    <pageSetUpPr fitToPage="1"/>
  </sheetPr>
  <dimension ref="A1:E15"/>
  <sheetViews>
    <sheetView workbookViewId="0">
      <selection activeCell="Q41" sqref="Q41"/>
    </sheetView>
  </sheetViews>
  <sheetFormatPr defaultColWidth="8.69921875" defaultRowHeight="13.2"/>
  <cols>
    <col min="1" max="1" width="8.69921875" style="1"/>
    <col min="2" max="2" width="5.09765625" style="1" customWidth="1"/>
    <col min="3" max="3" width="23.59765625" style="1" customWidth="1"/>
    <col min="4" max="16384" width="8.69921875" style="1"/>
  </cols>
  <sheetData>
    <row r="1" spans="1:5">
      <c r="B1" s="1" t="s">
        <v>396</v>
      </c>
      <c r="C1" s="1" t="s">
        <v>2</v>
      </c>
      <c r="D1" s="2">
        <v>4</v>
      </c>
      <c r="E1" s="1" t="str">
        <f>+B1&amp;D1&amp;C1&amp;D2&amp;C2</f>
        <v>学4条1項</v>
      </c>
    </row>
    <row r="2" spans="1:5">
      <c r="C2" s="1" t="s">
        <v>3</v>
      </c>
      <c r="D2" s="2">
        <v>1</v>
      </c>
    </row>
    <row r="3" spans="1:5">
      <c r="B3" s="1" t="s">
        <v>442</v>
      </c>
      <c r="C3" s="1" t="s">
        <v>2</v>
      </c>
      <c r="D3" s="2">
        <v>23</v>
      </c>
      <c r="E3" s="1" t="str">
        <f>+B3&amp;D3&amp;C3&amp;D4&amp;C4&amp;D5&amp;C5</f>
        <v>学令23条1項2号</v>
      </c>
    </row>
    <row r="4" spans="1:5">
      <c r="C4" s="1" t="s">
        <v>3</v>
      </c>
      <c r="D4" s="2">
        <v>1</v>
      </c>
    </row>
    <row r="5" spans="1:5">
      <c r="C5" s="1" t="s">
        <v>93</v>
      </c>
      <c r="D5" s="2">
        <v>2</v>
      </c>
    </row>
    <row r="6" spans="1:5">
      <c r="A6" s="1" t="s">
        <v>399</v>
      </c>
      <c r="B6" s="1" t="s">
        <v>396</v>
      </c>
      <c r="C6" s="1" t="s">
        <v>2</v>
      </c>
      <c r="D6" s="2"/>
      <c r="E6" s="1" t="str">
        <f>+B6&amp;D6&amp;C6&amp;D7&amp;C7&amp;E8</f>
        <v>学条項、学則条において準用する同則条</v>
      </c>
    </row>
    <row r="7" spans="1:5">
      <c r="C7" s="1" t="s">
        <v>104</v>
      </c>
      <c r="D7" s="2"/>
    </row>
    <row r="8" spans="1:5">
      <c r="B8" s="1" t="s">
        <v>395</v>
      </c>
      <c r="C8" s="1" t="s">
        <v>478</v>
      </c>
      <c r="D8" s="2"/>
      <c r="E8" s="1" t="str">
        <f>+B8&amp;D8&amp;C8&amp;D9&amp;C9</f>
        <v>学則条において準用する同則条</v>
      </c>
    </row>
    <row r="9" spans="1:5">
      <c r="C9" s="1" t="s">
        <v>2</v>
      </c>
      <c r="D9" s="2"/>
    </row>
    <row r="10" spans="1:5">
      <c r="A10" s="1" t="s">
        <v>397</v>
      </c>
      <c r="B10" s="1" t="s">
        <v>396</v>
      </c>
      <c r="C10" s="1" t="s">
        <v>2</v>
      </c>
      <c r="D10" s="2"/>
      <c r="E10" s="1" t="str">
        <f>+B10&amp;D10&amp;C10&amp;D11&amp;C11&amp;E1</f>
        <v>学条項において準用する同法学4条1項</v>
      </c>
    </row>
    <row r="11" spans="1:5">
      <c r="C11" s="1" t="s">
        <v>6</v>
      </c>
      <c r="D11" s="2"/>
    </row>
    <row r="12" spans="1:5">
      <c r="A12" s="1" t="s">
        <v>723</v>
      </c>
      <c r="B12" s="1" t="s">
        <v>1</v>
      </c>
      <c r="C12" s="1" t="s">
        <v>2</v>
      </c>
      <c r="D12" s="2">
        <v>7</v>
      </c>
      <c r="E12" s="1" t="str">
        <f>+B12&amp;D12&amp;C12&amp;D13&amp;C13</f>
        <v>私7条1項</v>
      </c>
    </row>
    <row r="13" spans="1:5">
      <c r="C13" s="1" t="s">
        <v>3</v>
      </c>
      <c r="D13" s="2">
        <v>1</v>
      </c>
    </row>
    <row r="14" spans="1:5">
      <c r="B14" s="1" t="s">
        <v>1</v>
      </c>
      <c r="C14" s="1" t="s">
        <v>2</v>
      </c>
      <c r="D14" s="2"/>
      <c r="E14" s="1" t="str">
        <f>+B14&amp;D14&amp;C14&amp;D15&amp;C15&amp;E12</f>
        <v>私条項において準用する同法私7条1項</v>
      </c>
    </row>
    <row r="15" spans="1:5">
      <c r="C15" s="1" t="s">
        <v>6</v>
      </c>
      <c r="D15" s="2"/>
    </row>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42961-EAE0-40F3-B8C7-27744C8E0416}">
  <sheetPr codeName="Sheet173">
    <pageSetUpPr fitToPage="1"/>
  </sheetPr>
  <dimension ref="A1:X22"/>
  <sheetViews>
    <sheetView view="pageBreakPreview" zoomScaleNormal="100" zoomScaleSheetLayoutView="100" workbookViewId="0">
      <selection activeCell="L1" sqref="L1"/>
    </sheetView>
  </sheetViews>
  <sheetFormatPr defaultColWidth="8.09765625" defaultRowHeight="20.100000000000001" customHeight="1"/>
  <cols>
    <col min="1" max="256" width="3.19921875" style="8" customWidth="1"/>
    <col min="257" max="16384" width="8.09765625" style="8"/>
  </cols>
  <sheetData>
    <row r="1" spans="1:24" s="4" customFormat="1" ht="20.100000000000001" customHeight="1" thickBot="1">
      <c r="A1" s="3" t="s">
        <v>765</v>
      </c>
      <c r="B1" s="3"/>
      <c r="C1" s="3"/>
      <c r="D1" s="3"/>
      <c r="E1" s="3"/>
      <c r="F1" s="3"/>
      <c r="G1" s="3"/>
      <c r="H1" s="3"/>
      <c r="I1" s="3"/>
      <c r="J1" s="3"/>
      <c r="K1" s="3"/>
      <c r="L1" s="3"/>
      <c r="M1" s="3"/>
      <c r="N1" s="3"/>
      <c r="O1" s="3"/>
      <c r="P1" s="3"/>
      <c r="Q1" s="3"/>
      <c r="R1" s="3"/>
      <c r="S1" s="3"/>
      <c r="T1" s="3"/>
      <c r="U1" s="3"/>
      <c r="V1" s="3"/>
      <c r="W1" s="3"/>
      <c r="X1" s="3"/>
    </row>
    <row r="2" spans="1:24" s="4" customFormat="1" ht="20.100000000000001" customHeight="1"/>
    <row r="3" spans="1:24" s="5" customFormat="1" ht="20.100000000000001" customHeight="1">
      <c r="B3" s="5" t="s">
        <v>9</v>
      </c>
      <c r="D3" s="5" t="s">
        <v>10</v>
      </c>
    </row>
    <row r="4" spans="1:24" ht="34.5" customHeight="1">
      <c r="C4" s="6" t="s">
        <v>11</v>
      </c>
      <c r="D4" s="682" t="s">
        <v>764</v>
      </c>
      <c r="E4" s="682"/>
      <c r="F4" s="682"/>
      <c r="G4" s="682"/>
      <c r="H4" s="682"/>
      <c r="I4" s="682"/>
      <c r="J4" s="682"/>
      <c r="K4" s="682"/>
      <c r="L4" s="682"/>
      <c r="M4" s="682"/>
      <c r="N4" s="682"/>
      <c r="O4" s="682"/>
      <c r="P4" s="682"/>
      <c r="Q4" s="682"/>
      <c r="R4" s="682"/>
      <c r="S4" s="682"/>
      <c r="T4" s="682"/>
      <c r="U4" s="682"/>
      <c r="V4" s="682"/>
      <c r="W4" s="682"/>
      <c r="X4" s="682"/>
    </row>
    <row r="5" spans="1:24" ht="34.5" customHeight="1">
      <c r="C5" s="6" t="s">
        <v>11</v>
      </c>
      <c r="D5" s="682" t="s">
        <v>752</v>
      </c>
      <c r="E5" s="682"/>
      <c r="F5" s="682"/>
      <c r="G5" s="682"/>
      <c r="H5" s="682"/>
      <c r="I5" s="682"/>
      <c r="J5" s="682"/>
      <c r="K5" s="682"/>
      <c r="L5" s="682"/>
      <c r="M5" s="682"/>
      <c r="N5" s="682"/>
      <c r="O5" s="682"/>
      <c r="P5" s="682"/>
      <c r="Q5" s="682"/>
      <c r="R5" s="682"/>
      <c r="S5" s="682"/>
      <c r="T5" s="682"/>
      <c r="U5" s="682"/>
      <c r="V5" s="682"/>
      <c r="W5" s="682"/>
      <c r="X5" s="682"/>
    </row>
    <row r="6" spans="1:24" s="5" customFormat="1" ht="20.100000000000001" customHeight="1">
      <c r="B6" s="5" t="s">
        <v>14</v>
      </c>
      <c r="D6" s="5" t="s">
        <v>15</v>
      </c>
    </row>
    <row r="7" spans="1:24" ht="20.100000000000001" customHeight="1">
      <c r="C7" s="8" t="s">
        <v>11</v>
      </c>
      <c r="D7" s="8" t="s">
        <v>729</v>
      </c>
      <c r="E7" s="1"/>
      <c r="F7" s="1"/>
      <c r="G7" s="1"/>
      <c r="H7" s="1"/>
      <c r="I7" s="1"/>
      <c r="J7" s="1"/>
      <c r="K7" s="1"/>
      <c r="L7" s="1"/>
      <c r="M7" s="1"/>
    </row>
    <row r="8" spans="1:24" s="5" customFormat="1" ht="20.100000000000001" customHeight="1">
      <c r="B8" s="5" t="s">
        <v>16</v>
      </c>
      <c r="D8" s="5" t="s">
        <v>17</v>
      </c>
    </row>
    <row r="9" spans="1:24" s="5" customFormat="1" ht="20.100000000000001" customHeight="1">
      <c r="D9" s="59" t="s">
        <v>728</v>
      </c>
      <c r="E9" s="11" t="s">
        <v>439</v>
      </c>
      <c r="F9" s="12"/>
      <c r="G9" s="12"/>
      <c r="H9" s="12"/>
      <c r="I9" s="12"/>
      <c r="J9" s="12"/>
      <c r="K9" s="12"/>
      <c r="L9" s="56"/>
      <c r="M9" s="13" t="s">
        <v>1617</v>
      </c>
      <c r="N9" s="14"/>
      <c r="O9" s="14"/>
      <c r="P9" s="14"/>
      <c r="Q9" s="14"/>
      <c r="R9" s="14"/>
      <c r="S9" s="14"/>
      <c r="T9" s="14"/>
      <c r="U9" s="14"/>
      <c r="V9" s="14"/>
      <c r="W9" s="14"/>
      <c r="X9" s="15"/>
    </row>
    <row r="10" spans="1:24" s="5" customFormat="1" ht="20.100000000000001" customHeight="1">
      <c r="D10" s="67" t="s">
        <v>7</v>
      </c>
      <c r="E10" s="36" t="s">
        <v>439</v>
      </c>
      <c r="F10" s="37"/>
      <c r="G10" s="37"/>
      <c r="H10" s="37"/>
      <c r="I10" s="37"/>
      <c r="J10" s="37"/>
      <c r="K10" s="37"/>
      <c r="L10" s="38"/>
      <c r="M10" s="58" t="s">
        <v>1619</v>
      </c>
      <c r="N10" s="66"/>
      <c r="O10" s="66"/>
      <c r="P10" s="66"/>
      <c r="Q10" s="66"/>
      <c r="R10" s="66"/>
      <c r="S10" s="66"/>
      <c r="T10" s="66"/>
      <c r="U10" s="66"/>
      <c r="V10" s="66"/>
      <c r="W10" s="66"/>
      <c r="X10" s="86"/>
    </row>
    <row r="11" spans="1:24" s="5" customFormat="1" ht="20.100000000000001" customHeight="1">
      <c r="B11" s="5" t="s">
        <v>23</v>
      </c>
      <c r="D11" s="5" t="s">
        <v>24</v>
      </c>
    </row>
    <row r="12" spans="1:24" ht="20.100000000000001" customHeight="1">
      <c r="C12" s="8" t="s">
        <v>11</v>
      </c>
      <c r="D12" s="8" t="s">
        <v>727</v>
      </c>
    </row>
    <row r="13" spans="1:24" s="5" customFormat="1" ht="20.100000000000001" customHeight="1">
      <c r="B13" s="5" t="s">
        <v>27</v>
      </c>
      <c r="D13" s="5" t="s">
        <v>28</v>
      </c>
      <c r="H13" s="27" t="s">
        <v>29</v>
      </c>
    </row>
    <row r="14" spans="1:24" ht="20.100000000000001" customHeight="1">
      <c r="C14" s="8" t="s">
        <v>30</v>
      </c>
      <c r="D14" s="103" t="s">
        <v>763</v>
      </c>
    </row>
    <row r="15" spans="1:24" ht="20.100000000000001" customHeight="1">
      <c r="C15" s="8" t="s">
        <v>32</v>
      </c>
      <c r="D15" s="8" t="s">
        <v>750</v>
      </c>
    </row>
    <row r="16" spans="1:24" ht="20.100000000000001" customHeight="1">
      <c r="C16" s="8" t="s">
        <v>35</v>
      </c>
      <c r="D16" s="8" t="s">
        <v>749</v>
      </c>
    </row>
    <row r="17" spans="2:24" ht="20.100000000000001" customHeight="1">
      <c r="C17" s="8" t="s">
        <v>37</v>
      </c>
      <c r="D17" s="8" t="s">
        <v>762</v>
      </c>
    </row>
    <row r="18" spans="2:24" ht="20.100000000000001" customHeight="1">
      <c r="C18" s="8" t="s">
        <v>39</v>
      </c>
      <c r="D18" s="8" t="s">
        <v>126</v>
      </c>
    </row>
    <row r="19" spans="2:24" ht="20.100000000000001" customHeight="1">
      <c r="B19" s="5" t="s">
        <v>73</v>
      </c>
      <c r="D19" s="5" t="s">
        <v>74</v>
      </c>
    </row>
    <row r="20" spans="2:24" ht="20.100000000000001" customHeight="1">
      <c r="C20" s="8" t="s">
        <v>11</v>
      </c>
      <c r="D20" s="8" t="s">
        <v>1647</v>
      </c>
    </row>
    <row r="22" spans="2:24" s="40" customFormat="1" ht="20.100000000000001" customHeight="1">
      <c r="B22" s="1"/>
      <c r="C22" s="8"/>
      <c r="D22" s="8"/>
      <c r="E22" s="8"/>
      <c r="F22" s="8"/>
      <c r="G22" s="8"/>
      <c r="H22" s="8"/>
      <c r="I22" s="8"/>
      <c r="J22" s="8"/>
      <c r="K22" s="8"/>
      <c r="L22" s="8"/>
      <c r="M22" s="8"/>
      <c r="N22" s="8"/>
      <c r="O22" s="8"/>
      <c r="P22" s="8"/>
      <c r="Q22" s="8"/>
      <c r="R22" s="8"/>
      <c r="S22" s="8"/>
      <c r="T22" s="8"/>
      <c r="U22" s="8"/>
      <c r="V22" s="8"/>
      <c r="W22" s="8"/>
      <c r="X22" s="8"/>
    </row>
  </sheetData>
  <mergeCells count="2">
    <mergeCell ref="D4:X4"/>
    <mergeCell ref="D5:X5"/>
  </mergeCells>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Sheet174">
    <pageSetUpPr fitToPage="1"/>
  </sheetPr>
  <dimension ref="A1:W19"/>
  <sheetViews>
    <sheetView view="pageBreakPreview" zoomScale="98" zoomScaleNormal="100" zoomScaleSheetLayoutView="98" workbookViewId="0">
      <selection activeCell="O3" sqref="O3"/>
    </sheetView>
  </sheetViews>
  <sheetFormatPr defaultColWidth="8.09765625" defaultRowHeight="20.100000000000001" customHeight="1"/>
  <cols>
    <col min="1" max="256" width="3.19921875" style="8" customWidth="1"/>
    <col min="257" max="16384" width="8.09765625" style="8"/>
  </cols>
  <sheetData>
    <row r="1" spans="1:23" ht="20.100000000000001" customHeight="1">
      <c r="A1" s="8" t="s">
        <v>77</v>
      </c>
    </row>
    <row r="3" spans="1:23" s="5" customFormat="1" ht="20.100000000000001" customHeight="1">
      <c r="A3" s="5" t="s">
        <v>78</v>
      </c>
      <c r="C3" s="5" t="s">
        <v>79</v>
      </c>
    </row>
    <row r="4" spans="1:23" ht="20.100000000000001" customHeight="1">
      <c r="C4" s="8" t="s">
        <v>11</v>
      </c>
      <c r="D4" s="103" t="s">
        <v>766</v>
      </c>
    </row>
    <row r="6" spans="1:23" s="5" customFormat="1" ht="20.100000000000001" customHeight="1">
      <c r="A6" s="5" t="s">
        <v>81</v>
      </c>
      <c r="C6" s="5" t="s">
        <v>82</v>
      </c>
    </row>
    <row r="7" spans="1:23" ht="20.100000000000001" customHeight="1">
      <c r="C7" s="36" t="s">
        <v>143</v>
      </c>
      <c r="D7" s="37"/>
      <c r="E7" s="37"/>
      <c r="F7" s="37"/>
      <c r="G7" s="37"/>
      <c r="H7" s="38"/>
      <c r="I7" s="716"/>
      <c r="J7" s="717"/>
      <c r="K7" s="717"/>
      <c r="L7" s="717"/>
      <c r="M7" s="717"/>
      <c r="N7" s="717"/>
      <c r="O7" s="717"/>
      <c r="P7" s="717"/>
      <c r="Q7" s="717"/>
      <c r="R7" s="717"/>
      <c r="S7" s="717"/>
      <c r="T7" s="718"/>
    </row>
    <row r="8" spans="1:23" ht="20.100000000000001" customHeight="1">
      <c r="C8" s="36" t="s">
        <v>142</v>
      </c>
      <c r="D8" s="37"/>
      <c r="E8" s="37"/>
      <c r="F8" s="37"/>
      <c r="G8" s="37"/>
      <c r="H8" s="38"/>
      <c r="I8" s="716"/>
      <c r="J8" s="717"/>
      <c r="K8" s="717"/>
      <c r="L8" s="717"/>
      <c r="M8" s="717"/>
      <c r="N8" s="717"/>
      <c r="O8" s="717"/>
      <c r="P8" s="717"/>
      <c r="Q8" s="717"/>
      <c r="R8" s="717"/>
      <c r="S8" s="717"/>
      <c r="T8" s="718"/>
    </row>
    <row r="9" spans="1:23" ht="20.100000000000001" customHeight="1">
      <c r="C9" s="36" t="s">
        <v>141</v>
      </c>
      <c r="D9" s="37"/>
      <c r="E9" s="37"/>
      <c r="F9" s="37"/>
      <c r="G9" s="37"/>
      <c r="H9" s="38"/>
      <c r="I9" s="716"/>
      <c r="J9" s="717"/>
      <c r="K9" s="717"/>
      <c r="L9" s="717"/>
      <c r="M9" s="717"/>
      <c r="N9" s="717"/>
      <c r="O9" s="717"/>
      <c r="P9" s="717"/>
      <c r="Q9" s="717"/>
      <c r="R9" s="717"/>
      <c r="S9" s="717"/>
      <c r="T9" s="718"/>
    </row>
    <row r="10" spans="1:23" ht="20.100000000000001" customHeight="1">
      <c r="C10" s="36" t="s">
        <v>86</v>
      </c>
      <c r="D10" s="37"/>
      <c r="E10" s="37"/>
      <c r="F10" s="37"/>
      <c r="G10" s="37"/>
      <c r="H10" s="38"/>
      <c r="I10" s="716"/>
      <c r="J10" s="717"/>
      <c r="K10" s="717"/>
      <c r="L10" s="717"/>
      <c r="M10" s="717"/>
      <c r="N10" s="717"/>
      <c r="O10" s="717"/>
      <c r="P10" s="717"/>
      <c r="Q10" s="717"/>
      <c r="R10" s="717"/>
      <c r="S10" s="717"/>
      <c r="T10" s="718"/>
    </row>
    <row r="11" spans="1:23" ht="20.100000000000001" customHeight="1">
      <c r="C11" s="36" t="s">
        <v>87</v>
      </c>
      <c r="D11" s="37"/>
      <c r="E11" s="37"/>
      <c r="F11" s="37"/>
      <c r="G11" s="37"/>
      <c r="H11" s="38"/>
      <c r="I11" s="716"/>
      <c r="J11" s="717"/>
      <c r="K11" s="717"/>
      <c r="L11" s="717"/>
      <c r="M11" s="717"/>
      <c r="N11" s="717"/>
      <c r="O11" s="717"/>
      <c r="P11" s="717"/>
      <c r="Q11" s="717"/>
      <c r="R11" s="717"/>
      <c r="S11" s="717"/>
      <c r="T11" s="718"/>
    </row>
    <row r="14" spans="1:23" s="5" customFormat="1" ht="20.100000000000001" customHeight="1">
      <c r="A14" s="5" t="s">
        <v>88</v>
      </c>
      <c r="C14" s="5" t="s">
        <v>28</v>
      </c>
      <c r="G14" s="693" t="s">
        <v>89</v>
      </c>
      <c r="H14" s="694"/>
      <c r="I14" s="694"/>
      <c r="J14" s="694"/>
      <c r="K14" s="694"/>
      <c r="L14" s="694"/>
      <c r="M14" s="694"/>
      <c r="N14" s="694"/>
      <c r="O14" s="694"/>
      <c r="P14" s="694"/>
      <c r="Q14" s="694"/>
      <c r="R14" s="694"/>
      <c r="S14" s="694"/>
      <c r="T14" s="694"/>
      <c r="U14" s="694"/>
      <c r="V14" s="694"/>
      <c r="W14" s="694"/>
    </row>
    <row r="15" spans="1:23" ht="20.100000000000001" customHeight="1">
      <c r="B15" s="39" t="s">
        <v>90</v>
      </c>
      <c r="C15" s="8" t="s">
        <v>30</v>
      </c>
      <c r="D15" s="103" t="s">
        <v>763</v>
      </c>
    </row>
    <row r="16" spans="1:23" ht="20.100000000000001" customHeight="1">
      <c r="B16" s="39" t="s">
        <v>90</v>
      </c>
      <c r="C16" s="8" t="s">
        <v>32</v>
      </c>
      <c r="D16" s="8" t="s">
        <v>750</v>
      </c>
    </row>
    <row r="17" spans="2:4" ht="20.100000000000001" customHeight="1">
      <c r="B17" s="39" t="s">
        <v>90</v>
      </c>
      <c r="C17" s="8" t="s">
        <v>35</v>
      </c>
      <c r="D17" s="8" t="s">
        <v>749</v>
      </c>
    </row>
    <row r="18" spans="2:4" ht="20.100000000000001" customHeight="1">
      <c r="B18" s="39" t="s">
        <v>90</v>
      </c>
      <c r="C18" s="8" t="s">
        <v>37</v>
      </c>
      <c r="D18" s="8" t="s">
        <v>762</v>
      </c>
    </row>
    <row r="19" spans="2:4" ht="20.100000000000001" customHeight="1">
      <c r="B19" s="39" t="s">
        <v>90</v>
      </c>
      <c r="C19" s="8" t="s">
        <v>39</v>
      </c>
      <c r="D19" s="8" t="s">
        <v>126</v>
      </c>
    </row>
  </sheetData>
  <mergeCells count="6">
    <mergeCell ref="G14:W14"/>
    <mergeCell ref="I8:T8"/>
    <mergeCell ref="I7:T7"/>
    <mergeCell ref="I9:T9"/>
    <mergeCell ref="I10:T10"/>
    <mergeCell ref="I11:T11"/>
  </mergeCells>
  <phoneticPr fontId="2"/>
  <dataValidations count="3">
    <dataValidation type="list" allowBlank="1" showInputMessage="1" showErrorMessage="1" sqref="B15:B19" xr:uid="{00000000-0002-0000-AB00-000000000000}">
      <formula1>"□,☑"</formula1>
    </dataValidation>
    <dataValidation imeMode="off" allowBlank="1" showInputMessage="1" showErrorMessage="1" sqref="I11:T11" xr:uid="{00000000-0002-0000-AB00-000001000000}"/>
    <dataValidation imeMode="on" allowBlank="1" showInputMessage="1" showErrorMessage="1" sqref="I7:T10" xr:uid="{00000000-0002-0000-AB00-000002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1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Sheet175">
    <pageSetUpPr fitToPage="1"/>
  </sheetPr>
  <dimension ref="A1:M23"/>
  <sheetViews>
    <sheetView view="pageBreakPreview" zoomScaleNormal="100" zoomScaleSheetLayoutView="100" workbookViewId="0">
      <selection activeCell="A13" sqref="A13:J14"/>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8.09765625" style="41" customWidth="1"/>
    <col min="12" max="12" width="6.69921875" style="41" customWidth="1"/>
    <col min="13" max="13" width="5.3984375" style="41" customWidth="1"/>
    <col min="14" max="15" width="7.69921875" style="41" customWidth="1"/>
    <col min="16" max="16384" width="8.09765625" style="41"/>
  </cols>
  <sheetData>
    <row r="1" spans="1:13" ht="20.100000000000001" customHeight="1">
      <c r="A1" s="41" t="s">
        <v>92</v>
      </c>
      <c r="B1" s="42">
        <v>32</v>
      </c>
      <c r="C1" s="41" t="s">
        <v>93</v>
      </c>
    </row>
    <row r="2" spans="1:13" ht="20.100000000000001" customHeight="1">
      <c r="A2" s="43" t="s">
        <v>766</v>
      </c>
      <c r="B2" s="43"/>
      <c r="C2" s="43"/>
      <c r="D2" s="44"/>
      <c r="E2" s="44"/>
      <c r="F2" s="44"/>
      <c r="G2" s="44"/>
      <c r="H2" s="44"/>
      <c r="I2" s="44"/>
      <c r="J2" s="44"/>
    </row>
    <row r="3" spans="1:13" ht="20.100000000000001" customHeight="1">
      <c r="J3" s="57">
        <v>45536</v>
      </c>
    </row>
    <row r="5" spans="1:13" ht="20.100000000000001" customHeight="1">
      <c r="A5" s="46" t="s">
        <v>95</v>
      </c>
      <c r="B5" s="46"/>
      <c r="C5" s="46"/>
    </row>
    <row r="6" spans="1:13" ht="20.100000000000001" customHeight="1">
      <c r="A6" s="46"/>
      <c r="B6" s="46"/>
      <c r="C6" s="46"/>
    </row>
    <row r="7" spans="1:13" ht="20.100000000000001" customHeight="1">
      <c r="D7" s="698" t="s">
        <v>96</v>
      </c>
      <c r="E7" s="699"/>
      <c r="F7" s="47"/>
      <c r="G7" s="1"/>
      <c r="H7" s="1"/>
    </row>
    <row r="8" spans="1:13" ht="20.100000000000001" customHeight="1">
      <c r="D8" s="710" t="s">
        <v>84</v>
      </c>
      <c r="E8" s="699"/>
      <c r="F8" s="49"/>
      <c r="G8" s="719" t="s">
        <v>512</v>
      </c>
      <c r="H8" s="719"/>
      <c r="I8" s="719"/>
      <c r="J8" s="719"/>
    </row>
    <row r="9" spans="1:13" ht="20.100000000000001" customHeight="1">
      <c r="D9" s="710" t="s">
        <v>145</v>
      </c>
      <c r="E9" s="699"/>
      <c r="F9" s="51"/>
      <c r="G9" s="701" t="s">
        <v>100</v>
      </c>
      <c r="H9" s="701"/>
      <c r="I9" s="701"/>
      <c r="J9" s="701"/>
    </row>
    <row r="10" spans="1:13" ht="20.100000000000001" customHeight="1">
      <c r="D10" s="710" t="s">
        <v>141</v>
      </c>
      <c r="E10" s="699"/>
      <c r="F10" s="51"/>
      <c r="G10" s="701" t="s">
        <v>660</v>
      </c>
      <c r="H10" s="701"/>
      <c r="I10" s="701"/>
      <c r="J10" s="701"/>
    </row>
    <row r="11" spans="1:13" ht="19.5" customHeight="1">
      <c r="E11" s="42"/>
      <c r="F11" s="42"/>
      <c r="G11" s="52"/>
      <c r="H11" s="52"/>
      <c r="I11" s="52"/>
      <c r="J11" s="52"/>
    </row>
    <row r="13" spans="1:13" ht="20.100000000000001" customHeight="1">
      <c r="A13" s="747" t="str">
        <f>+"　下記のとおり学科を廃止したいので、学校教育法第"&amp;'032'!$D$1&amp;"条第"&amp;'032'!$D$2&amp;"項の規定により関係書類を添えて認可を申請します。"</f>
        <v>　下記のとおり学科を廃止したいので、学校教育法第4条第1項の規定により関係書類を添えて認可を申請します。</v>
      </c>
      <c r="B13" s="747"/>
      <c r="C13" s="747"/>
      <c r="D13" s="747"/>
      <c r="E13" s="747"/>
      <c r="F13" s="747"/>
      <c r="G13" s="747"/>
      <c r="H13" s="747"/>
      <c r="I13" s="747"/>
      <c r="J13" s="747"/>
      <c r="K13" s="1"/>
      <c r="L13" s="1"/>
    </row>
    <row r="14" spans="1:13" ht="20.100000000000001" customHeight="1">
      <c r="A14" s="747"/>
      <c r="B14" s="747"/>
      <c r="C14" s="747"/>
      <c r="D14" s="747"/>
      <c r="E14" s="747"/>
      <c r="F14" s="747"/>
      <c r="G14" s="747"/>
      <c r="H14" s="747"/>
      <c r="I14" s="747"/>
      <c r="J14" s="747"/>
      <c r="K14" s="1"/>
      <c r="L14" s="1"/>
    </row>
    <row r="15" spans="1:13" ht="20.100000000000001" customHeight="1">
      <c r="A15" s="727" t="s">
        <v>179</v>
      </c>
      <c r="B15" s="727"/>
      <c r="C15" s="727"/>
      <c r="D15" s="727"/>
      <c r="E15" s="727"/>
      <c r="F15" s="727"/>
      <c r="G15" s="727"/>
      <c r="H15" s="727"/>
      <c r="I15" s="727"/>
      <c r="J15" s="727"/>
      <c r="M15" s="1"/>
    </row>
    <row r="16" spans="1:13" ht="20.100000000000001" customHeight="1">
      <c r="C16" s="63" t="s">
        <v>78</v>
      </c>
      <c r="D16" s="722" t="s">
        <v>386</v>
      </c>
      <c r="E16" s="722"/>
      <c r="F16" s="78"/>
      <c r="G16" s="719" t="s">
        <v>437</v>
      </c>
      <c r="H16" s="719"/>
      <c r="I16" s="719"/>
      <c r="J16" s="719"/>
      <c r="L16" s="1"/>
      <c r="M16" s="1"/>
    </row>
    <row r="17" spans="1:10" ht="20.100000000000001" customHeight="1">
      <c r="C17" s="63" t="s">
        <v>81</v>
      </c>
      <c r="D17" s="722" t="s">
        <v>768</v>
      </c>
      <c r="E17" s="722"/>
      <c r="F17" s="78"/>
      <c r="G17" s="719" t="s">
        <v>448</v>
      </c>
      <c r="H17" s="719"/>
      <c r="I17" s="719"/>
      <c r="J17" s="719"/>
    </row>
    <row r="18" spans="1:10" ht="20.100000000000001" customHeight="1">
      <c r="C18" s="63" t="s">
        <v>88</v>
      </c>
      <c r="D18" s="722" t="s">
        <v>745</v>
      </c>
      <c r="E18" s="722"/>
      <c r="F18" s="78"/>
      <c r="G18" s="719" t="s">
        <v>758</v>
      </c>
      <c r="H18" s="719"/>
      <c r="I18" s="719"/>
      <c r="J18" s="719"/>
    </row>
    <row r="19" spans="1:10" ht="20.100000000000001" customHeight="1">
      <c r="C19" s="63" t="s">
        <v>172</v>
      </c>
      <c r="D19" s="726" t="s">
        <v>743</v>
      </c>
      <c r="E19" s="726"/>
      <c r="F19" s="78"/>
      <c r="G19" s="719" t="s">
        <v>757</v>
      </c>
      <c r="H19" s="719"/>
      <c r="I19" s="719"/>
      <c r="J19" s="719"/>
    </row>
    <row r="20" spans="1:10" ht="20.100000000000001" customHeight="1">
      <c r="C20" s="63" t="s">
        <v>170</v>
      </c>
      <c r="D20" s="722" t="s">
        <v>741</v>
      </c>
      <c r="E20" s="722"/>
      <c r="F20" s="78"/>
      <c r="G20" s="719" t="s">
        <v>740</v>
      </c>
      <c r="H20" s="719"/>
      <c r="I20" s="719"/>
      <c r="J20" s="719"/>
    </row>
    <row r="21" spans="1:10" ht="40.200000000000003" customHeight="1">
      <c r="C21" s="63" t="s">
        <v>167</v>
      </c>
      <c r="D21" s="826" t="s">
        <v>739</v>
      </c>
      <c r="E21" s="826"/>
      <c r="F21" s="78"/>
      <c r="G21" s="719" t="s">
        <v>767</v>
      </c>
      <c r="H21" s="719"/>
      <c r="I21" s="719"/>
      <c r="J21" s="719"/>
    </row>
    <row r="22" spans="1:10" ht="20.100000000000001" customHeight="1">
      <c r="C22" s="63" t="s">
        <v>535</v>
      </c>
      <c r="D22" s="722" t="s">
        <v>737</v>
      </c>
      <c r="E22" s="722"/>
      <c r="F22" s="78"/>
      <c r="G22" s="725">
        <v>45747</v>
      </c>
      <c r="H22" s="725"/>
      <c r="I22" s="725"/>
      <c r="J22" s="725"/>
    </row>
    <row r="23" spans="1:10" ht="20.100000000000001" customHeight="1">
      <c r="A23" s="61"/>
      <c r="B23" s="61"/>
      <c r="C23" s="61"/>
      <c r="G23" s="60"/>
      <c r="H23" s="60"/>
      <c r="I23" s="60"/>
    </row>
  </sheetData>
  <mergeCells count="23">
    <mergeCell ref="D21:E21"/>
    <mergeCell ref="G21:J21"/>
    <mergeCell ref="D22:E22"/>
    <mergeCell ref="G22:J22"/>
    <mergeCell ref="D18:E18"/>
    <mergeCell ref="G18:J18"/>
    <mergeCell ref="D19:E19"/>
    <mergeCell ref="G19:J19"/>
    <mergeCell ref="D20:E20"/>
    <mergeCell ref="G20:J20"/>
    <mergeCell ref="D7:E7"/>
    <mergeCell ref="D16:E16"/>
    <mergeCell ref="G16:J16"/>
    <mergeCell ref="D17:E17"/>
    <mergeCell ref="G17:J17"/>
    <mergeCell ref="G8:J8"/>
    <mergeCell ref="G9:J9"/>
    <mergeCell ref="G10:J10"/>
    <mergeCell ref="A13:J14"/>
    <mergeCell ref="A15:J15"/>
    <mergeCell ref="D8:E8"/>
    <mergeCell ref="D9:E9"/>
    <mergeCell ref="D10:E10"/>
  </mergeCells>
  <phoneticPr fontId="2"/>
  <dataValidations count="1">
    <dataValidation imeMode="on" allowBlank="1" showInputMessage="1" showErrorMessage="1" sqref="G8:J11 G16:J22" xr:uid="{00000000-0002-0000-AC00-000000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drawing r:id="rId2"/>
  <legacyDrawing r:id="rId3"/>
</worksheet>
</file>

<file path=xl/worksheets/sheet1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Sheet176">
    <pageSetUpPr fitToPage="1"/>
  </sheetPr>
  <dimension ref="A1:M23"/>
  <sheetViews>
    <sheetView view="pageBreakPreview" zoomScaleNormal="100" zoomScaleSheetLayoutView="100" workbookViewId="0">
      <selection activeCell="A14" sqref="A14:J15"/>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8.09765625" style="41" customWidth="1"/>
    <col min="12" max="12" width="6.69921875" style="41" customWidth="1"/>
    <col min="13" max="13" width="5.3984375" style="41" customWidth="1"/>
    <col min="14" max="15" width="7.69921875" style="41" customWidth="1"/>
    <col min="16" max="16384" width="8.09765625" style="41"/>
  </cols>
  <sheetData>
    <row r="1" spans="1:13" ht="20.100000000000001" customHeight="1">
      <c r="A1" s="41" t="s">
        <v>92</v>
      </c>
      <c r="B1" s="42">
        <v>32</v>
      </c>
      <c r="C1" s="41" t="s">
        <v>93</v>
      </c>
    </row>
    <row r="2" spans="1:13" ht="20.100000000000001" customHeight="1">
      <c r="A2" s="43" t="s">
        <v>766</v>
      </c>
      <c r="B2" s="43"/>
      <c r="C2" s="43"/>
      <c r="D2" s="44"/>
      <c r="E2" s="44"/>
      <c r="F2" s="44"/>
      <c r="G2" s="44"/>
      <c r="H2" s="44"/>
      <c r="I2" s="44"/>
      <c r="J2" s="44"/>
    </row>
    <row r="3" spans="1:13" ht="20.100000000000001" customHeight="1">
      <c r="J3" s="53"/>
    </row>
    <row r="5" spans="1:13" ht="20.100000000000001" customHeight="1">
      <c r="A5" s="46" t="s">
        <v>95</v>
      </c>
      <c r="B5" s="46"/>
      <c r="C5" s="46"/>
    </row>
    <row r="6" spans="1:13" ht="20.100000000000001" customHeight="1">
      <c r="A6" s="46"/>
      <c r="B6" s="46"/>
      <c r="C6" s="46"/>
    </row>
    <row r="7" spans="1:13" ht="20.100000000000001" customHeight="1">
      <c r="D7" s="698" t="s">
        <v>96</v>
      </c>
      <c r="E7" s="699"/>
      <c r="F7" s="47"/>
      <c r="G7" s="1"/>
      <c r="H7" s="1"/>
    </row>
    <row r="8" spans="1:13" ht="20.100000000000001" customHeight="1">
      <c r="D8" s="710" t="s">
        <v>84</v>
      </c>
      <c r="E8" s="699"/>
      <c r="F8" s="49"/>
      <c r="G8" s="707"/>
      <c r="H8" s="707"/>
      <c r="I8" s="707"/>
      <c r="J8" s="707"/>
    </row>
    <row r="9" spans="1:13" ht="20.100000000000001" customHeight="1">
      <c r="D9" s="710" t="s">
        <v>145</v>
      </c>
      <c r="E9" s="699"/>
      <c r="F9" s="51"/>
      <c r="G9" s="708"/>
      <c r="H9" s="708"/>
      <c r="I9" s="708"/>
      <c r="J9" s="708"/>
    </row>
    <row r="10" spans="1:13" ht="20.100000000000001" customHeight="1">
      <c r="D10" s="710" t="s">
        <v>141</v>
      </c>
      <c r="E10" s="699"/>
      <c r="F10" s="51"/>
      <c r="G10" s="708"/>
      <c r="H10" s="708"/>
      <c r="I10" s="708"/>
      <c r="J10" s="708"/>
    </row>
    <row r="11" spans="1:13" ht="19.5" customHeight="1">
      <c r="E11" s="42"/>
      <c r="F11" s="42"/>
      <c r="G11" s="52"/>
      <c r="H11" s="52"/>
      <c r="I11" s="52"/>
      <c r="J11" s="52"/>
    </row>
    <row r="14" spans="1:13" ht="20.100000000000001" customHeight="1">
      <c r="A14" s="747" t="str">
        <f>+"　下記のとおり学科を廃止したいので、学校教育法第"&amp;'032'!$D$1&amp;"条第"&amp;'032'!$D$2&amp;"項の規定により関係書類を添えて認可を申請します。"</f>
        <v>　下記のとおり学科を廃止したいので、学校教育法第4条第1項の規定により関係書類を添えて認可を申請します。</v>
      </c>
      <c r="B14" s="747"/>
      <c r="C14" s="747"/>
      <c r="D14" s="747"/>
      <c r="E14" s="747"/>
      <c r="F14" s="747"/>
      <c r="G14" s="747"/>
      <c r="H14" s="747"/>
      <c r="I14" s="747"/>
      <c r="J14" s="747"/>
      <c r="K14" s="1"/>
      <c r="L14" s="1"/>
    </row>
    <row r="15" spans="1:13" ht="20.100000000000001" customHeight="1">
      <c r="A15" s="747"/>
      <c r="B15" s="747"/>
      <c r="C15" s="747"/>
      <c r="D15" s="747"/>
      <c r="E15" s="747"/>
      <c r="F15" s="747"/>
      <c r="G15" s="747"/>
      <c r="H15" s="747"/>
      <c r="I15" s="747"/>
      <c r="J15" s="747"/>
      <c r="K15" s="1"/>
      <c r="L15" s="1"/>
    </row>
    <row r="16" spans="1:13" ht="20.100000000000001" customHeight="1">
      <c r="A16" s="727" t="s">
        <v>179</v>
      </c>
      <c r="B16" s="727"/>
      <c r="C16" s="727"/>
      <c r="D16" s="727"/>
      <c r="E16" s="727"/>
      <c r="F16" s="727"/>
      <c r="G16" s="727"/>
      <c r="H16" s="727"/>
      <c r="I16" s="727"/>
      <c r="J16" s="727"/>
      <c r="M16" s="1"/>
    </row>
    <row r="17" spans="3:13" ht="20.100000000000001" customHeight="1">
      <c r="C17" s="63" t="s">
        <v>78</v>
      </c>
      <c r="D17" s="722" t="s">
        <v>386</v>
      </c>
      <c r="E17" s="722"/>
      <c r="F17" s="78"/>
      <c r="G17" s="707"/>
      <c r="H17" s="707"/>
      <c r="I17" s="707"/>
      <c r="J17" s="707"/>
      <c r="L17" s="1"/>
      <c r="M17" s="1"/>
    </row>
    <row r="18" spans="3:13" ht="20.100000000000001" customHeight="1">
      <c r="C18" s="63" t="s">
        <v>81</v>
      </c>
      <c r="D18" s="722" t="s">
        <v>769</v>
      </c>
      <c r="E18" s="722"/>
      <c r="F18" s="78"/>
      <c r="G18" s="707"/>
      <c r="H18" s="707"/>
      <c r="I18" s="707"/>
      <c r="J18" s="707"/>
    </row>
    <row r="19" spans="3:13" ht="20.100000000000001" customHeight="1">
      <c r="C19" s="63" t="s">
        <v>88</v>
      </c>
      <c r="D19" s="722" t="s">
        <v>745</v>
      </c>
      <c r="E19" s="722"/>
      <c r="F19" s="78"/>
      <c r="G19" s="707"/>
      <c r="H19" s="707"/>
      <c r="I19" s="707"/>
      <c r="J19" s="707"/>
    </row>
    <row r="20" spans="3:13" ht="20.100000000000001" customHeight="1">
      <c r="C20" s="63" t="s">
        <v>172</v>
      </c>
      <c r="D20" s="726" t="s">
        <v>743</v>
      </c>
      <c r="E20" s="726"/>
      <c r="F20" s="78"/>
      <c r="G20" s="707"/>
      <c r="H20" s="707"/>
      <c r="I20" s="707"/>
      <c r="J20" s="707"/>
    </row>
    <row r="21" spans="3:13" ht="20.100000000000001" customHeight="1">
      <c r="C21" s="63" t="s">
        <v>170</v>
      </c>
      <c r="D21" s="722" t="s">
        <v>741</v>
      </c>
      <c r="E21" s="722"/>
      <c r="F21" s="78"/>
      <c r="G21" s="707"/>
      <c r="H21" s="707"/>
      <c r="I21" s="707"/>
      <c r="J21" s="707"/>
    </row>
    <row r="22" spans="3:13" ht="43.5" customHeight="1">
      <c r="C22" s="63" t="s">
        <v>167</v>
      </c>
      <c r="D22" s="826" t="s">
        <v>739</v>
      </c>
      <c r="E22" s="826"/>
      <c r="F22" s="78"/>
      <c r="G22" s="707"/>
      <c r="H22" s="707"/>
      <c r="I22" s="707"/>
      <c r="J22" s="707"/>
    </row>
    <row r="23" spans="3:13" ht="20.100000000000001" customHeight="1">
      <c r="C23" s="63" t="s">
        <v>535</v>
      </c>
      <c r="D23" s="722" t="s">
        <v>737</v>
      </c>
      <c r="E23" s="722"/>
      <c r="F23" s="78"/>
      <c r="G23" s="728"/>
      <c r="H23" s="728"/>
      <c r="I23" s="728"/>
      <c r="J23" s="728"/>
    </row>
  </sheetData>
  <mergeCells count="23">
    <mergeCell ref="D19:E19"/>
    <mergeCell ref="G19:J19"/>
    <mergeCell ref="D20:E20"/>
    <mergeCell ref="D23:E23"/>
    <mergeCell ref="G23:J23"/>
    <mergeCell ref="D22:E22"/>
    <mergeCell ref="G22:J22"/>
    <mergeCell ref="D21:E21"/>
    <mergeCell ref="G21:J21"/>
    <mergeCell ref="G20:J20"/>
    <mergeCell ref="D7:E7"/>
    <mergeCell ref="D17:E17"/>
    <mergeCell ref="G17:J17"/>
    <mergeCell ref="D18:E18"/>
    <mergeCell ref="G18:J18"/>
    <mergeCell ref="G8:J8"/>
    <mergeCell ref="G9:J9"/>
    <mergeCell ref="G10:J10"/>
    <mergeCell ref="A14:J15"/>
    <mergeCell ref="A16:J16"/>
    <mergeCell ref="D8:E8"/>
    <mergeCell ref="D9:E9"/>
    <mergeCell ref="D10:E10"/>
  </mergeCells>
  <phoneticPr fontId="2"/>
  <dataValidations count="1">
    <dataValidation imeMode="on" allowBlank="1" showInputMessage="1" showErrorMessage="1" sqref="G8:J11 G17:J23" xr:uid="{00000000-0002-0000-AD00-000000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legacy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B75EE-1748-461C-A8A5-06331106E065}">
  <sheetPr codeName="Sheet177">
    <tabColor rgb="FF00B050"/>
    <pageSetUpPr fitToPage="1"/>
  </sheetPr>
  <dimension ref="A1:E20"/>
  <sheetViews>
    <sheetView workbookViewId="0">
      <selection activeCell="Q41" sqref="Q41"/>
    </sheetView>
  </sheetViews>
  <sheetFormatPr defaultColWidth="8.69921875" defaultRowHeight="13.2"/>
  <cols>
    <col min="1" max="1" width="8.69921875" style="1"/>
    <col min="2" max="2" width="5.09765625" style="1" customWidth="1"/>
    <col min="3" max="3" width="23.59765625" style="1" customWidth="1"/>
    <col min="4" max="16384" width="8.69921875" style="1"/>
  </cols>
  <sheetData>
    <row r="1" spans="1:5">
      <c r="B1" s="1" t="s">
        <v>396</v>
      </c>
      <c r="C1" s="1" t="s">
        <v>2</v>
      </c>
      <c r="D1" s="2"/>
      <c r="E1" s="1" t="str">
        <f>+B1&amp;D1&amp;C1&amp;D2&amp;C2</f>
        <v>学条項</v>
      </c>
    </row>
    <row r="2" spans="1:5">
      <c r="C2" s="1" t="s">
        <v>3</v>
      </c>
      <c r="D2" s="2"/>
    </row>
    <row r="3" spans="1:5">
      <c r="B3" s="1" t="s">
        <v>442</v>
      </c>
      <c r="C3" s="1" t="s">
        <v>147</v>
      </c>
      <c r="D3" s="2">
        <v>27</v>
      </c>
      <c r="E3" s="1" t="str">
        <f>+B3&amp;D3&amp;C3&amp;D4&amp;C4&amp;E5</f>
        <v>学令27条の2第1項2号</v>
      </c>
    </row>
    <row r="4" spans="1:5">
      <c r="C4" s="1" t="s">
        <v>450</v>
      </c>
      <c r="D4" s="2">
        <v>2</v>
      </c>
    </row>
    <row r="5" spans="1:5">
      <c r="C5" s="1" t="s">
        <v>3</v>
      </c>
      <c r="D5" s="2">
        <v>1</v>
      </c>
      <c r="E5" s="1" t="str">
        <f>+B5&amp;D5&amp;C5&amp;D6&amp;C6</f>
        <v>1項2号</v>
      </c>
    </row>
    <row r="6" spans="1:5">
      <c r="C6" s="1" t="s">
        <v>93</v>
      </c>
      <c r="D6" s="2">
        <v>2</v>
      </c>
    </row>
    <row r="7" spans="1:5">
      <c r="B7" s="1" t="s">
        <v>395</v>
      </c>
      <c r="C7" s="1" t="s">
        <v>2</v>
      </c>
      <c r="D7" s="2">
        <v>11</v>
      </c>
      <c r="E7" s="1" t="str">
        <f>+B7&amp;D7&amp;C7&amp;D8&amp;C8</f>
        <v>学則11条</v>
      </c>
    </row>
    <row r="8" spans="1:5">
      <c r="D8" s="2"/>
    </row>
    <row r="9" spans="1:5">
      <c r="A9" s="1" t="s">
        <v>397</v>
      </c>
      <c r="B9" s="1" t="s">
        <v>396</v>
      </c>
      <c r="C9" s="1" t="s">
        <v>2</v>
      </c>
      <c r="D9" s="2"/>
      <c r="E9" s="1" t="str">
        <f>+B9&amp;D9&amp;C9&amp;D10&amp;C10&amp;E11</f>
        <v>学条項において準用する同法条項</v>
      </c>
    </row>
    <row r="10" spans="1:5">
      <c r="C10" s="1" t="s">
        <v>6</v>
      </c>
      <c r="D10" s="2"/>
    </row>
    <row r="11" spans="1:5">
      <c r="C11" s="1" t="s">
        <v>2</v>
      </c>
      <c r="D11" s="2"/>
      <c r="E11" s="1" t="str">
        <f>+B11&amp;D11&amp;C11&amp;D12&amp;C12</f>
        <v>条項</v>
      </c>
    </row>
    <row r="12" spans="1:5">
      <c r="C12" s="1" t="s">
        <v>3</v>
      </c>
      <c r="D12" s="2"/>
    </row>
    <row r="13" spans="1:5">
      <c r="B13" s="1" t="s">
        <v>395</v>
      </c>
      <c r="C13" s="1" t="s">
        <v>394</v>
      </c>
      <c r="D13" s="2"/>
      <c r="E13" s="1" t="str">
        <f>+B13&amp;D13&amp;C13&amp;D14&amp;C14</f>
        <v>学則条において準用する同規則条</v>
      </c>
    </row>
    <row r="14" spans="1:5">
      <c r="C14" s="1" t="s">
        <v>2</v>
      </c>
      <c r="D14" s="2"/>
    </row>
    <row r="15" spans="1:5">
      <c r="A15" s="1" t="s">
        <v>7</v>
      </c>
      <c r="B15" s="1" t="s">
        <v>1</v>
      </c>
      <c r="C15" s="1" t="s">
        <v>2</v>
      </c>
      <c r="D15" s="2">
        <v>7</v>
      </c>
      <c r="E15" s="1" t="str">
        <f>+B15&amp;D15&amp;C15&amp;D16&amp;C16</f>
        <v>私7条1項</v>
      </c>
    </row>
    <row r="16" spans="1:5">
      <c r="C16" s="1" t="s">
        <v>3</v>
      </c>
      <c r="D16" s="2">
        <v>1</v>
      </c>
    </row>
    <row r="17" spans="2:5">
      <c r="B17" s="1" t="s">
        <v>1</v>
      </c>
      <c r="C17" s="1" t="s">
        <v>2</v>
      </c>
      <c r="D17" s="2"/>
      <c r="E17" s="1" t="str">
        <f>+B17&amp;D17&amp;C17&amp;D18&amp;C18</f>
        <v>私条項において準用する同法</v>
      </c>
    </row>
    <row r="18" spans="2:5">
      <c r="C18" s="1" t="s">
        <v>6</v>
      </c>
      <c r="D18" s="2"/>
    </row>
    <row r="19" spans="2:5">
      <c r="C19" s="1" t="s">
        <v>2</v>
      </c>
      <c r="D19" s="2"/>
      <c r="E19" s="1" t="str">
        <f>+B19&amp;D19&amp;C19&amp;D20&amp;C20</f>
        <v>条項</v>
      </c>
    </row>
    <row r="20" spans="2:5">
      <c r="C20" s="1" t="s">
        <v>3</v>
      </c>
      <c r="D20" s="2"/>
    </row>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C1EC6-34C1-4D1D-BB45-2FE760DCFAC8}">
  <sheetPr codeName="Sheet178">
    <pageSetUpPr fitToPage="1"/>
  </sheetPr>
  <dimension ref="A1:X20"/>
  <sheetViews>
    <sheetView view="pageBreakPreview" zoomScale="110" zoomScaleNormal="100" zoomScaleSheetLayoutView="110" workbookViewId="0">
      <selection activeCell="AH1" sqref="AH1"/>
    </sheetView>
  </sheetViews>
  <sheetFormatPr defaultColWidth="8.09765625" defaultRowHeight="20.100000000000001" customHeight="1"/>
  <cols>
    <col min="1" max="256" width="3.19921875" style="8" customWidth="1"/>
    <col min="257" max="16384" width="8.09765625" style="8"/>
  </cols>
  <sheetData>
    <row r="1" spans="1:24" s="4" customFormat="1" ht="20.100000000000001" customHeight="1" thickBot="1">
      <c r="A1" s="3" t="s">
        <v>775</v>
      </c>
      <c r="B1" s="3"/>
      <c r="C1" s="3"/>
      <c r="D1" s="3"/>
      <c r="E1" s="3"/>
      <c r="F1" s="3"/>
      <c r="G1" s="3"/>
      <c r="H1" s="3"/>
      <c r="I1" s="3"/>
      <c r="J1" s="3"/>
      <c r="K1" s="3"/>
      <c r="L1" s="3"/>
      <c r="M1" s="3"/>
      <c r="N1" s="3"/>
      <c r="O1" s="3"/>
      <c r="P1" s="3"/>
      <c r="Q1" s="3"/>
      <c r="R1" s="3"/>
      <c r="S1" s="3"/>
      <c r="T1" s="3"/>
      <c r="U1" s="3"/>
      <c r="V1" s="3"/>
      <c r="W1" s="3"/>
      <c r="X1" s="3"/>
    </row>
    <row r="2" spans="1:24" s="4" customFormat="1" ht="20.100000000000001" customHeight="1"/>
    <row r="3" spans="1:24" s="5" customFormat="1" ht="20.100000000000001" customHeight="1">
      <c r="B3" s="5" t="s">
        <v>9</v>
      </c>
      <c r="D3" s="5" t="s">
        <v>10</v>
      </c>
    </row>
    <row r="4" spans="1:24" ht="20.100000000000001" customHeight="1">
      <c r="C4" s="6" t="s">
        <v>11</v>
      </c>
      <c r="D4" s="682" t="s">
        <v>774</v>
      </c>
      <c r="E4" s="682"/>
      <c r="F4" s="682"/>
      <c r="G4" s="682"/>
      <c r="H4" s="682"/>
      <c r="I4" s="682"/>
      <c r="J4" s="682"/>
      <c r="K4" s="682"/>
      <c r="L4" s="682"/>
      <c r="M4" s="682"/>
      <c r="N4" s="682"/>
      <c r="O4" s="682"/>
      <c r="P4" s="682"/>
      <c r="Q4" s="682"/>
      <c r="R4" s="682"/>
      <c r="S4" s="682"/>
      <c r="T4" s="682"/>
      <c r="U4" s="682"/>
      <c r="V4" s="682"/>
      <c r="W4" s="682"/>
      <c r="X4" s="682"/>
    </row>
    <row r="5" spans="1:24" ht="34.5" customHeight="1">
      <c r="C5" s="6" t="s">
        <v>11</v>
      </c>
      <c r="D5" s="682" t="s">
        <v>752</v>
      </c>
      <c r="E5" s="682"/>
      <c r="F5" s="682"/>
      <c r="G5" s="682"/>
      <c r="H5" s="682"/>
      <c r="I5" s="682"/>
      <c r="J5" s="682"/>
      <c r="K5" s="682"/>
      <c r="L5" s="682"/>
      <c r="M5" s="682"/>
      <c r="N5" s="682"/>
      <c r="O5" s="682"/>
      <c r="P5" s="682"/>
      <c r="Q5" s="682"/>
      <c r="R5" s="682"/>
      <c r="S5" s="682"/>
      <c r="T5" s="682"/>
      <c r="U5" s="682"/>
      <c r="V5" s="682"/>
      <c r="W5" s="682"/>
      <c r="X5" s="682"/>
    </row>
    <row r="6" spans="1:24" s="5" customFormat="1" ht="20.100000000000001" customHeight="1">
      <c r="B6" s="5" t="s">
        <v>14</v>
      </c>
      <c r="D6" s="5" t="s">
        <v>15</v>
      </c>
    </row>
    <row r="7" spans="1:24" ht="20.100000000000001" customHeight="1">
      <c r="C7" s="8" t="s">
        <v>11</v>
      </c>
      <c r="D7" s="8" t="s">
        <v>773</v>
      </c>
      <c r="E7" s="1"/>
      <c r="F7" s="1"/>
      <c r="G7" s="1"/>
      <c r="H7" s="1"/>
      <c r="I7" s="1"/>
      <c r="J7" s="1"/>
      <c r="K7" s="1"/>
      <c r="L7" s="1"/>
      <c r="M7" s="1"/>
    </row>
    <row r="8" spans="1:24" s="5" customFormat="1" ht="20.100000000000001" customHeight="1">
      <c r="B8" s="5" t="s">
        <v>16</v>
      </c>
      <c r="D8" s="5" t="s">
        <v>17</v>
      </c>
    </row>
    <row r="9" spans="1:24" s="5" customFormat="1" ht="20.100000000000001" customHeight="1">
      <c r="D9" s="67" t="s">
        <v>266</v>
      </c>
      <c r="E9" s="36" t="s">
        <v>439</v>
      </c>
      <c r="F9" s="37"/>
      <c r="G9" s="37"/>
      <c r="H9" s="37"/>
      <c r="I9" s="37"/>
      <c r="J9" s="37"/>
      <c r="K9" s="37"/>
      <c r="L9" s="38"/>
      <c r="M9" s="58" t="s">
        <v>1628</v>
      </c>
      <c r="N9" s="66"/>
      <c r="O9" s="66"/>
      <c r="P9" s="66"/>
      <c r="Q9" s="66"/>
      <c r="R9" s="66"/>
      <c r="S9" s="66"/>
      <c r="T9" s="66"/>
      <c r="U9" s="66"/>
      <c r="V9" s="66"/>
      <c r="W9" s="66"/>
      <c r="X9" s="86"/>
    </row>
    <row r="10" spans="1:24" s="5" customFormat="1" ht="20.100000000000001" customHeight="1">
      <c r="B10" s="5" t="s">
        <v>23</v>
      </c>
      <c r="D10" s="5" t="s">
        <v>24</v>
      </c>
    </row>
    <row r="11" spans="1:24" ht="20.100000000000001" customHeight="1">
      <c r="C11" s="8" t="s">
        <v>11</v>
      </c>
      <c r="D11" s="8" t="s">
        <v>727</v>
      </c>
    </row>
    <row r="12" spans="1:24" s="5" customFormat="1" ht="20.100000000000001" customHeight="1">
      <c r="B12" s="5" t="s">
        <v>27</v>
      </c>
      <c r="D12" s="5" t="s">
        <v>28</v>
      </c>
      <c r="H12" s="31" t="s">
        <v>29</v>
      </c>
    </row>
    <row r="13" spans="1:24" ht="20.100000000000001" customHeight="1">
      <c r="C13" s="8" t="s">
        <v>30</v>
      </c>
      <c r="D13" s="103" t="s">
        <v>772</v>
      </c>
    </row>
    <row r="14" spans="1:24" ht="20.100000000000001" customHeight="1">
      <c r="C14" s="8" t="s">
        <v>32</v>
      </c>
      <c r="D14" s="103" t="s">
        <v>771</v>
      </c>
    </row>
    <row r="15" spans="1:24" ht="20.100000000000001" customHeight="1">
      <c r="C15" s="8" t="s">
        <v>35</v>
      </c>
      <c r="D15" s="8" t="s">
        <v>749</v>
      </c>
    </row>
    <row r="16" spans="1:24" ht="20.100000000000001" customHeight="1">
      <c r="C16" s="8" t="s">
        <v>37</v>
      </c>
      <c r="D16" s="8" t="s">
        <v>770</v>
      </c>
    </row>
    <row r="17" spans="2:24" ht="20.100000000000001" customHeight="1">
      <c r="C17" s="8" t="s">
        <v>39</v>
      </c>
      <c r="D17" s="8" t="s">
        <v>126</v>
      </c>
    </row>
    <row r="18" spans="2:24" ht="20.100000000000001" customHeight="1">
      <c r="B18" s="5" t="s">
        <v>73</v>
      </c>
      <c r="D18" s="5" t="s">
        <v>74</v>
      </c>
    </row>
    <row r="19" spans="2:24" ht="20.100000000000001" customHeight="1">
      <c r="C19" s="8" t="s">
        <v>11</v>
      </c>
      <c r="D19" s="8" t="s">
        <v>1647</v>
      </c>
    </row>
    <row r="20" spans="2:24" s="40" customFormat="1" ht="20.100000000000001" customHeight="1">
      <c r="B20" s="1"/>
      <c r="C20" s="8"/>
      <c r="D20" s="8"/>
      <c r="E20" s="8"/>
      <c r="F20" s="8"/>
      <c r="G20" s="8"/>
      <c r="H20" s="8"/>
      <c r="I20" s="8"/>
      <c r="J20" s="8"/>
      <c r="K20" s="8"/>
      <c r="L20" s="8"/>
      <c r="M20" s="8"/>
      <c r="N20" s="8"/>
      <c r="O20" s="8"/>
      <c r="P20" s="8"/>
      <c r="Q20" s="8"/>
      <c r="R20" s="8"/>
      <c r="S20" s="8"/>
      <c r="T20" s="8"/>
      <c r="U20" s="8"/>
      <c r="V20" s="8"/>
      <c r="W20" s="8"/>
      <c r="X20" s="8"/>
    </row>
  </sheetData>
  <mergeCells count="2">
    <mergeCell ref="D4:X4"/>
    <mergeCell ref="D5:X5"/>
  </mergeCells>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Sheet179">
    <pageSetUpPr fitToPage="1"/>
  </sheetPr>
  <dimension ref="A1:W19"/>
  <sheetViews>
    <sheetView view="pageBreakPreview" zoomScale="110" zoomScaleNormal="100" zoomScaleSheetLayoutView="110" workbookViewId="0">
      <selection activeCell="AE1" sqref="AE1"/>
    </sheetView>
  </sheetViews>
  <sheetFormatPr defaultColWidth="8.09765625" defaultRowHeight="20.100000000000001" customHeight="1"/>
  <cols>
    <col min="1" max="256" width="3.19921875" style="8" customWidth="1"/>
    <col min="257" max="16384" width="8.09765625" style="8"/>
  </cols>
  <sheetData>
    <row r="1" spans="1:23" ht="20.100000000000001" customHeight="1">
      <c r="A1" s="8" t="s">
        <v>77</v>
      </c>
    </row>
    <row r="3" spans="1:23" s="5" customFormat="1" ht="20.100000000000001" customHeight="1">
      <c r="A3" s="5" t="s">
        <v>78</v>
      </c>
      <c r="C3" s="5" t="s">
        <v>79</v>
      </c>
    </row>
    <row r="4" spans="1:23" ht="20.100000000000001" customHeight="1">
      <c r="C4" s="8" t="s">
        <v>11</v>
      </c>
      <c r="D4" s="103" t="s">
        <v>776</v>
      </c>
    </row>
    <row r="6" spans="1:23" s="5" customFormat="1" ht="20.100000000000001" customHeight="1">
      <c r="A6" s="5" t="s">
        <v>81</v>
      </c>
      <c r="C6" s="5" t="s">
        <v>82</v>
      </c>
    </row>
    <row r="7" spans="1:23" ht="20.100000000000001" customHeight="1">
      <c r="C7" s="36" t="s">
        <v>143</v>
      </c>
      <c r="D7" s="37"/>
      <c r="E7" s="37"/>
      <c r="F7" s="37"/>
      <c r="G7" s="37"/>
      <c r="H7" s="38"/>
      <c r="I7" s="716"/>
      <c r="J7" s="717"/>
      <c r="K7" s="717"/>
      <c r="L7" s="717"/>
      <c r="M7" s="717"/>
      <c r="N7" s="717"/>
      <c r="O7" s="717"/>
      <c r="P7" s="717"/>
      <c r="Q7" s="717"/>
      <c r="R7" s="717"/>
      <c r="S7" s="717"/>
      <c r="T7" s="718"/>
    </row>
    <row r="8" spans="1:23" ht="20.100000000000001" customHeight="1">
      <c r="C8" s="36" t="s">
        <v>142</v>
      </c>
      <c r="D8" s="37"/>
      <c r="E8" s="37"/>
      <c r="F8" s="37"/>
      <c r="G8" s="37"/>
      <c r="H8" s="38"/>
      <c r="I8" s="716"/>
      <c r="J8" s="717"/>
      <c r="K8" s="717"/>
      <c r="L8" s="717"/>
      <c r="M8" s="717"/>
      <c r="N8" s="717"/>
      <c r="O8" s="717"/>
      <c r="P8" s="717"/>
      <c r="Q8" s="717"/>
      <c r="R8" s="717"/>
      <c r="S8" s="717"/>
      <c r="T8" s="718"/>
    </row>
    <row r="9" spans="1:23" ht="20.100000000000001" customHeight="1">
      <c r="C9" s="36" t="s">
        <v>141</v>
      </c>
      <c r="D9" s="37"/>
      <c r="E9" s="37"/>
      <c r="F9" s="37"/>
      <c r="G9" s="37"/>
      <c r="H9" s="38"/>
      <c r="I9" s="716"/>
      <c r="J9" s="717"/>
      <c r="K9" s="717"/>
      <c r="L9" s="717"/>
      <c r="M9" s="717"/>
      <c r="N9" s="717"/>
      <c r="O9" s="717"/>
      <c r="P9" s="717"/>
      <c r="Q9" s="717"/>
      <c r="R9" s="717"/>
      <c r="S9" s="717"/>
      <c r="T9" s="718"/>
    </row>
    <row r="10" spans="1:23" ht="20.100000000000001" customHeight="1">
      <c r="C10" s="36" t="s">
        <v>86</v>
      </c>
      <c r="D10" s="37"/>
      <c r="E10" s="37"/>
      <c r="F10" s="37"/>
      <c r="G10" s="37"/>
      <c r="H10" s="38"/>
      <c r="I10" s="716"/>
      <c r="J10" s="717"/>
      <c r="K10" s="717"/>
      <c r="L10" s="717"/>
      <c r="M10" s="717"/>
      <c r="N10" s="717"/>
      <c r="O10" s="717"/>
      <c r="P10" s="717"/>
      <c r="Q10" s="717"/>
      <c r="R10" s="717"/>
      <c r="S10" s="717"/>
      <c r="T10" s="718"/>
    </row>
    <row r="11" spans="1:23" ht="20.100000000000001" customHeight="1">
      <c r="C11" s="36" t="s">
        <v>87</v>
      </c>
      <c r="D11" s="37"/>
      <c r="E11" s="37"/>
      <c r="F11" s="37"/>
      <c r="G11" s="37"/>
      <c r="H11" s="38"/>
      <c r="I11" s="716"/>
      <c r="J11" s="717"/>
      <c r="K11" s="717"/>
      <c r="L11" s="717"/>
      <c r="M11" s="717"/>
      <c r="N11" s="717"/>
      <c r="O11" s="717"/>
      <c r="P11" s="717"/>
      <c r="Q11" s="717"/>
      <c r="R11" s="717"/>
      <c r="S11" s="717"/>
      <c r="T11" s="718"/>
    </row>
    <row r="14" spans="1:23" s="5" customFormat="1" ht="20.100000000000001" customHeight="1">
      <c r="A14" s="5" t="s">
        <v>88</v>
      </c>
      <c r="C14" s="5" t="s">
        <v>28</v>
      </c>
      <c r="G14" s="693" t="s">
        <v>89</v>
      </c>
      <c r="H14" s="694"/>
      <c r="I14" s="694"/>
      <c r="J14" s="694"/>
      <c r="K14" s="694"/>
      <c r="L14" s="694"/>
      <c r="M14" s="694"/>
      <c r="N14" s="694"/>
      <c r="O14" s="694"/>
      <c r="P14" s="694"/>
      <c r="Q14" s="694"/>
      <c r="R14" s="694"/>
      <c r="S14" s="694"/>
      <c r="T14" s="694"/>
      <c r="U14" s="694"/>
      <c r="V14" s="694"/>
      <c r="W14" s="694"/>
    </row>
    <row r="15" spans="1:23" ht="20.100000000000001" customHeight="1">
      <c r="B15" s="39" t="s">
        <v>90</v>
      </c>
      <c r="C15" s="8" t="s">
        <v>30</v>
      </c>
      <c r="D15" s="103" t="s">
        <v>772</v>
      </c>
    </row>
    <row r="16" spans="1:23" ht="20.100000000000001" customHeight="1">
      <c r="B16" s="39" t="s">
        <v>90</v>
      </c>
      <c r="C16" s="8" t="s">
        <v>32</v>
      </c>
      <c r="D16" s="103" t="s">
        <v>771</v>
      </c>
    </row>
    <row r="17" spans="2:4" ht="20.100000000000001" customHeight="1">
      <c r="B17" s="39" t="s">
        <v>90</v>
      </c>
      <c r="C17" s="8" t="s">
        <v>35</v>
      </c>
      <c r="D17" s="8" t="s">
        <v>749</v>
      </c>
    </row>
    <row r="18" spans="2:4" ht="20.100000000000001" customHeight="1">
      <c r="B18" s="39" t="s">
        <v>90</v>
      </c>
      <c r="C18" s="8" t="s">
        <v>37</v>
      </c>
      <c r="D18" s="8" t="s">
        <v>770</v>
      </c>
    </row>
    <row r="19" spans="2:4" ht="20.100000000000001" customHeight="1">
      <c r="B19" s="39" t="s">
        <v>90</v>
      </c>
      <c r="C19" s="8" t="s">
        <v>39</v>
      </c>
      <c r="D19" s="8" t="s">
        <v>126</v>
      </c>
    </row>
  </sheetData>
  <mergeCells count="6">
    <mergeCell ref="G14:W14"/>
    <mergeCell ref="I8:T8"/>
    <mergeCell ref="I7:T7"/>
    <mergeCell ref="I9:T9"/>
    <mergeCell ref="I10:T10"/>
    <mergeCell ref="I11:T11"/>
  </mergeCells>
  <phoneticPr fontId="2"/>
  <dataValidations count="3">
    <dataValidation type="list" allowBlank="1" showInputMessage="1" showErrorMessage="1" sqref="B15:B19" xr:uid="{00000000-0002-0000-B000-000000000000}">
      <formula1>"□,☑"</formula1>
    </dataValidation>
    <dataValidation imeMode="off" allowBlank="1" showInputMessage="1" showErrorMessage="1" sqref="I11:T11" xr:uid="{00000000-0002-0000-B000-000001000000}"/>
    <dataValidation imeMode="on" allowBlank="1" showInputMessage="1" showErrorMessage="1" sqref="I7:T10" xr:uid="{00000000-0002-0000-B000-000002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1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Sheet180">
    <pageSetUpPr fitToPage="1"/>
  </sheetPr>
  <dimension ref="A1:M24"/>
  <sheetViews>
    <sheetView view="pageBreakPreview" zoomScale="110" zoomScaleNormal="100" zoomScaleSheetLayoutView="110" workbookViewId="0">
      <selection activeCell="A14" sqref="A14:J15"/>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8.09765625" style="41" customWidth="1"/>
    <col min="12" max="12" width="6.69921875" style="41" customWidth="1"/>
    <col min="13" max="13" width="5.3984375" style="41" customWidth="1"/>
    <col min="14" max="15" width="7.69921875" style="41" customWidth="1"/>
    <col min="16" max="16384" width="8.09765625" style="41"/>
  </cols>
  <sheetData>
    <row r="1" spans="1:13" ht="20.100000000000001" customHeight="1">
      <c r="A1" s="41" t="s">
        <v>92</v>
      </c>
      <c r="B1" s="42">
        <v>33</v>
      </c>
      <c r="C1" s="41" t="s">
        <v>93</v>
      </c>
    </row>
    <row r="2" spans="1:13" ht="20.100000000000001" customHeight="1">
      <c r="A2" s="43" t="s">
        <v>776</v>
      </c>
      <c r="B2" s="43"/>
      <c r="C2" s="43"/>
      <c r="D2" s="44"/>
      <c r="E2" s="44"/>
      <c r="F2" s="44"/>
      <c r="G2" s="44"/>
      <c r="H2" s="44"/>
      <c r="I2" s="44"/>
      <c r="J2" s="44"/>
    </row>
    <row r="3" spans="1:13" ht="20.100000000000001" customHeight="1">
      <c r="J3" s="57">
        <v>45536</v>
      </c>
    </row>
    <row r="5" spans="1:13" ht="20.100000000000001" customHeight="1">
      <c r="A5" s="46" t="s">
        <v>95</v>
      </c>
      <c r="B5" s="46"/>
      <c r="C5" s="46"/>
    </row>
    <row r="6" spans="1:13" ht="20.100000000000001" customHeight="1">
      <c r="A6" s="46"/>
      <c r="B6" s="46"/>
      <c r="C6" s="46"/>
    </row>
    <row r="7" spans="1:13" ht="20.100000000000001" customHeight="1">
      <c r="D7" s="698" t="s">
        <v>281</v>
      </c>
      <c r="E7" s="699"/>
      <c r="F7" s="47"/>
      <c r="G7" s="1"/>
      <c r="H7" s="1"/>
    </row>
    <row r="8" spans="1:13" ht="20.100000000000001" customHeight="1">
      <c r="D8" s="710" t="s">
        <v>84</v>
      </c>
      <c r="E8" s="699"/>
      <c r="F8" s="49"/>
      <c r="G8" s="719" t="s">
        <v>512</v>
      </c>
      <c r="H8" s="719"/>
      <c r="I8" s="719"/>
      <c r="J8" s="719"/>
    </row>
    <row r="9" spans="1:13" ht="20.100000000000001" customHeight="1">
      <c r="D9" s="710" t="s">
        <v>145</v>
      </c>
      <c r="E9" s="699"/>
      <c r="F9" s="51"/>
      <c r="G9" s="701" t="s">
        <v>100</v>
      </c>
      <c r="H9" s="701"/>
      <c r="I9" s="701"/>
      <c r="J9" s="701"/>
    </row>
    <row r="10" spans="1:13" ht="20.100000000000001" customHeight="1">
      <c r="D10" s="710" t="s">
        <v>141</v>
      </c>
      <c r="E10" s="699"/>
      <c r="F10" s="51"/>
      <c r="G10" s="701" t="s">
        <v>660</v>
      </c>
      <c r="H10" s="701"/>
      <c r="I10" s="701"/>
      <c r="J10" s="701"/>
    </row>
    <row r="11" spans="1:13" ht="19.5" customHeight="1">
      <c r="E11" s="42"/>
      <c r="F11" s="42"/>
      <c r="G11" s="52"/>
      <c r="H11" s="52"/>
      <c r="I11" s="52"/>
      <c r="J11" s="52"/>
    </row>
    <row r="14" spans="1:13" ht="20.100000000000001" customHeight="1">
      <c r="A14" s="747" t="str">
        <f>+"　下記のとおり専攻科・別科を廃止したいので、学校教育法施行令第"&amp;'033'!$D$3&amp;"条の"&amp;'033'!$D$4&amp;"第"&amp;'033'!$D$5&amp;"項第"&amp;'033'!$D$6&amp;"号の規定により関係書類を添えて届け出ます。"</f>
        <v>　下記のとおり専攻科・別科を廃止したいので、学校教育法施行令第27条の2第1項第2号の規定により関係書類を添えて届け出ます。</v>
      </c>
      <c r="B14" s="747"/>
      <c r="C14" s="747"/>
      <c r="D14" s="747"/>
      <c r="E14" s="747"/>
      <c r="F14" s="747"/>
      <c r="G14" s="747"/>
      <c r="H14" s="747"/>
      <c r="I14" s="747"/>
      <c r="J14" s="747"/>
      <c r="K14" s="1"/>
      <c r="L14" s="1"/>
    </row>
    <row r="15" spans="1:13" ht="20.100000000000001" customHeight="1">
      <c r="A15" s="747"/>
      <c r="B15" s="747"/>
      <c r="C15" s="747"/>
      <c r="D15" s="747"/>
      <c r="E15" s="747"/>
      <c r="F15" s="747"/>
      <c r="G15" s="747"/>
      <c r="H15" s="747"/>
      <c r="I15" s="747"/>
      <c r="J15" s="747"/>
      <c r="K15" s="1"/>
      <c r="L15" s="1"/>
    </row>
    <row r="16" spans="1:13" ht="20.100000000000001" customHeight="1">
      <c r="A16" s="727" t="s">
        <v>179</v>
      </c>
      <c r="B16" s="727"/>
      <c r="C16" s="727"/>
      <c r="D16" s="727"/>
      <c r="E16" s="727"/>
      <c r="F16" s="727"/>
      <c r="G16" s="727"/>
      <c r="H16" s="727"/>
      <c r="I16" s="727"/>
      <c r="J16" s="727"/>
      <c r="M16" s="1"/>
    </row>
    <row r="17" spans="1:13" ht="20.100000000000001" customHeight="1">
      <c r="C17" s="63" t="s">
        <v>78</v>
      </c>
      <c r="D17" s="722" t="s">
        <v>386</v>
      </c>
      <c r="E17" s="722"/>
      <c r="F17" s="78"/>
      <c r="G17" s="719" t="s">
        <v>437</v>
      </c>
      <c r="H17" s="719"/>
      <c r="I17" s="719"/>
      <c r="J17" s="719"/>
      <c r="L17" s="1"/>
      <c r="M17" s="1"/>
    </row>
    <row r="18" spans="1:13" ht="20.100000000000001" customHeight="1">
      <c r="C18" s="63" t="s">
        <v>81</v>
      </c>
      <c r="D18" s="726" t="s">
        <v>778</v>
      </c>
      <c r="E18" s="726"/>
      <c r="F18" s="78"/>
      <c r="G18" s="719" t="s">
        <v>460</v>
      </c>
      <c r="H18" s="719"/>
      <c r="I18" s="719"/>
      <c r="J18" s="719"/>
    </row>
    <row r="19" spans="1:13" ht="20.100000000000001" customHeight="1">
      <c r="C19" s="63" t="s">
        <v>88</v>
      </c>
      <c r="D19" s="722" t="s">
        <v>745</v>
      </c>
      <c r="E19" s="722"/>
      <c r="F19" s="78"/>
      <c r="G19" s="719" t="s">
        <v>758</v>
      </c>
      <c r="H19" s="719"/>
      <c r="I19" s="719"/>
      <c r="J19" s="719"/>
    </row>
    <row r="20" spans="1:13" ht="20.100000000000001" customHeight="1">
      <c r="C20" s="63" t="s">
        <v>172</v>
      </c>
      <c r="D20" s="826" t="s">
        <v>743</v>
      </c>
      <c r="E20" s="826"/>
      <c r="F20" s="78"/>
      <c r="G20" s="719" t="s">
        <v>757</v>
      </c>
      <c r="H20" s="719"/>
      <c r="I20" s="719"/>
      <c r="J20" s="719"/>
    </row>
    <row r="21" spans="1:13" ht="20.100000000000001" customHeight="1">
      <c r="C21" s="63" t="s">
        <v>170</v>
      </c>
      <c r="D21" s="722" t="s">
        <v>741</v>
      </c>
      <c r="E21" s="722"/>
      <c r="F21" s="78"/>
      <c r="G21" s="719" t="s">
        <v>777</v>
      </c>
      <c r="H21" s="719"/>
      <c r="I21" s="719"/>
      <c r="J21" s="719"/>
    </row>
    <row r="22" spans="1:13" ht="40.200000000000003" customHeight="1">
      <c r="C22" s="63" t="s">
        <v>167</v>
      </c>
      <c r="D22" s="826" t="s">
        <v>739</v>
      </c>
      <c r="E22" s="826"/>
      <c r="F22" s="78"/>
      <c r="G22" s="719" t="s">
        <v>756</v>
      </c>
      <c r="H22" s="719"/>
      <c r="I22" s="719"/>
      <c r="J22" s="719"/>
    </row>
    <row r="23" spans="1:13" ht="20.100000000000001" customHeight="1">
      <c r="C23" s="63" t="s">
        <v>535</v>
      </c>
      <c r="D23" s="722" t="s">
        <v>737</v>
      </c>
      <c r="E23" s="722"/>
      <c r="F23" s="78"/>
      <c r="G23" s="725">
        <v>45747</v>
      </c>
      <c r="H23" s="725"/>
      <c r="I23" s="725"/>
      <c r="J23" s="725"/>
    </row>
    <row r="24" spans="1:13" ht="20.100000000000001" customHeight="1">
      <c r="A24" s="61"/>
      <c r="B24" s="61"/>
      <c r="C24" s="61"/>
      <c r="G24" s="60"/>
      <c r="H24" s="60"/>
      <c r="I24" s="60"/>
    </row>
  </sheetData>
  <mergeCells count="23">
    <mergeCell ref="D22:E22"/>
    <mergeCell ref="G22:J22"/>
    <mergeCell ref="D23:E23"/>
    <mergeCell ref="G23:J23"/>
    <mergeCell ref="D19:E19"/>
    <mergeCell ref="G19:J19"/>
    <mergeCell ref="D20:E20"/>
    <mergeCell ref="G20:J20"/>
    <mergeCell ref="D21:E21"/>
    <mergeCell ref="G21:J21"/>
    <mergeCell ref="D7:E7"/>
    <mergeCell ref="D17:E17"/>
    <mergeCell ref="G17:J17"/>
    <mergeCell ref="D18:E18"/>
    <mergeCell ref="G18:J18"/>
    <mergeCell ref="G8:J8"/>
    <mergeCell ref="G9:J9"/>
    <mergeCell ref="G10:J10"/>
    <mergeCell ref="A14:J15"/>
    <mergeCell ref="A16:J16"/>
    <mergeCell ref="D8:E8"/>
    <mergeCell ref="D9:E9"/>
    <mergeCell ref="D10:E10"/>
  </mergeCells>
  <phoneticPr fontId="2"/>
  <dataValidations count="1">
    <dataValidation imeMode="on" allowBlank="1" showInputMessage="1" showErrorMessage="1" sqref="G8:J11 G17:J23" xr:uid="{00000000-0002-0000-B100-000000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pageSetUpPr fitToPage="1"/>
  </sheetPr>
  <dimension ref="A1:L15"/>
  <sheetViews>
    <sheetView view="pageBreakPreview" zoomScale="110" zoomScaleNormal="100" zoomScaleSheetLayoutView="110" workbookViewId="0">
      <selection activeCell="A14" sqref="A14:J15"/>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8.09765625" style="41" customWidth="1"/>
    <col min="12" max="12" width="6.69921875" style="41" customWidth="1"/>
    <col min="13" max="13" width="5.3984375" style="41" customWidth="1"/>
    <col min="14" max="15" width="7.69921875" style="41" customWidth="1"/>
    <col min="16" max="16384" width="8.09765625" style="41"/>
  </cols>
  <sheetData>
    <row r="1" spans="1:12" ht="20.100000000000001" customHeight="1">
      <c r="A1" s="41" t="s">
        <v>92</v>
      </c>
      <c r="B1" s="42">
        <v>2</v>
      </c>
      <c r="C1" s="41" t="s">
        <v>93</v>
      </c>
    </row>
    <row r="2" spans="1:12" ht="20.100000000000001" customHeight="1">
      <c r="A2" s="43" t="s">
        <v>146</v>
      </c>
      <c r="B2" s="43"/>
      <c r="C2" s="43"/>
      <c r="D2" s="44"/>
      <c r="E2" s="44"/>
      <c r="F2" s="44"/>
      <c r="G2" s="44"/>
      <c r="H2" s="44"/>
      <c r="I2" s="44"/>
      <c r="J2" s="44"/>
    </row>
    <row r="3" spans="1:12" ht="20.100000000000001" customHeight="1">
      <c r="J3" s="57">
        <v>45748</v>
      </c>
    </row>
    <row r="5" spans="1:12" ht="20.100000000000001" customHeight="1">
      <c r="A5" s="46" t="s">
        <v>95</v>
      </c>
      <c r="B5" s="46"/>
      <c r="C5" s="46"/>
    </row>
    <row r="6" spans="1:12" ht="20.100000000000001" customHeight="1">
      <c r="A6" s="46"/>
      <c r="B6" s="46"/>
      <c r="C6" s="46"/>
    </row>
    <row r="7" spans="1:12" ht="20.100000000000001" customHeight="1">
      <c r="D7" s="698" t="s">
        <v>96</v>
      </c>
      <c r="E7" s="699"/>
      <c r="F7" s="47"/>
      <c r="G7" s="1"/>
      <c r="H7" s="1"/>
    </row>
    <row r="8" spans="1:12" ht="20.100000000000001" customHeight="1">
      <c r="D8" s="710" t="s">
        <v>84</v>
      </c>
      <c r="E8" s="699"/>
      <c r="F8" s="49"/>
      <c r="G8" s="719" t="s">
        <v>98</v>
      </c>
      <c r="H8" s="719"/>
      <c r="I8" s="719"/>
      <c r="J8" s="719"/>
    </row>
    <row r="9" spans="1:12" ht="20.100000000000001" customHeight="1">
      <c r="D9" s="710" t="s">
        <v>145</v>
      </c>
      <c r="E9" s="699"/>
      <c r="F9" s="51"/>
      <c r="G9" s="701" t="s">
        <v>100</v>
      </c>
      <c r="H9" s="701"/>
      <c r="I9" s="701"/>
      <c r="J9" s="701"/>
    </row>
    <row r="10" spans="1:12" ht="20.100000000000001" customHeight="1">
      <c r="D10" s="710" t="s">
        <v>141</v>
      </c>
      <c r="E10" s="699"/>
      <c r="F10" s="51"/>
      <c r="G10" s="701" t="s">
        <v>101</v>
      </c>
      <c r="H10" s="701"/>
      <c r="I10" s="701"/>
      <c r="J10" s="701"/>
    </row>
    <row r="11" spans="1:12" ht="19.5" customHeight="1">
      <c r="E11" s="42"/>
      <c r="F11" s="42"/>
      <c r="G11" s="52"/>
      <c r="H11" s="52"/>
      <c r="I11" s="52"/>
      <c r="J11" s="52"/>
    </row>
    <row r="14" spans="1:12" ht="20.100000000000001" customHeight="1">
      <c r="A14" s="702" t="s">
        <v>1530</v>
      </c>
      <c r="B14" s="702"/>
      <c r="C14" s="702"/>
      <c r="D14" s="702"/>
      <c r="E14" s="702"/>
      <c r="F14" s="702"/>
      <c r="G14" s="702"/>
      <c r="H14" s="702"/>
      <c r="I14" s="702"/>
      <c r="J14" s="702"/>
      <c r="K14" s="41" t="s">
        <v>19</v>
      </c>
      <c r="L14" s="41" t="str">
        <f>+"　学校法人寄附行為を変更したいので、私立学校法第"&amp;'002'!$D$1&amp;"条第"&amp;'002'!$D$2&amp;"項の規定により関係書類を添えて認可を申請します。"</f>
        <v>　学校法人寄附行為を変更したいので、私立学校法第108条第3項の規定により関係書類を添えて認可を申請します。</v>
      </c>
    </row>
    <row r="15" spans="1:12" ht="20.100000000000001" customHeight="1">
      <c r="A15" s="702"/>
      <c r="B15" s="702"/>
      <c r="C15" s="702"/>
      <c r="D15" s="702"/>
      <c r="E15" s="702"/>
      <c r="F15" s="702"/>
      <c r="G15" s="702"/>
      <c r="H15" s="702"/>
      <c r="I15" s="702"/>
      <c r="J15" s="702"/>
      <c r="K15" s="41" t="s">
        <v>21</v>
      </c>
      <c r="L15" s="41" t="str">
        <f>+"　準学校法人を設立したいので、私立学校法第"&amp;'002'!$D$5&amp;"条第"&amp;'002'!$D$6&amp;"項の規定において準用する同法第"&amp;'002'!$D$1&amp;"条第"&amp;'002'!$D$2&amp;"項により関係書類を添えて認可を申請します。"</f>
        <v>　準学校法人を設立したいので、私立学校法第152条第6項の規定において準用する同法第108条第3項により関係書類を添えて認可を申請します。</v>
      </c>
    </row>
  </sheetData>
  <mergeCells count="8">
    <mergeCell ref="D7:E7"/>
    <mergeCell ref="G8:J8"/>
    <mergeCell ref="G9:J9"/>
    <mergeCell ref="G10:J10"/>
    <mergeCell ref="A14:J15"/>
    <mergeCell ref="D8:E8"/>
    <mergeCell ref="D9:E9"/>
    <mergeCell ref="D10:E10"/>
  </mergeCells>
  <phoneticPr fontId="2"/>
  <dataValidations count="2">
    <dataValidation type="list" allowBlank="1" showInputMessage="1" showErrorMessage="1" sqref="A14:J15" xr:uid="{00000000-0002-0000-1000-000000000000}">
      <formula1>$L$14:$L$15</formula1>
    </dataValidation>
    <dataValidation imeMode="on" allowBlank="1" showInputMessage="1" showErrorMessage="1" sqref="G8:J11" xr:uid="{00000000-0002-0000-1000-000001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drawing r:id="rId2"/>
  <legacyDrawing r:id="rId3"/>
</worksheet>
</file>

<file path=xl/worksheets/sheet1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Sheet181">
    <pageSetUpPr fitToPage="1"/>
  </sheetPr>
  <dimension ref="A1:M23"/>
  <sheetViews>
    <sheetView view="pageBreakPreview" zoomScale="110" zoomScaleNormal="100" zoomScaleSheetLayoutView="110" workbookViewId="0">
      <selection activeCell="A14" sqref="A14:J15"/>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8.09765625" style="41" customWidth="1"/>
    <col min="12" max="12" width="6.69921875" style="41" customWidth="1"/>
    <col min="13" max="13" width="5.3984375" style="41" customWidth="1"/>
    <col min="14" max="15" width="7.69921875" style="41" customWidth="1"/>
    <col min="16" max="16384" width="8.09765625" style="41"/>
  </cols>
  <sheetData>
    <row r="1" spans="1:13" ht="20.100000000000001" customHeight="1">
      <c r="A1" s="41" t="s">
        <v>92</v>
      </c>
      <c r="B1" s="42">
        <v>33</v>
      </c>
      <c r="C1" s="41" t="s">
        <v>93</v>
      </c>
    </row>
    <row r="2" spans="1:13" ht="20.100000000000001" customHeight="1">
      <c r="A2" s="43" t="s">
        <v>776</v>
      </c>
      <c r="B2" s="43"/>
      <c r="C2" s="43"/>
      <c r="D2" s="44"/>
      <c r="E2" s="44"/>
      <c r="F2" s="44"/>
      <c r="G2" s="44"/>
      <c r="H2" s="44"/>
      <c r="I2" s="44"/>
      <c r="J2" s="44"/>
    </row>
    <row r="3" spans="1:13" ht="20.100000000000001" customHeight="1">
      <c r="J3" s="53"/>
    </row>
    <row r="5" spans="1:13" ht="20.100000000000001" customHeight="1">
      <c r="A5" s="46" t="s">
        <v>95</v>
      </c>
      <c r="B5" s="46"/>
      <c r="C5" s="46"/>
    </row>
    <row r="6" spans="1:13" ht="20.100000000000001" customHeight="1">
      <c r="A6" s="46"/>
      <c r="B6" s="46"/>
      <c r="C6" s="46"/>
    </row>
    <row r="7" spans="1:13" ht="20.100000000000001" customHeight="1">
      <c r="D7" s="698" t="s">
        <v>281</v>
      </c>
      <c r="E7" s="699"/>
      <c r="F7" s="47"/>
      <c r="G7" s="1"/>
      <c r="H7" s="1"/>
    </row>
    <row r="8" spans="1:13" ht="20.100000000000001" customHeight="1">
      <c r="D8" s="710" t="s">
        <v>84</v>
      </c>
      <c r="E8" s="699"/>
      <c r="F8" s="49"/>
      <c r="G8" s="707"/>
      <c r="H8" s="707"/>
      <c r="I8" s="707"/>
      <c r="J8" s="707"/>
    </row>
    <row r="9" spans="1:13" ht="20.100000000000001" customHeight="1">
      <c r="D9" s="710" t="s">
        <v>145</v>
      </c>
      <c r="E9" s="699"/>
      <c r="F9" s="51"/>
      <c r="G9" s="708"/>
      <c r="H9" s="708"/>
      <c r="I9" s="708"/>
      <c r="J9" s="708"/>
    </row>
    <row r="10" spans="1:13" ht="20.100000000000001" customHeight="1">
      <c r="D10" s="710" t="s">
        <v>141</v>
      </c>
      <c r="E10" s="699"/>
      <c r="F10" s="51"/>
      <c r="G10" s="708"/>
      <c r="H10" s="708"/>
      <c r="I10" s="708"/>
      <c r="J10" s="708"/>
    </row>
    <row r="11" spans="1:13" ht="19.5" customHeight="1">
      <c r="E11" s="42"/>
      <c r="F11" s="42"/>
      <c r="G11" s="52"/>
      <c r="H11" s="52"/>
      <c r="I11" s="52"/>
      <c r="J11" s="52"/>
    </row>
    <row r="14" spans="1:13" ht="20.100000000000001" customHeight="1">
      <c r="A14" s="747" t="str">
        <f>+"　下記のとおり専攻科・別科を廃止したいので、学校教育法施行令第"&amp;'033'!$D$3&amp;"条の"&amp;'033'!$D$4&amp;"第"&amp;'033'!$D$5&amp;"項第"&amp;'033'!$D$6&amp;"号の規定により関係書類を添えて届け出ます。"</f>
        <v>　下記のとおり専攻科・別科を廃止したいので、学校教育法施行令第27条の2第1項第2号の規定により関係書類を添えて届け出ます。</v>
      </c>
      <c r="B14" s="747"/>
      <c r="C14" s="747"/>
      <c r="D14" s="747"/>
      <c r="E14" s="747"/>
      <c r="F14" s="747"/>
      <c r="G14" s="747"/>
      <c r="H14" s="747"/>
      <c r="I14" s="747"/>
      <c r="J14" s="747"/>
      <c r="K14" s="1"/>
      <c r="L14" s="1"/>
    </row>
    <row r="15" spans="1:13" ht="20.100000000000001" customHeight="1">
      <c r="A15" s="747"/>
      <c r="B15" s="747"/>
      <c r="C15" s="747"/>
      <c r="D15" s="747"/>
      <c r="E15" s="747"/>
      <c r="F15" s="747"/>
      <c r="G15" s="747"/>
      <c r="H15" s="747"/>
      <c r="I15" s="747"/>
      <c r="J15" s="747"/>
      <c r="K15" s="1"/>
      <c r="L15" s="1"/>
    </row>
    <row r="16" spans="1:13" ht="20.100000000000001" customHeight="1">
      <c r="A16" s="727" t="s">
        <v>179</v>
      </c>
      <c r="B16" s="727"/>
      <c r="C16" s="727"/>
      <c r="D16" s="727"/>
      <c r="E16" s="727"/>
      <c r="F16" s="727"/>
      <c r="G16" s="727"/>
      <c r="H16" s="727"/>
      <c r="I16" s="727"/>
      <c r="J16" s="727"/>
      <c r="M16" s="1"/>
    </row>
    <row r="17" spans="3:13" ht="20.100000000000001" customHeight="1">
      <c r="C17" s="63" t="s">
        <v>78</v>
      </c>
      <c r="D17" s="722" t="s">
        <v>386</v>
      </c>
      <c r="E17" s="722"/>
      <c r="F17" s="78"/>
      <c r="G17" s="707"/>
      <c r="H17" s="707"/>
      <c r="I17" s="707"/>
      <c r="J17" s="707"/>
      <c r="L17" s="1"/>
      <c r="M17" s="1"/>
    </row>
    <row r="18" spans="3:13" ht="20.100000000000001" customHeight="1">
      <c r="C18" s="63" t="s">
        <v>81</v>
      </c>
      <c r="D18" s="726" t="s">
        <v>778</v>
      </c>
      <c r="E18" s="726"/>
      <c r="F18" s="78"/>
      <c r="G18" s="707"/>
      <c r="H18" s="707"/>
      <c r="I18" s="707"/>
      <c r="J18" s="707"/>
    </row>
    <row r="19" spans="3:13" ht="20.100000000000001" customHeight="1">
      <c r="C19" s="63" t="s">
        <v>88</v>
      </c>
      <c r="D19" s="722" t="s">
        <v>745</v>
      </c>
      <c r="E19" s="722"/>
      <c r="F19" s="78"/>
      <c r="G19" s="707"/>
      <c r="H19" s="707"/>
      <c r="I19" s="707"/>
      <c r="J19" s="707"/>
    </row>
    <row r="20" spans="3:13" ht="20.100000000000001" customHeight="1">
      <c r="C20" s="63" t="s">
        <v>172</v>
      </c>
      <c r="D20" s="826" t="s">
        <v>743</v>
      </c>
      <c r="E20" s="826"/>
      <c r="F20" s="78"/>
      <c r="G20" s="707"/>
      <c r="H20" s="707"/>
      <c r="I20" s="707"/>
      <c r="J20" s="707"/>
    </row>
    <row r="21" spans="3:13" ht="16.5" customHeight="1">
      <c r="C21" s="63" t="s">
        <v>170</v>
      </c>
      <c r="D21" s="722" t="s">
        <v>741</v>
      </c>
      <c r="E21" s="722"/>
      <c r="F21" s="78"/>
      <c r="G21" s="707"/>
      <c r="H21" s="707"/>
      <c r="I21" s="707"/>
      <c r="J21" s="707"/>
    </row>
    <row r="22" spans="3:13" ht="20.100000000000001" customHeight="1">
      <c r="C22" s="63" t="s">
        <v>167</v>
      </c>
      <c r="D22" s="826" t="s">
        <v>739</v>
      </c>
      <c r="E22" s="826"/>
      <c r="F22" s="78"/>
      <c r="G22" s="707"/>
      <c r="H22" s="707"/>
      <c r="I22" s="707"/>
      <c r="J22" s="707"/>
    </row>
    <row r="23" spans="3:13" ht="20.100000000000001" customHeight="1">
      <c r="C23" s="63" t="s">
        <v>535</v>
      </c>
      <c r="D23" s="722" t="s">
        <v>737</v>
      </c>
      <c r="E23" s="722"/>
      <c r="F23" s="78"/>
      <c r="G23" s="728"/>
      <c r="H23" s="728"/>
      <c r="I23" s="728"/>
      <c r="J23" s="728"/>
    </row>
  </sheetData>
  <mergeCells count="23">
    <mergeCell ref="D19:E19"/>
    <mergeCell ref="G19:J19"/>
    <mergeCell ref="D20:E20"/>
    <mergeCell ref="D23:E23"/>
    <mergeCell ref="G23:J23"/>
    <mergeCell ref="D22:E22"/>
    <mergeCell ref="G22:J22"/>
    <mergeCell ref="D21:E21"/>
    <mergeCell ref="G21:J21"/>
    <mergeCell ref="G20:J20"/>
    <mergeCell ref="D7:E7"/>
    <mergeCell ref="D17:E17"/>
    <mergeCell ref="G17:J17"/>
    <mergeCell ref="D18:E18"/>
    <mergeCell ref="G18:J18"/>
    <mergeCell ref="G8:J8"/>
    <mergeCell ref="G9:J9"/>
    <mergeCell ref="G10:J10"/>
    <mergeCell ref="A14:J15"/>
    <mergeCell ref="A16:J16"/>
    <mergeCell ref="D8:E8"/>
    <mergeCell ref="D9:E9"/>
    <mergeCell ref="D10:E10"/>
  </mergeCells>
  <phoneticPr fontId="2"/>
  <dataValidations count="1">
    <dataValidation imeMode="on" allowBlank="1" showInputMessage="1" showErrorMessage="1" sqref="G8:J11 G17:J23" xr:uid="{00000000-0002-0000-B200-000000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legacy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Sheet182">
    <pageSetUpPr fitToPage="1"/>
  </sheetPr>
  <dimension ref="A1"/>
  <sheetViews>
    <sheetView view="pageBreakPreview" zoomScale="60" zoomScaleNormal="100" workbookViewId="0">
      <selection activeCell="Q41" sqref="Q41"/>
    </sheetView>
  </sheetViews>
  <sheetFormatPr defaultRowHeight="18"/>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drawing r:id="rId2"/>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Sheet183">
    <pageSetUpPr fitToPage="1"/>
  </sheetPr>
  <dimension ref="A1"/>
  <sheetViews>
    <sheetView workbookViewId="0">
      <selection activeCell="Q41" sqref="Q41"/>
    </sheetView>
  </sheetViews>
  <sheetFormatPr defaultRowHeight="18"/>
  <sheetData>
    <row r="1" spans="1:1">
      <c r="A1" t="s">
        <v>1332</v>
      </c>
    </row>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6FD9D-19D0-48C8-8756-E53482D44F0B}">
  <sheetPr codeName="Sheet184">
    <tabColor rgb="FF00B050"/>
    <pageSetUpPr fitToPage="1"/>
  </sheetPr>
  <dimension ref="A1:E15"/>
  <sheetViews>
    <sheetView workbookViewId="0">
      <selection activeCell="D10" sqref="D10"/>
    </sheetView>
  </sheetViews>
  <sheetFormatPr defaultColWidth="8.69921875" defaultRowHeight="13.2"/>
  <cols>
    <col min="1" max="1" width="8.69921875" style="1"/>
    <col min="2" max="2" width="5.09765625" style="1" customWidth="1"/>
    <col min="3" max="3" width="23.59765625" style="1" customWidth="1"/>
    <col min="4" max="16384" width="8.69921875" style="1"/>
  </cols>
  <sheetData>
    <row r="1" spans="1:5">
      <c r="B1" s="1" t="s">
        <v>1</v>
      </c>
      <c r="C1" s="1" t="s">
        <v>2</v>
      </c>
      <c r="D1" s="2">
        <v>6</v>
      </c>
      <c r="E1" s="1" t="str">
        <f>+B1&amp;D1&amp;C1&amp;D2&amp;C2</f>
        <v>私6条</v>
      </c>
    </row>
    <row r="2" spans="1:5">
      <c r="D2" s="2"/>
    </row>
    <row r="3" spans="1:5">
      <c r="B3" s="1" t="s">
        <v>442</v>
      </c>
      <c r="C3" s="1" t="s">
        <v>2</v>
      </c>
      <c r="D3" s="2"/>
      <c r="E3" s="1" t="str">
        <f>+B3&amp;D3&amp;C3&amp;D4&amp;C4&amp;D5&amp;C5</f>
        <v>学令条項号</v>
      </c>
    </row>
    <row r="4" spans="1:5">
      <c r="C4" s="1" t="s">
        <v>3</v>
      </c>
      <c r="D4" s="2"/>
    </row>
    <row r="5" spans="1:5">
      <c r="C5" s="1" t="s">
        <v>93</v>
      </c>
      <c r="D5" s="2"/>
    </row>
    <row r="6" spans="1:5">
      <c r="B6" s="1" t="s">
        <v>396</v>
      </c>
      <c r="C6" s="1" t="s">
        <v>2</v>
      </c>
      <c r="D6" s="2"/>
      <c r="E6" s="1" t="str">
        <f>+B6&amp;D6&amp;C6&amp;D7&amp;C7&amp;E8</f>
        <v>学条項、学則条において準用する同則条</v>
      </c>
    </row>
    <row r="7" spans="1:5">
      <c r="C7" s="1" t="s">
        <v>104</v>
      </c>
      <c r="D7" s="2"/>
    </row>
    <row r="8" spans="1:5">
      <c r="B8" s="1" t="s">
        <v>395</v>
      </c>
      <c r="C8" s="1" t="s">
        <v>478</v>
      </c>
      <c r="D8" s="2"/>
      <c r="E8" s="1" t="str">
        <f>+B8&amp;D8&amp;C8&amp;D9&amp;C9</f>
        <v>学則条において準用する同則条</v>
      </c>
    </row>
    <row r="9" spans="1:5">
      <c r="C9" s="1" t="s">
        <v>2</v>
      </c>
      <c r="D9" s="2"/>
    </row>
    <row r="10" spans="1:5">
      <c r="B10" s="1" t="s">
        <v>1</v>
      </c>
      <c r="C10" s="1" t="s">
        <v>2</v>
      </c>
      <c r="D10" s="2">
        <v>152</v>
      </c>
      <c r="E10" s="1" t="str">
        <f>+B10&amp;D10&amp;C10&amp;D11&amp;C11&amp;D1&amp;C1</f>
        <v>私152条1項において準用する同法6条</v>
      </c>
    </row>
    <row r="11" spans="1:5">
      <c r="C11" s="1" t="s">
        <v>6</v>
      </c>
      <c r="D11" s="2">
        <v>1</v>
      </c>
    </row>
    <row r="12" spans="1:5">
      <c r="A12" s="1" t="s">
        <v>723</v>
      </c>
      <c r="B12" s="1" t="s">
        <v>1</v>
      </c>
      <c r="C12" s="1" t="s">
        <v>2</v>
      </c>
      <c r="D12" s="2"/>
      <c r="E12" s="1" t="str">
        <f>+B12&amp;D12&amp;C12&amp;D13&amp;C13</f>
        <v>私条項</v>
      </c>
    </row>
    <row r="13" spans="1:5">
      <c r="C13" s="1" t="s">
        <v>3</v>
      </c>
      <c r="D13" s="2"/>
    </row>
    <row r="14" spans="1:5">
      <c r="B14" s="1" t="s">
        <v>1</v>
      </c>
      <c r="C14" s="1" t="s">
        <v>2</v>
      </c>
      <c r="D14" s="2"/>
      <c r="E14" s="1" t="str">
        <f>+B14&amp;D14&amp;C14&amp;D15&amp;C15&amp;E12</f>
        <v>私条項において準用する同法私条項</v>
      </c>
    </row>
    <row r="15" spans="1:5">
      <c r="C15" s="1" t="s">
        <v>6</v>
      </c>
      <c r="D15" s="2"/>
    </row>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760F5-1E44-441E-AB49-F4CF350F06F7}">
  <sheetPr codeName="Sheet185">
    <pageSetUpPr fitToPage="1"/>
  </sheetPr>
  <dimension ref="A1:X22"/>
  <sheetViews>
    <sheetView view="pageBreakPreview" zoomScale="96" zoomScaleNormal="100" zoomScaleSheetLayoutView="96" workbookViewId="0">
      <selection activeCell="D1" sqref="D1"/>
    </sheetView>
  </sheetViews>
  <sheetFormatPr defaultColWidth="8.09765625" defaultRowHeight="20.100000000000001" customHeight="1"/>
  <cols>
    <col min="1" max="256" width="3.19921875" style="8" customWidth="1"/>
    <col min="257" max="16384" width="8.09765625" style="8"/>
  </cols>
  <sheetData>
    <row r="1" spans="1:24" s="4" customFormat="1" ht="20.100000000000001" customHeight="1" thickBot="1">
      <c r="A1" s="3" t="s">
        <v>784</v>
      </c>
      <c r="B1" s="3"/>
      <c r="C1" s="3"/>
      <c r="D1" s="3"/>
      <c r="E1" s="3"/>
      <c r="F1" s="3"/>
      <c r="G1" s="3"/>
      <c r="H1" s="3"/>
      <c r="I1" s="3"/>
      <c r="J1" s="3"/>
      <c r="K1" s="3"/>
      <c r="L1" s="3"/>
      <c r="M1" s="3"/>
      <c r="N1" s="3"/>
      <c r="O1" s="3"/>
      <c r="P1" s="3"/>
      <c r="Q1" s="3"/>
      <c r="R1" s="3"/>
      <c r="S1" s="3"/>
      <c r="T1" s="3"/>
      <c r="U1" s="3"/>
      <c r="V1" s="3"/>
      <c r="W1" s="3"/>
      <c r="X1" s="3"/>
    </row>
    <row r="2" spans="1:24" s="4" customFormat="1" ht="20.100000000000001" customHeight="1"/>
    <row r="3" spans="1:24" s="5" customFormat="1" ht="20.100000000000001" customHeight="1">
      <c r="B3" s="5" t="s">
        <v>9</v>
      </c>
      <c r="D3" s="5" t="s">
        <v>10</v>
      </c>
    </row>
    <row r="4" spans="1:24" ht="34.5" customHeight="1">
      <c r="C4" s="6" t="s">
        <v>11</v>
      </c>
      <c r="D4" s="682" t="s">
        <v>783</v>
      </c>
      <c r="E4" s="682"/>
      <c r="F4" s="682"/>
      <c r="G4" s="682"/>
      <c r="H4" s="682"/>
      <c r="I4" s="682"/>
      <c r="J4" s="682"/>
      <c r="K4" s="682"/>
      <c r="L4" s="682"/>
      <c r="M4" s="682"/>
      <c r="N4" s="682"/>
      <c r="O4" s="682"/>
      <c r="P4" s="682"/>
      <c r="Q4" s="682"/>
      <c r="R4" s="682"/>
      <c r="S4" s="682"/>
      <c r="T4" s="682"/>
      <c r="U4" s="682"/>
      <c r="V4" s="682"/>
      <c r="W4" s="682"/>
      <c r="X4" s="682"/>
    </row>
    <row r="5" spans="1:24" s="5" customFormat="1" ht="20.100000000000001" customHeight="1">
      <c r="B5" s="5" t="s">
        <v>14</v>
      </c>
      <c r="D5" s="5" t="s">
        <v>15</v>
      </c>
    </row>
    <row r="6" spans="1:24" ht="20.100000000000001" customHeight="1">
      <c r="C6" s="8" t="s">
        <v>11</v>
      </c>
      <c r="D6" s="8" t="s">
        <v>782</v>
      </c>
      <c r="E6" s="1"/>
      <c r="F6" s="1"/>
      <c r="G6" s="1"/>
      <c r="H6" s="1"/>
      <c r="I6" s="1"/>
      <c r="J6" s="1"/>
      <c r="K6" s="1"/>
      <c r="L6" s="1"/>
      <c r="M6" s="1"/>
    </row>
    <row r="7" spans="1:24" s="5" customFormat="1" ht="20.100000000000001" customHeight="1">
      <c r="B7" s="5" t="s">
        <v>16</v>
      </c>
      <c r="D7" s="5" t="s">
        <v>17</v>
      </c>
    </row>
    <row r="8" spans="1:24" s="5" customFormat="1" ht="20.100000000000001" customHeight="1">
      <c r="D8" s="743" t="s">
        <v>781</v>
      </c>
      <c r="E8" s="764" t="s">
        <v>411</v>
      </c>
      <c r="F8" s="765"/>
      <c r="G8" s="765"/>
      <c r="H8" s="765"/>
      <c r="I8" s="765"/>
      <c r="J8" s="765"/>
      <c r="K8" s="765"/>
      <c r="L8" s="766"/>
      <c r="M8" s="13" t="s">
        <v>1622</v>
      </c>
      <c r="N8" s="14"/>
      <c r="O8" s="14"/>
      <c r="P8" s="14"/>
      <c r="Q8" s="14"/>
      <c r="R8" s="14"/>
      <c r="S8" s="14"/>
      <c r="T8" s="14"/>
      <c r="U8" s="14"/>
      <c r="V8" s="14"/>
      <c r="W8" s="14"/>
      <c r="X8" s="15"/>
    </row>
    <row r="9" spans="1:24" s="5" customFormat="1" ht="20.100000000000001" customHeight="1">
      <c r="D9" s="744"/>
      <c r="E9" s="22" t="s">
        <v>665</v>
      </c>
      <c r="F9" s="23"/>
      <c r="G9" s="23"/>
      <c r="H9" s="23"/>
      <c r="I9" s="23"/>
      <c r="J9" s="23"/>
      <c r="K9" s="23"/>
      <c r="L9" s="72"/>
      <c r="M9" s="713" t="s">
        <v>1623</v>
      </c>
      <c r="N9" s="714"/>
      <c r="O9" s="714"/>
      <c r="P9" s="714"/>
      <c r="Q9" s="714"/>
      <c r="R9" s="714"/>
      <c r="S9" s="714"/>
      <c r="T9" s="714"/>
      <c r="U9" s="714"/>
      <c r="V9" s="714"/>
      <c r="W9" s="714"/>
      <c r="X9" s="715"/>
    </row>
    <row r="10" spans="1:24" s="5" customFormat="1" ht="20.100000000000001" customHeight="1">
      <c r="B10" s="5" t="s">
        <v>23</v>
      </c>
      <c r="D10" s="5" t="s">
        <v>24</v>
      </c>
    </row>
    <row r="11" spans="1:24" ht="20.100000000000001" customHeight="1">
      <c r="C11" s="8" t="s">
        <v>11</v>
      </c>
      <c r="D11" s="8" t="s">
        <v>727</v>
      </c>
    </row>
    <row r="12" spans="1:24" s="5" customFormat="1" ht="20.100000000000001" customHeight="1">
      <c r="B12" s="5" t="s">
        <v>27</v>
      </c>
      <c r="D12" s="5" t="s">
        <v>28</v>
      </c>
      <c r="H12" s="31" t="s">
        <v>29</v>
      </c>
    </row>
    <row r="13" spans="1:24" ht="20.100000000000001" customHeight="1">
      <c r="C13" s="8" t="s">
        <v>30</v>
      </c>
      <c r="D13" s="103" t="s">
        <v>780</v>
      </c>
    </row>
    <row r="14" spans="1:24" ht="20.100000000000001" customHeight="1">
      <c r="C14" s="8" t="s">
        <v>32</v>
      </c>
      <c r="D14" s="8" t="s">
        <v>544</v>
      </c>
    </row>
    <row r="15" spans="1:24" ht="20.100000000000001" customHeight="1">
      <c r="C15" s="8" t="s">
        <v>35</v>
      </c>
      <c r="D15" s="8" t="s">
        <v>779</v>
      </c>
    </row>
    <row r="16" spans="1:24" ht="20.100000000000001" customHeight="1">
      <c r="C16" s="8" t="s">
        <v>37</v>
      </c>
      <c r="D16" s="8" t="s">
        <v>126</v>
      </c>
    </row>
    <row r="17" spans="2:4" ht="20.100000000000001" customHeight="1">
      <c r="B17" s="5" t="s">
        <v>73</v>
      </c>
      <c r="D17" s="5" t="s">
        <v>74</v>
      </c>
    </row>
    <row r="18" spans="2:4" ht="20.100000000000001" customHeight="1">
      <c r="C18" s="8" t="s">
        <v>11</v>
      </c>
      <c r="D18" s="8" t="s">
        <v>1647</v>
      </c>
    </row>
    <row r="19" spans="2:4" ht="20.100000000000001" customHeight="1">
      <c r="C19" s="8" t="s">
        <v>11</v>
      </c>
      <c r="D19" s="8" t="s">
        <v>1484</v>
      </c>
    </row>
    <row r="20" spans="2:4" ht="20.100000000000001" customHeight="1">
      <c r="C20" s="8" t="s">
        <v>11</v>
      </c>
      <c r="D20" s="8" t="s">
        <v>1485</v>
      </c>
    </row>
    <row r="21" spans="2:4" ht="20.100000000000001" customHeight="1">
      <c r="C21" s="8" t="s">
        <v>11</v>
      </c>
      <c r="D21" s="8" t="s">
        <v>1648</v>
      </c>
    </row>
    <row r="22" spans="2:4" ht="20.100000000000001" customHeight="1">
      <c r="C22" s="8" t="s">
        <v>11</v>
      </c>
      <c r="D22" s="8" t="s">
        <v>1453</v>
      </c>
    </row>
  </sheetData>
  <mergeCells count="4">
    <mergeCell ref="D4:X4"/>
    <mergeCell ref="D8:D9"/>
    <mergeCell ref="E8:L8"/>
    <mergeCell ref="M9:X9"/>
  </mergeCells>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Sheet186">
    <pageSetUpPr fitToPage="1"/>
  </sheetPr>
  <dimension ref="A1:W18"/>
  <sheetViews>
    <sheetView view="pageBreakPreview" zoomScale="80" zoomScaleNormal="100" zoomScaleSheetLayoutView="80" workbookViewId="0">
      <selection activeCell="L5" sqref="L5"/>
    </sheetView>
  </sheetViews>
  <sheetFormatPr defaultColWidth="8.09765625" defaultRowHeight="20.100000000000001" customHeight="1"/>
  <cols>
    <col min="1" max="256" width="3.19921875" style="8" customWidth="1"/>
    <col min="257" max="16384" width="8.09765625" style="8"/>
  </cols>
  <sheetData>
    <row r="1" spans="1:23" ht="20.100000000000001" customHeight="1">
      <c r="A1" s="8" t="s">
        <v>77</v>
      </c>
    </row>
    <row r="3" spans="1:23" s="5" customFormat="1" ht="20.100000000000001" customHeight="1">
      <c r="A3" s="5" t="s">
        <v>78</v>
      </c>
      <c r="C3" s="5" t="s">
        <v>79</v>
      </c>
    </row>
    <row r="4" spans="1:23" ht="20.100000000000001" customHeight="1">
      <c r="C4" s="8" t="s">
        <v>11</v>
      </c>
      <c r="D4" s="103" t="s">
        <v>785</v>
      </c>
    </row>
    <row r="6" spans="1:23" s="5" customFormat="1" ht="20.100000000000001" customHeight="1">
      <c r="A6" s="5" t="s">
        <v>81</v>
      </c>
      <c r="C6" s="5" t="s">
        <v>82</v>
      </c>
    </row>
    <row r="7" spans="1:23" ht="20.100000000000001" customHeight="1">
      <c r="C7" s="36" t="s">
        <v>143</v>
      </c>
      <c r="D7" s="37"/>
      <c r="E7" s="37"/>
      <c r="F7" s="37"/>
      <c r="G7" s="37"/>
      <c r="H7" s="38"/>
      <c r="I7" s="716"/>
      <c r="J7" s="717"/>
      <c r="K7" s="717"/>
      <c r="L7" s="717"/>
      <c r="M7" s="717"/>
      <c r="N7" s="717"/>
      <c r="O7" s="717"/>
      <c r="P7" s="717"/>
      <c r="Q7" s="717"/>
      <c r="R7" s="717"/>
      <c r="S7" s="717"/>
      <c r="T7" s="718"/>
    </row>
    <row r="8" spans="1:23" ht="20.100000000000001" customHeight="1">
      <c r="C8" s="36" t="s">
        <v>142</v>
      </c>
      <c r="D8" s="37"/>
      <c r="E8" s="37"/>
      <c r="F8" s="37"/>
      <c r="G8" s="37"/>
      <c r="H8" s="38"/>
      <c r="I8" s="716"/>
      <c r="J8" s="717"/>
      <c r="K8" s="717"/>
      <c r="L8" s="717"/>
      <c r="M8" s="717"/>
      <c r="N8" s="717"/>
      <c r="O8" s="717"/>
      <c r="P8" s="717"/>
      <c r="Q8" s="717"/>
      <c r="R8" s="717"/>
      <c r="S8" s="717"/>
      <c r="T8" s="718"/>
    </row>
    <row r="9" spans="1:23" ht="20.100000000000001" customHeight="1">
      <c r="C9" s="36" t="s">
        <v>141</v>
      </c>
      <c r="D9" s="37"/>
      <c r="E9" s="37"/>
      <c r="F9" s="37"/>
      <c r="G9" s="37"/>
      <c r="H9" s="38"/>
      <c r="I9" s="716"/>
      <c r="J9" s="717"/>
      <c r="K9" s="717"/>
      <c r="L9" s="717"/>
      <c r="M9" s="717"/>
      <c r="N9" s="717"/>
      <c r="O9" s="717"/>
      <c r="P9" s="717"/>
      <c r="Q9" s="717"/>
      <c r="R9" s="717"/>
      <c r="S9" s="717"/>
      <c r="T9" s="718"/>
    </row>
    <row r="10" spans="1:23" ht="20.100000000000001" customHeight="1">
      <c r="C10" s="36" t="s">
        <v>86</v>
      </c>
      <c r="D10" s="37"/>
      <c r="E10" s="37"/>
      <c r="F10" s="37"/>
      <c r="G10" s="37"/>
      <c r="H10" s="38"/>
      <c r="I10" s="716"/>
      <c r="J10" s="717"/>
      <c r="K10" s="717"/>
      <c r="L10" s="717"/>
      <c r="M10" s="717"/>
      <c r="N10" s="717"/>
      <c r="O10" s="717"/>
      <c r="P10" s="717"/>
      <c r="Q10" s="717"/>
      <c r="R10" s="717"/>
      <c r="S10" s="717"/>
      <c r="T10" s="718"/>
    </row>
    <row r="11" spans="1:23" ht="20.100000000000001" customHeight="1">
      <c r="C11" s="36" t="s">
        <v>87</v>
      </c>
      <c r="D11" s="37"/>
      <c r="E11" s="37"/>
      <c r="F11" s="37"/>
      <c r="G11" s="37"/>
      <c r="H11" s="38"/>
      <c r="I11" s="716"/>
      <c r="J11" s="717"/>
      <c r="K11" s="717"/>
      <c r="L11" s="717"/>
      <c r="M11" s="717"/>
      <c r="N11" s="717"/>
      <c r="O11" s="717"/>
      <c r="P11" s="717"/>
      <c r="Q11" s="717"/>
      <c r="R11" s="717"/>
      <c r="S11" s="717"/>
      <c r="T11" s="718"/>
    </row>
    <row r="14" spans="1:23" s="5" customFormat="1" ht="20.100000000000001" customHeight="1">
      <c r="A14" s="5" t="s">
        <v>88</v>
      </c>
      <c r="C14" s="5" t="s">
        <v>28</v>
      </c>
      <c r="G14" s="693" t="s">
        <v>89</v>
      </c>
      <c r="H14" s="694"/>
      <c r="I14" s="694"/>
      <c r="J14" s="694"/>
      <c r="K14" s="694"/>
      <c r="L14" s="694"/>
      <c r="M14" s="694"/>
      <c r="N14" s="694"/>
      <c r="O14" s="694"/>
      <c r="P14" s="694"/>
      <c r="Q14" s="694"/>
      <c r="R14" s="694"/>
      <c r="S14" s="694"/>
      <c r="T14" s="694"/>
      <c r="U14" s="694"/>
      <c r="V14" s="694"/>
      <c r="W14" s="694"/>
    </row>
    <row r="15" spans="1:23" ht="20.100000000000001" customHeight="1">
      <c r="B15" s="39" t="s">
        <v>90</v>
      </c>
      <c r="C15" s="8" t="s">
        <v>30</v>
      </c>
      <c r="D15" s="103" t="s">
        <v>780</v>
      </c>
    </row>
    <row r="16" spans="1:23" ht="20.100000000000001" customHeight="1">
      <c r="B16" s="39" t="s">
        <v>90</v>
      </c>
      <c r="C16" s="8" t="s">
        <v>32</v>
      </c>
      <c r="D16" s="8" t="s">
        <v>544</v>
      </c>
    </row>
    <row r="17" spans="2:4" ht="20.100000000000001" customHeight="1">
      <c r="B17" s="39" t="s">
        <v>90</v>
      </c>
      <c r="C17" s="8" t="s">
        <v>35</v>
      </c>
      <c r="D17" s="8" t="s">
        <v>779</v>
      </c>
    </row>
    <row r="18" spans="2:4" ht="20.100000000000001" customHeight="1">
      <c r="B18" s="39" t="s">
        <v>90</v>
      </c>
      <c r="C18" s="8" t="s">
        <v>37</v>
      </c>
      <c r="D18" s="8" t="s">
        <v>126</v>
      </c>
    </row>
  </sheetData>
  <mergeCells count="6">
    <mergeCell ref="G14:W14"/>
    <mergeCell ref="I8:T8"/>
    <mergeCell ref="I7:T7"/>
    <mergeCell ref="I9:T9"/>
    <mergeCell ref="I10:T10"/>
    <mergeCell ref="I11:T11"/>
  </mergeCells>
  <phoneticPr fontId="2"/>
  <dataValidations count="3">
    <dataValidation type="list" allowBlank="1" showInputMessage="1" showErrorMessage="1" sqref="B15:B18" xr:uid="{00000000-0002-0000-B700-000000000000}">
      <formula1>"□,☑"</formula1>
    </dataValidation>
    <dataValidation imeMode="off" allowBlank="1" showInputMessage="1" showErrorMessage="1" sqref="I11:T11" xr:uid="{00000000-0002-0000-B700-000001000000}"/>
    <dataValidation imeMode="on" allowBlank="1" showInputMessage="1" showErrorMessage="1" sqref="I7:T10" xr:uid="{00000000-0002-0000-B700-000002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1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Sheet1">
    <pageSetUpPr fitToPage="1"/>
  </sheetPr>
  <dimension ref="A1:M23"/>
  <sheetViews>
    <sheetView view="pageBreakPreview" zoomScaleNormal="100" zoomScaleSheetLayoutView="100" workbookViewId="0">
      <selection activeCell="A13" sqref="A13:J14"/>
    </sheetView>
  </sheetViews>
  <sheetFormatPr defaultColWidth="8.09765625" defaultRowHeight="20.100000000000001" customHeight="1"/>
  <cols>
    <col min="1" max="2" width="6.8984375" style="41" customWidth="1"/>
    <col min="3" max="3" width="4" style="41" customWidth="1"/>
    <col min="4" max="4" width="7.69921875" style="41" customWidth="1"/>
    <col min="5" max="5" width="9" style="41" customWidth="1"/>
    <col min="6" max="6" width="1.19921875" style="41" customWidth="1"/>
    <col min="7" max="8" width="7.3984375" style="41" customWidth="1"/>
    <col min="9" max="9" width="8.69921875" style="41" customWidth="1"/>
    <col min="10" max="10" width="19.59765625" style="41" customWidth="1"/>
    <col min="11" max="11" width="8.09765625" style="41" customWidth="1"/>
    <col min="12" max="12" width="6.69921875" style="41" customWidth="1"/>
    <col min="13" max="13" width="5.3984375" style="41" customWidth="1"/>
    <col min="14" max="15" width="7.69921875" style="41" customWidth="1"/>
    <col min="16" max="16384" width="8.09765625" style="41"/>
  </cols>
  <sheetData>
    <row r="1" spans="1:13" ht="20.100000000000001" customHeight="1">
      <c r="A1" s="41" t="s">
        <v>92</v>
      </c>
      <c r="B1" s="42">
        <v>35</v>
      </c>
      <c r="C1" s="41" t="s">
        <v>93</v>
      </c>
    </row>
    <row r="2" spans="1:13" ht="20.100000000000001" customHeight="1">
      <c r="A2" s="43" t="s">
        <v>785</v>
      </c>
      <c r="B2" s="43"/>
      <c r="C2" s="43"/>
      <c r="D2" s="44"/>
      <c r="E2" s="44"/>
      <c r="F2" s="44"/>
      <c r="G2" s="44"/>
      <c r="H2" s="44"/>
      <c r="I2" s="44"/>
      <c r="J2" s="44"/>
    </row>
    <row r="3" spans="1:13" ht="20.100000000000001" customHeight="1">
      <c r="J3" s="57">
        <v>45901</v>
      </c>
    </row>
    <row r="5" spans="1:13" ht="20.100000000000001" customHeight="1">
      <c r="A5" s="46" t="s">
        <v>95</v>
      </c>
      <c r="B5" s="46"/>
      <c r="C5" s="46"/>
    </row>
    <row r="6" spans="1:13" ht="20.100000000000001" customHeight="1">
      <c r="A6" s="46"/>
      <c r="B6" s="46"/>
      <c r="C6" s="46"/>
    </row>
    <row r="7" spans="1:13" ht="20.100000000000001" customHeight="1">
      <c r="D7" s="698" t="s">
        <v>1436</v>
      </c>
      <c r="E7" s="699"/>
      <c r="F7" s="47"/>
      <c r="G7" s="1"/>
      <c r="H7" s="1"/>
    </row>
    <row r="8" spans="1:13" ht="20.100000000000001" customHeight="1">
      <c r="D8" s="710" t="s">
        <v>84</v>
      </c>
      <c r="E8" s="699"/>
      <c r="F8" s="49"/>
      <c r="G8" s="719" t="s">
        <v>512</v>
      </c>
      <c r="H8" s="719"/>
      <c r="I8" s="719"/>
      <c r="J8" s="719"/>
    </row>
    <row r="9" spans="1:13" ht="20.100000000000001" customHeight="1">
      <c r="D9" s="710" t="s">
        <v>145</v>
      </c>
      <c r="E9" s="699"/>
      <c r="F9" s="51"/>
      <c r="G9" s="701" t="s">
        <v>100</v>
      </c>
      <c r="H9" s="701"/>
      <c r="I9" s="701"/>
      <c r="J9" s="701"/>
    </row>
    <row r="10" spans="1:13" ht="20.100000000000001" customHeight="1">
      <c r="D10" s="710" t="s">
        <v>141</v>
      </c>
      <c r="E10" s="699"/>
      <c r="F10" s="51"/>
      <c r="G10" s="701" t="s">
        <v>660</v>
      </c>
      <c r="H10" s="701"/>
      <c r="I10" s="701"/>
      <c r="J10" s="701"/>
    </row>
    <row r="11" spans="1:13" ht="19.5" customHeight="1">
      <c r="E11" s="42"/>
      <c r="F11" s="42"/>
      <c r="G11" s="52"/>
      <c r="H11" s="52"/>
      <c r="I11" s="52"/>
      <c r="J11" s="52"/>
    </row>
    <row r="13" spans="1:13" ht="20.100000000000001" customHeight="1">
      <c r="A13" s="747" t="s">
        <v>1674</v>
      </c>
      <c r="B13" s="747"/>
      <c r="C13" s="747"/>
      <c r="D13" s="747"/>
      <c r="E13" s="747"/>
      <c r="F13" s="747"/>
      <c r="G13" s="747"/>
      <c r="H13" s="747"/>
      <c r="I13" s="747"/>
      <c r="J13" s="747"/>
      <c r="K13" s="41" t="s">
        <v>422</v>
      </c>
      <c r="L13" s="1" t="str">
        <f>+"　下記のとおり生徒等の募集を停止したいので、私立学校法第"&amp;'035'!$D$1&amp;"条の規定により関係書類を添えて報告します。"</f>
        <v>　下記のとおり生徒等の募集を停止したいので、私立学校法第6条の規定により関係書類を添えて報告します。</v>
      </c>
    </row>
    <row r="14" spans="1:13" ht="20.100000000000001" customHeight="1">
      <c r="A14" s="747"/>
      <c r="B14" s="747"/>
      <c r="C14" s="747"/>
      <c r="D14" s="747"/>
      <c r="E14" s="747"/>
      <c r="F14" s="747"/>
      <c r="G14" s="747"/>
      <c r="H14" s="747"/>
      <c r="I14" s="747"/>
      <c r="J14" s="747"/>
      <c r="K14" s="41" t="s">
        <v>665</v>
      </c>
      <c r="L14" s="1" t="str">
        <f>+"　下記のとおり生徒等の募集を停止したいので、私立学校法第"&amp;'035'!$D$10&amp;"条第"&amp;'035'!$D$11&amp;"項において準用する同法第"&amp;'035'!$D$1&amp;"条の規定により関係書類を添えて報告します。"</f>
        <v>　下記のとおり生徒等の募集を停止したいので、私立学校法第152条第1項において準用する同法第6条の規定により関係書類を添えて報告します。</v>
      </c>
    </row>
    <row r="15" spans="1:13" ht="20.100000000000001" customHeight="1">
      <c r="A15" s="727" t="s">
        <v>179</v>
      </c>
      <c r="B15" s="727"/>
      <c r="C15" s="727"/>
      <c r="D15" s="727"/>
      <c r="E15" s="727"/>
      <c r="F15" s="727"/>
      <c r="G15" s="727"/>
      <c r="H15" s="727"/>
      <c r="I15" s="727"/>
      <c r="J15" s="727"/>
      <c r="M15" s="1"/>
    </row>
    <row r="16" spans="1:13" ht="20.100000000000001" customHeight="1">
      <c r="C16" s="63" t="s">
        <v>78</v>
      </c>
      <c r="D16" s="722" t="s">
        <v>386</v>
      </c>
      <c r="E16" s="722"/>
      <c r="F16" s="78"/>
      <c r="G16" s="719" t="s">
        <v>437</v>
      </c>
      <c r="H16" s="719"/>
      <c r="I16" s="719"/>
      <c r="J16" s="719"/>
      <c r="L16" s="1"/>
      <c r="M16" s="1"/>
    </row>
    <row r="17" spans="1:10" ht="20.100000000000001" customHeight="1">
      <c r="C17" s="63" t="s">
        <v>81</v>
      </c>
      <c r="D17" s="726" t="s">
        <v>787</v>
      </c>
      <c r="E17" s="726"/>
      <c r="F17" s="78"/>
      <c r="G17" s="719" t="s">
        <v>448</v>
      </c>
      <c r="H17" s="719"/>
      <c r="I17" s="719"/>
      <c r="J17" s="719"/>
    </row>
    <row r="18" spans="1:10" ht="20.100000000000001" customHeight="1">
      <c r="C18" s="63" t="s">
        <v>88</v>
      </c>
      <c r="D18" s="722" t="s">
        <v>786</v>
      </c>
      <c r="E18" s="722"/>
      <c r="F18" s="78"/>
      <c r="G18" s="719" t="s">
        <v>758</v>
      </c>
      <c r="H18" s="719"/>
      <c r="I18" s="719"/>
      <c r="J18" s="719"/>
    </row>
    <row r="19" spans="1:10" ht="20.100000000000001" customHeight="1">
      <c r="C19" s="63" t="s">
        <v>172</v>
      </c>
      <c r="D19" s="827" t="s">
        <v>743</v>
      </c>
      <c r="E19" s="827"/>
      <c r="F19" s="78"/>
      <c r="G19" s="719" t="s">
        <v>1536</v>
      </c>
      <c r="H19" s="719"/>
      <c r="I19" s="719"/>
      <c r="J19" s="719"/>
    </row>
    <row r="20" spans="1:10" ht="20.100000000000001" customHeight="1">
      <c r="C20" s="63" t="s">
        <v>170</v>
      </c>
      <c r="D20" s="809" t="s">
        <v>741</v>
      </c>
      <c r="E20" s="809"/>
      <c r="F20" s="78"/>
      <c r="G20" s="719" t="s">
        <v>1537</v>
      </c>
      <c r="H20" s="719"/>
      <c r="I20" s="719"/>
      <c r="J20" s="719"/>
    </row>
    <row r="21" spans="1:10" ht="40.200000000000003" customHeight="1">
      <c r="C21" s="63" t="s">
        <v>167</v>
      </c>
      <c r="D21" s="826" t="s">
        <v>739</v>
      </c>
      <c r="E21" s="826"/>
      <c r="F21" s="78"/>
      <c r="G21" s="719" t="s">
        <v>767</v>
      </c>
      <c r="H21" s="719"/>
      <c r="I21" s="719"/>
      <c r="J21" s="719"/>
    </row>
    <row r="22" spans="1:10" ht="20.100000000000001" customHeight="1">
      <c r="C22" s="63" t="s">
        <v>535</v>
      </c>
      <c r="D22" s="722" t="s">
        <v>737</v>
      </c>
      <c r="E22" s="722"/>
      <c r="F22" s="78"/>
      <c r="G22" s="725">
        <v>46112</v>
      </c>
      <c r="H22" s="725"/>
      <c r="I22" s="725"/>
      <c r="J22" s="725"/>
    </row>
    <row r="23" spans="1:10" ht="20.100000000000001" customHeight="1">
      <c r="A23" s="61"/>
      <c r="B23" s="61"/>
      <c r="C23" s="61"/>
      <c r="G23" s="60"/>
      <c r="H23" s="60"/>
      <c r="I23" s="60"/>
    </row>
  </sheetData>
  <mergeCells count="23">
    <mergeCell ref="D21:E21"/>
    <mergeCell ref="G21:J21"/>
    <mergeCell ref="D22:E22"/>
    <mergeCell ref="G22:J22"/>
    <mergeCell ref="D18:E18"/>
    <mergeCell ref="G18:J18"/>
    <mergeCell ref="D19:E19"/>
    <mergeCell ref="G19:J19"/>
    <mergeCell ref="D20:E20"/>
    <mergeCell ref="G20:J20"/>
    <mergeCell ref="D7:E7"/>
    <mergeCell ref="D16:E16"/>
    <mergeCell ref="G16:J16"/>
    <mergeCell ref="D17:E17"/>
    <mergeCell ref="G17:J17"/>
    <mergeCell ref="G8:J8"/>
    <mergeCell ref="G9:J9"/>
    <mergeCell ref="G10:J10"/>
    <mergeCell ref="A13:J14"/>
    <mergeCell ref="A15:J15"/>
    <mergeCell ref="D8:E8"/>
    <mergeCell ref="D9:E9"/>
    <mergeCell ref="D10:E10"/>
  </mergeCells>
  <phoneticPr fontId="2"/>
  <dataValidations count="2">
    <dataValidation imeMode="on" allowBlank="1" showInputMessage="1" showErrorMessage="1" sqref="G8:J11 G16:J22" xr:uid="{00000000-0002-0000-B800-000000000000}"/>
    <dataValidation type="list" allowBlank="1" showInputMessage="1" showErrorMessage="1" sqref="A13:J14" xr:uid="{4D730A2B-317B-4CD1-A5FF-497AAB094332}">
      <formula1>$L$13:$L$14</formula1>
    </dataValidation>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drawing r:id="rId2"/>
  <legacyDrawing r:id="rId3"/>
</worksheet>
</file>

<file path=xl/worksheets/sheet1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Sheet187">
    <pageSetUpPr fitToPage="1"/>
  </sheetPr>
  <dimension ref="A1:M23"/>
  <sheetViews>
    <sheetView view="pageBreakPreview" zoomScaleNormal="100" zoomScaleSheetLayoutView="100" workbookViewId="0">
      <selection activeCell="A14" sqref="A14:J15"/>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8.09765625" style="41" customWidth="1"/>
    <col min="12" max="12" width="6.69921875" style="41" customWidth="1"/>
    <col min="13" max="13" width="5.3984375" style="41" customWidth="1"/>
    <col min="14" max="15" width="7.69921875" style="41" customWidth="1"/>
    <col min="16" max="16384" width="8.09765625" style="41"/>
  </cols>
  <sheetData>
    <row r="1" spans="1:13" ht="20.100000000000001" customHeight="1">
      <c r="A1" s="41" t="s">
        <v>92</v>
      </c>
      <c r="B1" s="42">
        <v>35</v>
      </c>
      <c r="C1" s="41" t="s">
        <v>93</v>
      </c>
    </row>
    <row r="2" spans="1:13" ht="20.100000000000001" customHeight="1">
      <c r="A2" s="43" t="s">
        <v>785</v>
      </c>
      <c r="B2" s="43"/>
      <c r="C2" s="43"/>
      <c r="D2" s="44"/>
      <c r="E2" s="44"/>
      <c r="F2" s="44"/>
      <c r="G2" s="44"/>
      <c r="H2" s="44"/>
      <c r="I2" s="44"/>
      <c r="J2" s="44"/>
    </row>
    <row r="3" spans="1:13" ht="20.100000000000001" customHeight="1">
      <c r="J3" s="53"/>
    </row>
    <row r="5" spans="1:13" ht="20.100000000000001" customHeight="1">
      <c r="A5" s="46" t="s">
        <v>95</v>
      </c>
      <c r="B5" s="46"/>
      <c r="C5" s="46"/>
    </row>
    <row r="6" spans="1:13" ht="20.100000000000001" customHeight="1">
      <c r="A6" s="46"/>
      <c r="B6" s="46"/>
      <c r="C6" s="46"/>
    </row>
    <row r="7" spans="1:13" ht="20.100000000000001" customHeight="1">
      <c r="D7" s="698" t="s">
        <v>1436</v>
      </c>
      <c r="E7" s="699"/>
      <c r="F7" s="47"/>
      <c r="G7" s="1"/>
      <c r="H7" s="1"/>
    </row>
    <row r="8" spans="1:13" ht="20.100000000000001" customHeight="1">
      <c r="D8" s="710" t="s">
        <v>84</v>
      </c>
      <c r="E8" s="699"/>
      <c r="F8" s="49"/>
      <c r="G8" s="707"/>
      <c r="H8" s="707"/>
      <c r="I8" s="707"/>
      <c r="J8" s="707"/>
    </row>
    <row r="9" spans="1:13" ht="20.100000000000001" customHeight="1">
      <c r="D9" s="710" t="s">
        <v>145</v>
      </c>
      <c r="E9" s="699"/>
      <c r="F9" s="51"/>
      <c r="G9" s="708"/>
      <c r="H9" s="708"/>
      <c r="I9" s="708"/>
      <c r="J9" s="708"/>
    </row>
    <row r="10" spans="1:13" ht="20.100000000000001" customHeight="1">
      <c r="D10" s="710" t="s">
        <v>141</v>
      </c>
      <c r="E10" s="699"/>
      <c r="F10" s="51"/>
      <c r="G10" s="708"/>
      <c r="H10" s="708"/>
      <c r="I10" s="708"/>
      <c r="J10" s="708"/>
    </row>
    <row r="11" spans="1:13" ht="19.5" customHeight="1">
      <c r="E11" s="42"/>
      <c r="F11" s="42"/>
      <c r="G11" s="52"/>
      <c r="H11" s="52"/>
      <c r="I11" s="52"/>
      <c r="J11" s="52"/>
    </row>
    <row r="14" spans="1:13" ht="20.100000000000001" customHeight="1">
      <c r="A14" s="747" t="s">
        <v>1674</v>
      </c>
      <c r="B14" s="747"/>
      <c r="C14" s="747"/>
      <c r="D14" s="747"/>
      <c r="E14" s="747"/>
      <c r="F14" s="747"/>
      <c r="G14" s="747"/>
      <c r="H14" s="747"/>
      <c r="I14" s="747"/>
      <c r="J14" s="747"/>
      <c r="K14" s="41" t="s">
        <v>422</v>
      </c>
      <c r="L14" s="1" t="str">
        <f>+"　下記のとおり生徒等の募集を停止したいので、私立学校法第"&amp;'035'!$D$1&amp;"条の規定により関係書類を添えて報告します。"</f>
        <v>　下記のとおり生徒等の募集を停止したいので、私立学校法第6条の規定により関係書類を添えて報告します。</v>
      </c>
    </row>
    <row r="15" spans="1:13" ht="20.100000000000001" customHeight="1">
      <c r="A15" s="747"/>
      <c r="B15" s="747"/>
      <c r="C15" s="747"/>
      <c r="D15" s="747"/>
      <c r="E15" s="747"/>
      <c r="F15" s="747"/>
      <c r="G15" s="747"/>
      <c r="H15" s="747"/>
      <c r="I15" s="747"/>
      <c r="J15" s="747"/>
      <c r="K15" s="41" t="s">
        <v>665</v>
      </c>
      <c r="L15" s="1" t="str">
        <f>+"　下記のとおり生徒等の募集を停止したいので、私立学校法第"&amp;'035'!$D$10&amp;"条第"&amp;'035'!$D$11&amp;"項において準用する同法第"&amp;'035'!$D$1&amp;"条の規定により関係書類を添えて報告します。"</f>
        <v>　下記のとおり生徒等の募集を停止したいので、私立学校法第152条第1項において準用する同法第6条の規定により関係書類を添えて報告します。</v>
      </c>
    </row>
    <row r="16" spans="1:13" ht="20.100000000000001" customHeight="1">
      <c r="A16" s="727" t="s">
        <v>179</v>
      </c>
      <c r="B16" s="727"/>
      <c r="C16" s="727"/>
      <c r="D16" s="727"/>
      <c r="E16" s="727"/>
      <c r="F16" s="727"/>
      <c r="G16" s="727"/>
      <c r="H16" s="727"/>
      <c r="I16" s="727"/>
      <c r="J16" s="727"/>
      <c r="M16" s="1"/>
    </row>
    <row r="17" spans="3:13" ht="20.100000000000001" customHeight="1">
      <c r="C17" s="63" t="s">
        <v>78</v>
      </c>
      <c r="D17" s="722" t="s">
        <v>386</v>
      </c>
      <c r="E17" s="722"/>
      <c r="F17" s="78"/>
      <c r="G17" s="707"/>
      <c r="H17" s="707"/>
      <c r="I17" s="707"/>
      <c r="J17" s="707"/>
      <c r="L17" s="1"/>
      <c r="M17" s="1"/>
    </row>
    <row r="18" spans="3:13" ht="20.100000000000001" customHeight="1">
      <c r="C18" s="63" t="s">
        <v>81</v>
      </c>
      <c r="D18" s="726" t="s">
        <v>787</v>
      </c>
      <c r="E18" s="726"/>
      <c r="F18" s="78"/>
      <c r="G18" s="707"/>
      <c r="H18" s="707"/>
      <c r="I18" s="707"/>
      <c r="J18" s="707"/>
    </row>
    <row r="19" spans="3:13" ht="20.100000000000001" customHeight="1">
      <c r="C19" s="63" t="s">
        <v>88</v>
      </c>
      <c r="D19" s="722" t="s">
        <v>786</v>
      </c>
      <c r="E19" s="722"/>
      <c r="F19" s="78"/>
      <c r="G19" s="707"/>
      <c r="H19" s="707"/>
      <c r="I19" s="707"/>
      <c r="J19" s="707"/>
    </row>
    <row r="20" spans="3:13" ht="20.100000000000001" customHeight="1">
      <c r="C20" s="63" t="s">
        <v>172</v>
      </c>
      <c r="D20" s="726" t="s">
        <v>743</v>
      </c>
      <c r="E20" s="726"/>
      <c r="F20" s="78"/>
      <c r="G20" s="707"/>
      <c r="H20" s="707"/>
      <c r="I20" s="707"/>
      <c r="J20" s="707"/>
    </row>
    <row r="21" spans="3:13" ht="20.100000000000001" customHeight="1">
      <c r="C21" s="63" t="s">
        <v>170</v>
      </c>
      <c r="D21" s="722" t="s">
        <v>741</v>
      </c>
      <c r="E21" s="722"/>
      <c r="F21" s="78"/>
      <c r="G21" s="707"/>
      <c r="H21" s="707"/>
      <c r="I21" s="707"/>
      <c r="J21" s="707"/>
    </row>
    <row r="22" spans="3:13" ht="43.5" customHeight="1">
      <c r="C22" s="63" t="s">
        <v>167</v>
      </c>
      <c r="D22" s="826" t="s">
        <v>739</v>
      </c>
      <c r="E22" s="826"/>
      <c r="F22" s="78"/>
      <c r="G22" s="707"/>
      <c r="H22" s="707"/>
      <c r="I22" s="707"/>
      <c r="J22" s="707"/>
    </row>
    <row r="23" spans="3:13" ht="20.100000000000001" customHeight="1">
      <c r="C23" s="63" t="s">
        <v>535</v>
      </c>
      <c r="D23" s="722" t="s">
        <v>737</v>
      </c>
      <c r="E23" s="722"/>
      <c r="F23" s="78"/>
      <c r="G23" s="728"/>
      <c r="H23" s="728"/>
      <c r="I23" s="728"/>
      <c r="J23" s="728"/>
    </row>
  </sheetData>
  <mergeCells count="23">
    <mergeCell ref="D19:E19"/>
    <mergeCell ref="G19:J19"/>
    <mergeCell ref="D20:E20"/>
    <mergeCell ref="D23:E23"/>
    <mergeCell ref="G23:J23"/>
    <mergeCell ref="D22:E22"/>
    <mergeCell ref="G22:J22"/>
    <mergeCell ref="D21:E21"/>
    <mergeCell ref="G21:J21"/>
    <mergeCell ref="G20:J20"/>
    <mergeCell ref="D7:E7"/>
    <mergeCell ref="D17:E17"/>
    <mergeCell ref="G17:J17"/>
    <mergeCell ref="D18:E18"/>
    <mergeCell ref="G18:J18"/>
    <mergeCell ref="G8:J8"/>
    <mergeCell ref="G9:J9"/>
    <mergeCell ref="G10:J10"/>
    <mergeCell ref="A14:J15"/>
    <mergeCell ref="A16:J16"/>
    <mergeCell ref="D8:E8"/>
    <mergeCell ref="D9:E9"/>
    <mergeCell ref="D10:E10"/>
  </mergeCells>
  <phoneticPr fontId="2"/>
  <dataValidations count="2">
    <dataValidation imeMode="on" allowBlank="1" showInputMessage="1" showErrorMessage="1" sqref="G8:J11 G17:J23" xr:uid="{00000000-0002-0000-B900-000000000000}"/>
    <dataValidation type="list" allowBlank="1" showInputMessage="1" showErrorMessage="1" sqref="A14:J15" xr:uid="{E1CE94DA-CD3B-4254-A6DA-BC4BF0F3D41C}">
      <formula1>$L$14:$L$15</formula1>
    </dataValidation>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legacy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Sheet188">
    <pageSetUpPr fitToPage="1"/>
  </sheetPr>
  <dimension ref="F1:G1"/>
  <sheetViews>
    <sheetView view="pageBreakPreview" zoomScale="60" zoomScaleNormal="100" workbookViewId="0">
      <selection activeCell="Q41" sqref="Q41"/>
    </sheetView>
  </sheetViews>
  <sheetFormatPr defaultRowHeight="18"/>
  <cols>
    <col min="5" max="5" width="7.8984375" customWidth="1"/>
    <col min="6" max="6" width="0.5" hidden="1" customWidth="1"/>
    <col min="7" max="7" width="8.69921875" hidden="1" customWidth="1"/>
  </cols>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drawing r:id="rId2"/>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Sheet189">
    <pageSetUpPr fitToPage="1"/>
  </sheetPr>
  <dimension ref="A1"/>
  <sheetViews>
    <sheetView view="pageBreakPreview" topLeftCell="A13" zoomScale="60" zoomScaleNormal="100" workbookViewId="0">
      <selection activeCell="Q41" sqref="Q41"/>
    </sheetView>
  </sheetViews>
  <sheetFormatPr defaultRowHeight="18"/>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L15"/>
  <sheetViews>
    <sheetView view="pageBreakPreview" zoomScale="110" zoomScaleNormal="100" zoomScaleSheetLayoutView="110" workbookViewId="0">
      <selection activeCell="A14" sqref="A14:J15"/>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8.09765625" style="41" customWidth="1"/>
    <col min="12" max="12" width="6.69921875" style="41" customWidth="1"/>
    <col min="13" max="13" width="5.3984375" style="41" customWidth="1"/>
    <col min="14" max="15" width="7.69921875" style="41" customWidth="1"/>
    <col min="16" max="16384" width="8.09765625" style="41"/>
  </cols>
  <sheetData>
    <row r="1" spans="1:12" ht="20.100000000000001" customHeight="1">
      <c r="A1" s="41" t="s">
        <v>92</v>
      </c>
      <c r="B1" s="42">
        <v>2</v>
      </c>
      <c r="C1" s="41" t="s">
        <v>93</v>
      </c>
    </row>
    <row r="2" spans="1:12" ht="20.100000000000001" customHeight="1">
      <c r="A2" s="43" t="s">
        <v>146</v>
      </c>
      <c r="B2" s="43"/>
      <c r="C2" s="43"/>
      <c r="D2" s="44"/>
      <c r="E2" s="44"/>
      <c r="F2" s="44"/>
      <c r="G2" s="44"/>
      <c r="H2" s="44"/>
      <c r="I2" s="44"/>
      <c r="J2" s="44"/>
    </row>
    <row r="3" spans="1:12" ht="20.100000000000001" customHeight="1">
      <c r="J3" s="53"/>
    </row>
    <row r="5" spans="1:12" ht="20.100000000000001" customHeight="1">
      <c r="A5" s="46" t="s">
        <v>95</v>
      </c>
      <c r="B5" s="46"/>
      <c r="C5" s="46"/>
    </row>
    <row r="6" spans="1:12" ht="20.100000000000001" customHeight="1">
      <c r="A6" s="46"/>
      <c r="B6" s="46"/>
      <c r="C6" s="46"/>
    </row>
    <row r="7" spans="1:12" ht="20.100000000000001" customHeight="1">
      <c r="D7" s="698" t="s">
        <v>96</v>
      </c>
      <c r="E7" s="699"/>
      <c r="F7" s="47"/>
      <c r="G7" s="1"/>
      <c r="H7" s="1"/>
    </row>
    <row r="8" spans="1:12" ht="20.100000000000001" customHeight="1">
      <c r="D8" s="710" t="s">
        <v>84</v>
      </c>
      <c r="E8" s="699"/>
      <c r="F8" s="49"/>
      <c r="G8" s="707"/>
      <c r="H8" s="707"/>
      <c r="I8" s="707"/>
      <c r="J8" s="707"/>
    </row>
    <row r="9" spans="1:12" ht="20.100000000000001" customHeight="1">
      <c r="D9" s="710" t="s">
        <v>145</v>
      </c>
      <c r="E9" s="699"/>
      <c r="F9" s="51"/>
      <c r="G9" s="708"/>
      <c r="H9" s="708"/>
      <c r="I9" s="708"/>
      <c r="J9" s="708"/>
    </row>
    <row r="10" spans="1:12" ht="20.100000000000001" customHeight="1">
      <c r="D10" s="710" t="s">
        <v>141</v>
      </c>
      <c r="E10" s="699"/>
      <c r="F10" s="51"/>
      <c r="G10" s="708"/>
      <c r="H10" s="708"/>
      <c r="I10" s="708"/>
      <c r="J10" s="708"/>
    </row>
    <row r="11" spans="1:12" ht="19.5" customHeight="1">
      <c r="E11" s="42"/>
      <c r="F11" s="42"/>
      <c r="G11" s="52"/>
      <c r="H11" s="52"/>
      <c r="I11" s="52"/>
      <c r="J11" s="52"/>
    </row>
    <row r="14" spans="1:12" ht="20.100000000000001" customHeight="1">
      <c r="A14" s="709" t="s">
        <v>1668</v>
      </c>
      <c r="B14" s="709"/>
      <c r="C14" s="709"/>
      <c r="D14" s="709"/>
      <c r="E14" s="709"/>
      <c r="F14" s="709"/>
      <c r="G14" s="709"/>
      <c r="H14" s="709"/>
      <c r="I14" s="709"/>
      <c r="J14" s="709"/>
      <c r="K14" s="41" t="s">
        <v>19</v>
      </c>
      <c r="L14" s="41" t="str">
        <f>+"　学校法人寄附行為を変更したいので、私立学校法第"&amp;'002'!$D$1&amp;"条第"&amp;'002'!$D$2&amp;"項の規定により関係書類を添えて認可を申請します。"</f>
        <v>　学校法人寄附行為を変更したいので、私立学校法第108条第3項の規定により関係書類を添えて認可を申請します。</v>
      </c>
    </row>
    <row r="15" spans="1:12" ht="20.100000000000001" customHeight="1">
      <c r="A15" s="709"/>
      <c r="B15" s="709"/>
      <c r="C15" s="709"/>
      <c r="D15" s="709"/>
      <c r="E15" s="709"/>
      <c r="F15" s="709"/>
      <c r="G15" s="709"/>
      <c r="H15" s="709"/>
      <c r="I15" s="709"/>
      <c r="J15" s="709"/>
      <c r="K15" s="41" t="s">
        <v>21</v>
      </c>
      <c r="L15" s="41" t="str">
        <f>+"　準学校法人を設立したいので、私立学校法第"&amp;'002'!$D$5&amp;"条第"&amp;'002'!$D$6&amp;"項の規定において準用する同法第"&amp;'002'!$D$1&amp;"条第"&amp;'002'!$D$2&amp;"項により関係書類を添えて認可を申請します。"</f>
        <v>　準学校法人を設立したいので、私立学校法第152条第6項の規定において準用する同法第108条第3項により関係書類を添えて認可を申請します。</v>
      </c>
    </row>
  </sheetData>
  <mergeCells count="8">
    <mergeCell ref="D7:E7"/>
    <mergeCell ref="G8:J8"/>
    <mergeCell ref="G9:J9"/>
    <mergeCell ref="G10:J10"/>
    <mergeCell ref="A14:J15"/>
    <mergeCell ref="D8:E8"/>
    <mergeCell ref="D9:E9"/>
    <mergeCell ref="D10:E10"/>
  </mergeCells>
  <phoneticPr fontId="2"/>
  <dataValidations count="2">
    <dataValidation imeMode="on" allowBlank="1" showInputMessage="1" showErrorMessage="1" sqref="G8:J11" xr:uid="{00000000-0002-0000-1100-000000000000}"/>
    <dataValidation type="list" allowBlank="1" showInputMessage="1" showErrorMessage="1" sqref="A14:J15" xr:uid="{00000000-0002-0000-1100-000001000000}">
      <formula1>$L$14:$L$15</formula1>
    </dataValidation>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legacyDrawing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Sheet190">
    <pageSetUpPr fitToPage="1"/>
  </sheetPr>
  <dimension ref="A1"/>
  <sheetViews>
    <sheetView view="pageBreakPreview" zoomScale="60" zoomScaleNormal="100" workbookViewId="0">
      <selection activeCell="Q41" sqref="Q41"/>
    </sheetView>
  </sheetViews>
  <sheetFormatPr defaultRowHeight="18"/>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codeName="Sheet191">
    <pageSetUpPr fitToPage="1"/>
  </sheetPr>
  <dimension ref="A1"/>
  <sheetViews>
    <sheetView workbookViewId="0">
      <selection activeCell="Q19" sqref="Q19"/>
    </sheetView>
  </sheetViews>
  <sheetFormatPr defaultRowHeight="18"/>
  <sheetData>
    <row r="1" spans="1:1">
      <c r="A1" t="s">
        <v>1333</v>
      </c>
    </row>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Sheet192">
    <pageSetUpPr fitToPage="1"/>
  </sheetPr>
  <dimension ref="A1"/>
  <sheetViews>
    <sheetView view="pageBreakPreview" zoomScale="60" zoomScaleNormal="100" workbookViewId="0">
      <selection activeCell="Q41" sqref="Q41"/>
    </sheetView>
  </sheetViews>
  <sheetFormatPr defaultRowHeight="18"/>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drawing r:id="rId2"/>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Sheet193">
    <pageSetUpPr fitToPage="1"/>
  </sheetPr>
  <dimension ref="A1"/>
  <sheetViews>
    <sheetView view="pageBreakPreview" zoomScale="60" zoomScaleNormal="100" workbookViewId="0">
      <selection activeCell="Q41" sqref="Q41"/>
    </sheetView>
  </sheetViews>
  <sheetFormatPr defaultRowHeight="18"/>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drawing r:id="rId2"/>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codeName="Sheet194">
    <tabColor rgb="FF00B050"/>
    <pageSetUpPr fitToPage="1"/>
  </sheetPr>
  <dimension ref="A1:E21"/>
  <sheetViews>
    <sheetView workbookViewId="0">
      <selection activeCell="Q41" sqref="Q41"/>
    </sheetView>
  </sheetViews>
  <sheetFormatPr defaultColWidth="8.69921875" defaultRowHeight="13.2"/>
  <cols>
    <col min="1" max="1" width="8.69921875" style="1"/>
    <col min="2" max="2" width="5.09765625" style="1" customWidth="1"/>
    <col min="3" max="3" width="23.59765625" style="1" customWidth="1"/>
    <col min="4" max="16384" width="8.69921875" style="1"/>
  </cols>
  <sheetData>
    <row r="1" spans="1:5">
      <c r="B1" s="1" t="s">
        <v>396</v>
      </c>
      <c r="C1" s="1" t="s">
        <v>2</v>
      </c>
      <c r="D1" s="2">
        <v>4</v>
      </c>
      <c r="E1" s="1" t="str">
        <f>+B1&amp;D1&amp;C1&amp;D2&amp;C2&amp;"、"&amp;E3</f>
        <v>学4条1項、学令23条1項11号</v>
      </c>
    </row>
    <row r="2" spans="1:5">
      <c r="C2" s="1" t="s">
        <v>3</v>
      </c>
      <c r="D2" s="2">
        <v>1</v>
      </c>
    </row>
    <row r="3" spans="1:5">
      <c r="B3" s="1" t="s">
        <v>442</v>
      </c>
      <c r="C3" s="1" t="s">
        <v>2</v>
      </c>
      <c r="D3" s="99">
        <v>23</v>
      </c>
      <c r="E3" s="1" t="str">
        <f>+B3&amp;D3&amp;C3&amp;D4&amp;C4&amp;D5&amp;C5</f>
        <v>学令23条1項11号</v>
      </c>
    </row>
    <row r="4" spans="1:5">
      <c r="C4" s="1" t="s">
        <v>1504</v>
      </c>
      <c r="D4" s="2">
        <v>1</v>
      </c>
    </row>
    <row r="5" spans="1:5">
      <c r="C5" s="1" t="s">
        <v>1505</v>
      </c>
      <c r="D5" s="2">
        <v>11</v>
      </c>
    </row>
    <row r="6" spans="1:5">
      <c r="A6" s="1" t="s">
        <v>399</v>
      </c>
      <c r="B6" s="1" t="s">
        <v>395</v>
      </c>
      <c r="C6" s="1" t="s">
        <v>2</v>
      </c>
      <c r="D6" s="2"/>
      <c r="E6" s="1" t="str">
        <f>+B6&amp;D6&amp;C6&amp;D7&amp;C7</f>
        <v>学則条</v>
      </c>
    </row>
    <row r="7" spans="1:5">
      <c r="D7" s="2"/>
    </row>
    <row r="8" spans="1:5">
      <c r="B8" s="1" t="s">
        <v>395</v>
      </c>
      <c r="C8" s="1" t="s">
        <v>398</v>
      </c>
      <c r="D8" s="2"/>
      <c r="E8" s="1" t="str">
        <f>+B8&amp;D8&amp;C8&amp;D9&amp;C9</f>
        <v>学則条において準用する同規則条</v>
      </c>
    </row>
    <row r="9" spans="1:5">
      <c r="C9" s="1" t="s">
        <v>2</v>
      </c>
      <c r="D9" s="2"/>
    </row>
    <row r="10" spans="1:5">
      <c r="A10" s="1" t="s">
        <v>397</v>
      </c>
      <c r="B10" s="1" t="s">
        <v>396</v>
      </c>
      <c r="C10" s="1" t="s">
        <v>2</v>
      </c>
      <c r="D10" s="2"/>
      <c r="E10" s="1" t="str">
        <f>+B10&amp;D10&amp;C10&amp;D11&amp;C11&amp;E12</f>
        <v>学条項において準用する同法条項</v>
      </c>
    </row>
    <row r="11" spans="1:5">
      <c r="C11" s="1" t="s">
        <v>6</v>
      </c>
      <c r="D11" s="2"/>
    </row>
    <row r="12" spans="1:5">
      <c r="C12" s="1" t="s">
        <v>2</v>
      </c>
      <c r="D12" s="2"/>
      <c r="E12" s="1" t="str">
        <f>+B12&amp;D12&amp;C12&amp;D13&amp;C13</f>
        <v>条項</v>
      </c>
    </row>
    <row r="13" spans="1:5">
      <c r="C13" s="1" t="s">
        <v>3</v>
      </c>
      <c r="D13" s="2"/>
    </row>
    <row r="14" spans="1:5">
      <c r="B14" s="1" t="s">
        <v>395</v>
      </c>
      <c r="C14" s="1" t="s">
        <v>394</v>
      </c>
      <c r="D14" s="2"/>
      <c r="E14" s="1" t="str">
        <f>+B14&amp;D14&amp;C14&amp;D15&amp;C15</f>
        <v>学則条において準用する同規則条</v>
      </c>
    </row>
    <row r="15" spans="1:5">
      <c r="C15" s="1" t="s">
        <v>2</v>
      </c>
      <c r="D15" s="2"/>
    </row>
    <row r="16" spans="1:5">
      <c r="A16" s="1" t="s">
        <v>7</v>
      </c>
      <c r="B16" s="1" t="s">
        <v>1</v>
      </c>
      <c r="C16" s="1" t="s">
        <v>2</v>
      </c>
      <c r="D16" s="2">
        <v>7</v>
      </c>
      <c r="E16" s="1" t="str">
        <f>+B16&amp;D16&amp;C16&amp;D17&amp;C17</f>
        <v>私7条1項</v>
      </c>
    </row>
    <row r="17" spans="2:5">
      <c r="C17" s="1" t="s">
        <v>3</v>
      </c>
      <c r="D17" s="2">
        <v>1</v>
      </c>
    </row>
    <row r="18" spans="2:5">
      <c r="B18" s="1" t="s">
        <v>1</v>
      </c>
      <c r="C18" s="1" t="s">
        <v>2</v>
      </c>
      <c r="D18" s="2"/>
      <c r="E18" s="1" t="str">
        <f>+B18&amp;D18&amp;C18&amp;D19&amp;C19&amp;E20</f>
        <v>私条項において準用する同法条項</v>
      </c>
    </row>
    <row r="19" spans="2:5">
      <c r="C19" s="1" t="s">
        <v>6</v>
      </c>
      <c r="D19" s="2"/>
    </row>
    <row r="20" spans="2:5">
      <c r="C20" s="1" t="s">
        <v>2</v>
      </c>
      <c r="D20" s="2"/>
      <c r="E20" s="1" t="str">
        <f>+B20&amp;D20&amp;C20&amp;D21&amp;C21</f>
        <v>条項</v>
      </c>
    </row>
    <row r="21" spans="2:5">
      <c r="C21" s="1" t="s">
        <v>3</v>
      </c>
      <c r="D21" s="2"/>
    </row>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codeName="Sheet195">
    <pageSetUpPr fitToPage="1"/>
  </sheetPr>
  <dimension ref="A1:X42"/>
  <sheetViews>
    <sheetView view="pageBreakPreview" zoomScale="110" zoomScaleNormal="100" zoomScaleSheetLayoutView="110" workbookViewId="0">
      <selection activeCell="C1" sqref="C1"/>
    </sheetView>
  </sheetViews>
  <sheetFormatPr defaultColWidth="8.09765625" defaultRowHeight="20.100000000000001" customHeight="1"/>
  <cols>
    <col min="1" max="256" width="3.19921875" style="8" customWidth="1"/>
    <col min="257" max="16384" width="8.09765625" style="8"/>
  </cols>
  <sheetData>
    <row r="1" spans="1:24" s="4" customFormat="1" ht="20.100000000000001" customHeight="1" thickBot="1">
      <c r="A1" s="3" t="s">
        <v>1506</v>
      </c>
      <c r="B1" s="3"/>
      <c r="C1" s="3"/>
      <c r="D1" s="3"/>
      <c r="E1" s="3"/>
      <c r="F1" s="3"/>
      <c r="G1" s="3"/>
      <c r="H1" s="3"/>
      <c r="I1" s="3"/>
      <c r="J1" s="3"/>
      <c r="K1" s="3"/>
      <c r="L1" s="3"/>
      <c r="M1" s="3"/>
      <c r="N1" s="3"/>
      <c r="O1" s="3"/>
      <c r="P1" s="3"/>
      <c r="Q1" s="3"/>
      <c r="R1" s="3"/>
      <c r="S1" s="3"/>
      <c r="T1" s="3"/>
      <c r="U1" s="3"/>
      <c r="V1" s="3"/>
      <c r="W1" s="3"/>
      <c r="X1" s="3"/>
    </row>
    <row r="2" spans="1:24" s="4" customFormat="1" ht="20.100000000000001" customHeight="1"/>
    <row r="3" spans="1:24" s="5" customFormat="1" ht="20.100000000000001" customHeight="1">
      <c r="B3" s="5" t="s">
        <v>9</v>
      </c>
      <c r="D3" s="5" t="s">
        <v>10</v>
      </c>
    </row>
    <row r="4" spans="1:24" ht="20.100000000000001" customHeight="1">
      <c r="C4" s="6" t="s">
        <v>11</v>
      </c>
      <c r="D4" s="682" t="s">
        <v>1507</v>
      </c>
      <c r="E4" s="682"/>
      <c r="F4" s="682"/>
      <c r="G4" s="682"/>
      <c r="H4" s="682"/>
      <c r="I4" s="682"/>
      <c r="J4" s="682"/>
      <c r="K4" s="682"/>
      <c r="L4" s="682"/>
      <c r="M4" s="682"/>
      <c r="N4" s="682"/>
      <c r="O4" s="682"/>
      <c r="P4" s="682"/>
      <c r="Q4" s="682"/>
      <c r="R4" s="682"/>
      <c r="S4" s="682"/>
      <c r="T4" s="682"/>
      <c r="U4" s="682"/>
      <c r="V4" s="682"/>
      <c r="W4" s="682"/>
      <c r="X4" s="682"/>
    </row>
    <row r="5" spans="1:24" ht="13.5" customHeight="1">
      <c r="C5" s="6"/>
      <c r="D5" s="682"/>
      <c r="E5" s="682"/>
      <c r="F5" s="682"/>
      <c r="G5" s="682"/>
      <c r="H5" s="682"/>
      <c r="I5" s="682"/>
      <c r="J5" s="682"/>
      <c r="K5" s="682"/>
      <c r="L5" s="682"/>
      <c r="M5" s="682"/>
      <c r="N5" s="682"/>
      <c r="O5" s="682"/>
      <c r="P5" s="682"/>
      <c r="Q5" s="682"/>
      <c r="R5" s="682"/>
      <c r="S5" s="682"/>
      <c r="T5" s="682"/>
      <c r="U5" s="682"/>
      <c r="V5" s="682"/>
      <c r="W5" s="682"/>
      <c r="X5" s="682"/>
    </row>
    <row r="6" spans="1:24" s="5" customFormat="1" ht="20.100000000000001" customHeight="1">
      <c r="B6" s="5" t="s">
        <v>14</v>
      </c>
      <c r="D6" s="5" t="s">
        <v>15</v>
      </c>
    </row>
    <row r="7" spans="1:24" ht="20.100000000000001" customHeight="1">
      <c r="C7" s="8" t="s">
        <v>11</v>
      </c>
      <c r="D7" s="8" t="s">
        <v>1660</v>
      </c>
      <c r="E7" s="1"/>
      <c r="F7" s="1"/>
      <c r="G7" s="1"/>
      <c r="H7" s="1"/>
      <c r="I7" s="1"/>
      <c r="J7" s="1"/>
      <c r="K7" s="1"/>
      <c r="L7" s="1"/>
      <c r="M7" s="1"/>
    </row>
    <row r="8" spans="1:24" s="5" customFormat="1" ht="20.100000000000001" customHeight="1">
      <c r="B8" s="5" t="s">
        <v>16</v>
      </c>
      <c r="D8" s="5" t="s">
        <v>17</v>
      </c>
    </row>
    <row r="9" spans="1:24" ht="20.100000000000001" customHeight="1">
      <c r="D9" s="67" t="s">
        <v>266</v>
      </c>
      <c r="E9" s="36" t="s">
        <v>431</v>
      </c>
      <c r="F9" s="37"/>
      <c r="G9" s="37"/>
      <c r="H9" s="37"/>
      <c r="I9" s="37"/>
      <c r="J9" s="37"/>
      <c r="K9" s="37"/>
      <c r="L9" s="38"/>
      <c r="M9" s="58" t="str">
        <f>+'040'!E1</f>
        <v>学4条1項、学令23条1項11号</v>
      </c>
      <c r="N9" s="66"/>
      <c r="O9" s="66"/>
      <c r="P9" s="66"/>
      <c r="Q9" s="66"/>
      <c r="R9" s="66"/>
      <c r="S9" s="66"/>
      <c r="T9" s="66"/>
      <c r="U9" s="66"/>
      <c r="V9" s="66"/>
      <c r="W9" s="66"/>
      <c r="X9" s="86"/>
    </row>
    <row r="10" spans="1:24" ht="20.100000000000001" customHeight="1">
      <c r="D10" s="67" t="s">
        <v>7</v>
      </c>
      <c r="E10" s="36" t="s">
        <v>431</v>
      </c>
      <c r="F10" s="37"/>
      <c r="G10" s="37"/>
      <c r="H10" s="37"/>
      <c r="I10" s="37"/>
      <c r="J10" s="37"/>
      <c r="K10" s="37"/>
      <c r="L10" s="38"/>
      <c r="M10" s="58" t="str">
        <f>+'040'!E16</f>
        <v>私7条1項</v>
      </c>
      <c r="N10" s="66"/>
      <c r="O10" s="66"/>
      <c r="P10" s="66"/>
      <c r="Q10" s="66"/>
      <c r="R10" s="66"/>
      <c r="S10" s="66"/>
      <c r="T10" s="66"/>
      <c r="U10" s="66"/>
      <c r="V10" s="66"/>
      <c r="W10" s="66"/>
      <c r="X10" s="86"/>
    </row>
    <row r="11" spans="1:24" s="5" customFormat="1" ht="20.100000000000001" customHeight="1">
      <c r="B11" s="5" t="s">
        <v>23</v>
      </c>
      <c r="D11" s="5" t="s">
        <v>28</v>
      </c>
    </row>
    <row r="12" spans="1:24" ht="20.100000000000001" customHeight="1">
      <c r="C12" s="8" t="s">
        <v>30</v>
      </c>
      <c r="D12" s="103" t="s">
        <v>1510</v>
      </c>
    </row>
    <row r="13" spans="1:24" ht="20.100000000000001" customHeight="1">
      <c r="C13" s="8" t="s">
        <v>32</v>
      </c>
      <c r="D13" s="8" t="s">
        <v>429</v>
      </c>
    </row>
    <row r="14" spans="1:24" ht="20.100000000000001" customHeight="1">
      <c r="C14" s="8" t="s">
        <v>35</v>
      </c>
      <c r="D14" s="8" t="s">
        <v>428</v>
      </c>
    </row>
    <row r="15" spans="1:24" ht="20.100000000000001" customHeight="1">
      <c r="C15" s="8" t="s">
        <v>37</v>
      </c>
      <c r="D15" s="8" t="s">
        <v>1517</v>
      </c>
    </row>
    <row r="16" spans="1:24" ht="19.95" customHeight="1">
      <c r="C16" s="8" t="s">
        <v>39</v>
      </c>
      <c r="D16" s="8" t="s">
        <v>1508</v>
      </c>
    </row>
    <row r="17" spans="3:24" ht="20.100000000000001" customHeight="1">
      <c r="C17" s="8" t="s">
        <v>41</v>
      </c>
      <c r="D17" s="8" t="s">
        <v>1708</v>
      </c>
    </row>
    <row r="18" spans="3:24" ht="20.100000000000001" customHeight="1">
      <c r="C18" s="8" t="s">
        <v>43</v>
      </c>
      <c r="D18" s="8" t="s">
        <v>427</v>
      </c>
    </row>
    <row r="19" spans="3:24" ht="20.100000000000001" customHeight="1">
      <c r="C19" s="8" t="s">
        <v>45</v>
      </c>
      <c r="D19" s="8" t="s">
        <v>1516</v>
      </c>
    </row>
    <row r="20" spans="3:24" ht="20.100000000000001" customHeight="1">
      <c r="C20" s="8" t="s">
        <v>46</v>
      </c>
      <c r="D20" s="8" t="s">
        <v>54</v>
      </c>
      <c r="G20" s="30"/>
      <c r="H20" s="30"/>
      <c r="I20" s="30"/>
      <c r="J20" s="30"/>
      <c r="K20" s="30"/>
      <c r="L20" s="30"/>
      <c r="M20" s="30"/>
      <c r="N20" s="30"/>
      <c r="O20" s="30"/>
      <c r="P20" s="30"/>
      <c r="Q20" s="30"/>
      <c r="R20" s="30"/>
      <c r="S20" s="30"/>
      <c r="T20" s="30"/>
      <c r="U20" s="30"/>
      <c r="V20" s="30"/>
      <c r="W20" s="30"/>
      <c r="X20" s="30"/>
    </row>
    <row r="21" spans="3:24" ht="20.100000000000001" customHeight="1">
      <c r="C21" s="8" t="s">
        <v>48</v>
      </c>
      <c r="D21" s="8" t="s">
        <v>56</v>
      </c>
    </row>
    <row r="22" spans="3:24" ht="20.100000000000001" customHeight="1">
      <c r="C22" s="8" t="s">
        <v>50</v>
      </c>
      <c r="D22" s="8" t="s">
        <v>465</v>
      </c>
    </row>
    <row r="23" spans="3:24" ht="20.100000000000001" customHeight="1">
      <c r="C23" s="8" t="s">
        <v>51</v>
      </c>
      <c r="D23" s="8" t="s">
        <v>120</v>
      </c>
    </row>
    <row r="24" spans="3:24" ht="20.100000000000001" customHeight="1">
      <c r="C24" s="8" t="s">
        <v>52</v>
      </c>
      <c r="D24" s="8" t="s">
        <v>119</v>
      </c>
    </row>
    <row r="25" spans="3:24" ht="20.100000000000001" customHeight="1">
      <c r="C25" s="8" t="s">
        <v>53</v>
      </c>
      <c r="D25" s="8" t="s">
        <v>405</v>
      </c>
    </row>
    <row r="26" spans="3:24" ht="20.100000000000001" customHeight="1">
      <c r="C26" s="8" t="s">
        <v>55</v>
      </c>
      <c r="D26" s="8" t="s">
        <v>404</v>
      </c>
    </row>
    <row r="27" spans="3:24" ht="20.100000000000001" customHeight="1">
      <c r="D27" s="686" t="s">
        <v>426</v>
      </c>
      <c r="E27" s="687"/>
      <c r="F27" s="687"/>
      <c r="G27" s="687"/>
      <c r="H27" s="687"/>
      <c r="I27" s="687"/>
      <c r="J27" s="687"/>
      <c r="K27" s="687"/>
      <c r="L27" s="687"/>
      <c r="M27" s="687"/>
      <c r="N27" s="687"/>
      <c r="O27" s="687"/>
      <c r="P27" s="687"/>
      <c r="Q27" s="687"/>
      <c r="R27" s="687"/>
      <c r="S27" s="687"/>
      <c r="T27" s="687"/>
      <c r="U27" s="687"/>
      <c r="V27" s="687"/>
      <c r="W27" s="687"/>
      <c r="X27" s="687"/>
    </row>
    <row r="28" spans="3:24" ht="20.100000000000001" customHeight="1">
      <c r="C28" s="8" t="s">
        <v>57</v>
      </c>
      <c r="D28" s="8" t="s">
        <v>341</v>
      </c>
    </row>
    <row r="29" spans="3:24" ht="20.100000000000001" customHeight="1">
      <c r="C29" s="8" t="s">
        <v>59</v>
      </c>
      <c r="D29" s="8" t="s">
        <v>340</v>
      </c>
    </row>
    <row r="30" spans="3:24" ht="20.100000000000001" customHeight="1">
      <c r="C30" s="8" t="s">
        <v>62</v>
      </c>
      <c r="D30" s="8" t="s">
        <v>403</v>
      </c>
    </row>
    <row r="31" spans="3:24" ht="20.100000000000001" customHeight="1">
      <c r="C31" s="8" t="s">
        <v>64</v>
      </c>
      <c r="D31" s="8" t="s">
        <v>336</v>
      </c>
    </row>
    <row r="32" spans="3:24" ht="20.100000000000001" customHeight="1">
      <c r="C32" s="8" t="s">
        <v>67</v>
      </c>
      <c r="D32" s="8" t="s">
        <v>1705</v>
      </c>
    </row>
    <row r="33" spans="2:24" ht="20.100000000000001" customHeight="1">
      <c r="C33" s="8" t="s">
        <v>69</v>
      </c>
      <c r="D33" s="8" t="s">
        <v>583</v>
      </c>
    </row>
    <row r="34" spans="2:24" ht="20.100000000000001" customHeight="1">
      <c r="C34" s="8" t="s">
        <v>71</v>
      </c>
      <c r="D34" s="8" t="s">
        <v>337</v>
      </c>
    </row>
    <row r="35" spans="2:24" ht="20.100000000000001" customHeight="1">
      <c r="C35" s="8" t="s">
        <v>214</v>
      </c>
      <c r="D35" s="8" t="s">
        <v>65</v>
      </c>
    </row>
    <row r="36" spans="2:24" ht="20.100000000000001" customHeight="1">
      <c r="C36" s="8" t="s">
        <v>213</v>
      </c>
      <c r="D36" s="8" t="s">
        <v>68</v>
      </c>
    </row>
    <row r="37" spans="2:24" ht="20.100000000000001" customHeight="1">
      <c r="C37" s="8" t="s">
        <v>211</v>
      </c>
      <c r="D37" s="8" t="s">
        <v>424</v>
      </c>
    </row>
    <row r="38" spans="2:24" ht="20.100000000000001" customHeight="1">
      <c r="C38" s="8" t="s">
        <v>1706</v>
      </c>
      <c r="D38" s="8" t="s">
        <v>1518</v>
      </c>
    </row>
    <row r="39" spans="2:24" ht="20.100000000000001" customHeight="1">
      <c r="C39" s="8" t="s">
        <v>1707</v>
      </c>
      <c r="D39" s="8" t="s">
        <v>126</v>
      </c>
    </row>
    <row r="40" spans="2:24" ht="20.100000000000001" customHeight="1">
      <c r="B40" s="5" t="s">
        <v>27</v>
      </c>
      <c r="D40" s="5" t="s">
        <v>74</v>
      </c>
    </row>
    <row r="41" spans="2:24" ht="20.100000000000001" customHeight="1">
      <c r="C41" s="8" t="s">
        <v>11</v>
      </c>
      <c r="D41" s="686" t="s">
        <v>1649</v>
      </c>
      <c r="E41" s="828"/>
      <c r="F41" s="828"/>
      <c r="G41" s="828"/>
      <c r="H41" s="828"/>
      <c r="I41" s="828"/>
      <c r="J41" s="828"/>
      <c r="K41" s="828"/>
      <c r="L41" s="828"/>
      <c r="M41" s="828"/>
      <c r="N41" s="828"/>
      <c r="O41" s="828"/>
      <c r="P41" s="828"/>
      <c r="Q41" s="828"/>
      <c r="R41" s="828"/>
      <c r="S41" s="828"/>
      <c r="T41" s="828"/>
      <c r="U41" s="828"/>
      <c r="V41" s="828"/>
      <c r="W41" s="828"/>
      <c r="X41" s="828"/>
    </row>
    <row r="42" spans="2:24" ht="20.100000000000001" customHeight="1">
      <c r="C42" s="8" t="s">
        <v>11</v>
      </c>
      <c r="D42" s="8" t="s">
        <v>292</v>
      </c>
    </row>
  </sheetData>
  <mergeCells count="3">
    <mergeCell ref="D4:X5"/>
    <mergeCell ref="D27:X27"/>
    <mergeCell ref="D41:X41"/>
  </mergeCells>
  <phoneticPr fontId="2"/>
  <pageMargins left="0.70866141732283472" right="0.70866141732283472" top="0.74803149606299213" bottom="0.74803149606299213" header="0.31496062992125984" footer="0.31496062992125984"/>
  <pageSetup paperSize="9" fitToHeight="0" orientation="portrait" r:id="rId1"/>
  <headerFooter>
    <oddFooter>&amp;C&amp;P</oddFooter>
  </headerFooter>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Sheet196">
    <pageSetUpPr fitToPage="1"/>
  </sheetPr>
  <dimension ref="A1:X40"/>
  <sheetViews>
    <sheetView view="pageBreakPreview" zoomScale="110" zoomScaleNormal="100" zoomScaleSheetLayoutView="110" workbookViewId="0">
      <selection activeCell="D1" sqref="D1"/>
    </sheetView>
  </sheetViews>
  <sheetFormatPr defaultColWidth="8.09765625" defaultRowHeight="20.100000000000001" customHeight="1"/>
  <cols>
    <col min="1" max="256" width="3.19921875" style="8" customWidth="1"/>
    <col min="257" max="16384" width="8.09765625" style="8"/>
  </cols>
  <sheetData>
    <row r="1" spans="1:23" ht="20.100000000000001" customHeight="1">
      <c r="A1" s="8" t="s">
        <v>77</v>
      </c>
    </row>
    <row r="3" spans="1:23" s="5" customFormat="1" ht="20.100000000000001" customHeight="1">
      <c r="A3" s="5" t="s">
        <v>78</v>
      </c>
      <c r="C3" s="5" t="s">
        <v>79</v>
      </c>
    </row>
    <row r="4" spans="1:23" ht="20.100000000000001" customHeight="1">
      <c r="C4" s="8" t="s">
        <v>11</v>
      </c>
      <c r="D4" s="8" t="s">
        <v>1509</v>
      </c>
    </row>
    <row r="6" spans="1:23" s="5" customFormat="1" ht="20.100000000000001" customHeight="1">
      <c r="A6" s="5" t="s">
        <v>81</v>
      </c>
      <c r="C6" s="5" t="s">
        <v>82</v>
      </c>
    </row>
    <row r="7" spans="1:23" ht="20.100000000000001" customHeight="1">
      <c r="C7" s="36" t="s">
        <v>470</v>
      </c>
      <c r="D7" s="37"/>
      <c r="E7" s="37"/>
      <c r="F7" s="37"/>
      <c r="G7" s="37"/>
      <c r="H7" s="38"/>
      <c r="I7" s="716"/>
      <c r="J7" s="717"/>
      <c r="K7" s="717"/>
      <c r="L7" s="717"/>
      <c r="M7" s="717"/>
      <c r="N7" s="717"/>
      <c r="O7" s="717"/>
      <c r="P7" s="717"/>
      <c r="Q7" s="717"/>
      <c r="R7" s="717"/>
      <c r="S7" s="717"/>
      <c r="T7" s="718"/>
    </row>
    <row r="8" spans="1:23" ht="20.100000000000001" customHeight="1">
      <c r="C8" s="36" t="s">
        <v>469</v>
      </c>
      <c r="D8" s="37"/>
      <c r="E8" s="37"/>
      <c r="F8" s="37"/>
      <c r="G8" s="37"/>
      <c r="H8" s="38"/>
      <c r="I8" s="716"/>
      <c r="J8" s="717"/>
      <c r="K8" s="717"/>
      <c r="L8" s="717"/>
      <c r="M8" s="717"/>
      <c r="N8" s="717"/>
      <c r="O8" s="717"/>
      <c r="P8" s="717"/>
      <c r="Q8" s="717"/>
      <c r="R8" s="717"/>
      <c r="S8" s="717"/>
      <c r="T8" s="718"/>
    </row>
    <row r="9" spans="1:23" ht="20.100000000000001" customHeight="1">
      <c r="C9" s="36" t="s">
        <v>141</v>
      </c>
      <c r="D9" s="37"/>
      <c r="E9" s="37"/>
      <c r="F9" s="37"/>
      <c r="G9" s="37"/>
      <c r="H9" s="38"/>
      <c r="I9" s="716"/>
      <c r="J9" s="717"/>
      <c r="K9" s="717"/>
      <c r="L9" s="717"/>
      <c r="M9" s="717"/>
      <c r="N9" s="717"/>
      <c r="O9" s="717"/>
      <c r="P9" s="717"/>
      <c r="Q9" s="717"/>
      <c r="R9" s="717"/>
      <c r="S9" s="717"/>
      <c r="T9" s="718"/>
    </row>
    <row r="10" spans="1:23" ht="20.100000000000001" customHeight="1">
      <c r="C10" s="36" t="s">
        <v>86</v>
      </c>
      <c r="D10" s="37"/>
      <c r="E10" s="37"/>
      <c r="F10" s="37"/>
      <c r="G10" s="37"/>
      <c r="H10" s="38"/>
      <c r="I10" s="716"/>
      <c r="J10" s="717"/>
      <c r="K10" s="717"/>
      <c r="L10" s="717"/>
      <c r="M10" s="717"/>
      <c r="N10" s="717"/>
      <c r="O10" s="717"/>
      <c r="P10" s="717"/>
      <c r="Q10" s="717"/>
      <c r="R10" s="717"/>
      <c r="S10" s="717"/>
      <c r="T10" s="718"/>
    </row>
    <row r="11" spans="1:23" ht="20.100000000000001" customHeight="1">
      <c r="C11" s="36" t="s">
        <v>87</v>
      </c>
      <c r="D11" s="37"/>
      <c r="E11" s="37"/>
      <c r="F11" s="37"/>
      <c r="G11" s="37"/>
      <c r="H11" s="38"/>
      <c r="I11" s="716"/>
      <c r="J11" s="717"/>
      <c r="K11" s="717"/>
      <c r="L11" s="717"/>
      <c r="M11" s="717"/>
      <c r="N11" s="717"/>
      <c r="O11" s="717"/>
      <c r="P11" s="717"/>
      <c r="Q11" s="717"/>
      <c r="R11" s="717"/>
      <c r="S11" s="717"/>
      <c r="T11" s="718"/>
    </row>
    <row r="13" spans="1:23" s="5" customFormat="1" ht="20.100000000000001" customHeight="1">
      <c r="A13" s="5" t="s">
        <v>88</v>
      </c>
      <c r="C13" s="5" t="s">
        <v>28</v>
      </c>
      <c r="G13" s="693" t="s">
        <v>89</v>
      </c>
      <c r="H13" s="694"/>
      <c r="I13" s="694"/>
      <c r="J13" s="694"/>
      <c r="K13" s="694"/>
      <c r="L13" s="694"/>
      <c r="M13" s="694"/>
      <c r="N13" s="694"/>
      <c r="O13" s="694"/>
      <c r="P13" s="694"/>
      <c r="Q13" s="694"/>
      <c r="R13" s="694"/>
      <c r="S13" s="694"/>
      <c r="T13" s="694"/>
      <c r="U13" s="694"/>
      <c r="V13" s="694"/>
      <c r="W13" s="694"/>
    </row>
    <row r="14" spans="1:23" ht="20.100000000000001" customHeight="1">
      <c r="B14" s="39" t="s">
        <v>90</v>
      </c>
      <c r="C14" s="8" t="s">
        <v>30</v>
      </c>
      <c r="D14" s="103" t="s">
        <v>1510</v>
      </c>
    </row>
    <row r="15" spans="1:23" ht="20.100000000000001" customHeight="1">
      <c r="B15" s="39" t="s">
        <v>90</v>
      </c>
      <c r="C15" s="8" t="s">
        <v>32</v>
      </c>
      <c r="D15" s="8" t="s">
        <v>429</v>
      </c>
    </row>
    <row r="16" spans="1:23" ht="20.100000000000001" customHeight="1">
      <c r="B16" s="39" t="s">
        <v>90</v>
      </c>
      <c r="C16" s="8" t="s">
        <v>35</v>
      </c>
      <c r="D16" s="8" t="s">
        <v>428</v>
      </c>
    </row>
    <row r="17" spans="2:24" s="40" customFormat="1" ht="20.100000000000001" customHeight="1">
      <c r="B17" s="39" t="s">
        <v>90</v>
      </c>
      <c r="C17" s="8" t="s">
        <v>37</v>
      </c>
      <c r="D17" s="8" t="s">
        <v>1517</v>
      </c>
      <c r="E17" s="8"/>
      <c r="F17" s="8"/>
      <c r="G17" s="8"/>
      <c r="H17" s="8"/>
      <c r="I17" s="8"/>
      <c r="J17" s="8"/>
      <c r="K17" s="8"/>
      <c r="L17" s="8"/>
      <c r="M17" s="8"/>
      <c r="N17" s="8"/>
      <c r="O17" s="8"/>
      <c r="P17" s="8"/>
      <c r="Q17" s="8"/>
      <c r="R17" s="8"/>
      <c r="S17" s="8"/>
      <c r="T17" s="8"/>
      <c r="U17" s="8"/>
      <c r="V17" s="8"/>
      <c r="W17" s="8"/>
      <c r="X17" s="8"/>
    </row>
    <row r="18" spans="2:24" s="40" customFormat="1" ht="20.100000000000001" customHeight="1">
      <c r="B18" s="39" t="s">
        <v>90</v>
      </c>
      <c r="C18" s="8" t="s">
        <v>39</v>
      </c>
      <c r="D18" s="8" t="s">
        <v>1508</v>
      </c>
      <c r="E18" s="8"/>
      <c r="F18" s="8"/>
      <c r="G18" s="8"/>
      <c r="H18" s="8"/>
      <c r="I18" s="8"/>
      <c r="J18" s="8"/>
      <c r="K18" s="8"/>
      <c r="L18" s="8"/>
      <c r="M18" s="8"/>
      <c r="N18" s="8"/>
      <c r="O18" s="8"/>
      <c r="P18" s="8"/>
      <c r="Q18" s="8"/>
      <c r="R18" s="8"/>
      <c r="S18" s="8"/>
      <c r="T18" s="8"/>
      <c r="U18" s="8"/>
      <c r="V18" s="8"/>
      <c r="W18" s="8"/>
      <c r="X18" s="8"/>
    </row>
    <row r="19" spans="2:24" ht="20.100000000000001" customHeight="1">
      <c r="B19" s="39" t="s">
        <v>90</v>
      </c>
      <c r="C19" s="8" t="s">
        <v>41</v>
      </c>
      <c r="D19" s="8" t="s">
        <v>1708</v>
      </c>
      <c r="G19" s="30"/>
      <c r="H19" s="30"/>
      <c r="I19" s="30"/>
      <c r="J19" s="30"/>
      <c r="K19" s="30"/>
      <c r="L19" s="30"/>
      <c r="M19" s="30"/>
      <c r="N19" s="30"/>
      <c r="O19" s="30"/>
      <c r="P19" s="30"/>
      <c r="Q19" s="30"/>
      <c r="R19" s="30"/>
      <c r="S19" s="30"/>
      <c r="T19" s="30"/>
      <c r="U19" s="30"/>
      <c r="V19" s="30"/>
      <c r="W19" s="30"/>
      <c r="X19" s="30"/>
    </row>
    <row r="20" spans="2:24" ht="20.100000000000001" customHeight="1">
      <c r="B20" s="39" t="s">
        <v>90</v>
      </c>
      <c r="C20" s="8" t="s">
        <v>43</v>
      </c>
      <c r="D20" s="8" t="s">
        <v>427</v>
      </c>
    </row>
    <row r="21" spans="2:24" ht="20.100000000000001" customHeight="1">
      <c r="B21" s="39" t="s">
        <v>90</v>
      </c>
      <c r="C21" s="8" t="s">
        <v>45</v>
      </c>
      <c r="D21" s="8" t="s">
        <v>1516</v>
      </c>
    </row>
    <row r="22" spans="2:24" s="40" customFormat="1" ht="20.100000000000001" customHeight="1">
      <c r="B22" s="39" t="s">
        <v>90</v>
      </c>
      <c r="C22" s="8" t="s">
        <v>46</v>
      </c>
      <c r="D22" s="8" t="s">
        <v>54</v>
      </c>
      <c r="E22" s="8"/>
      <c r="F22" s="8"/>
      <c r="G22" s="8"/>
      <c r="H22" s="8"/>
      <c r="I22" s="8"/>
      <c r="J22" s="8"/>
      <c r="K22" s="8"/>
      <c r="L22" s="8"/>
      <c r="M22" s="8"/>
      <c r="N22" s="8"/>
      <c r="O22" s="8"/>
      <c r="P22" s="8"/>
      <c r="Q22" s="8"/>
      <c r="R22" s="8"/>
      <c r="S22" s="8"/>
      <c r="T22" s="8"/>
      <c r="U22" s="8"/>
      <c r="V22" s="8"/>
      <c r="W22" s="8"/>
      <c r="X22" s="8"/>
    </row>
    <row r="23" spans="2:24" ht="20.100000000000001" customHeight="1">
      <c r="B23" s="39" t="s">
        <v>90</v>
      </c>
      <c r="C23" s="8" t="s">
        <v>48</v>
      </c>
      <c r="D23" s="8" t="s">
        <v>56</v>
      </c>
    </row>
    <row r="24" spans="2:24" ht="20.100000000000001" customHeight="1">
      <c r="B24" s="39" t="s">
        <v>90</v>
      </c>
      <c r="C24" s="8" t="s">
        <v>50</v>
      </c>
      <c r="D24" s="8" t="s">
        <v>465</v>
      </c>
    </row>
    <row r="25" spans="2:24" s="40" customFormat="1" ht="20.100000000000001" customHeight="1">
      <c r="B25" s="39" t="s">
        <v>90</v>
      </c>
      <c r="C25" s="8" t="s">
        <v>51</v>
      </c>
      <c r="D25" s="8" t="s">
        <v>120</v>
      </c>
      <c r="E25" s="8"/>
      <c r="F25" s="8"/>
      <c r="G25" s="8"/>
      <c r="H25" s="8"/>
      <c r="I25" s="8"/>
      <c r="J25" s="8"/>
      <c r="K25" s="8"/>
      <c r="L25" s="8"/>
      <c r="M25" s="8"/>
      <c r="N25" s="8"/>
      <c r="O25" s="8"/>
      <c r="P25" s="8"/>
      <c r="Q25" s="8"/>
      <c r="R25" s="8"/>
      <c r="S25" s="8"/>
      <c r="T25" s="8"/>
      <c r="U25" s="8"/>
      <c r="V25" s="8"/>
      <c r="W25" s="8"/>
      <c r="X25" s="8"/>
    </row>
    <row r="26" spans="2:24" ht="20.100000000000001" customHeight="1">
      <c r="B26" s="39" t="s">
        <v>90</v>
      </c>
      <c r="C26" s="8" t="s">
        <v>52</v>
      </c>
      <c r="D26" s="8" t="s">
        <v>119</v>
      </c>
    </row>
    <row r="27" spans="2:24" ht="20.100000000000001" customHeight="1">
      <c r="B27" s="39" t="s">
        <v>90</v>
      </c>
      <c r="C27" s="8" t="s">
        <v>53</v>
      </c>
      <c r="D27" s="8" t="s">
        <v>405</v>
      </c>
    </row>
    <row r="28" spans="2:24" ht="20.100000000000001" customHeight="1">
      <c r="B28" s="39" t="s">
        <v>90</v>
      </c>
      <c r="C28" s="8" t="s">
        <v>55</v>
      </c>
      <c r="D28" s="8" t="s">
        <v>404</v>
      </c>
    </row>
    <row r="29" spans="2:24" ht="20.100000000000001" customHeight="1">
      <c r="B29" s="39" t="s">
        <v>90</v>
      </c>
      <c r="C29" s="8" t="s">
        <v>57</v>
      </c>
      <c r="D29" s="8" t="s">
        <v>341</v>
      </c>
    </row>
    <row r="30" spans="2:24" ht="20.100000000000001" customHeight="1">
      <c r="B30" s="39" t="s">
        <v>90</v>
      </c>
      <c r="C30" s="8" t="s">
        <v>59</v>
      </c>
      <c r="D30" s="8" t="s">
        <v>340</v>
      </c>
    </row>
    <row r="31" spans="2:24" ht="20.100000000000001" customHeight="1">
      <c r="B31" s="39" t="s">
        <v>90</v>
      </c>
      <c r="C31" s="8" t="s">
        <v>62</v>
      </c>
      <c r="D31" s="8" t="s">
        <v>403</v>
      </c>
    </row>
    <row r="32" spans="2:24" ht="20.100000000000001" customHeight="1">
      <c r="B32" s="39" t="s">
        <v>90</v>
      </c>
      <c r="C32" s="8" t="s">
        <v>64</v>
      </c>
      <c r="D32" s="8" t="s">
        <v>336</v>
      </c>
    </row>
    <row r="33" spans="2:4" ht="20.100000000000001" customHeight="1">
      <c r="B33" s="39" t="s">
        <v>90</v>
      </c>
      <c r="C33" s="8" t="s">
        <v>67</v>
      </c>
      <c r="D33" s="8" t="s">
        <v>1705</v>
      </c>
    </row>
    <row r="34" spans="2:4" ht="20.100000000000001" customHeight="1">
      <c r="B34" s="39" t="s">
        <v>90</v>
      </c>
      <c r="C34" s="8" t="s">
        <v>69</v>
      </c>
      <c r="D34" s="8" t="s">
        <v>583</v>
      </c>
    </row>
    <row r="35" spans="2:4" ht="20.100000000000001" customHeight="1">
      <c r="B35" s="39" t="s">
        <v>90</v>
      </c>
      <c r="C35" s="8" t="s">
        <v>71</v>
      </c>
      <c r="D35" s="8" t="s">
        <v>337</v>
      </c>
    </row>
    <row r="36" spans="2:4" ht="20.100000000000001" customHeight="1">
      <c r="B36" s="39" t="s">
        <v>90</v>
      </c>
      <c r="C36" s="8" t="s">
        <v>214</v>
      </c>
      <c r="D36" s="8" t="s">
        <v>65</v>
      </c>
    </row>
    <row r="37" spans="2:4" ht="20.100000000000001" customHeight="1">
      <c r="B37" s="39" t="s">
        <v>90</v>
      </c>
      <c r="C37" s="8" t="s">
        <v>213</v>
      </c>
      <c r="D37" s="8" t="s">
        <v>68</v>
      </c>
    </row>
    <row r="38" spans="2:4" ht="20.100000000000001" customHeight="1">
      <c r="B38" s="39" t="s">
        <v>90</v>
      </c>
      <c r="C38" s="8" t="s">
        <v>211</v>
      </c>
      <c r="D38" s="8" t="s">
        <v>424</v>
      </c>
    </row>
    <row r="39" spans="2:4" ht="20.100000000000001" customHeight="1">
      <c r="B39" s="39" t="s">
        <v>90</v>
      </c>
      <c r="C39" s="8" t="s">
        <v>1706</v>
      </c>
      <c r="D39" s="8" t="s">
        <v>1518</v>
      </c>
    </row>
    <row r="40" spans="2:4" ht="20.100000000000001" customHeight="1">
      <c r="B40" s="39" t="s">
        <v>90</v>
      </c>
      <c r="C40" s="8" t="s">
        <v>1707</v>
      </c>
      <c r="D40" s="8" t="s">
        <v>126</v>
      </c>
    </row>
  </sheetData>
  <mergeCells count="6">
    <mergeCell ref="G13:W13"/>
    <mergeCell ref="I7:T7"/>
    <mergeCell ref="I8:T8"/>
    <mergeCell ref="I9:T9"/>
    <mergeCell ref="I10:T10"/>
    <mergeCell ref="I11:T11"/>
  </mergeCells>
  <phoneticPr fontId="2"/>
  <dataValidations count="3">
    <dataValidation imeMode="on" allowBlank="1" showInputMessage="1" showErrorMessage="1" sqref="I7:T10" xr:uid="{00000000-0002-0000-C200-000000000000}"/>
    <dataValidation imeMode="off" allowBlank="1" showInputMessage="1" showErrorMessage="1" sqref="I11:T11" xr:uid="{00000000-0002-0000-C200-000001000000}"/>
    <dataValidation type="list" allowBlank="1" showInputMessage="1" showErrorMessage="1" sqref="B14:B40" xr:uid="{00000000-0002-0000-C200-000002000000}">
      <formula1>"□,☑"</formula1>
    </dataValidation>
  </dataValidations>
  <pageMargins left="0.70866141732283472" right="0.70866141732283472" top="0.74803149606299213" bottom="0.74803149606299213" header="0.31496062992125984" footer="0.31496062992125984"/>
  <pageSetup paperSize="9" fitToHeight="0" orientation="portrait" r:id="rId1"/>
  <headerFooter>
    <oddFooter>&amp;C&amp;P</oddFooter>
  </headerFooter>
</worksheet>
</file>

<file path=xl/worksheets/sheet1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Sheet197">
    <pageSetUpPr fitToPage="1"/>
  </sheetPr>
  <dimension ref="A1:V23"/>
  <sheetViews>
    <sheetView view="pageBreakPreview" zoomScale="110" zoomScaleNormal="100" zoomScaleSheetLayoutView="110" workbookViewId="0">
      <selection activeCell="G1" sqref="G1"/>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8.09765625" style="41" customWidth="1"/>
    <col min="12" max="12" width="2.69921875" style="41" customWidth="1"/>
    <col min="13" max="13" width="5.3984375" style="41" customWidth="1"/>
    <col min="14" max="15" width="7.69921875" style="41" customWidth="1"/>
    <col min="16" max="16384" width="8.09765625" style="41"/>
  </cols>
  <sheetData>
    <row r="1" spans="1:22" ht="20.100000000000001" customHeight="1">
      <c r="A1" s="41" t="s">
        <v>92</v>
      </c>
      <c r="B1" s="42">
        <v>40</v>
      </c>
      <c r="C1" s="41" t="s">
        <v>93</v>
      </c>
    </row>
    <row r="2" spans="1:22" ht="20.100000000000001" customHeight="1">
      <c r="A2" s="43" t="s">
        <v>1509</v>
      </c>
      <c r="B2" s="43"/>
      <c r="C2" s="43"/>
      <c r="D2" s="44"/>
      <c r="E2" s="44"/>
      <c r="F2" s="44"/>
      <c r="G2" s="44"/>
      <c r="H2" s="44"/>
      <c r="I2" s="44"/>
      <c r="J2" s="44"/>
    </row>
    <row r="3" spans="1:22" ht="20.100000000000001" customHeight="1">
      <c r="J3" s="57">
        <v>45516</v>
      </c>
    </row>
    <row r="5" spans="1:22" ht="20.100000000000001" customHeight="1">
      <c r="A5" s="46" t="s">
        <v>95</v>
      </c>
      <c r="B5" s="46"/>
      <c r="C5" s="46"/>
    </row>
    <row r="6" spans="1:22" ht="20.100000000000001" customHeight="1">
      <c r="A6" s="46"/>
      <c r="B6" s="46"/>
      <c r="C6" s="46"/>
    </row>
    <row r="7" spans="1:22" ht="20.100000000000001" customHeight="1">
      <c r="D7" s="698" t="s">
        <v>96</v>
      </c>
      <c r="E7" s="699"/>
      <c r="F7" s="47"/>
      <c r="G7" s="1"/>
      <c r="H7" s="1"/>
    </row>
    <row r="8" spans="1:22" ht="20.100000000000001" customHeight="1">
      <c r="D8" s="710" t="s">
        <v>84</v>
      </c>
      <c r="E8" s="699"/>
      <c r="F8" s="49"/>
      <c r="G8" s="719" t="s">
        <v>98</v>
      </c>
      <c r="H8" s="719"/>
      <c r="I8" s="719"/>
      <c r="J8" s="719"/>
    </row>
    <row r="9" spans="1:22" ht="20.100000000000001" customHeight="1">
      <c r="D9" s="710" t="s">
        <v>145</v>
      </c>
      <c r="E9" s="699"/>
      <c r="F9" s="51"/>
      <c r="G9" s="701" t="s">
        <v>100</v>
      </c>
      <c r="H9" s="701"/>
      <c r="I9" s="701"/>
      <c r="J9" s="701"/>
    </row>
    <row r="10" spans="1:22" ht="20.100000000000001" customHeight="1">
      <c r="D10" s="710" t="s">
        <v>141</v>
      </c>
      <c r="E10" s="699"/>
      <c r="F10" s="51"/>
      <c r="G10" s="701" t="s">
        <v>101</v>
      </c>
      <c r="H10" s="701"/>
      <c r="I10" s="701"/>
      <c r="J10" s="701"/>
    </row>
    <row r="11" spans="1:22" ht="19.5" customHeight="1">
      <c r="E11" s="42"/>
      <c r="F11" s="42"/>
      <c r="G11" s="52"/>
      <c r="H11" s="52"/>
      <c r="I11" s="52"/>
      <c r="J11" s="52"/>
    </row>
    <row r="14" spans="1:22" ht="20.100000000000001" customHeight="1">
      <c r="A14" s="747" t="str">
        <f>+"　下記のとおり広域の通信制の課程に係る学則を変更したいので、学校教育法第"&amp;'040'!$D$1&amp;"条第"&amp;'040'!$D$2&amp;"項の規定により関係書類を添えて認可を申請します。"</f>
        <v>　下記のとおり広域の通信制の課程に係る学則を変更したいので、学校教育法第4条第1項の規定により関係書類を添えて認可を申請します。</v>
      </c>
      <c r="B14" s="747"/>
      <c r="C14" s="747"/>
      <c r="D14" s="747"/>
      <c r="E14" s="747"/>
      <c r="F14" s="747"/>
      <c r="G14" s="747"/>
      <c r="H14" s="747"/>
      <c r="I14" s="747"/>
      <c r="J14" s="747"/>
      <c r="K14" s="1"/>
      <c r="L14" s="1"/>
      <c r="N14" s="100"/>
      <c r="O14" s="100"/>
      <c r="P14" s="100"/>
      <c r="Q14" s="100"/>
      <c r="R14" s="100"/>
      <c r="S14" s="100"/>
      <c r="T14" s="100"/>
      <c r="U14" s="100"/>
      <c r="V14" s="100"/>
    </row>
    <row r="15" spans="1:22" ht="20.100000000000001" customHeight="1">
      <c r="A15" s="747"/>
      <c r="B15" s="747"/>
      <c r="C15" s="747"/>
      <c r="D15" s="747"/>
      <c r="E15" s="747"/>
      <c r="F15" s="747"/>
      <c r="G15" s="747"/>
      <c r="H15" s="747"/>
      <c r="I15" s="747"/>
      <c r="J15" s="747"/>
      <c r="L15" s="1"/>
      <c r="M15" s="100"/>
      <c r="N15" s="100"/>
      <c r="O15" s="100"/>
      <c r="P15" s="100"/>
      <c r="Q15" s="100"/>
      <c r="R15" s="100"/>
      <c r="S15" s="100"/>
      <c r="T15" s="100"/>
      <c r="U15" s="100"/>
      <c r="V15" s="100"/>
    </row>
    <row r="16" spans="1:22" ht="20.100000000000001" customHeight="1">
      <c r="A16" s="727" t="s">
        <v>179</v>
      </c>
      <c r="B16" s="727"/>
      <c r="C16" s="727"/>
      <c r="D16" s="727"/>
      <c r="E16" s="727"/>
      <c r="F16" s="727"/>
      <c r="G16" s="727"/>
      <c r="H16" s="727"/>
      <c r="I16" s="727"/>
      <c r="J16" s="727"/>
      <c r="K16" s="1"/>
      <c r="L16" s="1"/>
      <c r="M16" s="1"/>
    </row>
    <row r="17" spans="1:13" ht="20.100000000000001" customHeight="1">
      <c r="C17" s="63" t="s">
        <v>78</v>
      </c>
      <c r="D17" s="722" t="s">
        <v>386</v>
      </c>
      <c r="E17" s="722"/>
      <c r="F17" s="78"/>
      <c r="G17" s="719" t="s">
        <v>1511</v>
      </c>
      <c r="H17" s="719"/>
      <c r="I17" s="719"/>
      <c r="J17" s="719"/>
      <c r="L17" s="1"/>
      <c r="M17" s="1"/>
    </row>
    <row r="18" spans="1:13" ht="49.95" customHeight="1">
      <c r="C18" s="573" t="s">
        <v>81</v>
      </c>
      <c r="D18" s="94" t="s">
        <v>1523</v>
      </c>
      <c r="E18" s="88" t="s">
        <v>475</v>
      </c>
      <c r="F18" s="78"/>
      <c r="G18" s="769" t="s">
        <v>1512</v>
      </c>
      <c r="H18" s="769"/>
      <c r="I18" s="769"/>
      <c r="J18" s="769"/>
    </row>
    <row r="19" spans="1:13" ht="60" customHeight="1">
      <c r="C19" s="63"/>
      <c r="D19" s="574"/>
      <c r="E19" s="88" t="s">
        <v>473</v>
      </c>
      <c r="F19" s="78"/>
      <c r="G19" s="769" t="s">
        <v>1514</v>
      </c>
      <c r="H19" s="769"/>
      <c r="I19" s="769"/>
      <c r="J19" s="769"/>
    </row>
    <row r="20" spans="1:13" ht="20.100000000000001" customHeight="1">
      <c r="C20" s="63" t="s">
        <v>88</v>
      </c>
      <c r="D20" s="722" t="s">
        <v>370</v>
      </c>
      <c r="E20" s="722"/>
      <c r="F20" s="78"/>
      <c r="G20" s="725">
        <v>45748</v>
      </c>
      <c r="H20" s="725"/>
      <c r="I20" s="725"/>
      <c r="J20" s="725"/>
    </row>
    <row r="21" spans="1:13" ht="41.25" customHeight="1">
      <c r="C21" s="63" t="s">
        <v>172</v>
      </c>
      <c r="D21" s="722" t="s">
        <v>500</v>
      </c>
      <c r="E21" s="722"/>
      <c r="F21" s="78"/>
      <c r="G21" s="700" t="s">
        <v>1515</v>
      </c>
      <c r="H21" s="700"/>
      <c r="I21" s="700"/>
      <c r="J21" s="700"/>
    </row>
    <row r="22" spans="1:13" ht="20.100000000000001" customHeight="1">
      <c r="C22" s="63" t="s">
        <v>170</v>
      </c>
      <c r="D22" s="722" t="s">
        <v>166</v>
      </c>
      <c r="E22" s="722"/>
      <c r="F22" s="78"/>
      <c r="G22" s="723" t="s">
        <v>165</v>
      </c>
      <c r="H22" s="723"/>
      <c r="I22" s="723"/>
      <c r="J22" s="723"/>
    </row>
    <row r="23" spans="1:13" ht="20.100000000000001" customHeight="1">
      <c r="A23" s="61"/>
      <c r="B23" s="61"/>
      <c r="C23" s="61"/>
    </row>
  </sheetData>
  <mergeCells count="19">
    <mergeCell ref="D10:E10"/>
    <mergeCell ref="G10:J10"/>
    <mergeCell ref="D7:E7"/>
    <mergeCell ref="D8:E8"/>
    <mergeCell ref="G8:J8"/>
    <mergeCell ref="D9:E9"/>
    <mergeCell ref="G9:J9"/>
    <mergeCell ref="A14:J15"/>
    <mergeCell ref="A16:J16"/>
    <mergeCell ref="D17:E17"/>
    <mergeCell ref="G17:J17"/>
    <mergeCell ref="G18:J18"/>
    <mergeCell ref="D22:E22"/>
    <mergeCell ref="G22:J22"/>
    <mergeCell ref="G19:J19"/>
    <mergeCell ref="D20:E20"/>
    <mergeCell ref="G20:J20"/>
    <mergeCell ref="D21:E21"/>
    <mergeCell ref="G21:J21"/>
  </mergeCells>
  <phoneticPr fontId="2"/>
  <dataValidations count="1">
    <dataValidation imeMode="on" allowBlank="1" showInputMessage="1" showErrorMessage="1" sqref="G8:J11 G17:J22" xr:uid="{00000000-0002-0000-C300-000000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drawing r:id="rId2"/>
  <legacyDrawing r:id="rId3"/>
</worksheet>
</file>

<file path=xl/worksheets/sheet1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Sheet198">
    <pageSetUpPr fitToPage="1"/>
  </sheetPr>
  <dimension ref="A1:M23"/>
  <sheetViews>
    <sheetView view="pageBreakPreview" zoomScale="110" zoomScaleNormal="100" zoomScaleSheetLayoutView="110" workbookViewId="0">
      <selection activeCell="P1" sqref="P1"/>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8.09765625" style="41" customWidth="1"/>
    <col min="12" max="12" width="6.69921875" style="41" customWidth="1"/>
    <col min="13" max="13" width="5.3984375" style="41" customWidth="1"/>
    <col min="14" max="15" width="7.69921875" style="41" customWidth="1"/>
    <col min="16" max="16384" width="8.09765625" style="41"/>
  </cols>
  <sheetData>
    <row r="1" spans="1:13" ht="20.100000000000001" customHeight="1">
      <c r="A1" s="41" t="s">
        <v>92</v>
      </c>
      <c r="B1" s="42">
        <v>40</v>
      </c>
      <c r="C1" s="41" t="s">
        <v>93</v>
      </c>
    </row>
    <row r="2" spans="1:13" ht="20.100000000000001" customHeight="1">
      <c r="A2" s="43" t="s">
        <v>1509</v>
      </c>
      <c r="B2" s="43"/>
      <c r="C2" s="43"/>
      <c r="D2" s="44"/>
      <c r="E2" s="44"/>
      <c r="F2" s="44"/>
      <c r="G2" s="44"/>
      <c r="H2" s="44"/>
      <c r="I2" s="44"/>
      <c r="J2" s="44"/>
    </row>
    <row r="3" spans="1:13" ht="20.100000000000001" customHeight="1">
      <c r="J3" s="53"/>
    </row>
    <row r="5" spans="1:13" ht="20.100000000000001" customHeight="1">
      <c r="A5" s="46" t="s">
        <v>95</v>
      </c>
      <c r="B5" s="46"/>
      <c r="C5" s="46"/>
    </row>
    <row r="6" spans="1:13" ht="20.100000000000001" customHeight="1">
      <c r="A6" s="46"/>
      <c r="B6" s="46"/>
      <c r="C6" s="46"/>
    </row>
    <row r="7" spans="1:13" ht="20.100000000000001" customHeight="1">
      <c r="D7" s="698" t="s">
        <v>96</v>
      </c>
      <c r="E7" s="699"/>
      <c r="F7" s="47"/>
      <c r="G7" s="1"/>
      <c r="H7" s="1"/>
    </row>
    <row r="8" spans="1:13" ht="20.100000000000001" customHeight="1">
      <c r="D8" s="710" t="s">
        <v>84</v>
      </c>
      <c r="E8" s="699"/>
      <c r="F8" s="49"/>
      <c r="G8" s="707"/>
      <c r="H8" s="707"/>
      <c r="I8" s="707"/>
      <c r="J8" s="707"/>
    </row>
    <row r="9" spans="1:13" ht="20.100000000000001" customHeight="1">
      <c r="D9" s="710" t="s">
        <v>145</v>
      </c>
      <c r="E9" s="699"/>
      <c r="F9" s="51"/>
      <c r="G9" s="708"/>
      <c r="H9" s="708"/>
      <c r="I9" s="708"/>
      <c r="J9" s="708"/>
    </row>
    <row r="10" spans="1:13" ht="20.100000000000001" customHeight="1">
      <c r="D10" s="710" t="s">
        <v>141</v>
      </c>
      <c r="E10" s="699"/>
      <c r="F10" s="51"/>
      <c r="G10" s="708"/>
      <c r="H10" s="708"/>
      <c r="I10" s="708"/>
      <c r="J10" s="708"/>
    </row>
    <row r="11" spans="1:13" ht="19.5" customHeight="1">
      <c r="E11" s="42"/>
      <c r="F11" s="42"/>
      <c r="G11" s="52"/>
      <c r="H11" s="52"/>
      <c r="I11" s="52"/>
      <c r="J11" s="52"/>
    </row>
    <row r="14" spans="1:13" ht="20.100000000000001" customHeight="1">
      <c r="A14" s="747" t="str">
        <f>+"　下記のとおり広域の通信制の課程に係る学則を変更したいので、学校教育法第"&amp;'040'!$D$1&amp;"条第"&amp;'040'!$D$2&amp;"項の規定により関係書類を添えて認可を申請します。"</f>
        <v>　下記のとおり広域の通信制の課程に係る学則を変更したいので、学校教育法第4条第1項の規定により関係書類を添えて認可を申請します。</v>
      </c>
      <c r="B14" s="747"/>
      <c r="C14" s="747"/>
      <c r="D14" s="747"/>
      <c r="E14" s="747"/>
      <c r="F14" s="747"/>
      <c r="G14" s="747"/>
      <c r="H14" s="747"/>
      <c r="I14" s="747"/>
      <c r="J14" s="747"/>
      <c r="K14" s="1"/>
      <c r="L14" s="1"/>
    </row>
    <row r="15" spans="1:13" ht="20.100000000000001" customHeight="1">
      <c r="A15" s="747"/>
      <c r="B15" s="747"/>
      <c r="C15" s="747"/>
      <c r="D15" s="747"/>
      <c r="E15" s="747"/>
      <c r="F15" s="747"/>
      <c r="G15" s="747"/>
      <c r="H15" s="747"/>
      <c r="I15" s="747"/>
      <c r="J15" s="747"/>
      <c r="K15" s="1"/>
      <c r="L15" s="1"/>
    </row>
    <row r="16" spans="1:13" ht="20.100000000000001" customHeight="1">
      <c r="A16" s="727" t="s">
        <v>179</v>
      </c>
      <c r="B16" s="727"/>
      <c r="C16" s="727"/>
      <c r="D16" s="727"/>
      <c r="E16" s="727"/>
      <c r="F16" s="727"/>
      <c r="G16" s="727"/>
      <c r="H16" s="727"/>
      <c r="I16" s="727"/>
      <c r="J16" s="727"/>
      <c r="K16" s="1"/>
      <c r="L16" s="1"/>
      <c r="M16" s="1"/>
    </row>
    <row r="17" spans="1:13" ht="20.100000000000001" customHeight="1">
      <c r="C17" s="63" t="s">
        <v>78</v>
      </c>
      <c r="D17" s="722" t="s">
        <v>386</v>
      </c>
      <c r="E17" s="722"/>
      <c r="F17" s="78"/>
      <c r="G17" s="707"/>
      <c r="H17" s="707"/>
      <c r="I17" s="707"/>
      <c r="J17" s="707"/>
      <c r="L17" s="1"/>
      <c r="M17" s="1"/>
    </row>
    <row r="18" spans="1:13" ht="49.95" customHeight="1">
      <c r="C18" s="573" t="s">
        <v>81</v>
      </c>
      <c r="D18" s="94" t="s">
        <v>1523</v>
      </c>
      <c r="E18" s="88" t="s">
        <v>475</v>
      </c>
      <c r="F18" s="78"/>
      <c r="G18" s="770"/>
      <c r="H18" s="770"/>
      <c r="I18" s="770"/>
      <c r="J18" s="770"/>
    </row>
    <row r="19" spans="1:13" ht="60" customHeight="1">
      <c r="C19" s="63"/>
      <c r="D19" s="111"/>
      <c r="E19" s="88" t="s">
        <v>473</v>
      </c>
      <c r="F19" s="78"/>
      <c r="G19" s="770"/>
      <c r="H19" s="770"/>
      <c r="I19" s="770"/>
      <c r="J19" s="770"/>
    </row>
    <row r="20" spans="1:13" ht="20.100000000000001" customHeight="1">
      <c r="C20" s="63" t="s">
        <v>88</v>
      </c>
      <c r="D20" s="722" t="s">
        <v>370</v>
      </c>
      <c r="E20" s="722"/>
      <c r="F20" s="78"/>
      <c r="G20" s="728"/>
      <c r="H20" s="728"/>
      <c r="I20" s="728"/>
      <c r="J20" s="728"/>
    </row>
    <row r="21" spans="1:13" ht="36" customHeight="1">
      <c r="C21" s="63" t="s">
        <v>172</v>
      </c>
      <c r="D21" s="722" t="s">
        <v>500</v>
      </c>
      <c r="E21" s="722"/>
      <c r="F21" s="78"/>
      <c r="G21" s="728"/>
      <c r="H21" s="728"/>
      <c r="I21" s="728"/>
      <c r="J21" s="728"/>
    </row>
    <row r="22" spans="1:13" ht="20.100000000000001" customHeight="1">
      <c r="C22" s="63" t="s">
        <v>170</v>
      </c>
      <c r="D22" s="722" t="s">
        <v>166</v>
      </c>
      <c r="E22" s="722"/>
      <c r="F22" s="78"/>
      <c r="G22" s="723" t="s">
        <v>165</v>
      </c>
      <c r="H22" s="723"/>
      <c r="I22" s="723"/>
      <c r="J22" s="723"/>
    </row>
    <row r="23" spans="1:13" ht="20.100000000000001" customHeight="1">
      <c r="A23" s="61"/>
      <c r="B23" s="61"/>
      <c r="C23" s="61"/>
    </row>
  </sheetData>
  <mergeCells count="19">
    <mergeCell ref="D10:E10"/>
    <mergeCell ref="G10:J10"/>
    <mergeCell ref="D7:E7"/>
    <mergeCell ref="D8:E8"/>
    <mergeCell ref="G8:J8"/>
    <mergeCell ref="D9:E9"/>
    <mergeCell ref="G9:J9"/>
    <mergeCell ref="A14:J15"/>
    <mergeCell ref="A16:J16"/>
    <mergeCell ref="D17:E17"/>
    <mergeCell ref="G17:J17"/>
    <mergeCell ref="G18:J18"/>
    <mergeCell ref="D22:E22"/>
    <mergeCell ref="G22:J22"/>
    <mergeCell ref="G19:J19"/>
    <mergeCell ref="D20:E20"/>
    <mergeCell ref="G20:J20"/>
    <mergeCell ref="D21:E21"/>
    <mergeCell ref="G21:J21"/>
  </mergeCells>
  <phoneticPr fontId="2"/>
  <dataValidations count="1">
    <dataValidation imeMode="on" allowBlank="1" showInputMessage="1" showErrorMessage="1" sqref="G8:J11 G17:J22" xr:uid="{00000000-0002-0000-C400-000000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legacyDrawing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codeName="Sheet199">
    <pageSetUpPr fitToPage="1"/>
  </sheetPr>
  <dimension ref="A1:M26"/>
  <sheetViews>
    <sheetView showZeros="0" view="pageBreakPreview" zoomScale="60" zoomScaleNormal="100" workbookViewId="0">
      <selection activeCell="Q41" sqref="Q41"/>
    </sheetView>
  </sheetViews>
  <sheetFormatPr defaultRowHeight="18"/>
  <cols>
    <col min="1" max="3" width="2.69921875" customWidth="1"/>
    <col min="4" max="4" width="10.69921875" customWidth="1"/>
    <col min="5" max="5" width="18.69921875" customWidth="1"/>
    <col min="6" max="8" width="10.69921875" customWidth="1"/>
    <col min="9" max="9" width="25.69921875" customWidth="1"/>
    <col min="10" max="10" width="20.69921875" customWidth="1"/>
    <col min="11" max="11" width="5.09765625" customWidth="1"/>
  </cols>
  <sheetData>
    <row r="1" spans="1:13">
      <c r="A1" s="145" t="s">
        <v>812</v>
      </c>
      <c r="B1" s="144"/>
    </row>
    <row r="2" spans="1:13" ht="19.95" customHeight="1">
      <c r="F2" s="143" t="s">
        <v>811</v>
      </c>
      <c r="J2" s="142" t="s">
        <v>810</v>
      </c>
    </row>
    <row r="3" spans="1:13">
      <c r="A3" s="118"/>
      <c r="B3" s="117"/>
      <c r="C3" s="117"/>
      <c r="D3" s="829" t="s">
        <v>809</v>
      </c>
      <c r="E3" s="829"/>
      <c r="F3" s="829"/>
      <c r="G3" s="829"/>
      <c r="H3" s="829"/>
      <c r="I3" s="829"/>
      <c r="J3" s="830"/>
    </row>
    <row r="4" spans="1:13">
      <c r="A4" s="141" t="s">
        <v>808</v>
      </c>
      <c r="B4" s="140"/>
      <c r="C4" s="140"/>
      <c r="D4" s="115"/>
      <c r="E4" s="139" t="s">
        <v>807</v>
      </c>
      <c r="F4" s="139" t="s">
        <v>806</v>
      </c>
      <c r="G4" s="139" t="s">
        <v>805</v>
      </c>
      <c r="H4" s="139" t="s">
        <v>804</v>
      </c>
      <c r="I4" s="139" t="s">
        <v>803</v>
      </c>
      <c r="J4" s="139" t="s">
        <v>802</v>
      </c>
    </row>
    <row r="5" spans="1:13" ht="19.95" customHeight="1">
      <c r="A5" s="134"/>
      <c r="B5" s="133"/>
      <c r="C5" s="133"/>
      <c r="D5" s="132"/>
      <c r="E5" s="131"/>
      <c r="F5" s="113"/>
      <c r="G5" s="113"/>
      <c r="H5" s="114"/>
      <c r="I5" s="113"/>
      <c r="J5" s="138"/>
      <c r="K5" s="135"/>
      <c r="L5" s="137"/>
      <c r="M5" s="137"/>
    </row>
    <row r="6" spans="1:13" ht="19.95" customHeight="1">
      <c r="A6" s="127"/>
      <c r="D6" s="126"/>
      <c r="E6" s="125"/>
      <c r="F6" s="113"/>
      <c r="G6" s="113"/>
      <c r="H6" s="114"/>
      <c r="I6" s="113"/>
      <c r="J6" s="138"/>
      <c r="K6" s="137"/>
      <c r="L6" s="137"/>
      <c r="M6" s="137"/>
    </row>
    <row r="7" spans="1:13" ht="19.95" customHeight="1">
      <c r="A7" s="130" t="s">
        <v>801</v>
      </c>
      <c r="B7" s="129"/>
      <c r="C7" s="129"/>
      <c r="D7" s="128"/>
      <c r="E7" s="125"/>
      <c r="F7" s="113"/>
      <c r="G7" s="113"/>
      <c r="H7" s="114"/>
      <c r="I7" s="113"/>
      <c r="J7" s="112"/>
    </row>
    <row r="8" spans="1:13" ht="19.95" customHeight="1">
      <c r="A8" s="127"/>
      <c r="D8" s="126"/>
      <c r="E8" s="136"/>
      <c r="F8" s="113"/>
      <c r="G8" s="113"/>
      <c r="H8" s="114"/>
      <c r="I8" s="113"/>
      <c r="J8" s="112"/>
      <c r="K8" s="135"/>
      <c r="L8" s="135"/>
      <c r="M8" s="135"/>
    </row>
    <row r="9" spans="1:13" ht="19.95" customHeight="1">
      <c r="A9" s="124"/>
      <c r="B9" s="123"/>
      <c r="C9" s="123"/>
      <c r="D9" s="122"/>
      <c r="E9" s="121"/>
      <c r="F9" s="120" t="s">
        <v>798</v>
      </c>
      <c r="G9" s="119"/>
      <c r="H9" s="114">
        <f>SUM(H5:H8)</f>
        <v>0</v>
      </c>
      <c r="I9" s="113"/>
      <c r="J9" s="113"/>
    </row>
    <row r="10" spans="1:13" ht="19.95" customHeight="1">
      <c r="A10" s="134"/>
      <c r="B10" s="133"/>
      <c r="C10" s="133"/>
      <c r="D10" s="132"/>
      <c r="E10" s="131"/>
      <c r="F10" s="113"/>
      <c r="G10" s="113"/>
      <c r="H10" s="114"/>
      <c r="I10" s="113"/>
      <c r="J10" s="112"/>
    </row>
    <row r="11" spans="1:13" ht="19.95" customHeight="1">
      <c r="A11" s="127"/>
      <c r="D11" s="126"/>
      <c r="E11" s="125"/>
      <c r="F11" s="113"/>
      <c r="G11" s="113"/>
      <c r="H11" s="114"/>
      <c r="I11" s="113"/>
      <c r="J11" s="113"/>
    </row>
    <row r="12" spans="1:13" ht="19.95" customHeight="1">
      <c r="A12" s="130" t="s">
        <v>800</v>
      </c>
      <c r="B12" s="129"/>
      <c r="C12" s="129"/>
      <c r="D12" s="128"/>
      <c r="E12" s="125"/>
      <c r="F12" s="113"/>
      <c r="G12" s="113"/>
      <c r="H12" s="114"/>
      <c r="I12" s="113"/>
      <c r="J12" s="113"/>
    </row>
    <row r="13" spans="1:13" ht="19.95" customHeight="1">
      <c r="A13" s="127"/>
      <c r="D13" s="126"/>
      <c r="E13" s="125"/>
      <c r="F13" s="113"/>
      <c r="G13" s="113"/>
      <c r="H13" s="114"/>
      <c r="I13" s="113"/>
      <c r="J13" s="113"/>
    </row>
    <row r="14" spans="1:13" ht="19.95" customHeight="1">
      <c r="A14" s="124"/>
      <c r="B14" s="123"/>
      <c r="C14" s="123"/>
      <c r="D14" s="122"/>
      <c r="E14" s="121"/>
      <c r="F14" s="120" t="s">
        <v>798</v>
      </c>
      <c r="G14" s="119"/>
      <c r="H14" s="114">
        <f>SUM(H10:H13)</f>
        <v>0</v>
      </c>
      <c r="I14" s="113"/>
      <c r="J14" s="113"/>
    </row>
    <row r="15" spans="1:13" ht="19.95" customHeight="1">
      <c r="A15" s="134"/>
      <c r="B15" s="133"/>
      <c r="C15" s="133"/>
      <c r="D15" s="132"/>
      <c r="E15" s="131"/>
      <c r="F15" s="113"/>
      <c r="G15" s="113"/>
      <c r="H15" s="114"/>
      <c r="I15" s="113"/>
      <c r="J15" s="112"/>
    </row>
    <row r="16" spans="1:13" ht="19.95" customHeight="1">
      <c r="A16" s="127"/>
      <c r="D16" s="126"/>
      <c r="E16" s="125"/>
      <c r="F16" s="113"/>
      <c r="G16" s="113"/>
      <c r="H16" s="114"/>
      <c r="I16" s="113"/>
      <c r="J16" s="113"/>
    </row>
    <row r="17" spans="1:10" ht="19.95" customHeight="1">
      <c r="A17" s="130" t="s">
        <v>799</v>
      </c>
      <c r="B17" s="129"/>
      <c r="C17" s="129"/>
      <c r="D17" s="128"/>
      <c r="E17" s="125"/>
      <c r="F17" s="113"/>
      <c r="G17" s="113"/>
      <c r="H17" s="114"/>
      <c r="I17" s="113"/>
      <c r="J17" s="113"/>
    </row>
    <row r="18" spans="1:10" ht="19.95" customHeight="1">
      <c r="A18" s="127"/>
      <c r="D18" s="126"/>
      <c r="E18" s="125"/>
      <c r="F18" s="113"/>
      <c r="G18" s="113"/>
      <c r="H18" s="114"/>
      <c r="I18" s="113"/>
      <c r="J18" s="113"/>
    </row>
    <row r="19" spans="1:10" ht="19.95" customHeight="1">
      <c r="A19" s="124"/>
      <c r="B19" s="123"/>
      <c r="C19" s="123"/>
      <c r="D19" s="122"/>
      <c r="E19" s="121"/>
      <c r="F19" s="120" t="s">
        <v>798</v>
      </c>
      <c r="G19" s="119"/>
      <c r="H19" s="114">
        <f>SUM(H15:H18)</f>
        <v>0</v>
      </c>
      <c r="I19" s="113"/>
      <c r="J19" s="113"/>
    </row>
    <row r="20" spans="1:10" ht="19.95" customHeight="1">
      <c r="A20" s="118"/>
      <c r="B20" s="117"/>
      <c r="C20" s="117"/>
      <c r="D20" s="116" t="s">
        <v>797</v>
      </c>
      <c r="E20" s="116"/>
      <c r="F20" s="116"/>
      <c r="G20" s="115"/>
      <c r="H20" s="114">
        <f>H9+H14+H19</f>
        <v>0</v>
      </c>
      <c r="I20" s="113"/>
      <c r="J20" s="112"/>
    </row>
    <row r="21" spans="1:10">
      <c r="A21" t="s">
        <v>796</v>
      </c>
    </row>
    <row r="22" spans="1:10" ht="15" customHeight="1">
      <c r="A22" t="s">
        <v>795</v>
      </c>
      <c r="C22" t="s">
        <v>612</v>
      </c>
      <c r="D22" s="742" t="s">
        <v>794</v>
      </c>
      <c r="E22" s="742"/>
      <c r="F22" s="742"/>
      <c r="G22" s="742"/>
      <c r="H22" s="742"/>
      <c r="I22" s="742"/>
      <c r="J22" s="742"/>
    </row>
    <row r="23" spans="1:10" ht="15" customHeight="1">
      <c r="D23" s="742"/>
      <c r="E23" s="742"/>
      <c r="F23" s="742"/>
      <c r="G23" s="742"/>
      <c r="H23" s="742"/>
      <c r="I23" s="742"/>
      <c r="J23" s="742"/>
    </row>
    <row r="24" spans="1:10">
      <c r="C24" t="s">
        <v>793</v>
      </c>
      <c r="D24" t="s">
        <v>792</v>
      </c>
    </row>
    <row r="25" spans="1:10">
      <c r="C25" t="s">
        <v>791</v>
      </c>
      <c r="D25" t="s">
        <v>790</v>
      </c>
    </row>
    <row r="26" spans="1:10">
      <c r="C26" t="s">
        <v>789</v>
      </c>
      <c r="D26" t="s">
        <v>788</v>
      </c>
    </row>
  </sheetData>
  <mergeCells count="2">
    <mergeCell ref="D3:J3"/>
    <mergeCell ref="D22:J23"/>
  </mergeCells>
  <phoneticPr fontId="2"/>
  <pageMargins left="0.70866141732283472" right="0.70866141732283472" top="0.74803149606299213" bottom="0.74803149606299213" header="0.31496062992125984" footer="0.31496062992125984"/>
  <pageSetup paperSize="9" scale="95" fitToWidth="0" orientation="landscape"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L80"/>
  <sheetViews>
    <sheetView view="pageBreakPreview" zoomScale="80" zoomScaleNormal="100" zoomScaleSheetLayoutView="80" workbookViewId="0">
      <pane xSplit="2" ySplit="2" topLeftCell="C3" activePane="bottomRight" state="frozen"/>
      <selection activeCell="C17" sqref="C17:J19"/>
      <selection pane="topRight" activeCell="C17" sqref="C17:J19"/>
      <selection pane="bottomLeft" activeCell="C17" sqref="C17:J19"/>
      <selection pane="bottomRight" activeCell="B2" sqref="B2"/>
    </sheetView>
  </sheetViews>
  <sheetFormatPr defaultColWidth="8.09765625" defaultRowHeight="13.2"/>
  <cols>
    <col min="1" max="1" width="2.5" style="546" customWidth="1"/>
    <col min="2" max="2" width="44.69921875" style="546" customWidth="1"/>
    <col min="3" max="3" width="13.59765625" style="547" customWidth="1"/>
    <col min="4" max="4" width="8.09765625" style="546"/>
    <col min="5" max="5" width="13.59765625" style="547" customWidth="1"/>
    <col min="6" max="10" width="8.09765625" style="546"/>
    <col min="11" max="11" width="20.19921875" style="546" customWidth="1"/>
    <col min="12" max="12" width="16.69921875" style="546" customWidth="1"/>
    <col min="13" max="16384" width="8.09765625" style="546"/>
  </cols>
  <sheetData>
    <row r="1" spans="1:12" ht="27.75" customHeight="1">
      <c r="A1" s="569" t="s">
        <v>1497</v>
      </c>
    </row>
    <row r="2" spans="1:12" ht="53.25" customHeight="1">
      <c r="B2" s="549" t="s">
        <v>1423</v>
      </c>
      <c r="C2" s="549" t="s">
        <v>1425</v>
      </c>
      <c r="D2" s="549" t="s">
        <v>1422</v>
      </c>
      <c r="E2" s="549" t="s">
        <v>1426</v>
      </c>
      <c r="F2" s="549" t="s">
        <v>1421</v>
      </c>
      <c r="G2" s="549" t="s">
        <v>1520</v>
      </c>
      <c r="H2" s="549" t="s">
        <v>1420</v>
      </c>
      <c r="I2" s="549" t="s">
        <v>1419</v>
      </c>
      <c r="J2" s="549" t="s">
        <v>1418</v>
      </c>
      <c r="K2" s="548" t="s">
        <v>1417</v>
      </c>
      <c r="L2" s="549" t="s">
        <v>1424</v>
      </c>
    </row>
    <row r="3" spans="1:12" ht="27" customHeight="1">
      <c r="B3" s="550" t="s">
        <v>1416</v>
      </c>
      <c r="C3" s="549">
        <v>1</v>
      </c>
      <c r="D3" s="549">
        <v>10</v>
      </c>
      <c r="E3" s="549">
        <v>28</v>
      </c>
      <c r="F3" s="548">
        <v>46</v>
      </c>
      <c r="G3" s="549" t="s">
        <v>1370</v>
      </c>
      <c r="H3" s="549" t="s">
        <v>1370</v>
      </c>
      <c r="I3" s="549" t="s">
        <v>1370</v>
      </c>
      <c r="J3" s="549" t="s">
        <v>1370</v>
      </c>
      <c r="K3" s="549" t="s">
        <v>1370</v>
      </c>
      <c r="L3" s="549" t="s">
        <v>1370</v>
      </c>
    </row>
    <row r="4" spans="1:12" ht="27" customHeight="1">
      <c r="B4" s="550" t="s">
        <v>1415</v>
      </c>
      <c r="C4" s="549">
        <v>2</v>
      </c>
      <c r="D4" s="549">
        <v>16</v>
      </c>
      <c r="E4" s="549">
        <v>29</v>
      </c>
      <c r="F4" s="548">
        <v>48</v>
      </c>
      <c r="G4" s="549" t="s">
        <v>1372</v>
      </c>
      <c r="H4" s="549" t="s">
        <v>1370</v>
      </c>
      <c r="I4" s="549" t="s">
        <v>1370</v>
      </c>
      <c r="J4" s="549" t="s">
        <v>1370</v>
      </c>
      <c r="K4" s="549" t="s">
        <v>1370</v>
      </c>
      <c r="L4" s="549" t="s">
        <v>1370</v>
      </c>
    </row>
    <row r="5" spans="1:12" ht="27" customHeight="1">
      <c r="B5" s="550" t="s">
        <v>1414</v>
      </c>
      <c r="C5" s="549">
        <v>3</v>
      </c>
      <c r="D5" s="549">
        <v>22</v>
      </c>
      <c r="E5" s="549">
        <v>30</v>
      </c>
      <c r="F5" s="548">
        <v>50</v>
      </c>
      <c r="G5" s="549" t="s">
        <v>1372</v>
      </c>
      <c r="H5" s="549" t="s">
        <v>1370</v>
      </c>
      <c r="I5" s="549" t="s">
        <v>1370</v>
      </c>
      <c r="J5" s="549" t="s">
        <v>1370</v>
      </c>
      <c r="K5" s="549" t="s">
        <v>1370</v>
      </c>
      <c r="L5" s="549" t="s">
        <v>1370</v>
      </c>
    </row>
    <row r="6" spans="1:12" ht="27" customHeight="1">
      <c r="B6" s="550" t="s">
        <v>1413</v>
      </c>
      <c r="C6" s="549">
        <v>4</v>
      </c>
      <c r="D6" s="549">
        <v>26</v>
      </c>
      <c r="E6" s="549">
        <v>33</v>
      </c>
      <c r="F6" s="548">
        <v>55</v>
      </c>
      <c r="G6" s="549" t="s">
        <v>1370</v>
      </c>
      <c r="H6" s="549" t="s">
        <v>1370</v>
      </c>
      <c r="I6" s="549" t="s">
        <v>1370</v>
      </c>
      <c r="J6" s="549" t="s">
        <v>1370</v>
      </c>
      <c r="K6" s="549" t="s">
        <v>1370</v>
      </c>
      <c r="L6" s="549" t="s">
        <v>1370</v>
      </c>
    </row>
    <row r="7" spans="1:12" ht="27" customHeight="1">
      <c r="B7" s="550" t="s">
        <v>1412</v>
      </c>
      <c r="C7" s="549">
        <v>5</v>
      </c>
      <c r="D7" s="549">
        <v>30</v>
      </c>
      <c r="E7" s="549">
        <v>31</v>
      </c>
      <c r="F7" s="548">
        <v>51</v>
      </c>
      <c r="G7" s="549" t="s">
        <v>1372</v>
      </c>
      <c r="H7" s="549" t="s">
        <v>1370</v>
      </c>
      <c r="I7" s="549" t="s">
        <v>1370</v>
      </c>
      <c r="J7" s="549" t="s">
        <v>1370</v>
      </c>
      <c r="K7" s="549" t="s">
        <v>1370</v>
      </c>
      <c r="L7" s="549" t="s">
        <v>1370</v>
      </c>
    </row>
    <row r="8" spans="1:12" ht="27" customHeight="1">
      <c r="B8" s="550" t="s">
        <v>1411</v>
      </c>
      <c r="C8" s="549">
        <v>6</v>
      </c>
      <c r="D8" s="549">
        <v>36</v>
      </c>
      <c r="E8" s="549">
        <v>32</v>
      </c>
      <c r="F8" s="548">
        <v>53</v>
      </c>
      <c r="G8" s="549" t="s">
        <v>1370</v>
      </c>
      <c r="H8" s="549" t="s">
        <v>1370</v>
      </c>
      <c r="I8" s="549" t="s">
        <v>1370</v>
      </c>
      <c r="J8" s="549" t="s">
        <v>1370</v>
      </c>
      <c r="K8" s="549" t="s">
        <v>1370</v>
      </c>
      <c r="L8" s="549" t="s">
        <v>1370</v>
      </c>
    </row>
    <row r="9" spans="1:12" ht="27" customHeight="1">
      <c r="B9" s="550" t="s">
        <v>1410</v>
      </c>
      <c r="C9" s="549">
        <v>7</v>
      </c>
      <c r="D9" s="549">
        <v>40</v>
      </c>
      <c r="E9" s="549">
        <v>35</v>
      </c>
      <c r="F9" s="548">
        <v>56</v>
      </c>
      <c r="G9" s="549" t="s">
        <v>1370</v>
      </c>
      <c r="H9" s="549" t="s">
        <v>1370</v>
      </c>
      <c r="I9" s="549" t="s">
        <v>1370</v>
      </c>
      <c r="J9" s="549" t="s">
        <v>1370</v>
      </c>
      <c r="K9" s="549" t="s">
        <v>1370</v>
      </c>
      <c r="L9" s="549" t="s">
        <v>1370</v>
      </c>
    </row>
    <row r="10" spans="1:12" ht="27" customHeight="1">
      <c r="B10" s="550" t="s">
        <v>1409</v>
      </c>
      <c r="C10" s="549">
        <v>8</v>
      </c>
      <c r="D10" s="549">
        <v>44</v>
      </c>
      <c r="E10" s="549">
        <v>36</v>
      </c>
      <c r="F10" s="548">
        <v>57</v>
      </c>
      <c r="G10" s="549" t="s">
        <v>1372</v>
      </c>
      <c r="H10" s="549" t="s">
        <v>1370</v>
      </c>
      <c r="I10" s="549" t="s">
        <v>1370</v>
      </c>
      <c r="J10" s="549" t="s">
        <v>1370</v>
      </c>
      <c r="K10" s="549" t="s">
        <v>1370</v>
      </c>
      <c r="L10" s="549" t="s">
        <v>1370</v>
      </c>
    </row>
    <row r="11" spans="1:12" ht="27" customHeight="1">
      <c r="B11" s="550" t="s">
        <v>1408</v>
      </c>
      <c r="C11" s="549">
        <v>9</v>
      </c>
      <c r="D11" s="549">
        <v>48</v>
      </c>
      <c r="E11" s="549">
        <v>37</v>
      </c>
      <c r="F11" s="548">
        <v>58</v>
      </c>
      <c r="G11" s="549" t="s">
        <v>1372</v>
      </c>
      <c r="H11" s="549" t="s">
        <v>1370</v>
      </c>
      <c r="I11" s="549" t="s">
        <v>1370</v>
      </c>
      <c r="J11" s="549" t="s">
        <v>1370</v>
      </c>
      <c r="K11" s="549" t="s">
        <v>1370</v>
      </c>
      <c r="L11" s="549" t="s">
        <v>1370</v>
      </c>
    </row>
    <row r="12" spans="1:12" ht="27" customHeight="1">
      <c r="B12" s="550" t="s">
        <v>1407</v>
      </c>
      <c r="C12" s="549">
        <v>10</v>
      </c>
      <c r="D12" s="549">
        <v>52</v>
      </c>
      <c r="E12" s="549">
        <v>38</v>
      </c>
      <c r="F12" s="548">
        <v>59</v>
      </c>
      <c r="G12" s="549" t="s">
        <v>1372</v>
      </c>
      <c r="H12" s="549" t="s">
        <v>1370</v>
      </c>
      <c r="I12" s="549" t="s">
        <v>1370</v>
      </c>
      <c r="J12" s="549" t="s">
        <v>1370</v>
      </c>
      <c r="K12" s="549" t="s">
        <v>1370</v>
      </c>
      <c r="L12" s="549" t="s">
        <v>1370</v>
      </c>
    </row>
    <row r="13" spans="1:12" ht="27" customHeight="1">
      <c r="B13" s="550" t="s">
        <v>1406</v>
      </c>
      <c r="C13" s="549">
        <v>11</v>
      </c>
      <c r="D13" s="549">
        <v>56</v>
      </c>
      <c r="E13" s="549">
        <v>39</v>
      </c>
      <c r="F13" s="548">
        <v>60</v>
      </c>
      <c r="G13" s="549" t="s">
        <v>1372</v>
      </c>
      <c r="H13" s="549" t="s">
        <v>1370</v>
      </c>
      <c r="I13" s="549" t="s">
        <v>1370</v>
      </c>
      <c r="J13" s="549" t="s">
        <v>1370</v>
      </c>
      <c r="K13" s="549" t="s">
        <v>1370</v>
      </c>
      <c r="L13" s="549" t="s">
        <v>1370</v>
      </c>
    </row>
    <row r="14" spans="1:12" ht="27" customHeight="1">
      <c r="B14" s="550" t="s">
        <v>1405</v>
      </c>
      <c r="C14" s="549">
        <v>12</v>
      </c>
      <c r="D14" s="549">
        <v>60</v>
      </c>
      <c r="E14" s="549">
        <v>40</v>
      </c>
      <c r="F14" s="548">
        <v>61</v>
      </c>
      <c r="G14" s="549" t="s">
        <v>1372</v>
      </c>
      <c r="H14" s="549" t="s">
        <v>1370</v>
      </c>
      <c r="I14" s="549" t="s">
        <v>1370</v>
      </c>
      <c r="J14" s="549" t="s">
        <v>1370</v>
      </c>
      <c r="K14" s="549" t="s">
        <v>1370</v>
      </c>
      <c r="L14" s="549" t="s">
        <v>1370</v>
      </c>
    </row>
    <row r="15" spans="1:12" ht="27" customHeight="1">
      <c r="B15" s="551" t="s">
        <v>1404</v>
      </c>
      <c r="C15" s="549">
        <v>13</v>
      </c>
      <c r="D15" s="549">
        <v>64</v>
      </c>
      <c r="E15" s="549" t="s">
        <v>1372</v>
      </c>
      <c r="F15" s="549" t="s">
        <v>1372</v>
      </c>
      <c r="G15" s="549" t="s">
        <v>1372</v>
      </c>
      <c r="H15" s="549" t="s">
        <v>1370</v>
      </c>
      <c r="I15" s="549" t="s">
        <v>1370</v>
      </c>
      <c r="J15" s="549" t="s">
        <v>1370</v>
      </c>
      <c r="K15" s="549" t="s">
        <v>1370</v>
      </c>
      <c r="L15" s="549" t="s">
        <v>1370</v>
      </c>
    </row>
    <row r="16" spans="1:12" ht="27" customHeight="1">
      <c r="B16" s="551" t="s">
        <v>1403</v>
      </c>
      <c r="C16" s="549">
        <v>14</v>
      </c>
      <c r="D16" s="549">
        <v>68</v>
      </c>
      <c r="E16" s="549" t="s">
        <v>1372</v>
      </c>
      <c r="F16" s="549" t="s">
        <v>1372</v>
      </c>
      <c r="G16" s="549" t="s">
        <v>1372</v>
      </c>
      <c r="H16" s="549" t="s">
        <v>1370</v>
      </c>
      <c r="I16" s="549" t="s">
        <v>1370</v>
      </c>
      <c r="J16" s="549" t="s">
        <v>1370</v>
      </c>
      <c r="K16" s="549" t="s">
        <v>1370</v>
      </c>
      <c r="L16" s="549" t="s">
        <v>1370</v>
      </c>
    </row>
    <row r="17" spans="2:12" ht="27" customHeight="1">
      <c r="B17" s="550" t="s">
        <v>1402</v>
      </c>
      <c r="C17" s="549">
        <v>15</v>
      </c>
      <c r="D17" s="549">
        <v>72</v>
      </c>
      <c r="E17" s="549">
        <v>1</v>
      </c>
      <c r="F17" s="548">
        <v>5</v>
      </c>
      <c r="G17" s="549" t="s">
        <v>1370</v>
      </c>
      <c r="H17" s="549" t="s">
        <v>1370</v>
      </c>
      <c r="I17" s="549" t="s">
        <v>1370</v>
      </c>
      <c r="J17" s="549" t="s">
        <v>1370</v>
      </c>
      <c r="K17" s="549" t="s">
        <v>1370</v>
      </c>
      <c r="L17" s="549" t="s">
        <v>1370</v>
      </c>
    </row>
    <row r="18" spans="2:12" ht="27" customHeight="1">
      <c r="B18" s="550" t="s">
        <v>1401</v>
      </c>
      <c r="C18" s="549">
        <v>16</v>
      </c>
      <c r="D18" s="549">
        <v>78</v>
      </c>
      <c r="E18" s="549">
        <v>2</v>
      </c>
      <c r="F18" s="548">
        <v>7</v>
      </c>
      <c r="G18" s="549" t="s">
        <v>1370</v>
      </c>
      <c r="H18" s="549" t="s">
        <v>1370</v>
      </c>
      <c r="I18" s="549" t="s">
        <v>1370</v>
      </c>
      <c r="J18" s="549" t="s">
        <v>1370</v>
      </c>
      <c r="K18" s="549" t="s">
        <v>1370</v>
      </c>
      <c r="L18" s="549" t="s">
        <v>1372</v>
      </c>
    </row>
    <row r="19" spans="2:12" ht="27" customHeight="1">
      <c r="B19" s="550" t="s">
        <v>1400</v>
      </c>
      <c r="C19" s="678">
        <v>17</v>
      </c>
      <c r="D19" s="678">
        <v>84</v>
      </c>
      <c r="E19" s="549">
        <v>3</v>
      </c>
      <c r="F19" s="548">
        <v>9</v>
      </c>
      <c r="G19" s="549" t="s">
        <v>1370</v>
      </c>
      <c r="H19" s="549" t="s">
        <v>1370</v>
      </c>
      <c r="I19" s="549" t="s">
        <v>1372</v>
      </c>
      <c r="J19" s="549" t="s">
        <v>1370</v>
      </c>
      <c r="K19" s="549" t="s">
        <v>1372</v>
      </c>
      <c r="L19" s="549" t="s">
        <v>1372</v>
      </c>
    </row>
    <row r="20" spans="2:12" ht="27" customHeight="1">
      <c r="B20" s="550" t="s">
        <v>1399</v>
      </c>
      <c r="C20" s="679"/>
      <c r="D20" s="679"/>
      <c r="E20" s="549">
        <v>4</v>
      </c>
      <c r="F20" s="548">
        <v>11</v>
      </c>
      <c r="G20" s="554"/>
      <c r="H20" s="554"/>
      <c r="I20" s="554"/>
      <c r="J20" s="554"/>
      <c r="K20" s="554"/>
      <c r="L20" s="553"/>
    </row>
    <row r="21" spans="2:12" ht="27" customHeight="1">
      <c r="B21" s="550" t="s">
        <v>1398</v>
      </c>
      <c r="C21" s="549">
        <v>18</v>
      </c>
      <c r="D21" s="549">
        <v>90</v>
      </c>
      <c r="E21" s="549">
        <v>5</v>
      </c>
      <c r="F21" s="548">
        <v>13</v>
      </c>
      <c r="G21" s="549" t="s">
        <v>1370</v>
      </c>
      <c r="H21" s="549" t="s">
        <v>1370</v>
      </c>
      <c r="I21" s="549" t="s">
        <v>1372</v>
      </c>
      <c r="J21" s="549" t="s">
        <v>1372</v>
      </c>
      <c r="K21" s="549" t="s">
        <v>1372</v>
      </c>
      <c r="L21" s="549" t="s">
        <v>1372</v>
      </c>
    </row>
    <row r="22" spans="2:12" ht="27" customHeight="1">
      <c r="B22" s="550" t="s">
        <v>1427</v>
      </c>
      <c r="C22" s="549">
        <v>19</v>
      </c>
      <c r="D22" s="549">
        <v>96</v>
      </c>
      <c r="E22" s="549">
        <v>6</v>
      </c>
      <c r="F22" s="548">
        <v>15</v>
      </c>
      <c r="G22" s="549" t="s">
        <v>1372</v>
      </c>
      <c r="H22" s="549" t="s">
        <v>1370</v>
      </c>
      <c r="I22" s="549" t="s">
        <v>1372</v>
      </c>
      <c r="J22" s="549" t="s">
        <v>1372</v>
      </c>
      <c r="K22" s="549" t="s">
        <v>1372</v>
      </c>
      <c r="L22" s="549" t="s">
        <v>1372</v>
      </c>
    </row>
    <row r="23" spans="2:12" ht="27" customHeight="1">
      <c r="B23" s="550" t="s">
        <v>1397</v>
      </c>
      <c r="C23" s="549">
        <v>20</v>
      </c>
      <c r="D23" s="549">
        <v>100</v>
      </c>
      <c r="E23" s="549">
        <v>7</v>
      </c>
      <c r="F23" s="548">
        <v>17</v>
      </c>
      <c r="G23" s="549" t="s">
        <v>1370</v>
      </c>
      <c r="H23" s="549" t="s">
        <v>1372</v>
      </c>
      <c r="I23" s="549" t="s">
        <v>1372</v>
      </c>
      <c r="J23" s="549" t="s">
        <v>1370</v>
      </c>
      <c r="K23" s="549" t="s">
        <v>1372</v>
      </c>
      <c r="L23" s="549" t="s">
        <v>1372</v>
      </c>
    </row>
    <row r="24" spans="2:12" ht="27" customHeight="1">
      <c r="B24" s="550" t="s">
        <v>1396</v>
      </c>
      <c r="C24" s="549">
        <v>21</v>
      </c>
      <c r="D24" s="549">
        <v>106</v>
      </c>
      <c r="E24" s="549">
        <v>8</v>
      </c>
      <c r="F24" s="548">
        <v>19</v>
      </c>
      <c r="G24" s="549" t="s">
        <v>1370</v>
      </c>
      <c r="H24" s="549" t="s">
        <v>1370</v>
      </c>
      <c r="I24" s="549" t="s">
        <v>1370</v>
      </c>
      <c r="J24" s="549" t="s">
        <v>1370</v>
      </c>
      <c r="K24" s="549" t="s">
        <v>1370</v>
      </c>
      <c r="L24" s="549" t="s">
        <v>1372</v>
      </c>
    </row>
    <row r="25" spans="2:12" ht="27" customHeight="1">
      <c r="B25" s="550" t="s">
        <v>1395</v>
      </c>
      <c r="C25" s="549">
        <v>22</v>
      </c>
      <c r="D25" s="549">
        <v>112</v>
      </c>
      <c r="E25" s="549">
        <v>9</v>
      </c>
      <c r="F25" s="548">
        <v>21</v>
      </c>
      <c r="G25" s="549" t="s">
        <v>1370</v>
      </c>
      <c r="H25" s="549" t="s">
        <v>1372</v>
      </c>
      <c r="I25" s="549" t="s">
        <v>1372</v>
      </c>
      <c r="J25" s="549" t="s">
        <v>1372</v>
      </c>
      <c r="K25" s="549" t="s">
        <v>1370</v>
      </c>
      <c r="L25" s="549" t="s">
        <v>1372</v>
      </c>
    </row>
    <row r="26" spans="2:12" ht="27" customHeight="1">
      <c r="B26" s="550" t="s">
        <v>1394</v>
      </c>
      <c r="C26" s="549">
        <v>23</v>
      </c>
      <c r="D26" s="549">
        <v>116</v>
      </c>
      <c r="E26" s="549">
        <v>10</v>
      </c>
      <c r="F26" s="548">
        <v>23</v>
      </c>
      <c r="G26" s="549" t="s">
        <v>1370</v>
      </c>
      <c r="H26" s="549" t="s">
        <v>1370</v>
      </c>
      <c r="I26" s="549" t="s">
        <v>1370</v>
      </c>
      <c r="J26" s="549" t="s">
        <v>1372</v>
      </c>
      <c r="K26" s="549" t="s">
        <v>1370</v>
      </c>
      <c r="L26" s="549" t="s">
        <v>1372</v>
      </c>
    </row>
    <row r="27" spans="2:12" ht="27" customHeight="1">
      <c r="B27" s="550" t="s">
        <v>1393</v>
      </c>
      <c r="C27" s="678">
        <v>24</v>
      </c>
      <c r="D27" s="678">
        <v>122</v>
      </c>
      <c r="E27" s="549">
        <v>13</v>
      </c>
      <c r="F27" s="548">
        <v>29</v>
      </c>
      <c r="G27" s="554"/>
      <c r="H27" s="554"/>
      <c r="I27" s="554"/>
      <c r="J27" s="554"/>
      <c r="K27" s="554"/>
      <c r="L27" s="553"/>
    </row>
    <row r="28" spans="2:12" ht="27" customHeight="1">
      <c r="B28" s="550" t="s">
        <v>1392</v>
      </c>
      <c r="C28" s="680"/>
      <c r="D28" s="680"/>
      <c r="E28" s="549">
        <v>11</v>
      </c>
      <c r="F28" s="548">
        <v>25</v>
      </c>
      <c r="G28" s="549" t="s">
        <v>1372</v>
      </c>
      <c r="H28" s="549" t="s">
        <v>1370</v>
      </c>
      <c r="I28" s="549" t="s">
        <v>1370</v>
      </c>
      <c r="J28" s="549" t="s">
        <v>1370</v>
      </c>
      <c r="K28" s="549" t="s">
        <v>1370</v>
      </c>
      <c r="L28" s="549" t="s">
        <v>1372</v>
      </c>
    </row>
    <row r="29" spans="2:12" ht="27" customHeight="1">
      <c r="B29" s="550" t="s">
        <v>1391</v>
      </c>
      <c r="C29" s="680"/>
      <c r="D29" s="680"/>
      <c r="E29" s="549">
        <v>18</v>
      </c>
      <c r="F29" s="548">
        <v>36</v>
      </c>
      <c r="G29" s="554"/>
      <c r="H29" s="554"/>
      <c r="I29" s="554"/>
      <c r="J29" s="554"/>
      <c r="K29" s="554"/>
      <c r="L29" s="553"/>
    </row>
    <row r="30" spans="2:12" ht="27" customHeight="1">
      <c r="B30" s="550" t="s">
        <v>1390</v>
      </c>
      <c r="C30" s="680"/>
      <c r="D30" s="680"/>
      <c r="E30" s="549">
        <v>16</v>
      </c>
      <c r="F30" s="548">
        <v>34</v>
      </c>
      <c r="G30" s="554"/>
      <c r="H30" s="554"/>
      <c r="I30" s="554"/>
      <c r="J30" s="554"/>
      <c r="K30" s="554"/>
      <c r="L30" s="553"/>
    </row>
    <row r="31" spans="2:12" ht="27" customHeight="1">
      <c r="B31" s="551" t="s">
        <v>1389</v>
      </c>
      <c r="C31" s="679"/>
      <c r="D31" s="679"/>
      <c r="E31" s="549">
        <v>17</v>
      </c>
      <c r="F31" s="548">
        <v>35</v>
      </c>
      <c r="G31" s="554"/>
      <c r="H31" s="554"/>
      <c r="I31" s="554"/>
      <c r="J31" s="554"/>
      <c r="K31" s="554"/>
      <c r="L31" s="553"/>
    </row>
    <row r="32" spans="2:12" ht="27" customHeight="1">
      <c r="B32" s="550" t="s">
        <v>1388</v>
      </c>
      <c r="C32" s="549">
        <v>25</v>
      </c>
      <c r="D32" s="549">
        <v>128</v>
      </c>
      <c r="E32" s="549">
        <v>11</v>
      </c>
      <c r="F32" s="548">
        <v>25</v>
      </c>
      <c r="G32" s="549" t="s">
        <v>1372</v>
      </c>
      <c r="H32" s="549" t="s">
        <v>1372</v>
      </c>
      <c r="I32" s="549" t="s">
        <v>1372</v>
      </c>
      <c r="J32" s="549" t="s">
        <v>1370</v>
      </c>
      <c r="K32" s="549" t="s">
        <v>1372</v>
      </c>
      <c r="L32" s="549" t="s">
        <v>1372</v>
      </c>
    </row>
    <row r="33" spans="2:12" ht="27" customHeight="1">
      <c r="B33" s="550" t="s">
        <v>1387</v>
      </c>
      <c r="C33" s="549">
        <v>26</v>
      </c>
      <c r="D33" s="549">
        <v>134</v>
      </c>
      <c r="E33" s="549">
        <v>12</v>
      </c>
      <c r="F33" s="548">
        <v>27</v>
      </c>
      <c r="G33" s="549" t="s">
        <v>1372</v>
      </c>
      <c r="H33" s="549" t="s">
        <v>1370</v>
      </c>
      <c r="I33" s="549" t="s">
        <v>1370</v>
      </c>
      <c r="J33" s="549" t="s">
        <v>1370</v>
      </c>
      <c r="K33" s="549" t="s">
        <v>1370</v>
      </c>
      <c r="L33" s="549" t="s">
        <v>1372</v>
      </c>
    </row>
    <row r="34" spans="2:12" ht="27" customHeight="1">
      <c r="B34" s="550" t="s">
        <v>1386</v>
      </c>
      <c r="C34" s="549">
        <v>27</v>
      </c>
      <c r="D34" s="549">
        <v>138</v>
      </c>
      <c r="E34" s="549">
        <v>14</v>
      </c>
      <c r="F34" s="548">
        <v>30</v>
      </c>
      <c r="G34" s="549" t="s">
        <v>1372</v>
      </c>
      <c r="H34" s="549" t="s">
        <v>1370</v>
      </c>
      <c r="I34" s="549" t="s">
        <v>1370</v>
      </c>
      <c r="J34" s="549" t="s">
        <v>1370</v>
      </c>
      <c r="K34" s="549" t="s">
        <v>1370</v>
      </c>
      <c r="L34" s="549" t="s">
        <v>1372</v>
      </c>
    </row>
    <row r="35" spans="2:12" ht="27" customHeight="1">
      <c r="B35" s="550" t="s">
        <v>1385</v>
      </c>
      <c r="C35" s="549">
        <v>28</v>
      </c>
      <c r="D35" s="549">
        <v>144</v>
      </c>
      <c r="E35" s="549">
        <v>15</v>
      </c>
      <c r="F35" s="548">
        <v>32</v>
      </c>
      <c r="G35" s="549" t="s">
        <v>1372</v>
      </c>
      <c r="H35" s="549" t="s">
        <v>1370</v>
      </c>
      <c r="I35" s="549" t="s">
        <v>1370</v>
      </c>
      <c r="J35" s="549" t="s">
        <v>1370</v>
      </c>
      <c r="K35" s="549" t="s">
        <v>1370</v>
      </c>
      <c r="L35" s="549" t="s">
        <v>1372</v>
      </c>
    </row>
    <row r="36" spans="2:12" ht="27" customHeight="1">
      <c r="B36" s="550" t="s">
        <v>1384</v>
      </c>
      <c r="C36" s="549">
        <v>29</v>
      </c>
      <c r="D36" s="549">
        <v>148</v>
      </c>
      <c r="E36" s="549">
        <v>41</v>
      </c>
      <c r="F36" s="548">
        <v>62</v>
      </c>
      <c r="G36" s="549" t="s">
        <v>1372</v>
      </c>
      <c r="H36" s="549" t="s">
        <v>1370</v>
      </c>
      <c r="I36" s="549" t="s">
        <v>1370</v>
      </c>
      <c r="J36" s="549" t="s">
        <v>1370</v>
      </c>
      <c r="K36" s="549" t="s">
        <v>1370</v>
      </c>
      <c r="L36" s="549" t="s">
        <v>1372</v>
      </c>
    </row>
    <row r="37" spans="2:12" ht="27" customHeight="1">
      <c r="B37" s="550" t="s">
        <v>1383</v>
      </c>
      <c r="C37" s="549">
        <v>30</v>
      </c>
      <c r="D37" s="549">
        <v>152</v>
      </c>
      <c r="E37" s="549">
        <v>19</v>
      </c>
      <c r="F37" s="548">
        <v>37</v>
      </c>
      <c r="G37" s="549" t="s">
        <v>1370</v>
      </c>
      <c r="H37" s="549" t="s">
        <v>1370</v>
      </c>
      <c r="I37" s="549" t="s">
        <v>1370</v>
      </c>
      <c r="J37" s="549" t="s">
        <v>1370</v>
      </c>
      <c r="K37" s="549" t="s">
        <v>1370</v>
      </c>
      <c r="L37" s="549" t="s">
        <v>1372</v>
      </c>
    </row>
    <row r="38" spans="2:12" ht="27" customHeight="1">
      <c r="B38" s="550" t="s">
        <v>1382</v>
      </c>
      <c r="C38" s="678">
        <v>31</v>
      </c>
      <c r="D38" s="678">
        <v>156</v>
      </c>
      <c r="E38" s="549">
        <v>20</v>
      </c>
      <c r="F38" s="548">
        <v>38</v>
      </c>
      <c r="G38" s="549" t="s">
        <v>1370</v>
      </c>
      <c r="H38" s="549" t="s">
        <v>1370</v>
      </c>
      <c r="I38" s="549" t="s">
        <v>1372</v>
      </c>
      <c r="J38" s="549" t="s">
        <v>1370</v>
      </c>
      <c r="K38" s="549" t="s">
        <v>1372</v>
      </c>
      <c r="L38" s="549" t="s">
        <v>1372</v>
      </c>
    </row>
    <row r="39" spans="2:12" ht="27" customHeight="1">
      <c r="B39" s="550" t="s">
        <v>1381</v>
      </c>
      <c r="C39" s="679"/>
      <c r="D39" s="679"/>
      <c r="E39" s="549">
        <v>21</v>
      </c>
      <c r="F39" s="548">
        <v>39</v>
      </c>
      <c r="G39" s="554"/>
      <c r="H39" s="554"/>
      <c r="I39" s="554"/>
      <c r="J39" s="554"/>
      <c r="K39" s="554"/>
      <c r="L39" s="553"/>
    </row>
    <row r="40" spans="2:12" ht="27" customHeight="1">
      <c r="B40" s="550" t="s">
        <v>1380</v>
      </c>
      <c r="C40" s="549">
        <v>32</v>
      </c>
      <c r="D40" s="549">
        <v>160</v>
      </c>
      <c r="E40" s="549">
        <v>22</v>
      </c>
      <c r="F40" s="548">
        <v>40</v>
      </c>
      <c r="G40" s="549" t="s">
        <v>1370</v>
      </c>
      <c r="H40" s="549" t="s">
        <v>1370</v>
      </c>
      <c r="I40" s="549" t="s">
        <v>1372</v>
      </c>
      <c r="J40" s="549" t="s">
        <v>1372</v>
      </c>
      <c r="K40" s="549" t="s">
        <v>1372</v>
      </c>
      <c r="L40" s="549" t="s">
        <v>1372</v>
      </c>
    </row>
    <row r="41" spans="2:12" ht="27" customHeight="1">
      <c r="B41" s="550" t="s">
        <v>1379</v>
      </c>
      <c r="C41" s="549">
        <v>33</v>
      </c>
      <c r="D41" s="549">
        <v>164</v>
      </c>
      <c r="E41" s="549">
        <v>23</v>
      </c>
      <c r="F41" s="548">
        <v>41</v>
      </c>
      <c r="G41" s="549" t="s">
        <v>1372</v>
      </c>
      <c r="H41" s="549" t="s">
        <v>1370</v>
      </c>
      <c r="J41" s="549" t="s">
        <v>1372</v>
      </c>
      <c r="K41" s="549" t="s">
        <v>1372</v>
      </c>
      <c r="L41" s="549" t="s">
        <v>1372</v>
      </c>
    </row>
    <row r="42" spans="2:12" ht="27" customHeight="1">
      <c r="B42" s="555" t="s">
        <v>1378</v>
      </c>
      <c r="C42" s="549" t="s">
        <v>1340</v>
      </c>
      <c r="D42" s="549" t="s">
        <v>1340</v>
      </c>
      <c r="E42" s="549">
        <v>34</v>
      </c>
      <c r="F42" s="548">
        <v>55</v>
      </c>
      <c r="G42" s="554"/>
      <c r="H42" s="554"/>
      <c r="I42" s="549" t="s">
        <v>1372</v>
      </c>
      <c r="J42" s="554"/>
      <c r="K42" s="554"/>
      <c r="L42" s="553"/>
    </row>
    <row r="43" spans="2:12" ht="27" customHeight="1">
      <c r="B43" s="550" t="s">
        <v>1377</v>
      </c>
      <c r="C43" s="549">
        <v>34</v>
      </c>
      <c r="D43" s="549">
        <v>168</v>
      </c>
      <c r="E43" s="549">
        <v>24</v>
      </c>
      <c r="F43" s="548">
        <v>42</v>
      </c>
      <c r="G43" s="549" t="s">
        <v>1372</v>
      </c>
      <c r="H43" s="549" t="s">
        <v>1370</v>
      </c>
      <c r="I43" s="549" t="s">
        <v>1370</v>
      </c>
      <c r="J43" s="549" t="s">
        <v>1370</v>
      </c>
      <c r="K43" s="549" t="s">
        <v>1370</v>
      </c>
      <c r="L43" s="549" t="s">
        <v>1372</v>
      </c>
    </row>
    <row r="44" spans="2:12" ht="27" customHeight="1">
      <c r="B44" s="551" t="s">
        <v>1376</v>
      </c>
      <c r="C44" s="549">
        <v>35</v>
      </c>
      <c r="D44" s="549">
        <v>170</v>
      </c>
      <c r="E44" s="549" t="s">
        <v>1372</v>
      </c>
      <c r="F44" s="549" t="s">
        <v>1372</v>
      </c>
      <c r="G44" s="549" t="s">
        <v>1372</v>
      </c>
      <c r="H44" s="549" t="s">
        <v>1370</v>
      </c>
      <c r="I44" s="549" t="s">
        <v>1370</v>
      </c>
      <c r="J44" s="549" t="s">
        <v>1370</v>
      </c>
      <c r="K44" s="549" t="s">
        <v>1370</v>
      </c>
      <c r="L44" s="549" t="s">
        <v>1370</v>
      </c>
    </row>
    <row r="45" spans="2:12" ht="27" customHeight="1">
      <c r="B45" s="550" t="s">
        <v>1375</v>
      </c>
      <c r="C45" s="549">
        <v>36</v>
      </c>
      <c r="D45" s="549">
        <v>174</v>
      </c>
      <c r="E45" s="549">
        <v>25</v>
      </c>
      <c r="F45" s="548">
        <v>43</v>
      </c>
      <c r="G45" s="549" t="s">
        <v>1372</v>
      </c>
      <c r="H45" s="549" t="s">
        <v>1370</v>
      </c>
      <c r="I45" s="549" t="s">
        <v>1370</v>
      </c>
      <c r="J45" s="549" t="s">
        <v>1370</v>
      </c>
      <c r="K45" s="549" t="s">
        <v>1370</v>
      </c>
      <c r="L45" s="549" t="s">
        <v>1372</v>
      </c>
    </row>
    <row r="46" spans="2:12" ht="27" customHeight="1">
      <c r="B46" s="550" t="s">
        <v>1374</v>
      </c>
      <c r="C46" s="549">
        <v>37</v>
      </c>
      <c r="D46" s="549">
        <v>175</v>
      </c>
      <c r="E46" s="549">
        <v>26</v>
      </c>
      <c r="F46" s="548">
        <v>44</v>
      </c>
      <c r="G46" s="549" t="s">
        <v>1372</v>
      </c>
      <c r="H46" s="549" t="s">
        <v>1370</v>
      </c>
      <c r="I46" s="549" t="s">
        <v>1370</v>
      </c>
      <c r="J46" s="549" t="s">
        <v>1370</v>
      </c>
      <c r="K46" s="549" t="s">
        <v>1370</v>
      </c>
      <c r="L46" s="549" t="s">
        <v>1372</v>
      </c>
    </row>
    <row r="47" spans="2:12" ht="27" customHeight="1">
      <c r="B47" s="550" t="s">
        <v>1373</v>
      </c>
      <c r="C47" s="549">
        <v>38</v>
      </c>
      <c r="D47" s="549">
        <v>176</v>
      </c>
      <c r="E47" s="549">
        <v>27</v>
      </c>
      <c r="F47" s="548">
        <v>45</v>
      </c>
      <c r="G47" s="549" t="s">
        <v>1372</v>
      </c>
      <c r="H47" s="549" t="s">
        <v>1370</v>
      </c>
      <c r="I47" s="549" t="s">
        <v>1370</v>
      </c>
      <c r="J47" s="549" t="s">
        <v>1370</v>
      </c>
      <c r="K47" s="549" t="s">
        <v>1370</v>
      </c>
      <c r="L47" s="549" t="s">
        <v>1372</v>
      </c>
    </row>
    <row r="48" spans="2:12" ht="27" customHeight="1">
      <c r="B48" s="551" t="s">
        <v>1371</v>
      </c>
      <c r="C48" s="549">
        <v>39</v>
      </c>
      <c r="D48" s="549">
        <v>178</v>
      </c>
      <c r="E48" s="549" t="s">
        <v>1372</v>
      </c>
      <c r="F48" s="549" t="s">
        <v>1372</v>
      </c>
      <c r="G48" s="549" t="s">
        <v>1372</v>
      </c>
      <c r="H48" s="549" t="s">
        <v>1370</v>
      </c>
      <c r="I48" s="549" t="s">
        <v>1370</v>
      </c>
      <c r="J48" s="549" t="s">
        <v>1370</v>
      </c>
      <c r="K48" s="549" t="s">
        <v>1370</v>
      </c>
      <c r="L48" s="549" t="s">
        <v>1369</v>
      </c>
    </row>
    <row r="49" spans="2:12" ht="27" customHeight="1">
      <c r="B49" s="551" t="s">
        <v>1503</v>
      </c>
      <c r="C49" s="549">
        <v>40</v>
      </c>
      <c r="D49" s="549">
        <v>180</v>
      </c>
      <c r="E49" s="549" t="s">
        <v>1372</v>
      </c>
      <c r="F49" s="549" t="s">
        <v>1372</v>
      </c>
      <c r="G49" s="549" t="s">
        <v>1370</v>
      </c>
      <c r="H49" s="549" t="s">
        <v>1370</v>
      </c>
      <c r="I49" s="549" t="s">
        <v>1372</v>
      </c>
      <c r="J49" s="549" t="s">
        <v>1372</v>
      </c>
      <c r="K49" s="549" t="s">
        <v>1372</v>
      </c>
      <c r="L49" s="549" t="s">
        <v>1372</v>
      </c>
    </row>
    <row r="50" spans="2:12" ht="27" customHeight="1">
      <c r="B50" s="552" t="s">
        <v>1368</v>
      </c>
      <c r="C50" s="549" t="s">
        <v>1341</v>
      </c>
      <c r="D50" s="549" t="s">
        <v>1340</v>
      </c>
      <c r="E50" s="549">
        <v>101</v>
      </c>
      <c r="F50" s="548">
        <v>64</v>
      </c>
      <c r="L50" s="547"/>
    </row>
    <row r="51" spans="2:12" ht="27" customHeight="1">
      <c r="B51" s="550" t="s">
        <v>1367</v>
      </c>
      <c r="C51" s="549">
        <v>101</v>
      </c>
      <c r="D51" s="549">
        <v>186</v>
      </c>
      <c r="E51" s="549">
        <v>102</v>
      </c>
      <c r="F51" s="548">
        <v>65</v>
      </c>
    </row>
    <row r="52" spans="2:12" ht="27" customHeight="1">
      <c r="B52" s="550" t="s">
        <v>1366</v>
      </c>
      <c r="C52" s="549">
        <v>102</v>
      </c>
      <c r="D52" s="549">
        <v>188</v>
      </c>
      <c r="E52" s="549">
        <v>103</v>
      </c>
      <c r="F52" s="548">
        <v>67</v>
      </c>
    </row>
    <row r="53" spans="2:12" ht="27" customHeight="1">
      <c r="B53" s="550" t="s">
        <v>1365</v>
      </c>
      <c r="C53" s="549">
        <v>103</v>
      </c>
      <c r="D53" s="549">
        <v>189</v>
      </c>
      <c r="E53" s="549">
        <v>104</v>
      </c>
      <c r="F53" s="548">
        <v>68</v>
      </c>
    </row>
    <row r="54" spans="2:12" ht="27" customHeight="1">
      <c r="B54" s="550" t="s">
        <v>1364</v>
      </c>
      <c r="C54" s="549">
        <v>104</v>
      </c>
      <c r="D54" s="549">
        <v>194</v>
      </c>
      <c r="E54" s="549">
        <v>105</v>
      </c>
      <c r="F54" s="548">
        <v>69</v>
      </c>
    </row>
    <row r="55" spans="2:12" ht="27" customHeight="1">
      <c r="B55" s="550" t="s">
        <v>1363</v>
      </c>
      <c r="C55" s="549">
        <v>105</v>
      </c>
      <c r="D55" s="549">
        <v>196</v>
      </c>
      <c r="E55" s="549">
        <v>106</v>
      </c>
      <c r="F55" s="548">
        <v>71</v>
      </c>
    </row>
    <row r="56" spans="2:12" ht="27" customHeight="1">
      <c r="B56" s="550" t="s">
        <v>1362</v>
      </c>
      <c r="C56" s="549">
        <v>106</v>
      </c>
      <c r="D56" s="549">
        <v>197</v>
      </c>
      <c r="E56" s="549">
        <v>107</v>
      </c>
      <c r="F56" s="548">
        <v>72</v>
      </c>
    </row>
    <row r="57" spans="2:12" ht="27" customHeight="1">
      <c r="B57" s="552" t="s">
        <v>1361</v>
      </c>
      <c r="C57" s="549" t="s">
        <v>1341</v>
      </c>
      <c r="D57" s="549" t="s">
        <v>1340</v>
      </c>
      <c r="E57" s="549">
        <v>108</v>
      </c>
      <c r="F57" s="548">
        <v>73</v>
      </c>
    </row>
    <row r="58" spans="2:12" ht="27" customHeight="1">
      <c r="B58" s="550" t="s">
        <v>1360</v>
      </c>
      <c r="C58" s="549">
        <v>107</v>
      </c>
      <c r="D58" s="549">
        <v>198</v>
      </c>
      <c r="E58" s="549">
        <v>109</v>
      </c>
      <c r="F58" s="548">
        <v>74</v>
      </c>
    </row>
    <row r="59" spans="2:12" ht="27" customHeight="1">
      <c r="B59" s="550" t="s">
        <v>1359</v>
      </c>
      <c r="C59" s="549">
        <v>108</v>
      </c>
      <c r="D59" s="549">
        <v>200</v>
      </c>
      <c r="E59" s="549">
        <v>110</v>
      </c>
      <c r="F59" s="548">
        <v>76</v>
      </c>
    </row>
    <row r="60" spans="2:12" ht="27" customHeight="1">
      <c r="B60" s="550" t="s">
        <v>1358</v>
      </c>
      <c r="C60" s="549">
        <v>109</v>
      </c>
      <c r="D60" s="549">
        <v>202</v>
      </c>
      <c r="E60" s="549">
        <v>111</v>
      </c>
      <c r="F60" s="548">
        <v>78</v>
      </c>
    </row>
    <row r="61" spans="2:12" ht="27" customHeight="1">
      <c r="B61" s="550" t="s">
        <v>1357</v>
      </c>
      <c r="C61" s="549">
        <v>110</v>
      </c>
      <c r="D61" s="549">
        <v>203</v>
      </c>
      <c r="E61" s="549">
        <v>112</v>
      </c>
      <c r="F61" s="548">
        <v>79</v>
      </c>
    </row>
    <row r="62" spans="2:12" ht="27" customHeight="1">
      <c r="B62" s="550" t="s">
        <v>1356</v>
      </c>
      <c r="C62" s="549">
        <v>111</v>
      </c>
      <c r="D62" s="549">
        <v>204</v>
      </c>
      <c r="E62" s="549">
        <v>113</v>
      </c>
      <c r="F62" s="548">
        <v>80</v>
      </c>
    </row>
    <row r="63" spans="2:12" ht="27" customHeight="1">
      <c r="B63" s="550" t="s">
        <v>1355</v>
      </c>
      <c r="C63" s="549">
        <v>112</v>
      </c>
      <c r="D63" s="549">
        <v>206</v>
      </c>
      <c r="E63" s="549">
        <v>114</v>
      </c>
      <c r="F63" s="548">
        <v>81</v>
      </c>
    </row>
    <row r="64" spans="2:12" ht="27" customHeight="1">
      <c r="B64" s="551" t="s">
        <v>1354</v>
      </c>
      <c r="C64" s="549">
        <v>113</v>
      </c>
      <c r="D64" s="549">
        <v>208</v>
      </c>
      <c r="E64" s="549">
        <v>115</v>
      </c>
      <c r="F64" s="548">
        <v>83</v>
      </c>
    </row>
    <row r="65" spans="2:6" ht="27" customHeight="1">
      <c r="B65" s="550" t="s">
        <v>1353</v>
      </c>
      <c r="C65" s="549">
        <v>114</v>
      </c>
      <c r="D65" s="549">
        <v>211</v>
      </c>
      <c r="E65" s="549">
        <v>116</v>
      </c>
      <c r="F65" s="548">
        <v>84</v>
      </c>
    </row>
    <row r="66" spans="2:6" ht="27" customHeight="1">
      <c r="B66" s="550" t="s">
        <v>1352</v>
      </c>
      <c r="C66" s="549">
        <v>115</v>
      </c>
      <c r="D66" s="549">
        <v>212</v>
      </c>
      <c r="E66" s="549">
        <v>117</v>
      </c>
      <c r="F66" s="548">
        <v>85</v>
      </c>
    </row>
    <row r="67" spans="2:6" ht="27" customHeight="1">
      <c r="B67" s="552" t="s">
        <v>1351</v>
      </c>
      <c r="C67" s="549" t="s">
        <v>1341</v>
      </c>
      <c r="D67" s="549" t="s">
        <v>1340</v>
      </c>
      <c r="E67" s="549">
        <v>118</v>
      </c>
      <c r="F67" s="548">
        <v>86</v>
      </c>
    </row>
    <row r="68" spans="2:6" ht="27" customHeight="1">
      <c r="B68" s="550" t="s">
        <v>1350</v>
      </c>
      <c r="C68" s="549">
        <v>116</v>
      </c>
      <c r="D68" s="549">
        <v>213</v>
      </c>
      <c r="E68" s="549">
        <v>119</v>
      </c>
      <c r="F68" s="548">
        <v>87</v>
      </c>
    </row>
    <row r="69" spans="2:6" ht="27" customHeight="1">
      <c r="B69" s="550" t="s">
        <v>1349</v>
      </c>
      <c r="C69" s="549">
        <v>117</v>
      </c>
      <c r="D69" s="549">
        <v>214</v>
      </c>
      <c r="E69" s="549">
        <v>120</v>
      </c>
      <c r="F69" s="548">
        <v>88</v>
      </c>
    </row>
    <row r="70" spans="2:6" ht="27" customHeight="1">
      <c r="B70" s="550" t="s">
        <v>1348</v>
      </c>
      <c r="C70" s="549">
        <v>118</v>
      </c>
      <c r="D70" s="549">
        <v>215</v>
      </c>
      <c r="E70" s="549">
        <v>121</v>
      </c>
      <c r="F70" s="548">
        <v>89</v>
      </c>
    </row>
    <row r="71" spans="2:6" ht="27" customHeight="1">
      <c r="B71" s="550" t="s">
        <v>1347</v>
      </c>
      <c r="C71" s="549">
        <v>119</v>
      </c>
      <c r="D71" s="549">
        <v>216</v>
      </c>
      <c r="E71" s="549">
        <v>122</v>
      </c>
      <c r="F71" s="548">
        <v>90</v>
      </c>
    </row>
    <row r="72" spans="2:6" ht="27" customHeight="1">
      <c r="B72" s="550" t="s">
        <v>1346</v>
      </c>
      <c r="C72" s="549">
        <v>120</v>
      </c>
      <c r="D72" s="549">
        <v>218</v>
      </c>
      <c r="E72" s="549">
        <v>123</v>
      </c>
      <c r="F72" s="548">
        <v>91</v>
      </c>
    </row>
    <row r="73" spans="2:6" ht="27" customHeight="1">
      <c r="B73" s="550" t="s">
        <v>1345</v>
      </c>
      <c r="C73" s="549">
        <v>121</v>
      </c>
      <c r="D73" s="549">
        <v>222</v>
      </c>
      <c r="E73" s="549">
        <v>124</v>
      </c>
      <c r="F73" s="548">
        <v>93</v>
      </c>
    </row>
    <row r="74" spans="2:6" ht="27" customHeight="1">
      <c r="B74" s="550" t="s">
        <v>1344</v>
      </c>
      <c r="C74" s="549">
        <v>122</v>
      </c>
      <c r="D74" s="549">
        <v>224</v>
      </c>
      <c r="E74" s="549">
        <v>125</v>
      </c>
      <c r="F74" s="548">
        <v>94</v>
      </c>
    </row>
    <row r="75" spans="2:6" ht="27" customHeight="1">
      <c r="B75" s="550" t="s">
        <v>1343</v>
      </c>
      <c r="C75" s="549">
        <v>123</v>
      </c>
      <c r="D75" s="549">
        <v>226</v>
      </c>
      <c r="E75" s="549">
        <v>126</v>
      </c>
      <c r="F75" s="548">
        <v>95</v>
      </c>
    </row>
    <row r="76" spans="2:6" ht="27" customHeight="1">
      <c r="B76" s="551" t="s">
        <v>1342</v>
      </c>
      <c r="C76" s="549" t="s">
        <v>1341</v>
      </c>
      <c r="D76" s="549" t="s">
        <v>1340</v>
      </c>
      <c r="E76" s="549">
        <v>127</v>
      </c>
      <c r="F76" s="548">
        <v>97</v>
      </c>
    </row>
    <row r="77" spans="2:6" ht="27" customHeight="1">
      <c r="B77" s="550" t="s">
        <v>1339</v>
      </c>
      <c r="C77" s="549">
        <v>124</v>
      </c>
      <c r="D77" s="549">
        <v>228</v>
      </c>
      <c r="E77" s="549">
        <v>128</v>
      </c>
      <c r="F77" s="548">
        <v>98</v>
      </c>
    </row>
    <row r="78" spans="2:6" ht="27" customHeight="1">
      <c r="B78" s="550" t="s">
        <v>1338</v>
      </c>
      <c r="C78" s="549">
        <v>125</v>
      </c>
      <c r="D78" s="549">
        <v>229</v>
      </c>
      <c r="E78" s="549">
        <v>129</v>
      </c>
      <c r="F78" s="548">
        <v>99</v>
      </c>
    </row>
    <row r="79" spans="2:6" ht="27" customHeight="1">
      <c r="B79" s="550" t="s">
        <v>1337</v>
      </c>
      <c r="C79" s="549">
        <v>126</v>
      </c>
      <c r="D79" s="549">
        <v>230</v>
      </c>
      <c r="E79" s="549"/>
      <c r="F79" s="548"/>
    </row>
    <row r="80" spans="2:6">
      <c r="B80" s="546" t="s">
        <v>1336</v>
      </c>
    </row>
  </sheetData>
  <autoFilter ref="A2:L80" xr:uid="{00000000-0009-0000-0000-000002000000}"/>
  <mergeCells count="6">
    <mergeCell ref="C19:C20"/>
    <mergeCell ref="D19:D20"/>
    <mergeCell ref="C27:C31"/>
    <mergeCell ref="D27:D31"/>
    <mergeCell ref="C38:C39"/>
    <mergeCell ref="D38:D39"/>
  </mergeCells>
  <phoneticPr fontId="2"/>
  <printOptions horizontalCentered="1"/>
  <pageMargins left="0.78740157480314965" right="0.78740157480314965" top="0.98425196850393704" bottom="0.78740157480314965" header="0.51181102362204722" footer="0.51181102362204722"/>
  <pageSetup paperSize="9" scale="49" firstPageNumber="2" fitToHeight="0" orientation="portrait" useFirstPageNumber="1" r:id="rId1"/>
  <headerFooter alignWithMargins="0"/>
  <rowBreaks count="2" manualBreakCount="2">
    <brk id="49" max="16383" man="1"/>
    <brk id="81"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tabColor rgb="FF99FF99"/>
    <pageSetUpPr fitToPage="1"/>
  </sheetPr>
  <dimension ref="A1:E8"/>
  <sheetViews>
    <sheetView workbookViewId="0">
      <selection activeCell="C24" sqref="C24"/>
    </sheetView>
  </sheetViews>
  <sheetFormatPr defaultColWidth="8.69921875" defaultRowHeight="13.2"/>
  <cols>
    <col min="1" max="1" width="8.69921875" style="1"/>
    <col min="2" max="2" width="5.09765625" style="1" customWidth="1"/>
    <col min="3" max="3" width="23.59765625" style="1" customWidth="1"/>
    <col min="4" max="16384" width="8.69921875" style="1"/>
  </cols>
  <sheetData>
    <row r="1" spans="1:5">
      <c r="A1" s="1" t="s">
        <v>0</v>
      </c>
      <c r="B1" s="1" t="s">
        <v>1</v>
      </c>
      <c r="C1" s="1" t="s">
        <v>2</v>
      </c>
      <c r="D1" s="2">
        <v>108</v>
      </c>
      <c r="E1" s="1" t="str">
        <f>+B1&amp;D1&amp;C1&amp;D2&amp;C2</f>
        <v>私108条5項</v>
      </c>
    </row>
    <row r="2" spans="1:5">
      <c r="C2" s="1" t="s">
        <v>3</v>
      </c>
      <c r="D2" s="2">
        <v>5</v>
      </c>
    </row>
    <row r="3" spans="1:5">
      <c r="B3" s="1" t="s">
        <v>4</v>
      </c>
      <c r="C3" s="1" t="s">
        <v>2</v>
      </c>
      <c r="D3" s="2">
        <v>46</v>
      </c>
      <c r="E3" s="1" t="str">
        <f>+B3&amp;D3&amp;C3&amp;D4&amp;C4</f>
        <v>私則46条</v>
      </c>
    </row>
    <row r="4" spans="1:5">
      <c r="D4" s="2"/>
    </row>
    <row r="5" spans="1:5">
      <c r="A5" s="1" t="s">
        <v>5</v>
      </c>
      <c r="B5" s="1" t="s">
        <v>1</v>
      </c>
      <c r="C5" s="1" t="s">
        <v>2</v>
      </c>
      <c r="D5" s="2">
        <v>152</v>
      </c>
      <c r="E5" s="1" t="str">
        <f>+B5&amp;D5&amp;C5&amp;D6&amp;C6</f>
        <v>私152条6項において準用する同法</v>
      </c>
    </row>
    <row r="6" spans="1:5">
      <c r="C6" s="1" t="s">
        <v>6</v>
      </c>
      <c r="D6" s="2">
        <v>6</v>
      </c>
    </row>
    <row r="7" spans="1:5">
      <c r="A7" s="1" t="s">
        <v>7</v>
      </c>
      <c r="C7" s="1" t="s">
        <v>2</v>
      </c>
      <c r="D7" s="2">
        <v>108</v>
      </c>
      <c r="E7" s="1" t="str">
        <f>+B7&amp;D7&amp;C7&amp;D8&amp;C8</f>
        <v>108条5項</v>
      </c>
    </row>
    <row r="8" spans="1:5">
      <c r="C8" s="1" t="s">
        <v>3</v>
      </c>
      <c r="D8" s="2">
        <v>5</v>
      </c>
    </row>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codeName="Sheet200">
    <pageSetUpPr fitToPage="1"/>
  </sheetPr>
  <dimension ref="A1:O28"/>
  <sheetViews>
    <sheetView showZeros="0" view="pageBreakPreview" zoomScaleNormal="100" zoomScaleSheetLayoutView="100" workbookViewId="0">
      <selection activeCell="Q41" sqref="Q41"/>
    </sheetView>
  </sheetViews>
  <sheetFormatPr defaultRowHeight="18"/>
  <cols>
    <col min="1" max="4" width="2.69921875" customWidth="1"/>
    <col min="5" max="5" width="18.69921875" customWidth="1"/>
    <col min="6" max="7" width="8.69921875" customWidth="1"/>
    <col min="8" max="8" width="10.69921875" customWidth="1"/>
    <col min="9" max="9" width="6.69921875" customWidth="1"/>
    <col min="10" max="10" width="10.69921875" customWidth="1"/>
    <col min="11" max="11" width="21.69921875" customWidth="1"/>
    <col min="12" max="12" width="27.59765625" customWidth="1"/>
    <col min="13" max="13" width="5.09765625" customWidth="1"/>
  </cols>
  <sheetData>
    <row r="1" spans="1:15">
      <c r="A1" s="144" t="s">
        <v>841</v>
      </c>
      <c r="B1" s="144"/>
    </row>
    <row r="2" spans="1:15" ht="19.95" customHeight="1">
      <c r="F2" s="143"/>
      <c r="L2" s="142" t="s">
        <v>810</v>
      </c>
    </row>
    <row r="3" spans="1:15">
      <c r="A3" s="118"/>
      <c r="B3" s="117"/>
      <c r="C3" s="117"/>
      <c r="D3" s="829" t="s">
        <v>809</v>
      </c>
      <c r="E3" s="829"/>
      <c r="F3" s="829"/>
      <c r="G3" s="829"/>
      <c r="H3" s="829"/>
      <c r="I3" s="829"/>
      <c r="J3" s="829"/>
      <c r="K3" s="829"/>
      <c r="L3" s="830"/>
    </row>
    <row r="4" spans="1:15">
      <c r="A4" s="141" t="s">
        <v>808</v>
      </c>
      <c r="B4" s="140"/>
      <c r="C4" s="140"/>
      <c r="D4" s="115"/>
      <c r="E4" s="139" t="s">
        <v>807</v>
      </c>
      <c r="F4" s="139" t="s">
        <v>840</v>
      </c>
      <c r="G4" s="139" t="s">
        <v>839</v>
      </c>
      <c r="H4" s="139" t="s">
        <v>838</v>
      </c>
      <c r="I4" s="139" t="s">
        <v>837</v>
      </c>
      <c r="J4" s="139" t="s">
        <v>804</v>
      </c>
      <c r="K4" s="139" t="s">
        <v>803</v>
      </c>
      <c r="L4" s="139" t="s">
        <v>802</v>
      </c>
    </row>
    <row r="5" spans="1:15" ht="25.2" customHeight="1">
      <c r="A5" s="134"/>
      <c r="B5" s="133"/>
      <c r="C5" s="133"/>
      <c r="D5" s="132"/>
      <c r="E5" s="131"/>
      <c r="F5" s="131"/>
      <c r="G5" s="131"/>
      <c r="H5" s="154" t="s">
        <v>836</v>
      </c>
      <c r="I5" s="114"/>
      <c r="J5" s="114"/>
      <c r="K5" s="131"/>
      <c r="L5" s="153"/>
      <c r="M5" s="135"/>
      <c r="N5" s="137"/>
      <c r="O5" s="137"/>
    </row>
    <row r="6" spans="1:15" ht="19.95" customHeight="1">
      <c r="A6" s="127"/>
      <c r="D6" s="126"/>
      <c r="E6" s="125"/>
      <c r="F6" s="125"/>
      <c r="G6" s="125"/>
      <c r="H6" s="148" t="s">
        <v>835</v>
      </c>
      <c r="I6" s="114"/>
      <c r="J6" s="114"/>
      <c r="K6" s="125"/>
      <c r="L6" s="152"/>
      <c r="M6" s="137"/>
      <c r="N6" s="137"/>
      <c r="O6" s="137"/>
    </row>
    <row r="7" spans="1:15" ht="19.95" customHeight="1">
      <c r="A7" s="130" t="s">
        <v>834</v>
      </c>
      <c r="B7" s="129"/>
      <c r="C7" s="129"/>
      <c r="D7" s="128"/>
      <c r="E7" s="125"/>
      <c r="F7" s="125"/>
      <c r="G7" s="125"/>
      <c r="H7" s="148" t="s">
        <v>833</v>
      </c>
      <c r="I7" s="114"/>
      <c r="J7" s="114"/>
      <c r="K7" s="125"/>
      <c r="L7" s="150"/>
    </row>
    <row r="8" spans="1:15" ht="19.95" customHeight="1">
      <c r="A8" s="127"/>
      <c r="D8" s="126"/>
      <c r="E8" s="136"/>
      <c r="F8" s="125"/>
      <c r="G8" s="125"/>
      <c r="H8" s="148" t="s">
        <v>832</v>
      </c>
      <c r="I8" s="114"/>
      <c r="J8" s="114"/>
      <c r="K8" s="125"/>
      <c r="L8" s="150"/>
      <c r="M8" s="135"/>
      <c r="N8" s="135"/>
      <c r="O8" s="135"/>
    </row>
    <row r="9" spans="1:15" ht="19.95" customHeight="1">
      <c r="A9" s="127"/>
      <c r="D9" s="126"/>
      <c r="E9" s="136"/>
      <c r="F9" s="125"/>
      <c r="G9" s="125"/>
      <c r="H9" s="148" t="s">
        <v>831</v>
      </c>
      <c r="I9" s="114"/>
      <c r="J9" s="114"/>
      <c r="K9" s="125"/>
      <c r="L9" s="150"/>
      <c r="M9" s="135"/>
      <c r="N9" s="135"/>
      <c r="O9" s="135"/>
    </row>
    <row r="10" spans="1:15" ht="19.95" customHeight="1">
      <c r="A10" s="127"/>
      <c r="D10" s="126"/>
      <c r="E10" s="136"/>
      <c r="F10" s="125"/>
      <c r="G10" s="125"/>
      <c r="H10" s="148" t="s">
        <v>830</v>
      </c>
      <c r="I10" s="114"/>
      <c r="J10" s="114"/>
      <c r="K10" s="125"/>
      <c r="L10" s="150"/>
      <c r="M10" s="135"/>
      <c r="N10" s="135"/>
      <c r="O10" s="135"/>
    </row>
    <row r="11" spans="1:15" ht="19.95" customHeight="1">
      <c r="A11" s="127"/>
      <c r="D11" s="126"/>
      <c r="E11" s="136"/>
      <c r="F11" s="125"/>
      <c r="G11" s="125"/>
      <c r="H11" s="148" t="s">
        <v>829</v>
      </c>
      <c r="I11" s="114"/>
      <c r="J11" s="114"/>
      <c r="K11" s="125"/>
      <c r="L11" s="150"/>
      <c r="M11" s="135"/>
      <c r="N11" s="135"/>
      <c r="O11" s="135"/>
    </row>
    <row r="12" spans="1:15" ht="19.95" customHeight="1">
      <c r="A12" s="127"/>
      <c r="D12" s="126"/>
      <c r="E12" s="136"/>
      <c r="F12" s="125"/>
      <c r="G12" s="125"/>
      <c r="H12" s="148" t="s">
        <v>828</v>
      </c>
      <c r="I12" s="114"/>
      <c r="J12" s="114"/>
      <c r="K12" s="125"/>
      <c r="L12" s="150"/>
      <c r="M12" s="135"/>
      <c r="N12" s="135"/>
      <c r="O12" s="135"/>
    </row>
    <row r="13" spans="1:15" ht="19.95" customHeight="1">
      <c r="A13" s="127"/>
      <c r="D13" s="126"/>
      <c r="E13" s="136"/>
      <c r="F13" s="125"/>
      <c r="G13" s="125"/>
      <c r="H13" s="113"/>
      <c r="I13" s="114"/>
      <c r="J13" s="114"/>
      <c r="K13" s="125"/>
      <c r="L13" s="150" t="s">
        <v>827</v>
      </c>
      <c r="M13" s="135"/>
      <c r="N13" s="135"/>
      <c r="O13" s="135"/>
    </row>
    <row r="14" spans="1:15" ht="19.95" customHeight="1">
      <c r="A14" s="124"/>
      <c r="B14" s="123"/>
      <c r="C14" s="123"/>
      <c r="D14" s="122"/>
      <c r="E14" s="121"/>
      <c r="F14" s="149"/>
      <c r="G14" s="149"/>
      <c r="H14" s="148" t="s">
        <v>819</v>
      </c>
      <c r="I14" s="114">
        <f>SUM(I5:I13)</f>
        <v>0</v>
      </c>
      <c r="J14" s="114"/>
      <c r="K14" s="121"/>
      <c r="L14" s="147" t="s">
        <v>818</v>
      </c>
    </row>
    <row r="15" spans="1:15" ht="19.95" customHeight="1">
      <c r="A15" s="134"/>
      <c r="B15" s="133"/>
      <c r="C15" s="133"/>
      <c r="D15" s="132"/>
      <c r="E15" s="131"/>
      <c r="F15" s="131"/>
      <c r="G15" s="131"/>
      <c r="H15" s="148" t="s">
        <v>826</v>
      </c>
      <c r="I15" s="114"/>
      <c r="J15" s="114"/>
      <c r="K15" s="131"/>
      <c r="L15" s="151"/>
    </row>
    <row r="16" spans="1:15" ht="19.95" customHeight="1">
      <c r="A16" s="130" t="s">
        <v>825</v>
      </c>
      <c r="B16" s="129"/>
      <c r="C16" s="129"/>
      <c r="D16" s="128"/>
      <c r="E16" s="125"/>
      <c r="F16" s="125"/>
      <c r="G16" s="125"/>
      <c r="H16" s="148" t="s">
        <v>824</v>
      </c>
      <c r="I16" s="114"/>
      <c r="J16" s="114"/>
      <c r="K16" s="125"/>
      <c r="L16" s="125"/>
    </row>
    <row r="17" spans="1:12" ht="19.95" customHeight="1">
      <c r="A17" s="130"/>
      <c r="B17" s="129"/>
      <c r="C17" s="129"/>
      <c r="D17" s="128"/>
      <c r="E17" s="125"/>
      <c r="F17" s="125"/>
      <c r="G17" s="125"/>
      <c r="H17" s="113"/>
      <c r="I17" s="114"/>
      <c r="J17" s="114"/>
      <c r="K17" s="125"/>
      <c r="L17" s="150" t="s">
        <v>823</v>
      </c>
    </row>
    <row r="18" spans="1:12" ht="19.95" customHeight="1">
      <c r="A18" s="124"/>
      <c r="B18" s="123"/>
      <c r="C18" s="123"/>
      <c r="D18" s="122"/>
      <c r="E18" s="121"/>
      <c r="F18" s="149"/>
      <c r="G18" s="149"/>
      <c r="H18" s="148" t="s">
        <v>819</v>
      </c>
      <c r="I18" s="114">
        <f>SUM(I15:I17)</f>
        <v>0</v>
      </c>
      <c r="J18" s="114"/>
      <c r="K18" s="121"/>
      <c r="L18" s="147" t="s">
        <v>818</v>
      </c>
    </row>
    <row r="19" spans="1:12" ht="19.95" customHeight="1">
      <c r="A19" s="134"/>
      <c r="B19" s="133"/>
      <c r="C19" s="133"/>
      <c r="D19" s="132"/>
      <c r="E19" s="131"/>
      <c r="F19" s="131"/>
      <c r="G19" s="131"/>
      <c r="H19" s="148" t="s">
        <v>822</v>
      </c>
      <c r="I19" s="114"/>
      <c r="J19" s="114"/>
      <c r="K19" s="131"/>
      <c r="L19" s="151"/>
    </row>
    <row r="20" spans="1:12" ht="19.95" customHeight="1">
      <c r="A20" s="130" t="s">
        <v>821</v>
      </c>
      <c r="B20" s="129"/>
      <c r="C20" s="129"/>
      <c r="D20" s="128"/>
      <c r="E20" s="125"/>
      <c r="F20" s="125"/>
      <c r="G20" s="125"/>
      <c r="H20" s="113"/>
      <c r="I20" s="114"/>
      <c r="J20" s="114"/>
      <c r="K20" s="125"/>
      <c r="L20" s="150" t="s">
        <v>820</v>
      </c>
    </row>
    <row r="21" spans="1:12" ht="19.95" customHeight="1">
      <c r="A21" s="124"/>
      <c r="B21" s="123"/>
      <c r="C21" s="123"/>
      <c r="D21" s="122"/>
      <c r="E21" s="121"/>
      <c r="F21" s="149"/>
      <c r="G21" s="149"/>
      <c r="H21" s="148" t="s">
        <v>819</v>
      </c>
      <c r="I21" s="114">
        <f>SUM(I19:I20)</f>
        <v>0</v>
      </c>
      <c r="J21" s="114"/>
      <c r="K21" s="121"/>
      <c r="L21" s="147" t="s">
        <v>818</v>
      </c>
    </row>
    <row r="22" spans="1:12" ht="19.95" customHeight="1">
      <c r="A22" s="118"/>
      <c r="B22" s="117"/>
      <c r="C22" s="117"/>
      <c r="D22" s="116" t="s">
        <v>797</v>
      </c>
      <c r="E22" s="116"/>
      <c r="F22" s="116"/>
      <c r="G22" s="116"/>
      <c r="H22" s="146"/>
      <c r="I22" s="114">
        <f>I14+I18+I21</f>
        <v>0</v>
      </c>
      <c r="J22" s="114"/>
      <c r="K22" s="113"/>
      <c r="L22" s="112" t="s">
        <v>817</v>
      </c>
    </row>
    <row r="23" spans="1:12">
      <c r="A23" t="s">
        <v>796</v>
      </c>
    </row>
    <row r="24" spans="1:12" ht="15" customHeight="1">
      <c r="A24" t="s">
        <v>795</v>
      </c>
      <c r="C24" t="s">
        <v>612</v>
      </c>
      <c r="D24" s="742" t="s">
        <v>816</v>
      </c>
      <c r="E24" s="742"/>
      <c r="F24" s="742"/>
      <c r="G24" s="742"/>
      <c r="H24" s="742"/>
      <c r="I24" s="742"/>
      <c r="J24" s="742"/>
      <c r="K24" s="742"/>
      <c r="L24" s="742"/>
    </row>
    <row r="25" spans="1:12">
      <c r="C25" t="s">
        <v>793</v>
      </c>
      <c r="D25" t="s">
        <v>815</v>
      </c>
    </row>
    <row r="26" spans="1:12">
      <c r="C26" t="s">
        <v>791</v>
      </c>
      <c r="D26" t="s">
        <v>814</v>
      </c>
    </row>
    <row r="27" spans="1:12">
      <c r="C27" t="s">
        <v>789</v>
      </c>
      <c r="D27" s="742" t="s">
        <v>813</v>
      </c>
      <c r="E27" s="742"/>
      <c r="F27" s="742"/>
      <c r="G27" s="742"/>
      <c r="H27" s="742"/>
      <c r="I27" s="742"/>
      <c r="J27" s="742"/>
      <c r="K27" s="742"/>
      <c r="L27" s="742"/>
    </row>
    <row r="28" spans="1:12">
      <c r="D28" s="742"/>
      <c r="E28" s="742"/>
      <c r="F28" s="742"/>
      <c r="G28" s="742"/>
      <c r="H28" s="742"/>
      <c r="I28" s="742"/>
      <c r="J28" s="742"/>
      <c r="K28" s="742"/>
      <c r="L28" s="742"/>
    </row>
  </sheetData>
  <mergeCells count="3">
    <mergeCell ref="D3:L3"/>
    <mergeCell ref="D24:L24"/>
    <mergeCell ref="D27:L28"/>
  </mergeCells>
  <phoneticPr fontId="2"/>
  <pageMargins left="0.70866141732283472" right="0.70866141732283472" top="0.74803149606299213" bottom="0.74803149606299213" header="0.31496062992125984" footer="0.31496062992125984"/>
  <pageSetup paperSize="9" scale="87" fitToWidth="0" orientation="landscape" r:id="rId1"/>
  <headerFooter>
    <oddFooter>&amp;C&amp;P</oddFooter>
  </headerFooter>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codeName="Sheet201">
    <pageSetUpPr fitToPage="1"/>
  </sheetPr>
  <dimension ref="A1:P27"/>
  <sheetViews>
    <sheetView view="pageBreakPreview" zoomScaleNormal="100" zoomScaleSheetLayoutView="100" workbookViewId="0">
      <selection activeCell="Q41" sqref="Q41"/>
    </sheetView>
  </sheetViews>
  <sheetFormatPr defaultRowHeight="18"/>
  <cols>
    <col min="1" max="1" width="3.5" customWidth="1"/>
    <col min="2" max="2" width="5.69921875" customWidth="1"/>
    <col min="3" max="3" width="16.19921875" customWidth="1"/>
    <col min="4" max="4" width="5.69921875" customWidth="1"/>
    <col min="5" max="5" width="12.19921875" customWidth="1"/>
    <col min="6" max="6" width="13.19921875" customWidth="1"/>
    <col min="7" max="7" width="14.19921875" customWidth="1"/>
    <col min="8" max="8" width="2.19921875" customWidth="1"/>
    <col min="16" max="16" width="21.69921875" customWidth="1"/>
  </cols>
  <sheetData>
    <row r="1" spans="1:16" ht="10.95" customHeight="1">
      <c r="A1" s="833" t="s">
        <v>867</v>
      </c>
      <c r="B1" s="833"/>
      <c r="C1" s="833"/>
    </row>
    <row r="2" spans="1:16">
      <c r="A2" s="834" t="s">
        <v>866</v>
      </c>
      <c r="B2" s="834"/>
      <c r="C2" s="834"/>
      <c r="D2" s="834"/>
      <c r="E2" s="834"/>
      <c r="F2" s="834"/>
      <c r="G2" s="834"/>
      <c r="H2" s="834"/>
    </row>
    <row r="3" spans="1:16">
      <c r="A3" s="834" t="s">
        <v>865</v>
      </c>
      <c r="B3" s="834"/>
      <c r="C3" s="834"/>
      <c r="D3" s="834"/>
      <c r="E3" s="834"/>
      <c r="F3" s="834"/>
      <c r="G3" s="834"/>
      <c r="H3" s="834"/>
    </row>
    <row r="4" spans="1:16" ht="22.2" customHeight="1" thickBot="1">
      <c r="A4" s="835" t="s">
        <v>864</v>
      </c>
      <c r="B4" s="835"/>
      <c r="C4" s="835"/>
      <c r="D4" s="835"/>
      <c r="E4" s="835"/>
      <c r="F4" s="835"/>
      <c r="G4" s="835"/>
      <c r="H4" s="835"/>
    </row>
    <row r="5" spans="1:16" ht="26.4" customHeight="1">
      <c r="A5" s="184"/>
      <c r="B5" s="187" t="s">
        <v>863</v>
      </c>
      <c r="C5" s="186" t="s">
        <v>862</v>
      </c>
      <c r="D5" s="186" t="s">
        <v>861</v>
      </c>
      <c r="E5" s="186" t="s">
        <v>860</v>
      </c>
      <c r="F5" s="186" t="s">
        <v>859</v>
      </c>
      <c r="G5" s="185" t="s">
        <v>858</v>
      </c>
      <c r="H5" s="184"/>
      <c r="I5" s="157"/>
      <c r="J5" s="183"/>
      <c r="K5" s="182"/>
      <c r="L5" s="157"/>
      <c r="M5" s="157"/>
      <c r="N5" s="157"/>
      <c r="O5" s="157"/>
      <c r="P5" s="157"/>
    </row>
    <row r="6" spans="1:16" ht="26.4" customHeight="1">
      <c r="A6" s="157"/>
      <c r="B6" s="181"/>
      <c r="C6" s="178" t="s">
        <v>857</v>
      </c>
      <c r="D6" s="167"/>
      <c r="E6" s="167"/>
      <c r="F6" s="167"/>
      <c r="G6" s="166"/>
      <c r="H6" s="157"/>
      <c r="I6" s="831" t="s">
        <v>856</v>
      </c>
      <c r="J6" s="831"/>
      <c r="K6" s="831"/>
      <c r="L6" s="831"/>
      <c r="M6" s="831"/>
      <c r="N6" s="831"/>
      <c r="O6" s="155"/>
      <c r="P6" s="155"/>
    </row>
    <row r="7" spans="1:16" ht="26.4" customHeight="1">
      <c r="A7" s="157"/>
      <c r="B7" s="171" t="s">
        <v>855</v>
      </c>
      <c r="C7" s="180" t="s">
        <v>854</v>
      </c>
      <c r="D7" s="167"/>
      <c r="E7" s="167"/>
      <c r="F7" s="167"/>
      <c r="G7" s="166"/>
      <c r="H7" s="157"/>
      <c r="I7" s="831" t="s">
        <v>853</v>
      </c>
      <c r="J7" s="831"/>
      <c r="K7" s="831"/>
      <c r="L7" s="831"/>
      <c r="M7" s="831"/>
      <c r="N7" s="831"/>
      <c r="O7" s="831"/>
      <c r="P7" s="831"/>
    </row>
    <row r="8" spans="1:16" ht="26.4" customHeight="1">
      <c r="A8" s="157"/>
      <c r="B8" s="171"/>
      <c r="C8" s="176"/>
      <c r="D8" s="167"/>
      <c r="E8" s="167"/>
      <c r="F8" s="167"/>
      <c r="G8" s="166"/>
      <c r="H8" s="157"/>
      <c r="I8" s="831" t="s">
        <v>852</v>
      </c>
      <c r="J8" s="831"/>
      <c r="K8" s="831"/>
      <c r="L8" s="831"/>
      <c r="M8" s="831"/>
      <c r="N8" s="831"/>
      <c r="O8" s="831"/>
      <c r="P8" s="831"/>
    </row>
    <row r="9" spans="1:16" ht="26.4" customHeight="1">
      <c r="A9" s="157"/>
      <c r="B9" s="179"/>
      <c r="C9" s="178" t="s">
        <v>851</v>
      </c>
      <c r="D9" s="167"/>
      <c r="E9" s="167"/>
      <c r="F9" s="167"/>
      <c r="G9" s="166"/>
      <c r="H9" s="157"/>
      <c r="I9" s="831" t="s">
        <v>850</v>
      </c>
      <c r="J9" s="831"/>
      <c r="K9" s="831"/>
      <c r="L9" s="831"/>
      <c r="M9" s="831"/>
      <c r="N9" s="831"/>
      <c r="O9" s="831"/>
      <c r="P9" s="831"/>
    </row>
    <row r="10" spans="1:16" ht="26.4" customHeight="1">
      <c r="A10" s="157"/>
      <c r="B10" s="177"/>
      <c r="C10" s="176"/>
      <c r="D10" s="167"/>
      <c r="E10" s="167"/>
      <c r="F10" s="167"/>
      <c r="G10" s="166"/>
      <c r="H10" s="157"/>
      <c r="I10" s="832" t="s">
        <v>849</v>
      </c>
      <c r="J10" s="832"/>
      <c r="K10" s="832"/>
      <c r="L10" s="832"/>
      <c r="M10" s="832"/>
      <c r="N10" s="832"/>
      <c r="O10" s="832"/>
      <c r="P10" s="832"/>
    </row>
    <row r="11" spans="1:16" ht="26.4" customHeight="1">
      <c r="A11" s="157"/>
      <c r="B11" s="171" t="s">
        <v>848</v>
      </c>
      <c r="C11" s="174"/>
      <c r="D11" s="167"/>
      <c r="E11" s="167"/>
      <c r="F11" s="167"/>
      <c r="G11" s="166"/>
      <c r="H11" s="157"/>
    </row>
    <row r="12" spans="1:16" ht="26.4" customHeight="1">
      <c r="A12" s="157"/>
      <c r="B12" s="173"/>
      <c r="C12" s="172" t="s">
        <v>847</v>
      </c>
      <c r="D12" s="163"/>
      <c r="E12" s="163"/>
      <c r="F12" s="163"/>
      <c r="G12" s="162"/>
      <c r="H12" s="157"/>
    </row>
    <row r="13" spans="1:16" ht="26.4" customHeight="1">
      <c r="A13" s="157"/>
      <c r="B13" s="171"/>
      <c r="C13" s="167"/>
      <c r="D13" s="167"/>
      <c r="E13" s="167"/>
      <c r="F13" s="167"/>
      <c r="G13" s="166"/>
      <c r="H13" s="157"/>
    </row>
    <row r="14" spans="1:16" ht="26.4" customHeight="1">
      <c r="A14" s="157"/>
      <c r="B14" s="171" t="s">
        <v>846</v>
      </c>
      <c r="C14" s="167"/>
      <c r="D14" s="167"/>
      <c r="E14" s="167"/>
      <c r="F14" s="167"/>
      <c r="G14" s="166"/>
      <c r="H14" s="157"/>
    </row>
    <row r="15" spans="1:16" ht="26.4" customHeight="1">
      <c r="A15" s="157"/>
      <c r="B15" s="170"/>
      <c r="C15" s="164" t="s">
        <v>845</v>
      </c>
      <c r="D15" s="163"/>
      <c r="E15" s="163"/>
      <c r="F15" s="163"/>
      <c r="G15" s="162"/>
      <c r="H15" s="157"/>
    </row>
    <row r="16" spans="1:16" ht="26.4" customHeight="1">
      <c r="A16" s="157"/>
      <c r="B16" s="836" t="s">
        <v>844</v>
      </c>
      <c r="C16" s="169"/>
      <c r="D16" s="167"/>
      <c r="E16" s="167"/>
      <c r="F16" s="167"/>
      <c r="G16" s="166"/>
      <c r="H16" s="157"/>
    </row>
    <row r="17" spans="1:12" ht="26.4" customHeight="1">
      <c r="A17" s="157"/>
      <c r="B17" s="837"/>
      <c r="C17" s="167"/>
      <c r="D17" s="167"/>
      <c r="E17" s="167"/>
      <c r="F17" s="167"/>
      <c r="G17" s="166"/>
      <c r="H17" s="157"/>
    </row>
    <row r="18" spans="1:12" ht="26.4" customHeight="1">
      <c r="A18" s="157"/>
      <c r="B18" s="838"/>
      <c r="C18" s="164" t="s">
        <v>843</v>
      </c>
      <c r="D18" s="163"/>
      <c r="E18" s="163"/>
      <c r="F18" s="163"/>
      <c r="G18" s="162"/>
      <c r="H18" s="157"/>
    </row>
    <row r="19" spans="1:12" ht="26.4" customHeight="1" thickBot="1">
      <c r="A19" s="157"/>
      <c r="B19" s="161" t="s">
        <v>842</v>
      </c>
      <c r="C19" s="160"/>
      <c r="D19" s="159"/>
      <c r="E19" s="159"/>
      <c r="F19" s="159"/>
      <c r="G19" s="158"/>
      <c r="H19" s="157"/>
    </row>
    <row r="20" spans="1:12" ht="15.6" customHeight="1">
      <c r="A20" s="156"/>
      <c r="B20" s="156"/>
      <c r="C20" s="156"/>
      <c r="D20" s="156"/>
      <c r="E20" s="156"/>
      <c r="F20" s="156"/>
      <c r="G20" s="156"/>
      <c r="H20" s="156"/>
    </row>
    <row r="21" spans="1:12" ht="7.2" customHeight="1"/>
    <row r="22" spans="1:12" ht="15" customHeight="1">
      <c r="I22" s="155"/>
      <c r="J22" s="155"/>
      <c r="K22" s="155"/>
      <c r="L22" s="155"/>
    </row>
    <row r="23" spans="1:12" ht="15" customHeight="1">
      <c r="I23" s="155"/>
      <c r="J23" s="155"/>
      <c r="K23" s="155"/>
      <c r="L23" s="155"/>
    </row>
    <row r="24" spans="1:12" ht="15" customHeight="1">
      <c r="I24" s="155"/>
      <c r="J24" s="155"/>
      <c r="K24" s="155"/>
      <c r="L24" s="155"/>
    </row>
    <row r="25" spans="1:12" ht="15" customHeight="1">
      <c r="I25" s="155"/>
      <c r="J25" s="155"/>
      <c r="K25" s="155"/>
      <c r="L25" s="155"/>
    </row>
    <row r="26" spans="1:12" ht="15" customHeight="1"/>
    <row r="27" spans="1:12" ht="10.95" customHeight="1"/>
  </sheetData>
  <mergeCells count="10">
    <mergeCell ref="A1:C1"/>
    <mergeCell ref="A2:H2"/>
    <mergeCell ref="A3:H3"/>
    <mergeCell ref="A4:H4"/>
    <mergeCell ref="B16:B18"/>
    <mergeCell ref="I6:N6"/>
    <mergeCell ref="I7:P7"/>
    <mergeCell ref="I8:P8"/>
    <mergeCell ref="I9:P9"/>
    <mergeCell ref="I10:P10"/>
  </mergeCells>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codeName="Sheet202">
    <pageSetUpPr fitToPage="1"/>
  </sheetPr>
  <dimension ref="A1:H17"/>
  <sheetViews>
    <sheetView view="pageBreakPreview" zoomScaleNormal="100" zoomScaleSheetLayoutView="100" workbookViewId="0">
      <selection activeCell="Q41" sqref="Q41"/>
    </sheetView>
  </sheetViews>
  <sheetFormatPr defaultColWidth="8.69921875" defaultRowHeight="13.2"/>
  <cols>
    <col min="1" max="1" width="11.5" style="190" customWidth="1"/>
    <col min="2" max="2" width="17.59765625" style="190" customWidth="1"/>
    <col min="3" max="3" width="12.5" style="190" customWidth="1"/>
    <col min="4" max="4" width="11.5" style="190" customWidth="1"/>
    <col min="5" max="5" width="12.69921875" style="190" customWidth="1"/>
    <col min="6" max="6" width="16" style="190" customWidth="1"/>
    <col min="7" max="16384" width="8.69921875" style="190"/>
  </cols>
  <sheetData>
    <row r="1" spans="1:8">
      <c r="A1" s="213" t="s">
        <v>882</v>
      </c>
      <c r="B1" s="193"/>
      <c r="C1" s="193"/>
      <c r="D1" s="193"/>
      <c r="E1" s="193"/>
      <c r="F1" s="193"/>
      <c r="G1" s="193"/>
      <c r="H1" s="193"/>
    </row>
    <row r="2" spans="1:8" ht="21" customHeight="1" thickBot="1">
      <c r="A2" s="839" t="s">
        <v>881</v>
      </c>
      <c r="B2" s="839"/>
      <c r="C2" s="839"/>
      <c r="D2" s="839"/>
      <c r="E2" s="839"/>
      <c r="F2" s="839"/>
      <c r="G2" s="193"/>
      <c r="H2" s="193"/>
    </row>
    <row r="3" spans="1:8">
      <c r="A3" s="212" t="s">
        <v>880</v>
      </c>
      <c r="B3" s="211" t="s">
        <v>879</v>
      </c>
      <c r="C3" s="210" t="s">
        <v>878</v>
      </c>
      <c r="D3" s="210" t="s">
        <v>877</v>
      </c>
      <c r="E3" s="210" t="s">
        <v>876</v>
      </c>
      <c r="F3" s="209" t="s">
        <v>875</v>
      </c>
      <c r="G3" s="193"/>
      <c r="H3" s="193"/>
    </row>
    <row r="4" spans="1:8">
      <c r="A4" s="840" t="s">
        <v>874</v>
      </c>
      <c r="B4" s="208"/>
      <c r="C4" s="207" t="s">
        <v>873</v>
      </c>
      <c r="D4" s="207"/>
      <c r="E4" s="207" t="s">
        <v>872</v>
      </c>
      <c r="F4" s="206" t="s">
        <v>872</v>
      </c>
      <c r="G4" s="193"/>
      <c r="H4" s="193"/>
    </row>
    <row r="5" spans="1:8" ht="33" customHeight="1">
      <c r="A5" s="841"/>
      <c r="B5" s="201"/>
      <c r="C5" s="201"/>
      <c r="D5" s="201"/>
      <c r="E5" s="201"/>
      <c r="F5" s="205"/>
      <c r="G5" s="193"/>
      <c r="H5" s="193"/>
    </row>
    <row r="6" spans="1:8" ht="33" customHeight="1">
      <c r="A6" s="841"/>
      <c r="B6" s="201"/>
      <c r="C6" s="199"/>
      <c r="D6" s="199"/>
      <c r="E6" s="199"/>
      <c r="F6" s="204"/>
      <c r="G6" s="193"/>
      <c r="H6" s="193"/>
    </row>
    <row r="7" spans="1:8" ht="33" customHeight="1">
      <c r="A7" s="841"/>
      <c r="B7" s="201"/>
      <c r="C7" s="199"/>
      <c r="D7" s="199"/>
      <c r="E7" s="199"/>
      <c r="F7" s="204"/>
      <c r="G7" s="193"/>
      <c r="H7" s="193"/>
    </row>
    <row r="8" spans="1:8" ht="33" customHeight="1">
      <c r="A8" s="842"/>
      <c r="B8" s="203" t="s">
        <v>869</v>
      </c>
      <c r="C8" s="199"/>
      <c r="D8" s="199"/>
      <c r="E8" s="199"/>
      <c r="F8" s="202"/>
      <c r="G8" s="193"/>
      <c r="H8" s="193"/>
    </row>
    <row r="9" spans="1:8" ht="33" customHeight="1">
      <c r="A9" s="843" t="s">
        <v>871</v>
      </c>
      <c r="B9" s="199"/>
      <c r="C9" s="199"/>
      <c r="D9" s="199"/>
      <c r="E9" s="199"/>
      <c r="F9" s="204"/>
      <c r="G9" s="193"/>
      <c r="H9" s="193"/>
    </row>
    <row r="10" spans="1:8" ht="33" customHeight="1">
      <c r="A10" s="842"/>
      <c r="B10" s="199"/>
      <c r="C10" s="199"/>
      <c r="D10" s="199"/>
      <c r="E10" s="199"/>
      <c r="F10" s="204"/>
      <c r="G10" s="193"/>
      <c r="H10" s="193"/>
    </row>
    <row r="11" spans="1:8" ht="33" customHeight="1">
      <c r="A11" s="842"/>
      <c r="B11" s="199"/>
      <c r="C11" s="199"/>
      <c r="D11" s="199"/>
      <c r="E11" s="199"/>
      <c r="F11" s="204"/>
      <c r="G11" s="193"/>
      <c r="H11" s="193"/>
    </row>
    <row r="12" spans="1:8" ht="33" customHeight="1">
      <c r="A12" s="844"/>
      <c r="B12" s="203" t="s">
        <v>869</v>
      </c>
      <c r="C12" s="199"/>
      <c r="D12" s="199"/>
      <c r="E12" s="199"/>
      <c r="F12" s="202"/>
      <c r="G12" s="193"/>
      <c r="H12" s="193"/>
    </row>
    <row r="13" spans="1:8" ht="33" customHeight="1">
      <c r="A13" s="842" t="s">
        <v>870</v>
      </c>
      <c r="B13" s="201"/>
      <c r="C13" s="201"/>
      <c r="D13" s="200"/>
      <c r="E13" s="201"/>
      <c r="F13" s="198"/>
      <c r="G13" s="193"/>
      <c r="H13" s="193"/>
    </row>
    <row r="14" spans="1:8" ht="33" customHeight="1">
      <c r="A14" s="842"/>
      <c r="B14" s="199"/>
      <c r="C14" s="199"/>
      <c r="D14" s="200"/>
      <c r="E14" s="199"/>
      <c r="F14" s="198"/>
      <c r="G14" s="193"/>
      <c r="H14" s="193"/>
    </row>
    <row r="15" spans="1:8" ht="33" customHeight="1">
      <c r="A15" s="842"/>
      <c r="B15" s="199"/>
      <c r="C15" s="199"/>
      <c r="D15" s="200"/>
      <c r="E15" s="199"/>
      <c r="F15" s="198"/>
      <c r="G15" s="193"/>
      <c r="H15" s="193"/>
    </row>
    <row r="16" spans="1:8" ht="33" customHeight="1">
      <c r="A16" s="842"/>
      <c r="B16" s="197" t="s">
        <v>869</v>
      </c>
      <c r="C16" s="195"/>
      <c r="D16" s="196"/>
      <c r="E16" s="195"/>
      <c r="F16" s="194"/>
      <c r="G16" s="193"/>
      <c r="H16" s="193"/>
    </row>
    <row r="17" spans="1:6" ht="39.9" customHeight="1" thickBot="1">
      <c r="A17" s="845" t="s">
        <v>868</v>
      </c>
      <c r="B17" s="846"/>
      <c r="C17" s="192"/>
      <c r="D17" s="192"/>
      <c r="E17" s="192"/>
      <c r="F17" s="191"/>
    </row>
  </sheetData>
  <mergeCells count="5">
    <mergeCell ref="A2:F2"/>
    <mergeCell ref="A4:A8"/>
    <mergeCell ref="A9:A12"/>
    <mergeCell ref="A13:A16"/>
    <mergeCell ref="A17:B17"/>
  </mergeCells>
  <phoneticPr fontId="2"/>
  <pageMargins left="0.70866141732283472" right="0.70866141732283472" top="0.74803149606299213" bottom="0.74803149606299213" header="0.31496062992125984" footer="0.31496062992125984"/>
  <pageSetup paperSize="9" scale="98" fitToHeight="0" orientation="portrait" r:id="rId1"/>
  <headerFooter>
    <oddFooter>&amp;C&amp;P</oddFooter>
  </headerFooter>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codeName="Sheet203">
    <pageSetUpPr fitToPage="1"/>
  </sheetPr>
  <dimension ref="A1:H14"/>
  <sheetViews>
    <sheetView view="pageBreakPreview" zoomScale="60" zoomScaleNormal="100" workbookViewId="0">
      <selection activeCell="Q41" sqref="Q41"/>
    </sheetView>
  </sheetViews>
  <sheetFormatPr defaultColWidth="8.8984375" defaultRowHeight="13.2"/>
  <cols>
    <col min="1" max="4" width="20.59765625" style="190" customWidth="1"/>
    <col min="5" max="16384" width="8.8984375" style="190"/>
  </cols>
  <sheetData>
    <row r="1" spans="1:8">
      <c r="A1" s="213" t="s">
        <v>886</v>
      </c>
      <c r="B1" s="193"/>
      <c r="C1" s="193"/>
      <c r="D1" s="193"/>
      <c r="E1" s="193"/>
      <c r="F1" s="193"/>
      <c r="G1" s="193"/>
      <c r="H1" s="193"/>
    </row>
    <row r="2" spans="1:8" ht="36.75" customHeight="1" thickBot="1">
      <c r="A2" s="839" t="s">
        <v>881</v>
      </c>
      <c r="B2" s="839"/>
      <c r="C2" s="839"/>
      <c r="D2" s="839"/>
      <c r="E2" s="213"/>
      <c r="F2" s="213"/>
      <c r="G2" s="213"/>
      <c r="H2" s="193"/>
    </row>
    <row r="3" spans="1:8" s="214" customFormat="1" ht="46.5" customHeight="1">
      <c r="A3" s="212" t="s">
        <v>878</v>
      </c>
      <c r="B3" s="210" t="s">
        <v>877</v>
      </c>
      <c r="C3" s="210" t="s">
        <v>876</v>
      </c>
      <c r="D3" s="209" t="s">
        <v>885</v>
      </c>
      <c r="E3" s="222"/>
      <c r="F3" s="222"/>
      <c r="G3" s="222"/>
      <c r="H3" s="222"/>
    </row>
    <row r="4" spans="1:8" s="214" customFormat="1" ht="21" customHeight="1">
      <c r="A4" s="847"/>
      <c r="B4" s="225"/>
      <c r="C4" s="224" t="s">
        <v>884</v>
      </c>
      <c r="D4" s="223" t="s">
        <v>884</v>
      </c>
      <c r="E4" s="222"/>
      <c r="F4" s="222"/>
      <c r="G4" s="222"/>
      <c r="H4" s="222"/>
    </row>
    <row r="5" spans="1:8" ht="39.9" customHeight="1">
      <c r="A5" s="847"/>
      <c r="B5" s="221"/>
      <c r="C5" s="220"/>
      <c r="D5" s="219"/>
    </row>
    <row r="6" spans="1:8" ht="39.9" customHeight="1">
      <c r="A6" s="218"/>
      <c r="B6" s="199"/>
      <c r="C6" s="199"/>
      <c r="D6" s="204"/>
    </row>
    <row r="7" spans="1:8" ht="39.9" customHeight="1">
      <c r="A7" s="218"/>
      <c r="B7" s="199"/>
      <c r="C7" s="199"/>
      <c r="D7" s="204"/>
    </row>
    <row r="8" spans="1:8" ht="39.9" customHeight="1">
      <c r="A8" s="218"/>
      <c r="B8" s="199"/>
      <c r="C8" s="199"/>
      <c r="D8" s="204"/>
    </row>
    <row r="9" spans="1:8" ht="39.9" customHeight="1">
      <c r="A9" s="218"/>
      <c r="B9" s="199"/>
      <c r="C9" s="199"/>
      <c r="D9" s="204"/>
    </row>
    <row r="10" spans="1:8" ht="39.9" customHeight="1">
      <c r="A10" s="218"/>
      <c r="B10" s="199"/>
      <c r="C10" s="199"/>
      <c r="D10" s="204"/>
    </row>
    <row r="11" spans="1:8" ht="39.9" customHeight="1" thickBot="1">
      <c r="A11" s="217" t="s">
        <v>883</v>
      </c>
      <c r="B11" s="216"/>
      <c r="C11" s="216"/>
      <c r="D11" s="215"/>
    </row>
    <row r="14" spans="1:8">
      <c r="A14" s="214"/>
    </row>
  </sheetData>
  <mergeCells count="2">
    <mergeCell ref="A2:D2"/>
    <mergeCell ref="A4:A5"/>
  </mergeCells>
  <phoneticPr fontId="2"/>
  <pageMargins left="0.70866141732283472" right="0.70866141732283472" top="0.74803149606299213" bottom="0.74803149606299213" header="0.31496062992125984" footer="0.31496062992125984"/>
  <pageSetup paperSize="9" scale="96" fitToHeight="0" orientation="portrait" r:id="rId1"/>
  <headerFooter>
    <oddFooter>&amp;C&amp;P</oddFooter>
  </headerFooter>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codeName="Sheet204">
    <pageSetUpPr fitToPage="1"/>
  </sheetPr>
  <dimension ref="A1:H8"/>
  <sheetViews>
    <sheetView view="pageBreakPreview" zoomScale="60" zoomScaleNormal="100" workbookViewId="0">
      <selection activeCell="Q41" sqref="Q41"/>
    </sheetView>
  </sheetViews>
  <sheetFormatPr defaultColWidth="8.8984375" defaultRowHeight="13.2"/>
  <cols>
    <col min="1" max="4" width="19" style="190" customWidth="1"/>
    <col min="5" max="16384" width="8.8984375" style="190"/>
  </cols>
  <sheetData>
    <row r="1" spans="1:8" ht="18">
      <c r="A1" s="228" t="s">
        <v>893</v>
      </c>
    </row>
    <row r="2" spans="1:8" ht="21" customHeight="1" thickBot="1">
      <c r="A2" s="839" t="s">
        <v>892</v>
      </c>
      <c r="B2" s="839"/>
      <c r="C2" s="839"/>
      <c r="D2" s="839"/>
      <c r="E2" s="193"/>
      <c r="F2" s="193"/>
      <c r="G2" s="193"/>
      <c r="H2" s="193"/>
    </row>
    <row r="3" spans="1:8" ht="27" customHeight="1">
      <c r="A3" s="212" t="s">
        <v>891</v>
      </c>
      <c r="B3" s="210" t="s">
        <v>877</v>
      </c>
      <c r="C3" s="210" t="s">
        <v>876</v>
      </c>
      <c r="D3" s="209" t="s">
        <v>890</v>
      </c>
      <c r="E3" s="193"/>
      <c r="F3" s="193"/>
      <c r="G3" s="193"/>
      <c r="H3" s="193"/>
    </row>
    <row r="4" spans="1:8">
      <c r="A4" s="848" t="s">
        <v>889</v>
      </c>
      <c r="B4" s="225"/>
      <c r="C4" s="224" t="s">
        <v>884</v>
      </c>
      <c r="D4" s="223" t="s">
        <v>884</v>
      </c>
      <c r="E4" s="193"/>
      <c r="F4" s="193"/>
      <c r="G4" s="193"/>
      <c r="H4" s="193"/>
    </row>
    <row r="5" spans="1:8" ht="26.25" customHeight="1">
      <c r="A5" s="848"/>
      <c r="B5" s="221"/>
      <c r="C5" s="220"/>
      <c r="D5" s="219"/>
      <c r="E5" s="193"/>
      <c r="F5" s="193"/>
      <c r="G5" s="193"/>
      <c r="H5" s="193"/>
    </row>
    <row r="6" spans="1:8" ht="26.25" customHeight="1">
      <c r="A6" s="227" t="s">
        <v>888</v>
      </c>
      <c r="B6" s="199"/>
      <c r="C6" s="199"/>
      <c r="D6" s="204"/>
      <c r="E6" s="193"/>
      <c r="F6" s="193"/>
      <c r="G6" s="193"/>
      <c r="H6" s="193"/>
    </row>
    <row r="7" spans="1:8" ht="26.25" customHeight="1">
      <c r="A7" s="227" t="s">
        <v>887</v>
      </c>
      <c r="B7" s="199"/>
      <c r="C7" s="199"/>
      <c r="D7" s="204"/>
      <c r="E7" s="193"/>
      <c r="F7" s="193"/>
      <c r="G7" s="193"/>
      <c r="H7" s="193"/>
    </row>
    <row r="8" spans="1:8" ht="26.25" customHeight="1" thickBot="1">
      <c r="A8" s="217" t="s">
        <v>883</v>
      </c>
      <c r="B8" s="216"/>
      <c r="C8" s="216"/>
      <c r="D8" s="226"/>
      <c r="E8" s="193"/>
      <c r="F8" s="193"/>
      <c r="G8" s="193"/>
      <c r="H8" s="193"/>
    </row>
  </sheetData>
  <mergeCells count="2">
    <mergeCell ref="A2:D2"/>
    <mergeCell ref="A4:A5"/>
  </mergeCells>
  <phoneticPr fontId="2"/>
  <pageMargins left="0.70866141732283472" right="0.70866141732283472" top="0.74803149606299213" bottom="0.74803149606299213" header="0.31496062992125984" footer="0.31496062992125984"/>
  <pageSetup paperSize="9" fitToHeight="0" orientation="portrait" r:id="rId1"/>
  <headerFooter>
    <oddFooter>&amp;C&amp;P</oddFooter>
  </headerFooter>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codeName="Sheet205">
    <pageSetUpPr fitToPage="1"/>
  </sheetPr>
  <dimension ref="A1:H12"/>
  <sheetViews>
    <sheetView view="pageBreakPreview" zoomScale="60" zoomScaleNormal="100" workbookViewId="0">
      <selection activeCell="Q41" sqref="Q41"/>
    </sheetView>
  </sheetViews>
  <sheetFormatPr defaultColWidth="8.8984375" defaultRowHeight="13.2"/>
  <cols>
    <col min="1" max="1" width="8.8984375" style="190"/>
    <col min="2" max="2" width="14.19921875" style="190" customWidth="1"/>
    <col min="3" max="3" width="10.5" style="190" customWidth="1"/>
    <col min="4" max="7" width="8.8984375" style="190"/>
    <col min="8" max="8" width="14.09765625" style="190" bestFit="1" customWidth="1"/>
    <col min="9" max="16384" width="8.8984375" style="190"/>
  </cols>
  <sheetData>
    <row r="1" spans="1:8">
      <c r="A1" s="213" t="s">
        <v>900</v>
      </c>
      <c r="B1" s="193"/>
      <c r="C1" s="193"/>
      <c r="D1" s="193"/>
      <c r="E1" s="193"/>
      <c r="F1" s="193"/>
      <c r="G1" s="193"/>
      <c r="H1" s="193"/>
    </row>
    <row r="2" spans="1:8" ht="23.25" customHeight="1" thickBot="1">
      <c r="A2" s="839" t="s">
        <v>881</v>
      </c>
      <c r="B2" s="839"/>
      <c r="C2" s="839"/>
      <c r="D2" s="839"/>
      <c r="E2" s="839"/>
      <c r="F2" s="839"/>
      <c r="G2" s="839"/>
      <c r="H2" s="839"/>
    </row>
    <row r="3" spans="1:8" ht="20.25" customHeight="1">
      <c r="A3" s="212" t="s">
        <v>880</v>
      </c>
      <c r="B3" s="210" t="s">
        <v>879</v>
      </c>
      <c r="C3" s="210" t="s">
        <v>899</v>
      </c>
      <c r="D3" s="210" t="s">
        <v>898</v>
      </c>
      <c r="E3" s="210" t="s">
        <v>877</v>
      </c>
      <c r="F3" s="210" t="s">
        <v>897</v>
      </c>
      <c r="G3" s="210" t="s">
        <v>876</v>
      </c>
      <c r="H3" s="209" t="s">
        <v>896</v>
      </c>
    </row>
    <row r="4" spans="1:8">
      <c r="A4" s="238"/>
      <c r="B4" s="208"/>
      <c r="C4" s="208"/>
      <c r="D4" s="224" t="s">
        <v>873</v>
      </c>
      <c r="E4" s="208"/>
      <c r="F4" s="224" t="s">
        <v>895</v>
      </c>
      <c r="G4" s="224" t="s">
        <v>872</v>
      </c>
      <c r="H4" s="223" t="s">
        <v>872</v>
      </c>
    </row>
    <row r="5" spans="1:8" ht="24.75" customHeight="1">
      <c r="A5" s="235"/>
      <c r="B5" s="201"/>
      <c r="C5" s="201"/>
      <c r="D5" s="237"/>
      <c r="E5" s="201"/>
      <c r="F5" s="237"/>
      <c r="G5" s="237"/>
      <c r="H5" s="236"/>
    </row>
    <row r="6" spans="1:8" ht="29.25" customHeight="1">
      <c r="A6" s="235"/>
      <c r="B6" s="199"/>
      <c r="C6" s="199"/>
      <c r="D6" s="234"/>
      <c r="E6" s="199"/>
      <c r="F6" s="234"/>
      <c r="G6" s="234"/>
      <c r="H6" s="233"/>
    </row>
    <row r="7" spans="1:8" ht="29.25" customHeight="1">
      <c r="A7" s="232"/>
      <c r="B7" s="231" t="s">
        <v>883</v>
      </c>
      <c r="C7" s="200"/>
      <c r="D7" s="200"/>
      <c r="E7" s="199"/>
      <c r="F7" s="200"/>
      <c r="G7" s="199"/>
      <c r="H7" s="198"/>
    </row>
    <row r="8" spans="1:8" ht="29.25" customHeight="1">
      <c r="A8" s="235"/>
      <c r="B8" s="201"/>
      <c r="C8" s="201"/>
      <c r="D8" s="237"/>
      <c r="E8" s="201"/>
      <c r="F8" s="237"/>
      <c r="G8" s="237"/>
      <c r="H8" s="236"/>
    </row>
    <row r="9" spans="1:8" ht="29.25" customHeight="1">
      <c r="A9" s="235"/>
      <c r="B9" s="199"/>
      <c r="C9" s="199"/>
      <c r="D9" s="234"/>
      <c r="E9" s="199"/>
      <c r="F9" s="234"/>
      <c r="G9" s="234"/>
      <c r="H9" s="233"/>
    </row>
    <row r="10" spans="1:8" ht="29.25" customHeight="1">
      <c r="A10" s="232"/>
      <c r="B10" s="231" t="s">
        <v>883</v>
      </c>
      <c r="C10" s="200"/>
      <c r="D10" s="200"/>
      <c r="E10" s="199"/>
      <c r="F10" s="200"/>
      <c r="G10" s="199"/>
      <c r="H10" s="198"/>
    </row>
    <row r="11" spans="1:8" ht="29.25" customHeight="1" thickBot="1">
      <c r="A11" s="849" t="s">
        <v>894</v>
      </c>
      <c r="B11" s="850"/>
      <c r="C11" s="230"/>
      <c r="D11" s="230"/>
      <c r="E11" s="216"/>
      <c r="F11" s="230"/>
      <c r="G11" s="216"/>
      <c r="H11" s="229"/>
    </row>
    <row r="12" spans="1:8">
      <c r="A12" s="193"/>
      <c r="C12" s="193"/>
      <c r="D12" s="193"/>
      <c r="E12" s="193"/>
      <c r="F12" s="193"/>
      <c r="G12" s="193"/>
      <c r="H12" s="193"/>
    </row>
  </sheetData>
  <mergeCells count="2">
    <mergeCell ref="A2:H2"/>
    <mergeCell ref="A11:B11"/>
  </mergeCells>
  <phoneticPr fontId="2"/>
  <pageMargins left="0.70866141732283472" right="0.70866141732283472" top="0.74803149606299213" bottom="0.74803149606299213" header="0.31496062992125984" footer="0.31496062992125984"/>
  <pageSetup paperSize="9" scale="96" fitToHeight="0" orientation="portrait" r:id="rId1"/>
  <headerFooter>
    <oddFooter>&amp;C&amp;P</oddFooter>
  </headerFooter>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codeName="Sheet206">
    <pageSetUpPr fitToPage="1"/>
  </sheetPr>
  <dimension ref="A1:G10"/>
  <sheetViews>
    <sheetView view="pageBreakPreview" zoomScale="60" zoomScaleNormal="100" workbookViewId="0">
      <selection activeCell="AA34" sqref="AA34"/>
    </sheetView>
  </sheetViews>
  <sheetFormatPr defaultColWidth="8.8984375" defaultRowHeight="13.2"/>
  <cols>
    <col min="1" max="1" width="15.19921875" style="190" customWidth="1"/>
    <col min="2" max="2" width="12.69921875" style="190" customWidth="1"/>
    <col min="3" max="3" width="9.5" style="190" customWidth="1"/>
    <col min="4" max="4" width="9.59765625" style="190" customWidth="1"/>
    <col min="5" max="5" width="9.8984375" style="190" customWidth="1"/>
    <col min="6" max="6" width="9.19921875" style="190" customWidth="1"/>
    <col min="7" max="7" width="14.09765625" style="190" bestFit="1" customWidth="1"/>
    <col min="8" max="16384" width="8.8984375" style="190"/>
  </cols>
  <sheetData>
    <row r="1" spans="1:7">
      <c r="A1" s="213" t="s">
        <v>901</v>
      </c>
      <c r="B1" s="193"/>
      <c r="C1" s="193"/>
      <c r="D1" s="193"/>
      <c r="E1" s="193"/>
      <c r="F1" s="193"/>
      <c r="G1" s="193"/>
    </row>
    <row r="2" spans="1:7" ht="23.25" customHeight="1" thickBot="1">
      <c r="A2" s="839" t="s">
        <v>881</v>
      </c>
      <c r="B2" s="839"/>
      <c r="C2" s="839"/>
      <c r="D2" s="839"/>
      <c r="E2" s="839"/>
      <c r="F2" s="839"/>
      <c r="G2" s="839"/>
    </row>
    <row r="3" spans="1:7" ht="20.25" customHeight="1">
      <c r="A3" s="212" t="s">
        <v>880</v>
      </c>
      <c r="B3" s="210" t="s">
        <v>899</v>
      </c>
      <c r="C3" s="210" t="s">
        <v>898</v>
      </c>
      <c r="D3" s="210" t="s">
        <v>877</v>
      </c>
      <c r="E3" s="210" t="s">
        <v>897</v>
      </c>
      <c r="F3" s="210" t="s">
        <v>876</v>
      </c>
      <c r="G3" s="209" t="s">
        <v>896</v>
      </c>
    </row>
    <row r="4" spans="1:7">
      <c r="A4" s="238"/>
      <c r="B4" s="208"/>
      <c r="C4" s="224" t="s">
        <v>873</v>
      </c>
      <c r="D4" s="208"/>
      <c r="E4" s="224" t="s">
        <v>895</v>
      </c>
      <c r="F4" s="224" t="s">
        <v>872</v>
      </c>
      <c r="G4" s="223" t="s">
        <v>872</v>
      </c>
    </row>
    <row r="5" spans="1:7" ht="24.75" customHeight="1">
      <c r="A5" s="235"/>
      <c r="B5" s="201"/>
      <c r="C5" s="237"/>
      <c r="D5" s="201"/>
      <c r="E5" s="237"/>
      <c r="F5" s="237"/>
      <c r="G5" s="236"/>
    </row>
    <row r="6" spans="1:7" ht="29.25" customHeight="1">
      <c r="A6" s="239"/>
      <c r="B6" s="199"/>
      <c r="C6" s="234"/>
      <c r="D6" s="199"/>
      <c r="E6" s="234"/>
      <c r="F6" s="234"/>
      <c r="G6" s="233"/>
    </row>
    <row r="7" spans="1:7" ht="29.25" customHeight="1">
      <c r="A7" s="239"/>
      <c r="B7" s="201"/>
      <c r="C7" s="237"/>
      <c r="D7" s="201"/>
      <c r="E7" s="237"/>
      <c r="F7" s="237"/>
      <c r="G7" s="236"/>
    </row>
    <row r="8" spans="1:7" ht="29.25" customHeight="1">
      <c r="A8" s="239"/>
      <c r="B8" s="199"/>
      <c r="C8" s="234"/>
      <c r="D8" s="199"/>
      <c r="E8" s="234"/>
      <c r="F8" s="234"/>
      <c r="G8" s="233"/>
    </row>
    <row r="9" spans="1:7" ht="29.25" customHeight="1" thickBot="1">
      <c r="A9" s="217" t="s">
        <v>894</v>
      </c>
      <c r="B9" s="230"/>
      <c r="C9" s="230"/>
      <c r="D9" s="216"/>
      <c r="E9" s="230"/>
      <c r="F9" s="216"/>
      <c r="G9" s="229"/>
    </row>
    <row r="10" spans="1:7">
      <c r="A10" s="193"/>
      <c r="B10" s="193"/>
      <c r="C10" s="193"/>
      <c r="D10" s="193"/>
      <c r="E10" s="193"/>
      <c r="F10" s="193"/>
      <c r="G10" s="193"/>
    </row>
  </sheetData>
  <mergeCells count="1">
    <mergeCell ref="A2:G2"/>
  </mergeCells>
  <phoneticPr fontId="2"/>
  <pageMargins left="0.70866141732283472" right="0.70866141732283472" top="0.74803149606299213" bottom="0.74803149606299213" header="0.31496062992125984" footer="0.31496062992125984"/>
  <pageSetup paperSize="9" fitToHeight="0" orientation="portrait" r:id="rId1"/>
  <headerFooter>
    <oddFooter>&amp;C&amp;P</oddFooter>
  </headerFooter>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codeName="Sheet207">
    <pageSetUpPr fitToPage="1"/>
  </sheetPr>
  <dimension ref="A1:W25"/>
  <sheetViews>
    <sheetView view="pageBreakPreview" topLeftCell="A8" zoomScaleNormal="100" zoomScaleSheetLayoutView="100" workbookViewId="0">
      <selection activeCell="Q41" sqref="Q41"/>
    </sheetView>
  </sheetViews>
  <sheetFormatPr defaultRowHeight="18"/>
  <cols>
    <col min="1" max="1" width="2.5" customWidth="1"/>
    <col min="2" max="2" width="3.3984375" customWidth="1"/>
    <col min="3" max="3" width="3.59765625" customWidth="1"/>
    <col min="4" max="4" width="7.09765625" customWidth="1"/>
    <col min="5" max="5" width="4.69921875" customWidth="1"/>
    <col min="6" max="6" width="1" customWidth="1"/>
    <col min="7" max="8" width="2.59765625" customWidth="1"/>
    <col min="9" max="9" width="1.59765625" customWidth="1"/>
    <col min="10" max="10" width="4.19921875" customWidth="1"/>
    <col min="11" max="12" width="2.8984375" customWidth="1"/>
    <col min="13" max="13" width="2.69921875" customWidth="1"/>
    <col min="14" max="14" width="2.19921875" customWidth="1"/>
    <col min="15" max="15" width="5.69921875" customWidth="1"/>
    <col min="16" max="16" width="1.59765625" customWidth="1"/>
    <col min="17" max="17" width="4.59765625" customWidth="1"/>
    <col min="18" max="18" width="2.69921875" customWidth="1"/>
    <col min="19" max="19" width="3" customWidth="1"/>
    <col min="20" max="20" width="4.59765625" customWidth="1"/>
    <col min="21" max="21" width="1.19921875" customWidth="1"/>
    <col min="22" max="22" width="3.59765625" customWidth="1"/>
    <col min="23" max="23" width="1.59765625" customWidth="1"/>
  </cols>
  <sheetData>
    <row r="1" spans="1:22" ht="12" customHeight="1">
      <c r="A1" s="860" t="s">
        <v>926</v>
      </c>
      <c r="B1" s="860"/>
      <c r="C1" s="860"/>
      <c r="D1" s="860"/>
      <c r="E1" s="860"/>
      <c r="F1" s="860"/>
      <c r="G1" s="860"/>
      <c r="H1" s="860"/>
      <c r="I1" s="860"/>
      <c r="J1" s="860"/>
    </row>
    <row r="2" spans="1:22" ht="16.2" customHeight="1">
      <c r="A2" s="182"/>
      <c r="B2" s="182"/>
      <c r="C2" s="182"/>
      <c r="D2" s="182"/>
      <c r="E2" s="182"/>
      <c r="F2" s="182"/>
      <c r="G2" s="182"/>
      <c r="H2" s="182"/>
      <c r="I2" s="182"/>
      <c r="J2" s="182"/>
    </row>
    <row r="3" spans="1:22" ht="16.2" customHeight="1">
      <c r="A3" s="254"/>
      <c r="B3" s="254"/>
      <c r="C3" s="834" t="s">
        <v>925</v>
      </c>
      <c r="D3" s="834"/>
      <c r="E3" s="834"/>
      <c r="F3" s="834"/>
      <c r="G3" s="834"/>
      <c r="H3" s="834"/>
      <c r="I3" s="834"/>
      <c r="J3" s="834"/>
      <c r="K3" s="834"/>
      <c r="L3" s="834"/>
      <c r="M3" s="834"/>
      <c r="N3" s="834"/>
      <c r="O3" s="834"/>
      <c r="P3" s="834"/>
      <c r="Q3" s="834"/>
      <c r="R3" s="834"/>
      <c r="S3" s="834"/>
      <c r="T3" s="834"/>
      <c r="U3" s="188"/>
    </row>
    <row r="4" spans="1:22" ht="24" customHeight="1" thickBot="1">
      <c r="B4" s="861" t="s">
        <v>924</v>
      </c>
      <c r="C4" s="861"/>
      <c r="D4" s="861"/>
      <c r="E4" s="861"/>
      <c r="F4" s="861"/>
      <c r="G4" s="861"/>
      <c r="H4" s="861"/>
      <c r="I4" s="861"/>
      <c r="J4" s="861"/>
      <c r="K4" s="861"/>
      <c r="L4" s="861"/>
      <c r="M4" s="861"/>
      <c r="N4" s="861"/>
      <c r="O4" s="861"/>
      <c r="P4" s="861"/>
      <c r="Q4" s="861"/>
      <c r="R4" s="861"/>
      <c r="S4" s="861"/>
      <c r="T4" s="861"/>
      <c r="U4" s="253"/>
    </row>
    <row r="5" spans="1:22" ht="25.95" customHeight="1">
      <c r="A5" s="252"/>
      <c r="C5" s="862" t="s">
        <v>923</v>
      </c>
      <c r="D5" s="863"/>
      <c r="E5" s="866" t="s">
        <v>922</v>
      </c>
      <c r="F5" s="867"/>
      <c r="G5" s="867"/>
      <c r="H5" s="867"/>
      <c r="I5" s="867"/>
      <c r="J5" s="868"/>
      <c r="K5" s="866" t="s">
        <v>921</v>
      </c>
      <c r="L5" s="867"/>
      <c r="M5" s="867"/>
      <c r="N5" s="867"/>
      <c r="O5" s="868"/>
      <c r="P5" s="866" t="s">
        <v>920</v>
      </c>
      <c r="Q5" s="867"/>
      <c r="R5" s="867"/>
      <c r="S5" s="867"/>
      <c r="T5" s="867"/>
      <c r="U5" s="869"/>
      <c r="V5" s="250"/>
    </row>
    <row r="6" spans="1:22" ht="25.95" customHeight="1">
      <c r="A6" s="251"/>
      <c r="C6" s="864"/>
      <c r="D6" s="865"/>
      <c r="E6" s="870" t="s">
        <v>919</v>
      </c>
      <c r="F6" s="871"/>
      <c r="G6" s="855"/>
      <c r="H6" s="870" t="s">
        <v>918</v>
      </c>
      <c r="I6" s="871"/>
      <c r="J6" s="855"/>
      <c r="K6" s="870" t="s">
        <v>919</v>
      </c>
      <c r="L6" s="871"/>
      <c r="M6" s="855"/>
      <c r="N6" s="870" t="s">
        <v>918</v>
      </c>
      <c r="O6" s="855"/>
      <c r="P6" s="870" t="s">
        <v>919</v>
      </c>
      <c r="Q6" s="871"/>
      <c r="R6" s="855"/>
      <c r="S6" s="870" t="s">
        <v>918</v>
      </c>
      <c r="T6" s="871"/>
      <c r="U6" s="872"/>
      <c r="V6" s="250"/>
    </row>
    <row r="7" spans="1:22" ht="25.95" customHeight="1">
      <c r="A7" s="249"/>
      <c r="C7" s="854" t="s">
        <v>917</v>
      </c>
      <c r="D7" s="855"/>
      <c r="E7" s="856"/>
      <c r="F7" s="857"/>
      <c r="G7" s="858"/>
      <c r="H7" s="856"/>
      <c r="I7" s="857"/>
      <c r="J7" s="858"/>
      <c r="K7" s="851"/>
      <c r="L7" s="852"/>
      <c r="M7" s="859"/>
      <c r="N7" s="851"/>
      <c r="O7" s="859"/>
      <c r="P7" s="851"/>
      <c r="Q7" s="852"/>
      <c r="R7" s="859"/>
      <c r="S7" s="851"/>
      <c r="T7" s="852"/>
      <c r="U7" s="853"/>
    </row>
    <row r="8" spans="1:22" ht="25.95" customHeight="1">
      <c r="C8" s="854" t="s">
        <v>916</v>
      </c>
      <c r="D8" s="855"/>
      <c r="E8" s="856"/>
      <c r="F8" s="857"/>
      <c r="G8" s="858"/>
      <c r="H8" s="856"/>
      <c r="I8" s="857"/>
      <c r="J8" s="858"/>
      <c r="K8" s="851"/>
      <c r="L8" s="852"/>
      <c r="M8" s="859"/>
      <c r="N8" s="851"/>
      <c r="O8" s="859"/>
      <c r="P8" s="851"/>
      <c r="Q8" s="852"/>
      <c r="R8" s="859"/>
      <c r="S8" s="851"/>
      <c r="T8" s="852"/>
      <c r="U8" s="853"/>
    </row>
    <row r="9" spans="1:22" ht="25.95" customHeight="1">
      <c r="C9" s="854" t="s">
        <v>915</v>
      </c>
      <c r="D9" s="855"/>
      <c r="E9" s="856"/>
      <c r="F9" s="857"/>
      <c r="G9" s="858"/>
      <c r="H9" s="856"/>
      <c r="I9" s="857"/>
      <c r="J9" s="858"/>
      <c r="K9" s="851"/>
      <c r="L9" s="852"/>
      <c r="M9" s="859"/>
      <c r="N9" s="851"/>
      <c r="O9" s="859"/>
      <c r="P9" s="851"/>
      <c r="Q9" s="852"/>
      <c r="R9" s="859"/>
      <c r="S9" s="851"/>
      <c r="T9" s="852"/>
      <c r="U9" s="853"/>
    </row>
    <row r="10" spans="1:22" ht="25.95" customHeight="1">
      <c r="C10" s="854" t="s">
        <v>914</v>
      </c>
      <c r="D10" s="855"/>
      <c r="E10" s="856"/>
      <c r="F10" s="857"/>
      <c r="G10" s="858"/>
      <c r="H10" s="856"/>
      <c r="I10" s="857"/>
      <c r="J10" s="858"/>
      <c r="K10" s="851"/>
      <c r="L10" s="852"/>
      <c r="M10" s="859"/>
      <c r="N10" s="851"/>
      <c r="O10" s="859"/>
      <c r="P10" s="851"/>
      <c r="Q10" s="852"/>
      <c r="R10" s="859"/>
      <c r="S10" s="851"/>
      <c r="T10" s="852"/>
      <c r="U10" s="853"/>
    </row>
    <row r="11" spans="1:22" ht="25.95" customHeight="1">
      <c r="C11" s="854" t="s">
        <v>913</v>
      </c>
      <c r="D11" s="855"/>
      <c r="E11" s="856"/>
      <c r="F11" s="857"/>
      <c r="G11" s="858"/>
      <c r="H11" s="856"/>
      <c r="I11" s="857"/>
      <c r="J11" s="858"/>
      <c r="K11" s="851"/>
      <c r="L11" s="852"/>
      <c r="M11" s="859"/>
      <c r="N11" s="851"/>
      <c r="O11" s="859"/>
      <c r="P11" s="851"/>
      <c r="Q11" s="852"/>
      <c r="R11" s="859"/>
      <c r="S11" s="851"/>
      <c r="T11" s="852"/>
      <c r="U11" s="853"/>
    </row>
    <row r="12" spans="1:22" ht="25.95" customHeight="1" thickBot="1">
      <c r="C12" s="877" t="s">
        <v>912</v>
      </c>
      <c r="D12" s="878"/>
      <c r="E12" s="879"/>
      <c r="F12" s="880"/>
      <c r="G12" s="881"/>
      <c r="H12" s="882"/>
      <c r="I12" s="883"/>
      <c r="J12" s="884"/>
      <c r="K12" s="885"/>
      <c r="L12" s="886"/>
      <c r="M12" s="887"/>
      <c r="N12" s="885"/>
      <c r="O12" s="887"/>
      <c r="P12" s="885"/>
      <c r="Q12" s="886"/>
      <c r="R12" s="887"/>
      <c r="S12" s="885"/>
      <c r="T12" s="886"/>
      <c r="U12" s="894"/>
    </row>
    <row r="13" spans="1:22" ht="25.95" customHeight="1" thickBot="1">
      <c r="C13" s="895" t="s">
        <v>909</v>
      </c>
      <c r="D13" s="896"/>
      <c r="E13" s="897"/>
      <c r="F13" s="898"/>
      <c r="G13" s="899"/>
      <c r="H13" s="897"/>
      <c r="I13" s="898"/>
      <c r="J13" s="899"/>
      <c r="K13" s="873"/>
      <c r="L13" s="874"/>
      <c r="M13" s="875"/>
      <c r="N13" s="873"/>
      <c r="O13" s="875"/>
      <c r="P13" s="873"/>
      <c r="Q13" s="874"/>
      <c r="R13" s="875"/>
      <c r="S13" s="873"/>
      <c r="T13" s="874"/>
      <c r="U13" s="876"/>
    </row>
    <row r="14" spans="1:22" ht="25.95" customHeight="1">
      <c r="C14" s="864" t="s">
        <v>911</v>
      </c>
      <c r="D14" s="865"/>
      <c r="E14" s="888"/>
      <c r="F14" s="889"/>
      <c r="G14" s="890"/>
      <c r="H14" s="888"/>
      <c r="I14" s="889"/>
      <c r="J14" s="890"/>
      <c r="K14" s="891"/>
      <c r="L14" s="892"/>
      <c r="M14" s="893"/>
      <c r="N14" s="891"/>
      <c r="O14" s="893"/>
      <c r="P14" s="891"/>
      <c r="Q14" s="892"/>
      <c r="R14" s="893"/>
      <c r="S14" s="891"/>
      <c r="T14" s="892"/>
      <c r="U14" s="900"/>
    </row>
    <row r="15" spans="1:22" ht="25.95" customHeight="1" thickBot="1">
      <c r="C15" s="877" t="s">
        <v>910</v>
      </c>
      <c r="D15" s="878"/>
      <c r="E15" s="882"/>
      <c r="F15" s="883"/>
      <c r="G15" s="884"/>
      <c r="H15" s="882"/>
      <c r="I15" s="883"/>
      <c r="J15" s="884"/>
      <c r="K15" s="885"/>
      <c r="L15" s="886"/>
      <c r="M15" s="887"/>
      <c r="N15" s="885"/>
      <c r="O15" s="887"/>
      <c r="P15" s="885"/>
      <c r="Q15" s="886"/>
      <c r="R15" s="887"/>
      <c r="S15" s="885"/>
      <c r="T15" s="886"/>
      <c r="U15" s="894"/>
    </row>
    <row r="16" spans="1:22" ht="25.95" customHeight="1" thickBot="1">
      <c r="C16" s="895" t="s">
        <v>909</v>
      </c>
      <c r="D16" s="896"/>
      <c r="E16" s="897"/>
      <c r="F16" s="898"/>
      <c r="G16" s="899"/>
      <c r="H16" s="897"/>
      <c r="I16" s="898"/>
      <c r="J16" s="899"/>
      <c r="K16" s="873"/>
      <c r="L16" s="874"/>
      <c r="M16" s="875"/>
      <c r="N16" s="873"/>
      <c r="O16" s="875"/>
      <c r="P16" s="873"/>
      <c r="Q16" s="874"/>
      <c r="R16" s="875"/>
      <c r="S16" s="248"/>
      <c r="T16" s="248"/>
      <c r="U16" s="247"/>
    </row>
    <row r="17" spans="1:23" ht="25.95" customHeight="1">
      <c r="C17" s="901" t="s">
        <v>908</v>
      </c>
      <c r="D17" s="868"/>
      <c r="E17" s="888"/>
      <c r="F17" s="889"/>
      <c r="G17" s="890"/>
      <c r="H17" s="888"/>
      <c r="I17" s="889"/>
      <c r="J17" s="890"/>
      <c r="K17" s="245"/>
      <c r="L17" s="245"/>
      <c r="M17" s="246"/>
      <c r="N17" s="245"/>
      <c r="O17" s="246"/>
      <c r="P17" s="245"/>
      <c r="Q17" s="245"/>
      <c r="R17" s="246"/>
      <c r="S17" s="245"/>
      <c r="T17" s="244"/>
      <c r="U17" s="243"/>
    </row>
    <row r="18" spans="1:23" ht="25.95" customHeight="1">
      <c r="C18" s="902" t="s">
        <v>907</v>
      </c>
      <c r="D18" s="903"/>
      <c r="E18" s="856"/>
      <c r="F18" s="857"/>
      <c r="G18" s="858"/>
      <c r="H18" s="856"/>
      <c r="I18" s="857"/>
      <c r="J18" s="858"/>
      <c r="K18" s="851"/>
      <c r="L18" s="852"/>
      <c r="M18" s="859"/>
      <c r="N18" s="851"/>
      <c r="O18" s="859"/>
      <c r="P18" s="851"/>
      <c r="Q18" s="852"/>
      <c r="R18" s="859"/>
      <c r="S18" s="851"/>
      <c r="T18" s="852"/>
      <c r="U18" s="853"/>
    </row>
    <row r="19" spans="1:23" ht="25.95" customHeight="1">
      <c r="C19" s="854" t="s">
        <v>906</v>
      </c>
      <c r="D19" s="855"/>
      <c r="E19" s="856"/>
      <c r="F19" s="857"/>
      <c r="G19" s="858"/>
      <c r="H19" s="856"/>
      <c r="I19" s="857"/>
      <c r="J19" s="858"/>
      <c r="K19" s="851"/>
      <c r="L19" s="852"/>
      <c r="M19" s="859"/>
      <c r="N19" s="851"/>
      <c r="O19" s="859"/>
      <c r="P19" s="851"/>
      <c r="Q19" s="852"/>
      <c r="R19" s="859"/>
      <c r="S19" s="851"/>
      <c r="T19" s="852"/>
      <c r="U19" s="853"/>
    </row>
    <row r="20" spans="1:23" ht="25.95" customHeight="1" thickBot="1">
      <c r="C20" s="877" t="s">
        <v>905</v>
      </c>
      <c r="D20" s="878"/>
      <c r="E20" s="882"/>
      <c r="F20" s="883"/>
      <c r="G20" s="884"/>
      <c r="H20" s="882"/>
      <c r="I20" s="883"/>
      <c r="J20" s="884"/>
      <c r="K20" s="885"/>
      <c r="L20" s="886"/>
      <c r="M20" s="887"/>
      <c r="N20" s="885"/>
      <c r="O20" s="887"/>
      <c r="P20" s="885"/>
      <c r="Q20" s="886"/>
      <c r="R20" s="887"/>
      <c r="S20" s="885"/>
      <c r="T20" s="886"/>
      <c r="U20" s="894"/>
    </row>
    <row r="21" spans="1:23" ht="25.95" customHeight="1" thickBot="1">
      <c r="C21" s="904" t="s">
        <v>904</v>
      </c>
      <c r="D21" s="905"/>
      <c r="E21" s="897"/>
      <c r="F21" s="898"/>
      <c r="G21" s="899"/>
      <c r="H21" s="897"/>
      <c r="I21" s="898"/>
      <c r="J21" s="899"/>
      <c r="K21" s="873"/>
      <c r="L21" s="874"/>
      <c r="M21" s="875"/>
      <c r="N21" s="242"/>
      <c r="O21" s="241"/>
      <c r="P21" s="873"/>
      <c r="Q21" s="874"/>
      <c r="R21" s="875"/>
      <c r="S21" s="873"/>
      <c r="T21" s="874"/>
      <c r="U21" s="876"/>
    </row>
    <row r="22" spans="1:23" ht="12" customHeight="1">
      <c r="A22" s="123"/>
      <c r="B22" s="123"/>
      <c r="C22" s="240"/>
      <c r="D22" s="240"/>
      <c r="E22" s="240"/>
      <c r="F22" s="240"/>
      <c r="G22" s="240"/>
      <c r="H22" s="240"/>
      <c r="I22" s="240"/>
      <c r="J22" s="240"/>
      <c r="K22" s="240"/>
      <c r="L22" s="240"/>
      <c r="N22" s="240"/>
      <c r="P22" s="240"/>
      <c r="Q22" s="240"/>
    </row>
    <row r="23" spans="1:23" ht="6" customHeight="1">
      <c r="M23" s="133"/>
      <c r="O23" s="133"/>
      <c r="R23" s="133"/>
      <c r="S23" s="133"/>
      <c r="T23" s="133"/>
      <c r="U23" s="133"/>
      <c r="V23" s="133"/>
      <c r="W23" s="133"/>
    </row>
    <row r="24" spans="1:23" ht="13.95" customHeight="1">
      <c r="A24" s="860" t="s">
        <v>903</v>
      </c>
      <c r="B24" s="860"/>
      <c r="C24" s="860"/>
      <c r="D24" s="860"/>
      <c r="E24" s="860"/>
      <c r="F24" s="860"/>
      <c r="G24" s="860"/>
      <c r="H24" s="860"/>
      <c r="I24" s="860"/>
      <c r="J24" s="860"/>
      <c r="K24" s="860"/>
      <c r="L24" s="860"/>
      <c r="M24" s="860"/>
      <c r="N24" s="860"/>
      <c r="O24" s="860"/>
      <c r="P24" s="860"/>
      <c r="Q24" s="860"/>
      <c r="R24" s="860"/>
      <c r="S24" s="860"/>
      <c r="T24" s="860"/>
      <c r="U24" s="860"/>
      <c r="V24" s="860"/>
    </row>
    <row r="25" spans="1:23" ht="13.95" customHeight="1">
      <c r="A25" s="157" t="s">
        <v>902</v>
      </c>
    </row>
  </sheetData>
  <mergeCells count="113">
    <mergeCell ref="C20:D20"/>
    <mergeCell ref="E20:G20"/>
    <mergeCell ref="H20:J20"/>
    <mergeCell ref="K20:M20"/>
    <mergeCell ref="N20:O20"/>
    <mergeCell ref="P20:R20"/>
    <mergeCell ref="S20:U20"/>
    <mergeCell ref="A24:V24"/>
    <mergeCell ref="C21:D21"/>
    <mergeCell ref="E21:G21"/>
    <mergeCell ref="H21:J21"/>
    <mergeCell ref="K21:M21"/>
    <mergeCell ref="P21:R21"/>
    <mergeCell ref="S21:U21"/>
    <mergeCell ref="C18:D18"/>
    <mergeCell ref="E18:G18"/>
    <mergeCell ref="H18:J18"/>
    <mergeCell ref="K18:M18"/>
    <mergeCell ref="N18:O18"/>
    <mergeCell ref="P18:R18"/>
    <mergeCell ref="S18:U18"/>
    <mergeCell ref="C19:D19"/>
    <mergeCell ref="E19:G19"/>
    <mergeCell ref="H19:J19"/>
    <mergeCell ref="K19:M19"/>
    <mergeCell ref="N19:O19"/>
    <mergeCell ref="P19:R19"/>
    <mergeCell ref="S19:U19"/>
    <mergeCell ref="C16:D16"/>
    <mergeCell ref="E16:G16"/>
    <mergeCell ref="H16:J16"/>
    <mergeCell ref="K16:M16"/>
    <mergeCell ref="N16:O16"/>
    <mergeCell ref="P16:R16"/>
    <mergeCell ref="C17:D17"/>
    <mergeCell ref="E17:G17"/>
    <mergeCell ref="H17:J17"/>
    <mergeCell ref="C15:D15"/>
    <mergeCell ref="E15:G15"/>
    <mergeCell ref="H15:J15"/>
    <mergeCell ref="K15:M15"/>
    <mergeCell ref="N15:O15"/>
    <mergeCell ref="P15:R15"/>
    <mergeCell ref="S15:U15"/>
    <mergeCell ref="C14:D14"/>
    <mergeCell ref="E14:G14"/>
    <mergeCell ref="P13:R13"/>
    <mergeCell ref="S13:U13"/>
    <mergeCell ref="C12:D12"/>
    <mergeCell ref="E12:G12"/>
    <mergeCell ref="H12:J12"/>
    <mergeCell ref="K12:M12"/>
    <mergeCell ref="N12:O12"/>
    <mergeCell ref="P12:R12"/>
    <mergeCell ref="H14:J14"/>
    <mergeCell ref="K14:M14"/>
    <mergeCell ref="N14:O14"/>
    <mergeCell ref="P14:R14"/>
    <mergeCell ref="S12:U12"/>
    <mergeCell ref="C13:D13"/>
    <mergeCell ref="E13:G13"/>
    <mergeCell ref="H13:J13"/>
    <mergeCell ref="K13:M13"/>
    <mergeCell ref="N13:O13"/>
    <mergeCell ref="S14:U14"/>
    <mergeCell ref="S10:U10"/>
    <mergeCell ref="C11:D11"/>
    <mergeCell ref="E11:G11"/>
    <mergeCell ref="H11:J11"/>
    <mergeCell ref="K11:M11"/>
    <mergeCell ref="N11:O11"/>
    <mergeCell ref="P11:R11"/>
    <mergeCell ref="S11:U11"/>
    <mergeCell ref="C10:D10"/>
    <mergeCell ref="E10:G10"/>
    <mergeCell ref="H10:J10"/>
    <mergeCell ref="K10:M10"/>
    <mergeCell ref="N10:O10"/>
    <mergeCell ref="P10:R10"/>
    <mergeCell ref="C7:D7"/>
    <mergeCell ref="E7:G7"/>
    <mergeCell ref="H7:J7"/>
    <mergeCell ref="K7:M7"/>
    <mergeCell ref="N7:O7"/>
    <mergeCell ref="P7:R7"/>
    <mergeCell ref="A1:J1"/>
    <mergeCell ref="C3:T3"/>
    <mergeCell ref="B4:T4"/>
    <mergeCell ref="C5:D6"/>
    <mergeCell ref="E5:J5"/>
    <mergeCell ref="S7:U7"/>
    <mergeCell ref="K5:O5"/>
    <mergeCell ref="P5:U5"/>
    <mergeCell ref="E6:G6"/>
    <mergeCell ref="H6:J6"/>
    <mergeCell ref="K6:M6"/>
    <mergeCell ref="N6:O6"/>
    <mergeCell ref="P6:R6"/>
    <mergeCell ref="S6:U6"/>
    <mergeCell ref="S8:U8"/>
    <mergeCell ref="C9:D9"/>
    <mergeCell ref="E9:G9"/>
    <mergeCell ref="H9:J9"/>
    <mergeCell ref="K9:M9"/>
    <mergeCell ref="N9:O9"/>
    <mergeCell ref="P9:R9"/>
    <mergeCell ref="S9:U9"/>
    <mergeCell ref="C8:D8"/>
    <mergeCell ref="E8:G8"/>
    <mergeCell ref="H8:J8"/>
    <mergeCell ref="K8:M8"/>
    <mergeCell ref="N8:O8"/>
    <mergeCell ref="P8:R8"/>
  </mergeCells>
  <phoneticPr fontId="2"/>
  <pageMargins left="0.70866141732283472" right="0.70866141732283472" top="0.74803149606299213" bottom="0.74803149606299213" header="0.31496062992125984" footer="0.31496062992125984"/>
  <pageSetup paperSize="9" fitToHeight="0" orientation="portrait" r:id="rId1"/>
  <headerFooter>
    <oddFooter>&amp;C&amp;P</oddFooter>
  </headerFooter>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codeName="Sheet208">
    <pageSetUpPr fitToPage="1"/>
  </sheetPr>
  <dimension ref="A1:W29"/>
  <sheetViews>
    <sheetView view="pageBreakPreview" zoomScaleNormal="100" zoomScaleSheetLayoutView="100" workbookViewId="0">
      <selection activeCell="Q41" sqref="Q41"/>
    </sheetView>
  </sheetViews>
  <sheetFormatPr defaultRowHeight="18"/>
  <cols>
    <col min="1" max="1" width="2.5" customWidth="1"/>
    <col min="2" max="2" width="3.3984375" customWidth="1"/>
    <col min="3" max="3" width="3.59765625" customWidth="1"/>
    <col min="4" max="4" width="7.09765625" customWidth="1"/>
    <col min="5" max="5" width="4.69921875" customWidth="1"/>
    <col min="6" max="6" width="1" customWidth="1"/>
    <col min="7" max="8" width="2.59765625" customWidth="1"/>
    <col min="9" max="9" width="1.59765625" customWidth="1"/>
    <col min="10" max="10" width="4.19921875" customWidth="1"/>
    <col min="11" max="12" width="2.8984375" customWidth="1"/>
    <col min="13" max="13" width="2.69921875" customWidth="1"/>
    <col min="14" max="14" width="2.19921875" customWidth="1"/>
    <col min="15" max="15" width="5.69921875" customWidth="1"/>
    <col min="16" max="16" width="1.59765625" customWidth="1"/>
    <col min="17" max="17" width="4.59765625" customWidth="1"/>
    <col min="18" max="18" width="2.69921875" customWidth="1"/>
    <col min="19" max="19" width="3" customWidth="1"/>
    <col min="20" max="20" width="4.59765625" customWidth="1"/>
    <col min="21" max="21" width="1.19921875" customWidth="1"/>
    <col min="22" max="22" width="3.59765625" customWidth="1"/>
    <col min="23" max="23" width="1.59765625" customWidth="1"/>
  </cols>
  <sheetData>
    <row r="1" spans="1:23" ht="12" customHeight="1">
      <c r="A1" s="860" t="s">
        <v>926</v>
      </c>
      <c r="B1" s="860"/>
      <c r="C1" s="860"/>
      <c r="D1" s="860"/>
      <c r="E1" s="860"/>
      <c r="F1" s="860"/>
      <c r="G1" s="860"/>
      <c r="H1" s="860"/>
      <c r="I1" s="860"/>
      <c r="J1" s="860"/>
    </row>
    <row r="2" spans="1:23" ht="16.2" customHeight="1">
      <c r="A2" s="182"/>
      <c r="B2" s="182"/>
      <c r="C2" s="182"/>
      <c r="D2" s="182"/>
      <c r="E2" s="182"/>
      <c r="F2" s="182"/>
      <c r="G2" s="182"/>
      <c r="H2" s="182"/>
      <c r="I2" s="182"/>
      <c r="J2" s="182"/>
    </row>
    <row r="3" spans="1:23">
      <c r="A3" s="834" t="s">
        <v>951</v>
      </c>
      <c r="B3" s="834"/>
      <c r="C3" s="834"/>
      <c r="D3" s="834"/>
      <c r="E3" s="834"/>
      <c r="F3" s="834"/>
      <c r="G3" s="834"/>
      <c r="H3" s="834"/>
      <c r="I3" s="834"/>
      <c r="J3" s="834"/>
      <c r="K3" s="834"/>
      <c r="L3" s="834"/>
      <c r="M3" s="834"/>
      <c r="N3" s="834"/>
      <c r="O3" s="834"/>
      <c r="P3" s="834"/>
      <c r="Q3" s="834"/>
      <c r="R3" s="834"/>
      <c r="S3" s="834"/>
      <c r="T3" s="834"/>
      <c r="U3" s="834"/>
      <c r="V3" s="834"/>
      <c r="W3" s="834"/>
    </row>
    <row r="4" spans="1:23" ht="10.199999999999999" customHeight="1">
      <c r="A4" s="184"/>
    </row>
    <row r="5" spans="1:23">
      <c r="A5" s="860" t="s">
        <v>950</v>
      </c>
      <c r="B5" s="860"/>
      <c r="C5" s="860"/>
      <c r="D5" s="860"/>
      <c r="E5" s="860"/>
      <c r="F5" s="182"/>
    </row>
    <row r="6" spans="1:23" ht="18.600000000000001" thickBot="1">
      <c r="A6" s="914" t="s">
        <v>924</v>
      </c>
      <c r="B6" s="914"/>
      <c r="C6" s="914"/>
      <c r="D6" s="914"/>
      <c r="E6" s="914"/>
      <c r="F6" s="914"/>
      <c r="G6" s="914"/>
      <c r="H6" s="914"/>
      <c r="I6" s="914"/>
      <c r="J6" s="914"/>
      <c r="K6" s="914"/>
      <c r="L6" s="914"/>
      <c r="M6" s="914"/>
      <c r="N6" s="914"/>
      <c r="O6" s="914"/>
      <c r="P6" s="914"/>
      <c r="Q6" s="914"/>
      <c r="R6" s="914"/>
      <c r="S6" s="914"/>
      <c r="T6" s="914"/>
      <c r="U6" s="263"/>
    </row>
    <row r="7" spans="1:23" ht="26.4" customHeight="1">
      <c r="D7" s="862" t="s">
        <v>949</v>
      </c>
      <c r="E7" s="863"/>
      <c r="F7" s="866" t="s">
        <v>922</v>
      </c>
      <c r="G7" s="867"/>
      <c r="H7" s="867"/>
      <c r="I7" s="867"/>
      <c r="J7" s="867"/>
      <c r="K7" s="868"/>
      <c r="L7" s="867" t="s">
        <v>948</v>
      </c>
      <c r="M7" s="867"/>
      <c r="N7" s="867"/>
      <c r="O7" s="867"/>
      <c r="P7" s="868"/>
      <c r="Q7" s="926" t="s">
        <v>920</v>
      </c>
      <c r="R7" s="926"/>
      <c r="S7" s="926"/>
      <c r="T7" s="927"/>
      <c r="U7" s="252"/>
    </row>
    <row r="8" spans="1:23" ht="26.4" customHeight="1">
      <c r="A8" s="249"/>
      <c r="B8" s="928"/>
      <c r="C8" s="928"/>
      <c r="D8" s="864"/>
      <c r="E8" s="865"/>
      <c r="F8" s="870" t="s">
        <v>919</v>
      </c>
      <c r="G8" s="871"/>
      <c r="H8" s="871"/>
      <c r="I8" s="855"/>
      <c r="J8" s="871" t="s">
        <v>918</v>
      </c>
      <c r="K8" s="855"/>
      <c r="L8" s="870" t="s">
        <v>919</v>
      </c>
      <c r="M8" s="871"/>
      <c r="N8" s="855"/>
      <c r="O8" s="871" t="s">
        <v>918</v>
      </c>
      <c r="P8" s="855"/>
      <c r="Q8" s="871" t="s">
        <v>919</v>
      </c>
      <c r="R8" s="855"/>
      <c r="S8" s="871" t="s">
        <v>918</v>
      </c>
      <c r="T8" s="872"/>
      <c r="U8" s="252"/>
    </row>
    <row r="9" spans="1:23" ht="25.95" customHeight="1">
      <c r="A9" s="249" t="s">
        <v>947</v>
      </c>
      <c r="D9" s="902" t="s">
        <v>917</v>
      </c>
      <c r="E9" s="903"/>
      <c r="F9" s="856"/>
      <c r="G9" s="857"/>
      <c r="H9" s="857"/>
      <c r="I9" s="858"/>
      <c r="J9" s="851"/>
      <c r="K9" s="859"/>
      <c r="L9" s="851"/>
      <c r="M9" s="852"/>
      <c r="N9" s="859"/>
      <c r="O9" s="851"/>
      <c r="P9" s="859"/>
      <c r="Q9" s="851"/>
      <c r="R9" s="859"/>
      <c r="S9" s="851"/>
      <c r="T9" s="853"/>
    </row>
    <row r="10" spans="1:23" ht="4.2" customHeight="1">
      <c r="A10" s="249"/>
      <c r="D10" s="272"/>
      <c r="E10" s="271"/>
      <c r="F10" s="270"/>
      <c r="G10" s="133"/>
      <c r="H10" s="133"/>
      <c r="I10" s="269"/>
      <c r="J10" s="134"/>
      <c r="K10" s="269"/>
      <c r="L10" s="134"/>
      <c r="M10" s="133"/>
      <c r="N10" s="269"/>
      <c r="O10" s="134"/>
      <c r="P10" s="269"/>
      <c r="Q10" s="133"/>
      <c r="R10" s="269"/>
      <c r="S10" s="133"/>
      <c r="T10" s="268"/>
    </row>
    <row r="11" spans="1:23" ht="12" customHeight="1">
      <c r="A11" s="252"/>
      <c r="D11" s="916" t="s">
        <v>946</v>
      </c>
      <c r="E11" s="918"/>
      <c r="F11" s="265" t="s">
        <v>945</v>
      </c>
      <c r="G11" s="267"/>
      <c r="H11" s="267"/>
      <c r="I11" s="266"/>
      <c r="J11" s="265" t="s">
        <v>944</v>
      </c>
      <c r="K11" s="266"/>
      <c r="L11" s="265" t="s">
        <v>943</v>
      </c>
      <c r="M11" s="267"/>
      <c r="N11" s="266"/>
      <c r="O11" s="265" t="s">
        <v>942</v>
      </c>
      <c r="P11" s="266"/>
      <c r="Q11" s="265" t="s">
        <v>941</v>
      </c>
      <c r="R11" s="266"/>
      <c r="S11" s="265" t="s">
        <v>940</v>
      </c>
      <c r="T11" s="264"/>
    </row>
    <row r="12" spans="1:23" ht="34.200000000000003" customHeight="1">
      <c r="B12" s="249"/>
      <c r="C12" s="249"/>
      <c r="D12" s="864"/>
      <c r="E12" s="865"/>
      <c r="F12" s="922"/>
      <c r="G12" s="924"/>
      <c r="H12" s="924"/>
      <c r="I12" s="925"/>
      <c r="J12" s="922"/>
      <c r="K12" s="925"/>
      <c r="L12" s="922"/>
      <c r="M12" s="924"/>
      <c r="N12" s="925"/>
      <c r="O12" s="922"/>
      <c r="P12" s="925"/>
      <c r="Q12" s="922"/>
      <c r="R12" s="925"/>
      <c r="S12" s="922"/>
      <c r="T12" s="923"/>
    </row>
    <row r="13" spans="1:23" ht="25.95" customHeight="1">
      <c r="A13" s="252"/>
      <c r="B13" s="249"/>
      <c r="C13" s="249"/>
      <c r="D13" s="854" t="s">
        <v>939</v>
      </c>
      <c r="E13" s="855"/>
      <c r="F13" s="856"/>
      <c r="G13" s="857"/>
      <c r="H13" s="857"/>
      <c r="I13" s="858"/>
      <c r="J13" s="851"/>
      <c r="K13" s="859"/>
      <c r="L13" s="851"/>
      <c r="M13" s="852"/>
      <c r="N13" s="859"/>
      <c r="O13" s="851"/>
      <c r="P13" s="859"/>
      <c r="Q13" s="851"/>
      <c r="R13" s="859"/>
      <c r="S13" s="851"/>
      <c r="T13" s="853"/>
    </row>
    <row r="14" spans="1:23" ht="25.95" customHeight="1">
      <c r="A14" s="249"/>
      <c r="B14" s="255"/>
      <c r="C14" s="255"/>
      <c r="D14" s="854" t="s">
        <v>910</v>
      </c>
      <c r="E14" s="855"/>
      <c r="F14" s="856"/>
      <c r="G14" s="857"/>
      <c r="H14" s="857"/>
      <c r="I14" s="858"/>
      <c r="J14" s="851"/>
      <c r="K14" s="859"/>
      <c r="L14" s="851"/>
      <c r="M14" s="852"/>
      <c r="N14" s="859"/>
      <c r="O14" s="851"/>
      <c r="P14" s="859"/>
      <c r="Q14" s="851"/>
      <c r="R14" s="859"/>
      <c r="S14" s="851"/>
      <c r="T14" s="853"/>
    </row>
    <row r="15" spans="1:23" ht="25.95" customHeight="1">
      <c r="B15" s="255"/>
      <c r="C15" s="255"/>
      <c r="D15" s="854" t="s">
        <v>938</v>
      </c>
      <c r="E15" s="855"/>
      <c r="F15" s="856"/>
      <c r="G15" s="857"/>
      <c r="H15" s="857"/>
      <c r="I15" s="858"/>
      <c r="J15" s="851"/>
      <c r="K15" s="859"/>
      <c r="L15" s="851"/>
      <c r="M15" s="852"/>
      <c r="N15" s="859"/>
      <c r="O15" s="851"/>
      <c r="P15" s="859"/>
      <c r="Q15" s="851"/>
      <c r="R15" s="859"/>
      <c r="S15" s="851"/>
      <c r="T15" s="853"/>
    </row>
    <row r="16" spans="1:23" ht="25.95" customHeight="1" thickBot="1">
      <c r="A16" s="249"/>
      <c r="B16" s="255"/>
      <c r="C16" s="255"/>
      <c r="D16" s="877" t="s">
        <v>904</v>
      </c>
      <c r="E16" s="878"/>
      <c r="F16" s="882"/>
      <c r="G16" s="883"/>
      <c r="H16" s="883"/>
      <c r="I16" s="884"/>
      <c r="J16" s="885"/>
      <c r="K16" s="887"/>
      <c r="L16" s="885"/>
      <c r="M16" s="886"/>
      <c r="N16" s="887"/>
      <c r="O16" s="885"/>
      <c r="P16" s="887"/>
      <c r="Q16" s="885"/>
      <c r="R16" s="887"/>
      <c r="S16" s="885"/>
      <c r="T16" s="894"/>
    </row>
    <row r="17" spans="1:23" ht="23.4" customHeight="1"/>
    <row r="18" spans="1:23">
      <c r="A18" s="860" t="s">
        <v>937</v>
      </c>
      <c r="B18" s="860"/>
      <c r="C18" s="860"/>
      <c r="D18" s="860"/>
      <c r="E18" s="860"/>
      <c r="F18" s="860"/>
      <c r="G18" s="860"/>
    </row>
    <row r="19" spans="1:23" ht="18.600000000000001" thickBot="1">
      <c r="A19" s="914" t="s">
        <v>924</v>
      </c>
      <c r="B19" s="915"/>
      <c r="C19" s="915"/>
      <c r="D19" s="915"/>
      <c r="E19" s="915"/>
      <c r="F19" s="915"/>
      <c r="G19" s="915"/>
      <c r="H19" s="915"/>
      <c r="I19" s="915"/>
      <c r="J19" s="915"/>
      <c r="K19" s="915"/>
      <c r="L19" s="915"/>
      <c r="M19" s="915"/>
      <c r="N19" s="915"/>
      <c r="O19" s="915"/>
      <c r="P19" s="915"/>
      <c r="Q19" s="915"/>
      <c r="R19" s="915"/>
      <c r="S19" s="915"/>
      <c r="T19" s="915"/>
      <c r="U19" s="263"/>
    </row>
    <row r="20" spans="1:23" ht="25.95" customHeight="1">
      <c r="A20" s="262"/>
      <c r="B20" s="916" t="s">
        <v>936</v>
      </c>
      <c r="C20" s="917"/>
      <c r="D20" s="918"/>
      <c r="E20" s="920" t="s">
        <v>922</v>
      </c>
      <c r="F20" s="919"/>
      <c r="G20" s="919"/>
      <c r="H20" s="919"/>
      <c r="I20" s="919"/>
      <c r="J20" s="865"/>
      <c r="K20" s="919" t="s">
        <v>921</v>
      </c>
      <c r="L20" s="919"/>
      <c r="M20" s="919"/>
      <c r="N20" s="919"/>
      <c r="O20" s="865"/>
      <c r="P20" s="866" t="s">
        <v>920</v>
      </c>
      <c r="Q20" s="867"/>
      <c r="R20" s="867"/>
      <c r="S20" s="867"/>
      <c r="T20" s="867"/>
      <c r="U20" s="869"/>
    </row>
    <row r="21" spans="1:23" ht="25.95" customHeight="1">
      <c r="A21" s="252"/>
      <c r="B21" s="864"/>
      <c r="C21" s="919"/>
      <c r="D21" s="865"/>
      <c r="E21" s="870" t="s">
        <v>617</v>
      </c>
      <c r="F21" s="855"/>
      <c r="G21" s="921" t="s">
        <v>935</v>
      </c>
      <c r="H21" s="903"/>
      <c r="I21" s="917" t="s">
        <v>883</v>
      </c>
      <c r="J21" s="918"/>
      <c r="K21" s="870" t="s">
        <v>617</v>
      </c>
      <c r="L21" s="855"/>
      <c r="M21" s="921" t="s">
        <v>935</v>
      </c>
      <c r="N21" s="903"/>
      <c r="O21" s="261" t="s">
        <v>883</v>
      </c>
      <c r="P21" s="870" t="s">
        <v>617</v>
      </c>
      <c r="Q21" s="855"/>
      <c r="R21" s="870" t="s">
        <v>935</v>
      </c>
      <c r="S21" s="855"/>
      <c r="T21" s="870" t="s">
        <v>883</v>
      </c>
      <c r="U21" s="872"/>
    </row>
    <row r="22" spans="1:23" ht="25.95" customHeight="1">
      <c r="A22" s="251"/>
      <c r="B22" s="913"/>
      <c r="C22" s="852"/>
      <c r="D22" s="859"/>
      <c r="E22" s="851"/>
      <c r="F22" s="859"/>
      <c r="G22" s="851"/>
      <c r="H22" s="859"/>
      <c r="I22" s="851"/>
      <c r="J22" s="859"/>
      <c r="K22" s="851"/>
      <c r="L22" s="859"/>
      <c r="M22" s="851"/>
      <c r="N22" s="859"/>
      <c r="O22" s="260"/>
      <c r="P22" s="851"/>
      <c r="Q22" s="859"/>
      <c r="R22" s="851"/>
      <c r="S22" s="859"/>
      <c r="T22" s="851"/>
      <c r="U22" s="853"/>
    </row>
    <row r="23" spans="1:23" ht="25.95" customHeight="1">
      <c r="A23" s="255"/>
      <c r="B23" s="912"/>
      <c r="C23" s="857"/>
      <c r="D23" s="858"/>
      <c r="E23" s="851"/>
      <c r="F23" s="859"/>
      <c r="G23" s="851"/>
      <c r="H23" s="859"/>
      <c r="I23" s="851"/>
      <c r="J23" s="859"/>
      <c r="K23" s="851"/>
      <c r="L23" s="859"/>
      <c r="M23" s="851"/>
      <c r="N23" s="859"/>
      <c r="O23" s="260"/>
      <c r="P23" s="851"/>
      <c r="Q23" s="859"/>
      <c r="R23" s="851"/>
      <c r="S23" s="859"/>
      <c r="T23" s="851"/>
      <c r="U23" s="853"/>
    </row>
    <row r="24" spans="1:23" ht="37.200000000000003" customHeight="1" thickBot="1">
      <c r="A24" s="255"/>
      <c r="B24" s="877" t="s">
        <v>934</v>
      </c>
      <c r="C24" s="910"/>
      <c r="D24" s="878"/>
      <c r="E24" s="906" t="s">
        <v>933</v>
      </c>
      <c r="F24" s="907"/>
      <c r="G24" s="906" t="s">
        <v>932</v>
      </c>
      <c r="H24" s="907"/>
      <c r="I24" s="908"/>
      <c r="J24" s="911"/>
      <c r="K24" s="906" t="s">
        <v>931</v>
      </c>
      <c r="L24" s="907"/>
      <c r="M24" s="906" t="s">
        <v>930</v>
      </c>
      <c r="N24" s="907"/>
      <c r="O24" s="259"/>
      <c r="P24" s="906" t="s">
        <v>929</v>
      </c>
      <c r="Q24" s="907"/>
      <c r="R24" s="906" t="s">
        <v>928</v>
      </c>
      <c r="S24" s="907"/>
      <c r="T24" s="908"/>
      <c r="U24" s="909"/>
    </row>
    <row r="25" spans="1:23" ht="24" customHeight="1">
      <c r="A25" s="258"/>
      <c r="B25" s="257"/>
      <c r="C25" s="257"/>
      <c r="D25" s="257"/>
      <c r="E25" s="257"/>
      <c r="F25" s="255"/>
      <c r="G25" s="257"/>
      <c r="H25" s="257"/>
      <c r="I25" s="257"/>
      <c r="J25" s="257"/>
      <c r="K25" s="257"/>
      <c r="L25" s="240"/>
      <c r="M25" s="240"/>
      <c r="N25" s="240"/>
      <c r="O25" s="240"/>
      <c r="P25" s="240"/>
      <c r="Q25" s="240"/>
      <c r="R25" s="123"/>
      <c r="S25" s="123"/>
      <c r="T25" s="123"/>
      <c r="U25" s="240"/>
      <c r="V25" s="123"/>
      <c r="W25" s="123"/>
    </row>
    <row r="26" spans="1:23" ht="6" customHeight="1">
      <c r="A26" s="255"/>
      <c r="B26" s="255"/>
      <c r="C26" s="255"/>
      <c r="D26" s="255"/>
      <c r="E26" s="255"/>
      <c r="F26" s="256"/>
      <c r="G26" s="255"/>
      <c r="H26" s="255"/>
      <c r="I26" s="255"/>
      <c r="J26" s="255"/>
      <c r="K26" s="255"/>
    </row>
    <row r="27" spans="1:23" ht="13.95" customHeight="1">
      <c r="A27" s="860" t="s">
        <v>903</v>
      </c>
      <c r="B27" s="860"/>
      <c r="C27" s="860"/>
      <c r="D27" s="860"/>
      <c r="E27" s="860"/>
      <c r="F27" s="860"/>
      <c r="G27" s="860"/>
      <c r="H27" s="860"/>
      <c r="I27" s="860"/>
      <c r="J27" s="860"/>
      <c r="K27" s="860"/>
      <c r="L27" s="860"/>
      <c r="M27" s="860"/>
      <c r="N27" s="860"/>
      <c r="O27" s="860"/>
      <c r="P27" s="860"/>
      <c r="Q27" s="860"/>
      <c r="R27" s="860"/>
    </row>
    <row r="28" spans="1:23" ht="13.95" customHeight="1">
      <c r="A28" s="860" t="s">
        <v>927</v>
      </c>
      <c r="B28" s="860"/>
      <c r="C28" s="860"/>
      <c r="D28" s="860"/>
      <c r="E28" s="860"/>
      <c r="F28" s="860"/>
      <c r="G28" s="860"/>
      <c r="H28" s="860"/>
      <c r="I28" s="860"/>
      <c r="J28" s="860"/>
      <c r="K28" s="860"/>
      <c r="L28" s="860"/>
      <c r="M28" s="860"/>
      <c r="N28" s="860"/>
      <c r="O28" s="860"/>
      <c r="P28" s="860"/>
      <c r="Q28" s="860"/>
      <c r="R28" s="860"/>
    </row>
    <row r="29" spans="1:23" ht="49.95" customHeight="1">
      <c r="A29" s="252"/>
      <c r="B29" s="249"/>
      <c r="C29" s="249"/>
      <c r="D29" s="255"/>
      <c r="E29" s="249"/>
      <c r="F29" s="249"/>
      <c r="G29" s="249"/>
      <c r="H29" s="255"/>
      <c r="I29" s="249"/>
      <c r="J29" s="249"/>
      <c r="K29" s="255"/>
    </row>
  </sheetData>
  <mergeCells count="100">
    <mergeCell ref="A1:J1"/>
    <mergeCell ref="A3:W3"/>
    <mergeCell ref="A5:E5"/>
    <mergeCell ref="A6:T6"/>
    <mergeCell ref="D7:E8"/>
    <mergeCell ref="F7:K7"/>
    <mergeCell ref="L7:P7"/>
    <mergeCell ref="Q7:T7"/>
    <mergeCell ref="B8:C8"/>
    <mergeCell ref="F8:I8"/>
    <mergeCell ref="J8:K8"/>
    <mergeCell ref="L8:N8"/>
    <mergeCell ref="O8:P8"/>
    <mergeCell ref="Q8:R8"/>
    <mergeCell ref="S8:T8"/>
    <mergeCell ref="D13:E13"/>
    <mergeCell ref="F13:I13"/>
    <mergeCell ref="S12:T12"/>
    <mergeCell ref="D9:E9"/>
    <mergeCell ref="F9:I9"/>
    <mergeCell ref="J9:K9"/>
    <mergeCell ref="L9:N9"/>
    <mergeCell ref="O9:P9"/>
    <mergeCell ref="D11:E12"/>
    <mergeCell ref="F12:I12"/>
    <mergeCell ref="J12:K12"/>
    <mergeCell ref="L12:N12"/>
    <mergeCell ref="O12:P12"/>
    <mergeCell ref="Q12:R12"/>
    <mergeCell ref="Q9:R9"/>
    <mergeCell ref="S9:T9"/>
    <mergeCell ref="D14:E14"/>
    <mergeCell ref="F14:I14"/>
    <mergeCell ref="J14:K14"/>
    <mergeCell ref="L14:N14"/>
    <mergeCell ref="O14:P14"/>
    <mergeCell ref="J13:K13"/>
    <mergeCell ref="L13:N13"/>
    <mergeCell ref="O13:P13"/>
    <mergeCell ref="Q13:R13"/>
    <mergeCell ref="S15:T15"/>
    <mergeCell ref="S13:T13"/>
    <mergeCell ref="Q14:R14"/>
    <mergeCell ref="S14:T14"/>
    <mergeCell ref="Q16:R16"/>
    <mergeCell ref="S16:T16"/>
    <mergeCell ref="D15:E15"/>
    <mergeCell ref="F15:I15"/>
    <mergeCell ref="J15:K15"/>
    <mergeCell ref="L15:N15"/>
    <mergeCell ref="O15:P15"/>
    <mergeCell ref="Q15:R15"/>
    <mergeCell ref="D16:E16"/>
    <mergeCell ref="F16:I16"/>
    <mergeCell ref="J16:K16"/>
    <mergeCell ref="L16:N16"/>
    <mergeCell ref="O16:P16"/>
    <mergeCell ref="A18:G18"/>
    <mergeCell ref="A19:T19"/>
    <mergeCell ref="B20:D21"/>
    <mergeCell ref="E20:J20"/>
    <mergeCell ref="K20:O20"/>
    <mergeCell ref="P20:U20"/>
    <mergeCell ref="E21:F21"/>
    <mergeCell ref="G21:H21"/>
    <mergeCell ref="I21:J21"/>
    <mergeCell ref="K21:L21"/>
    <mergeCell ref="M21:N21"/>
    <mergeCell ref="P21:Q21"/>
    <mergeCell ref="R21:S21"/>
    <mergeCell ref="T21:U21"/>
    <mergeCell ref="R22:S22"/>
    <mergeCell ref="T22:U22"/>
    <mergeCell ref="B22:D22"/>
    <mergeCell ref="E22:F22"/>
    <mergeCell ref="G22:H22"/>
    <mergeCell ref="I22:J22"/>
    <mergeCell ref="K22:L22"/>
    <mergeCell ref="K23:L23"/>
    <mergeCell ref="M23:N23"/>
    <mergeCell ref="M24:N24"/>
    <mergeCell ref="P24:Q24"/>
    <mergeCell ref="M22:N22"/>
    <mergeCell ref="P22:Q22"/>
    <mergeCell ref="R24:S24"/>
    <mergeCell ref="T24:U24"/>
    <mergeCell ref="A27:R27"/>
    <mergeCell ref="A28:R28"/>
    <mergeCell ref="R23:S23"/>
    <mergeCell ref="T23:U23"/>
    <mergeCell ref="B24:D24"/>
    <mergeCell ref="E24:F24"/>
    <mergeCell ref="G24:H24"/>
    <mergeCell ref="I24:J24"/>
    <mergeCell ref="K24:L24"/>
    <mergeCell ref="P23:Q23"/>
    <mergeCell ref="B23:D23"/>
    <mergeCell ref="E23:F23"/>
    <mergeCell ref="G23:H23"/>
    <mergeCell ref="I23:J23"/>
  </mergeCells>
  <phoneticPr fontId="2"/>
  <pageMargins left="0.70866141732283472" right="0.70866141732283472" top="0.74803149606299213" bottom="0.74803149606299213" header="0.31496062992125984" footer="0.31496062992125984"/>
  <pageSetup paperSize="9" fitToHeight="0" orientation="portrait" r:id="rId1"/>
  <headerFooter>
    <oddFooter>&amp;C&amp;P</oddFooter>
  </headerFooter>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codeName="Sheet209">
    <pageSetUpPr fitToPage="1"/>
  </sheetPr>
  <dimension ref="A1:O32"/>
  <sheetViews>
    <sheetView view="pageBreakPreview" zoomScale="90" zoomScaleNormal="100" zoomScaleSheetLayoutView="90" workbookViewId="0">
      <selection activeCell="E11" sqref="E11:G11"/>
    </sheetView>
  </sheetViews>
  <sheetFormatPr defaultRowHeight="18"/>
  <cols>
    <col min="1" max="1" width="3.69921875" customWidth="1"/>
    <col min="2" max="2" width="3.19921875" customWidth="1"/>
    <col min="3" max="3" width="8.19921875" customWidth="1"/>
    <col min="4" max="5" width="4.19921875" customWidth="1"/>
    <col min="6" max="6" width="11.09765625" customWidth="1"/>
    <col min="7" max="7" width="1.3984375" customWidth="1"/>
    <col min="8" max="8" width="3.69921875" customWidth="1"/>
    <col min="9" max="9" width="3.19921875" customWidth="1"/>
    <col min="10" max="10" width="8" customWidth="1"/>
    <col min="11" max="11" width="6.5" customWidth="1"/>
    <col min="12" max="12" width="1.8984375" customWidth="1"/>
    <col min="13" max="13" width="14.8984375" customWidth="1"/>
    <col min="14" max="15" width="13.09765625" customWidth="1"/>
  </cols>
  <sheetData>
    <row r="1" spans="1:13" ht="10.95" customHeight="1">
      <c r="A1" s="860" t="s">
        <v>980</v>
      </c>
      <c r="B1" s="860"/>
      <c r="C1" s="860"/>
      <c r="D1" s="860"/>
    </row>
    <row r="2" spans="1:13" ht="16.2" customHeight="1">
      <c r="A2" s="834" t="s">
        <v>979</v>
      </c>
      <c r="B2" s="834"/>
      <c r="C2" s="834"/>
      <c r="D2" s="834"/>
      <c r="E2" s="834"/>
      <c r="F2" s="834"/>
      <c r="G2" s="834"/>
      <c r="H2" s="834"/>
      <c r="I2" s="834"/>
      <c r="J2" s="834"/>
      <c r="K2" s="834"/>
      <c r="L2" s="834"/>
      <c r="M2" s="834"/>
    </row>
    <row r="3" spans="1:13" ht="7.95" customHeight="1" thickBot="1">
      <c r="A3" s="188"/>
      <c r="B3" s="188"/>
      <c r="C3" s="188"/>
      <c r="D3" s="188"/>
      <c r="E3" s="188"/>
      <c r="F3" s="188"/>
      <c r="G3" s="188"/>
      <c r="H3" s="188"/>
      <c r="I3" s="188"/>
      <c r="J3" s="188"/>
      <c r="K3" s="188"/>
      <c r="L3" s="188"/>
      <c r="M3" s="188"/>
    </row>
    <row r="4" spans="1:13" ht="25.2" customHeight="1">
      <c r="A4" s="929" t="s">
        <v>978</v>
      </c>
      <c r="B4" s="930"/>
      <c r="C4" s="930"/>
      <c r="D4" s="930"/>
      <c r="E4" s="930"/>
      <c r="F4" s="930"/>
      <c r="G4" s="931"/>
      <c r="H4" s="929" t="s">
        <v>977</v>
      </c>
      <c r="I4" s="930"/>
      <c r="J4" s="930"/>
      <c r="K4" s="930"/>
      <c r="L4" s="930"/>
      <c r="M4" s="931"/>
    </row>
    <row r="5" spans="1:13" ht="25.2" customHeight="1">
      <c r="A5" s="932" t="s">
        <v>976</v>
      </c>
      <c r="B5" s="933"/>
      <c r="C5" s="933"/>
      <c r="D5" s="933"/>
      <c r="E5" s="933" t="s">
        <v>974</v>
      </c>
      <c r="F5" s="933"/>
      <c r="G5" s="934"/>
      <c r="H5" s="932" t="s">
        <v>975</v>
      </c>
      <c r="I5" s="933"/>
      <c r="J5" s="933"/>
      <c r="K5" s="933"/>
      <c r="L5" s="933" t="s">
        <v>974</v>
      </c>
      <c r="M5" s="934"/>
    </row>
    <row r="6" spans="1:13" ht="25.2" customHeight="1">
      <c r="A6" s="932" t="s">
        <v>973</v>
      </c>
      <c r="B6" s="933"/>
      <c r="C6" s="933"/>
      <c r="D6" s="933"/>
      <c r="E6" s="938"/>
      <c r="F6" s="938"/>
      <c r="G6" s="939"/>
      <c r="H6" s="932" t="s">
        <v>972</v>
      </c>
      <c r="I6" s="933"/>
      <c r="J6" s="933"/>
      <c r="K6" s="933"/>
      <c r="L6" s="935"/>
      <c r="M6" s="936"/>
    </row>
    <row r="7" spans="1:13" ht="25.2" customHeight="1">
      <c r="A7" s="937" t="s">
        <v>954</v>
      </c>
      <c r="B7" s="933" t="s">
        <v>971</v>
      </c>
      <c r="C7" s="933"/>
      <c r="D7" s="933"/>
      <c r="E7" s="938"/>
      <c r="F7" s="938"/>
      <c r="G7" s="939"/>
      <c r="H7" s="932" t="s">
        <v>970</v>
      </c>
      <c r="I7" s="933"/>
      <c r="J7" s="933"/>
      <c r="K7" s="933"/>
      <c r="L7" s="935"/>
      <c r="M7" s="936"/>
    </row>
    <row r="8" spans="1:13" ht="25.2" customHeight="1">
      <c r="A8" s="937"/>
      <c r="B8" s="933" t="s">
        <v>969</v>
      </c>
      <c r="C8" s="933"/>
      <c r="D8" s="933"/>
      <c r="E8" s="938"/>
      <c r="F8" s="938"/>
      <c r="G8" s="939"/>
      <c r="H8" s="932" t="s">
        <v>968</v>
      </c>
      <c r="I8" s="933"/>
      <c r="J8" s="933"/>
      <c r="K8" s="933"/>
      <c r="L8" s="935"/>
      <c r="M8" s="936"/>
    </row>
    <row r="9" spans="1:13" ht="25.2" customHeight="1">
      <c r="A9" s="937"/>
      <c r="B9" s="933" t="s">
        <v>967</v>
      </c>
      <c r="C9" s="933"/>
      <c r="D9" s="933"/>
      <c r="E9" s="938"/>
      <c r="F9" s="938"/>
      <c r="G9" s="939"/>
      <c r="H9" s="940" t="s">
        <v>954</v>
      </c>
      <c r="I9" s="933" t="s">
        <v>966</v>
      </c>
      <c r="J9" s="933"/>
      <c r="K9" s="933"/>
      <c r="L9" s="935"/>
      <c r="M9" s="936"/>
    </row>
    <row r="10" spans="1:13" ht="25.2" customHeight="1">
      <c r="A10" s="932" t="s">
        <v>965</v>
      </c>
      <c r="B10" s="933"/>
      <c r="C10" s="933"/>
      <c r="D10" s="933"/>
      <c r="E10" s="938"/>
      <c r="F10" s="938"/>
      <c r="G10" s="939"/>
      <c r="H10" s="941"/>
      <c r="I10" s="933" t="s">
        <v>964</v>
      </c>
      <c r="J10" s="933"/>
      <c r="K10" s="933"/>
      <c r="L10" s="935"/>
      <c r="M10" s="936"/>
    </row>
    <row r="11" spans="1:13" ht="25.2" customHeight="1">
      <c r="A11" s="937" t="s">
        <v>954</v>
      </c>
      <c r="B11" s="938"/>
      <c r="C11" s="938"/>
      <c r="D11" s="938"/>
      <c r="E11" s="938"/>
      <c r="F11" s="938"/>
      <c r="G11" s="939"/>
      <c r="H11" s="941"/>
      <c r="I11" s="933" t="s">
        <v>963</v>
      </c>
      <c r="J11" s="933"/>
      <c r="K11" s="933"/>
      <c r="L11" s="935"/>
      <c r="M11" s="936"/>
    </row>
    <row r="12" spans="1:13" ht="25.2" customHeight="1">
      <c r="A12" s="937"/>
      <c r="B12" s="938"/>
      <c r="C12" s="938"/>
      <c r="D12" s="938"/>
      <c r="E12" s="938"/>
      <c r="F12" s="938"/>
      <c r="G12" s="939"/>
      <c r="H12" s="942"/>
      <c r="I12" s="851"/>
      <c r="J12" s="852"/>
      <c r="K12" s="859"/>
      <c r="L12" s="935"/>
      <c r="M12" s="936"/>
    </row>
    <row r="13" spans="1:13" ht="25.2" customHeight="1">
      <c r="A13" s="937"/>
      <c r="B13" s="938"/>
      <c r="C13" s="938"/>
      <c r="D13" s="938"/>
      <c r="E13" s="938"/>
      <c r="F13" s="938"/>
      <c r="G13" s="939"/>
      <c r="H13" s="932" t="s">
        <v>962</v>
      </c>
      <c r="I13" s="933"/>
      <c r="J13" s="933"/>
      <c r="K13" s="933"/>
      <c r="L13" s="935"/>
      <c r="M13" s="936"/>
    </row>
    <row r="14" spans="1:13" ht="25.2" customHeight="1">
      <c r="A14" s="932" t="s">
        <v>961</v>
      </c>
      <c r="B14" s="933"/>
      <c r="C14" s="933"/>
      <c r="D14" s="933"/>
      <c r="E14" s="938"/>
      <c r="F14" s="938"/>
      <c r="G14" s="939"/>
      <c r="H14" s="932" t="s">
        <v>960</v>
      </c>
      <c r="I14" s="933"/>
      <c r="J14" s="933"/>
      <c r="K14" s="933"/>
      <c r="L14" s="935"/>
      <c r="M14" s="936"/>
    </row>
    <row r="15" spans="1:13" ht="25.2" customHeight="1">
      <c r="A15" s="937" t="s">
        <v>954</v>
      </c>
      <c r="B15" s="938"/>
      <c r="C15" s="938"/>
      <c r="D15" s="938"/>
      <c r="E15" s="938"/>
      <c r="F15" s="938"/>
      <c r="G15" s="939"/>
      <c r="H15" s="932" t="s">
        <v>959</v>
      </c>
      <c r="I15" s="933"/>
      <c r="J15" s="933"/>
      <c r="K15" s="933"/>
      <c r="L15" s="935"/>
      <c r="M15" s="936"/>
    </row>
    <row r="16" spans="1:13" ht="25.2" customHeight="1">
      <c r="A16" s="937"/>
      <c r="B16" s="938"/>
      <c r="C16" s="938"/>
      <c r="D16" s="938"/>
      <c r="E16" s="938"/>
      <c r="F16" s="938"/>
      <c r="G16" s="939"/>
      <c r="H16" s="932" t="s">
        <v>958</v>
      </c>
      <c r="I16" s="933"/>
      <c r="J16" s="933"/>
      <c r="K16" s="933"/>
      <c r="L16" s="935"/>
      <c r="M16" s="936"/>
    </row>
    <row r="17" spans="1:15" ht="25.2" customHeight="1">
      <c r="A17" s="937"/>
      <c r="B17" s="938"/>
      <c r="C17" s="938"/>
      <c r="D17" s="938"/>
      <c r="E17" s="938"/>
      <c r="F17" s="938"/>
      <c r="G17" s="939"/>
      <c r="H17" s="932" t="s">
        <v>957</v>
      </c>
      <c r="I17" s="933"/>
      <c r="J17" s="933"/>
      <c r="K17" s="933"/>
      <c r="L17" s="935"/>
      <c r="M17" s="936"/>
    </row>
    <row r="18" spans="1:15" ht="25.2" customHeight="1">
      <c r="A18" s="932" t="s">
        <v>956</v>
      </c>
      <c r="B18" s="933"/>
      <c r="C18" s="933"/>
      <c r="D18" s="933"/>
      <c r="E18" s="938"/>
      <c r="F18" s="938"/>
      <c r="G18" s="939"/>
      <c r="H18" s="932" t="s">
        <v>955</v>
      </c>
      <c r="I18" s="933"/>
      <c r="J18" s="933"/>
      <c r="K18" s="933"/>
      <c r="L18" s="935"/>
      <c r="M18" s="936"/>
    </row>
    <row r="19" spans="1:15" ht="25.2" customHeight="1">
      <c r="A19" s="937" t="s">
        <v>954</v>
      </c>
      <c r="B19" s="938"/>
      <c r="C19" s="938"/>
      <c r="D19" s="938"/>
      <c r="E19" s="938"/>
      <c r="F19" s="938"/>
      <c r="G19" s="939"/>
      <c r="H19" s="943"/>
      <c r="I19" s="935"/>
      <c r="J19" s="935"/>
      <c r="K19" s="935"/>
      <c r="L19" s="935"/>
      <c r="M19" s="936"/>
    </row>
    <row r="20" spans="1:15" ht="25.2" customHeight="1">
      <c r="A20" s="937"/>
      <c r="B20" s="938"/>
      <c r="C20" s="938"/>
      <c r="D20" s="938"/>
      <c r="E20" s="938"/>
      <c r="F20" s="938"/>
      <c r="G20" s="939"/>
      <c r="H20" s="943"/>
      <c r="I20" s="935"/>
      <c r="J20" s="935"/>
      <c r="K20" s="935"/>
      <c r="L20" s="935"/>
      <c r="M20" s="936"/>
    </row>
    <row r="21" spans="1:15" ht="25.2" customHeight="1">
      <c r="A21" s="937"/>
      <c r="B21" s="938"/>
      <c r="C21" s="938"/>
      <c r="D21" s="938"/>
      <c r="E21" s="938"/>
      <c r="F21" s="938"/>
      <c r="G21" s="939"/>
      <c r="H21" s="943"/>
      <c r="I21" s="935"/>
      <c r="J21" s="935"/>
      <c r="K21" s="935"/>
      <c r="L21" s="935"/>
      <c r="M21" s="936"/>
    </row>
    <row r="22" spans="1:15" ht="37.200000000000003" customHeight="1" thickBot="1">
      <c r="A22" s="944" t="s">
        <v>953</v>
      </c>
      <c r="B22" s="945"/>
      <c r="C22" s="945"/>
      <c r="D22" s="945"/>
      <c r="E22" s="946"/>
      <c r="F22" s="946"/>
      <c r="G22" s="947"/>
      <c r="H22" s="944" t="s">
        <v>952</v>
      </c>
      <c r="I22" s="945"/>
      <c r="J22" s="945"/>
      <c r="K22" s="945"/>
      <c r="L22" s="948"/>
      <c r="M22" s="949"/>
    </row>
    <row r="23" spans="1:15" ht="11.4" customHeight="1">
      <c r="A23" s="273"/>
      <c r="B23" s="257"/>
      <c r="C23" s="257"/>
      <c r="D23" s="257"/>
      <c r="E23" s="257"/>
      <c r="F23" s="257"/>
      <c r="G23" s="240"/>
      <c r="H23" s="240"/>
      <c r="I23" s="240"/>
      <c r="J23" s="240"/>
      <c r="K23" s="240"/>
      <c r="L23" s="240"/>
      <c r="M23" s="240"/>
      <c r="N23" s="123"/>
      <c r="O23" s="123"/>
    </row>
    <row r="24" spans="1:15" ht="6" customHeight="1">
      <c r="A24" s="252"/>
      <c r="B24" s="255"/>
      <c r="C24" s="255"/>
      <c r="D24" s="255"/>
      <c r="E24" s="255"/>
      <c r="F24" s="255"/>
    </row>
    <row r="25" spans="1:15" ht="13.95" customHeight="1">
      <c r="A25" s="860"/>
      <c r="B25" s="860"/>
      <c r="C25" s="860"/>
      <c r="D25" s="860"/>
      <c r="E25" s="860"/>
      <c r="F25" s="860"/>
      <c r="G25" s="860"/>
      <c r="H25" s="860"/>
      <c r="I25" s="860"/>
      <c r="J25" s="860"/>
      <c r="K25" s="860"/>
      <c r="L25" s="860"/>
      <c r="M25" s="860"/>
      <c r="N25" s="860"/>
      <c r="O25" s="860"/>
    </row>
    <row r="26" spans="1:15" ht="13.95" customHeight="1">
      <c r="A26" s="860"/>
      <c r="B26" s="860"/>
      <c r="C26" s="860"/>
      <c r="D26" s="860"/>
      <c r="E26" s="860"/>
      <c r="F26" s="860"/>
      <c r="G26" s="860"/>
      <c r="H26" s="860"/>
      <c r="I26" s="860"/>
      <c r="J26" s="860"/>
      <c r="K26" s="860"/>
      <c r="L26" s="860"/>
      <c r="M26" s="860"/>
      <c r="N26" s="860"/>
      <c r="O26" s="860"/>
    </row>
    <row r="27" spans="1:15" ht="13.95" customHeight="1">
      <c r="A27" s="860"/>
      <c r="B27" s="860"/>
      <c r="C27" s="860"/>
      <c r="D27" s="860"/>
      <c r="E27" s="860"/>
      <c r="F27" s="860"/>
      <c r="G27" s="860"/>
      <c r="H27" s="860"/>
      <c r="I27" s="860"/>
      <c r="J27" s="860"/>
      <c r="K27" s="860"/>
      <c r="L27" s="860"/>
      <c r="M27" s="860"/>
      <c r="N27" s="860"/>
      <c r="O27" s="860"/>
    </row>
    <row r="28" spans="1:15" ht="13.95" customHeight="1">
      <c r="A28" s="860"/>
      <c r="B28" s="860"/>
      <c r="C28" s="860"/>
      <c r="D28" s="860"/>
      <c r="E28" s="860"/>
      <c r="F28" s="860"/>
      <c r="G28" s="860"/>
      <c r="H28" s="860"/>
      <c r="I28" s="860"/>
      <c r="J28" s="860"/>
      <c r="K28" s="860"/>
      <c r="L28" s="860"/>
      <c r="M28" s="860"/>
      <c r="N28" s="860"/>
      <c r="O28" s="860"/>
    </row>
    <row r="29" spans="1:15" ht="13.95" customHeight="1">
      <c r="A29" s="860"/>
      <c r="B29" s="860"/>
      <c r="C29" s="860"/>
      <c r="D29" s="860"/>
      <c r="E29" s="860"/>
      <c r="F29" s="860"/>
      <c r="G29" s="860"/>
      <c r="H29" s="860"/>
      <c r="I29" s="860"/>
      <c r="J29" s="860"/>
      <c r="K29" s="860"/>
      <c r="L29" s="860"/>
      <c r="M29" s="860"/>
      <c r="N29" s="860"/>
      <c r="O29" s="860"/>
    </row>
    <row r="30" spans="1:15" ht="13.95" customHeight="1">
      <c r="A30" s="860"/>
      <c r="B30" s="860"/>
      <c r="C30" s="860"/>
      <c r="D30" s="860"/>
      <c r="E30" s="860"/>
      <c r="F30" s="860"/>
      <c r="G30" s="860"/>
      <c r="H30" s="860"/>
      <c r="I30" s="860"/>
      <c r="J30" s="860"/>
      <c r="K30" s="860"/>
      <c r="L30" s="860"/>
      <c r="M30" s="860"/>
      <c r="N30" s="860"/>
      <c r="O30" s="860"/>
    </row>
    <row r="31" spans="1:15" ht="13.95" customHeight="1">
      <c r="A31" s="860"/>
      <c r="B31" s="860"/>
      <c r="C31" s="860"/>
      <c r="D31" s="860"/>
      <c r="E31" s="860"/>
      <c r="F31" s="860"/>
      <c r="G31" s="860"/>
      <c r="H31" s="860"/>
      <c r="I31" s="860"/>
      <c r="J31" s="860"/>
      <c r="K31" s="860"/>
      <c r="L31" s="860"/>
      <c r="M31" s="860"/>
      <c r="N31" s="860"/>
      <c r="O31" s="860"/>
    </row>
    <row r="32" spans="1:15">
      <c r="A32" s="860"/>
      <c r="B32" s="860"/>
      <c r="C32" s="860"/>
      <c r="D32" s="860"/>
      <c r="E32" s="860"/>
      <c r="F32" s="860"/>
      <c r="G32" s="860"/>
      <c r="H32" s="860"/>
      <c r="I32" s="860"/>
      <c r="J32" s="860"/>
      <c r="K32" s="860"/>
      <c r="L32" s="860"/>
      <c r="M32" s="860"/>
      <c r="N32" s="860"/>
      <c r="O32" s="860"/>
    </row>
  </sheetData>
  <mergeCells count="89">
    <mergeCell ref="A31:O31"/>
    <mergeCell ref="A32:O32"/>
    <mergeCell ref="A25:O25"/>
    <mergeCell ref="A26:O26"/>
    <mergeCell ref="A27:O27"/>
    <mergeCell ref="A28:O28"/>
    <mergeCell ref="A29:O29"/>
    <mergeCell ref="A30:O30"/>
    <mergeCell ref="A22:D22"/>
    <mergeCell ref="E22:G22"/>
    <mergeCell ref="H22:K22"/>
    <mergeCell ref="L22:M22"/>
    <mergeCell ref="A19:A21"/>
    <mergeCell ref="B19:D19"/>
    <mergeCell ref="E19:G19"/>
    <mergeCell ref="E20:G20"/>
    <mergeCell ref="H20:K20"/>
    <mergeCell ref="L20:M20"/>
    <mergeCell ref="E21:G21"/>
    <mergeCell ref="H21:K21"/>
    <mergeCell ref="L21:M21"/>
    <mergeCell ref="L16:M16"/>
    <mergeCell ref="B21:D21"/>
    <mergeCell ref="E17:G17"/>
    <mergeCell ref="H17:K17"/>
    <mergeCell ref="L17:M17"/>
    <mergeCell ref="A18:D18"/>
    <mergeCell ref="E18:G18"/>
    <mergeCell ref="H18:K18"/>
    <mergeCell ref="L18:M18"/>
    <mergeCell ref="A15:A17"/>
    <mergeCell ref="B15:D15"/>
    <mergeCell ref="H19:K19"/>
    <mergeCell ref="L19:M19"/>
    <mergeCell ref="B20:D20"/>
    <mergeCell ref="B17:D17"/>
    <mergeCell ref="B16:D16"/>
    <mergeCell ref="L14:M14"/>
    <mergeCell ref="E15:G15"/>
    <mergeCell ref="H15:K15"/>
    <mergeCell ref="L15:M15"/>
    <mergeCell ref="L12:M12"/>
    <mergeCell ref="E13:G13"/>
    <mergeCell ref="H13:K13"/>
    <mergeCell ref="L13:M13"/>
    <mergeCell ref="E16:G16"/>
    <mergeCell ref="H16:K16"/>
    <mergeCell ref="A6:D6"/>
    <mergeCell ref="E6:G6"/>
    <mergeCell ref="H6:K6"/>
    <mergeCell ref="E10:G10"/>
    <mergeCell ref="I10:K10"/>
    <mergeCell ref="E12:G12"/>
    <mergeCell ref="I12:K12"/>
    <mergeCell ref="A14:D14"/>
    <mergeCell ref="E14:G14"/>
    <mergeCell ref="H14:K14"/>
    <mergeCell ref="B13:D13"/>
    <mergeCell ref="L6:M6"/>
    <mergeCell ref="A7:A9"/>
    <mergeCell ref="B7:D7"/>
    <mergeCell ref="E7:G7"/>
    <mergeCell ref="H7:K7"/>
    <mergeCell ref="L7:M7"/>
    <mergeCell ref="B8:D8"/>
    <mergeCell ref="I9:K9"/>
    <mergeCell ref="L9:M9"/>
    <mergeCell ref="E8:G8"/>
    <mergeCell ref="H8:K8"/>
    <mergeCell ref="L8:M8"/>
    <mergeCell ref="B9:D9"/>
    <mergeCell ref="E9:G9"/>
    <mergeCell ref="H9:H12"/>
    <mergeCell ref="A10:D10"/>
    <mergeCell ref="L10:M10"/>
    <mergeCell ref="A11:A13"/>
    <mergeCell ref="B11:D11"/>
    <mergeCell ref="E11:G11"/>
    <mergeCell ref="I11:K11"/>
    <mergeCell ref="L11:M11"/>
    <mergeCell ref="B12:D12"/>
    <mergeCell ref="A1:D1"/>
    <mergeCell ref="A2:M2"/>
    <mergeCell ref="A4:G4"/>
    <mergeCell ref="H4:M4"/>
    <mergeCell ref="A5:D5"/>
    <mergeCell ref="E5:G5"/>
    <mergeCell ref="H5:K5"/>
    <mergeCell ref="L5:M5"/>
  </mergeCells>
  <phoneticPr fontId="2"/>
  <pageMargins left="0.70866141732283472" right="0.70866141732283472" top="0.74803149606299213" bottom="0.74803149606299213" header="0.31496062992125984" footer="0.31496062992125984"/>
  <pageSetup paperSize="9" fitToHeight="0" orientation="portrait" r:id="rId1"/>
  <headerFooter>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pageSetUpPr fitToPage="1"/>
  </sheetPr>
  <dimension ref="A1:X23"/>
  <sheetViews>
    <sheetView view="pageBreakPreview" zoomScale="110" zoomScaleNormal="100" zoomScaleSheetLayoutView="110" workbookViewId="0">
      <selection activeCell="C24" sqref="C24"/>
    </sheetView>
  </sheetViews>
  <sheetFormatPr defaultColWidth="8.09765625" defaultRowHeight="20.100000000000001" customHeight="1"/>
  <cols>
    <col min="1" max="9" width="3.19921875" style="8" customWidth="1"/>
    <col min="10" max="10" width="3.3984375" style="8" customWidth="1"/>
    <col min="11" max="11" width="3.19921875" style="8" customWidth="1"/>
    <col min="12" max="12" width="4" style="8" customWidth="1"/>
    <col min="13" max="256" width="3.19921875" style="8" customWidth="1"/>
    <col min="257" max="16384" width="8.09765625" style="8"/>
  </cols>
  <sheetData>
    <row r="1" spans="1:24" s="4" customFormat="1" ht="20.100000000000001" customHeight="1" thickBot="1">
      <c r="A1" s="3" t="s">
        <v>152</v>
      </c>
      <c r="B1" s="3"/>
      <c r="C1" s="3"/>
      <c r="D1" s="3"/>
      <c r="E1" s="3"/>
      <c r="F1" s="3"/>
      <c r="G1" s="3"/>
      <c r="H1" s="3"/>
      <c r="I1" s="3"/>
      <c r="J1" s="3"/>
      <c r="K1" s="3"/>
      <c r="L1" s="3"/>
      <c r="M1" s="3"/>
      <c r="N1" s="3"/>
      <c r="O1" s="3"/>
      <c r="P1" s="3"/>
      <c r="Q1" s="3"/>
      <c r="R1" s="3"/>
      <c r="S1" s="3"/>
      <c r="T1" s="3"/>
      <c r="U1" s="3"/>
      <c r="V1" s="3"/>
      <c r="W1" s="3"/>
      <c r="X1" s="3"/>
    </row>
    <row r="2" spans="1:24" s="4" customFormat="1" ht="20.100000000000001" customHeight="1"/>
    <row r="3" spans="1:24" s="5" customFormat="1" ht="20.100000000000001" customHeight="1">
      <c r="B3" s="5" t="s">
        <v>9</v>
      </c>
      <c r="D3" s="5" t="s">
        <v>10</v>
      </c>
    </row>
    <row r="4" spans="1:24" s="5" customFormat="1" ht="20.100000000000001" customHeight="1">
      <c r="C4" s="6" t="s">
        <v>11</v>
      </c>
      <c r="D4" s="682" t="s">
        <v>1457</v>
      </c>
      <c r="E4" s="682"/>
      <c r="F4" s="682"/>
      <c r="G4" s="682"/>
      <c r="H4" s="682"/>
      <c r="I4" s="682"/>
      <c r="J4" s="682"/>
      <c r="K4" s="682"/>
      <c r="L4" s="682"/>
      <c r="M4" s="682"/>
      <c r="N4" s="682"/>
      <c r="O4" s="682"/>
      <c r="P4" s="682"/>
      <c r="Q4" s="682"/>
      <c r="R4" s="682"/>
      <c r="S4" s="682"/>
      <c r="T4" s="682"/>
      <c r="U4" s="682"/>
      <c r="V4" s="682"/>
      <c r="W4" s="682"/>
      <c r="X4" s="682"/>
    </row>
    <row r="5" spans="1:24" s="5" customFormat="1" ht="20.100000000000001" customHeight="1">
      <c r="C5" s="6"/>
      <c r="D5" s="682"/>
      <c r="E5" s="682"/>
      <c r="F5" s="682"/>
      <c r="G5" s="682"/>
      <c r="H5" s="682"/>
      <c r="I5" s="682"/>
      <c r="J5" s="682"/>
      <c r="K5" s="682"/>
      <c r="L5" s="682"/>
      <c r="M5" s="682"/>
      <c r="N5" s="682"/>
      <c r="O5" s="682"/>
      <c r="P5" s="682"/>
      <c r="Q5" s="682"/>
      <c r="R5" s="682"/>
      <c r="S5" s="682"/>
      <c r="T5" s="682"/>
      <c r="U5" s="682"/>
      <c r="V5" s="682"/>
      <c r="W5" s="682"/>
      <c r="X5" s="682"/>
    </row>
    <row r="6" spans="1:24" s="5" customFormat="1" ht="20.100000000000001" customHeight="1">
      <c r="C6" s="6"/>
      <c r="D6" s="682"/>
      <c r="E6" s="682"/>
      <c r="F6" s="682"/>
      <c r="G6" s="682"/>
      <c r="H6" s="682"/>
      <c r="I6" s="682"/>
      <c r="J6" s="682"/>
      <c r="K6" s="682"/>
      <c r="L6" s="682"/>
      <c r="M6" s="682"/>
      <c r="N6" s="682"/>
      <c r="O6" s="682"/>
      <c r="P6" s="682"/>
      <c r="Q6" s="682"/>
      <c r="R6" s="682"/>
      <c r="S6" s="682"/>
      <c r="T6" s="682"/>
      <c r="U6" s="682"/>
      <c r="V6" s="682"/>
      <c r="W6" s="682"/>
      <c r="X6" s="682"/>
    </row>
    <row r="7" spans="1:24" s="5" customFormat="1" ht="20.100000000000001" customHeight="1">
      <c r="C7" s="6"/>
      <c r="D7" s="682"/>
      <c r="E7" s="682"/>
      <c r="F7" s="682"/>
      <c r="G7" s="682"/>
      <c r="H7" s="682"/>
      <c r="I7" s="682"/>
      <c r="J7" s="682"/>
      <c r="K7" s="682"/>
      <c r="L7" s="682"/>
      <c r="M7" s="682"/>
      <c r="N7" s="682"/>
      <c r="O7" s="682"/>
      <c r="P7" s="682"/>
      <c r="Q7" s="682"/>
      <c r="R7" s="682"/>
      <c r="S7" s="682"/>
      <c r="T7" s="682"/>
      <c r="U7" s="682"/>
      <c r="V7" s="682"/>
      <c r="W7" s="682"/>
      <c r="X7" s="682"/>
    </row>
    <row r="8" spans="1:24" s="5" customFormat="1" ht="20.100000000000001" customHeight="1">
      <c r="C8" s="6" t="s">
        <v>11</v>
      </c>
      <c r="D8" s="682" t="s">
        <v>1456</v>
      </c>
      <c r="E8" s="682"/>
      <c r="F8" s="682"/>
      <c r="G8" s="682"/>
      <c r="H8" s="682"/>
      <c r="I8" s="682"/>
      <c r="J8" s="682"/>
      <c r="K8" s="682"/>
      <c r="L8" s="682"/>
      <c r="M8" s="682"/>
      <c r="N8" s="682"/>
      <c r="O8" s="682"/>
      <c r="P8" s="682"/>
      <c r="Q8" s="682"/>
      <c r="R8" s="682"/>
      <c r="S8" s="682"/>
      <c r="T8" s="682"/>
      <c r="U8" s="682"/>
      <c r="V8" s="682"/>
      <c r="W8" s="682"/>
      <c r="X8" s="682"/>
    </row>
    <row r="9" spans="1:24" s="5" customFormat="1" ht="12" customHeight="1">
      <c r="C9" s="6"/>
      <c r="D9" s="682"/>
      <c r="E9" s="682"/>
      <c r="F9" s="682"/>
      <c r="G9" s="682"/>
      <c r="H9" s="682"/>
      <c r="I9" s="682"/>
      <c r="J9" s="682"/>
      <c r="K9" s="682"/>
      <c r="L9" s="682"/>
      <c r="M9" s="682"/>
      <c r="N9" s="682"/>
      <c r="O9" s="682"/>
      <c r="P9" s="682"/>
      <c r="Q9" s="682"/>
      <c r="R9" s="682"/>
      <c r="S9" s="682"/>
      <c r="T9" s="682"/>
      <c r="U9" s="682"/>
      <c r="V9" s="682"/>
      <c r="W9" s="682"/>
      <c r="X9" s="682"/>
    </row>
    <row r="10" spans="1:24" s="5" customFormat="1" ht="20.100000000000001" customHeight="1">
      <c r="B10" s="5" t="s">
        <v>14</v>
      </c>
      <c r="D10" s="5" t="s">
        <v>15</v>
      </c>
    </row>
    <row r="11" spans="1:24" ht="20.100000000000001" customHeight="1">
      <c r="C11" s="8" t="s">
        <v>11</v>
      </c>
      <c r="D11" s="686" t="s">
        <v>151</v>
      </c>
      <c r="E11" s="687"/>
      <c r="F11" s="687"/>
      <c r="G11" s="687"/>
      <c r="H11" s="687"/>
      <c r="I11" s="687"/>
      <c r="J11" s="687"/>
      <c r="K11" s="687"/>
      <c r="L11" s="687"/>
      <c r="M11" s="687"/>
      <c r="N11" s="687"/>
      <c r="O11" s="687"/>
      <c r="P11" s="687"/>
      <c r="Q11" s="687"/>
      <c r="R11" s="687"/>
      <c r="S11" s="687"/>
      <c r="T11" s="687"/>
      <c r="U11" s="687"/>
      <c r="V11" s="687"/>
      <c r="W11" s="687"/>
      <c r="X11" s="687"/>
    </row>
    <row r="12" spans="1:24" s="5" customFormat="1" ht="20.100000000000001" customHeight="1">
      <c r="B12" s="5" t="s">
        <v>16</v>
      </c>
      <c r="D12" s="5" t="s">
        <v>17</v>
      </c>
    </row>
    <row r="13" spans="1:24" ht="20.100000000000001" customHeight="1">
      <c r="D13" s="684" t="s">
        <v>18</v>
      </c>
      <c r="E13" s="11" t="s">
        <v>19</v>
      </c>
      <c r="F13" s="12"/>
      <c r="G13" s="12"/>
      <c r="H13" s="12"/>
      <c r="I13" s="12"/>
      <c r="J13" s="13" t="str">
        <f>+'003'!E1</f>
        <v>私108条5項</v>
      </c>
      <c r="K13" s="12"/>
      <c r="L13" s="12"/>
      <c r="M13" s="12" t="s">
        <v>20</v>
      </c>
      <c r="N13" s="14" t="str">
        <f>+'003'!E3</f>
        <v>私則46条</v>
      </c>
      <c r="O13" s="12"/>
      <c r="P13" s="12"/>
      <c r="Q13" s="12"/>
      <c r="R13" s="12"/>
      <c r="S13" s="12"/>
      <c r="T13" s="12"/>
      <c r="U13" s="12"/>
      <c r="V13" s="12"/>
      <c r="W13" s="12"/>
      <c r="X13" s="56"/>
    </row>
    <row r="14" spans="1:24" ht="20.100000000000001" customHeight="1">
      <c r="D14" s="685"/>
      <c r="E14" s="16" t="s">
        <v>21</v>
      </c>
      <c r="F14" s="17"/>
      <c r="G14" s="17"/>
      <c r="H14" s="17"/>
      <c r="I14" s="17"/>
      <c r="J14" s="18" t="str">
        <f>+'003'!E5&amp;'003'!E7</f>
        <v>私152条6項において準用する同法108条5項</v>
      </c>
      <c r="K14" s="17"/>
      <c r="L14" s="17"/>
      <c r="M14" s="17"/>
      <c r="N14" s="17"/>
      <c r="O14" s="17"/>
      <c r="P14" s="17"/>
      <c r="Q14" s="17"/>
      <c r="R14" s="17"/>
      <c r="S14" s="17"/>
      <c r="T14" s="17"/>
      <c r="U14" s="17"/>
      <c r="V14" s="17"/>
      <c r="W14" s="17"/>
      <c r="X14" s="55"/>
    </row>
    <row r="15" spans="1:24" s="5" customFormat="1" ht="20.100000000000001" customHeight="1">
      <c r="B15" s="5" t="s">
        <v>23</v>
      </c>
      <c r="D15" s="5" t="s">
        <v>28</v>
      </c>
      <c r="G15" s="31" t="s">
        <v>29</v>
      </c>
    </row>
    <row r="16" spans="1:24" s="5" customFormat="1" ht="20.100000000000001" customHeight="1">
      <c r="C16" s="8" t="s">
        <v>30</v>
      </c>
      <c r="D16" s="8" t="s">
        <v>150</v>
      </c>
      <c r="E16" s="8"/>
      <c r="F16" s="8"/>
      <c r="G16" s="8"/>
      <c r="H16" s="8"/>
      <c r="I16" s="8"/>
      <c r="J16" s="8"/>
      <c r="K16" s="8"/>
      <c r="L16" s="8"/>
      <c r="M16" s="8"/>
      <c r="N16" s="8"/>
      <c r="O16" s="8"/>
      <c r="P16" s="8"/>
      <c r="Q16" s="8"/>
      <c r="R16" s="8"/>
      <c r="S16" s="8"/>
      <c r="T16" s="8"/>
      <c r="U16" s="8"/>
      <c r="V16" s="8"/>
      <c r="W16" s="8"/>
      <c r="X16" s="8"/>
    </row>
    <row r="17" spans="2:24" s="5" customFormat="1" ht="20.100000000000001" customHeight="1">
      <c r="C17" s="8" t="s">
        <v>32</v>
      </c>
      <c r="D17" s="8" t="s">
        <v>130</v>
      </c>
      <c r="E17" s="8"/>
      <c r="F17" s="8"/>
      <c r="G17" s="8"/>
      <c r="H17" s="8"/>
      <c r="I17" s="8"/>
      <c r="J17" s="8"/>
      <c r="K17" s="8"/>
      <c r="L17" s="8"/>
      <c r="M17" s="8"/>
      <c r="N17" s="8"/>
      <c r="O17" s="8"/>
      <c r="P17" s="8"/>
      <c r="Q17" s="8"/>
      <c r="R17" s="8"/>
      <c r="S17" s="8"/>
      <c r="T17" s="8"/>
      <c r="U17" s="8"/>
      <c r="V17" s="8"/>
      <c r="W17" s="8"/>
      <c r="X17" s="8"/>
    </row>
    <row r="18" spans="2:24" ht="20.100000000000001" customHeight="1">
      <c r="C18" s="8" t="s">
        <v>35</v>
      </c>
      <c r="D18" s="8" t="s">
        <v>149</v>
      </c>
      <c r="E18" s="28"/>
      <c r="F18" s="28"/>
      <c r="G18" s="28"/>
      <c r="H18" s="28"/>
      <c r="I18" s="28"/>
      <c r="J18" s="28"/>
      <c r="K18" s="28"/>
      <c r="L18" s="28"/>
      <c r="M18" s="28"/>
      <c r="N18" s="28"/>
      <c r="O18" s="28"/>
      <c r="P18" s="28"/>
      <c r="Q18" s="28"/>
      <c r="R18" s="28"/>
      <c r="S18" s="28"/>
      <c r="T18" s="28"/>
      <c r="U18" s="28"/>
      <c r="V18" s="28"/>
      <c r="W18" s="28"/>
      <c r="X18" s="28"/>
    </row>
    <row r="19" spans="2:24" ht="20.100000000000001" customHeight="1">
      <c r="C19" s="8" t="s">
        <v>37</v>
      </c>
      <c r="D19" s="8" t="s">
        <v>127</v>
      </c>
      <c r="E19" s="28"/>
      <c r="F19" s="28"/>
      <c r="G19" s="28"/>
      <c r="H19" s="28"/>
      <c r="I19" s="28"/>
      <c r="J19" s="28"/>
      <c r="K19" s="28"/>
      <c r="L19" s="28"/>
      <c r="M19" s="28"/>
      <c r="N19" s="28"/>
      <c r="O19" s="28"/>
      <c r="P19" s="28"/>
      <c r="Q19" s="28"/>
      <c r="R19" s="28"/>
      <c r="S19" s="28"/>
      <c r="T19" s="28"/>
      <c r="U19" s="28"/>
      <c r="V19" s="28"/>
      <c r="W19" s="28"/>
      <c r="X19" s="28"/>
    </row>
    <row r="20" spans="2:24" ht="20.100000000000001" customHeight="1">
      <c r="C20" s="8" t="s">
        <v>39</v>
      </c>
      <c r="D20" s="8" t="s">
        <v>72</v>
      </c>
      <c r="E20" s="28"/>
      <c r="F20" s="28"/>
      <c r="G20" s="28"/>
      <c r="H20" s="28"/>
      <c r="I20" s="28"/>
      <c r="J20" s="28"/>
      <c r="K20" s="28"/>
      <c r="L20" s="28"/>
      <c r="M20" s="28"/>
      <c r="N20" s="28"/>
      <c r="O20" s="28"/>
      <c r="P20" s="28"/>
      <c r="Q20" s="28"/>
      <c r="R20" s="28"/>
      <c r="S20" s="28"/>
      <c r="T20" s="28"/>
      <c r="U20" s="28"/>
      <c r="V20" s="28"/>
      <c r="W20" s="28"/>
      <c r="X20" s="28"/>
    </row>
    <row r="21" spans="2:24" ht="20.100000000000001" customHeight="1">
      <c r="B21" s="5" t="s">
        <v>27</v>
      </c>
      <c r="D21" s="5" t="s">
        <v>74</v>
      </c>
    </row>
    <row r="22" spans="2:24" ht="20.100000000000001" customHeight="1">
      <c r="C22" s="8" t="s">
        <v>11</v>
      </c>
      <c r="D22" s="31" t="s">
        <v>148</v>
      </c>
    </row>
    <row r="23" spans="2:24" ht="20.100000000000001" customHeight="1">
      <c r="C23" s="8" t="s">
        <v>11</v>
      </c>
      <c r="D23" s="8" t="s">
        <v>296</v>
      </c>
    </row>
  </sheetData>
  <mergeCells count="4">
    <mergeCell ref="D4:X7"/>
    <mergeCell ref="D13:D14"/>
    <mergeCell ref="D11:X11"/>
    <mergeCell ref="D8:X9"/>
  </mergeCells>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sheetPr codeName="Sheet211"/>
  <dimension ref="A1:X57"/>
  <sheetViews>
    <sheetView view="pageBreakPreview" zoomScale="90" zoomScaleNormal="120" zoomScaleSheetLayoutView="90" workbookViewId="0">
      <selection activeCell="A17" sqref="A17"/>
    </sheetView>
  </sheetViews>
  <sheetFormatPr defaultRowHeight="18"/>
  <cols>
    <col min="1" max="1" width="5" customWidth="1"/>
    <col min="2" max="2" width="9.19921875" customWidth="1"/>
    <col min="3" max="8" width="6" customWidth="1"/>
    <col min="9" max="9" width="1.19921875" customWidth="1"/>
    <col min="10" max="10" width="1" customWidth="1"/>
    <col min="11" max="11" width="3.69921875" customWidth="1"/>
    <col min="12" max="12" width="1.19921875" customWidth="1"/>
    <col min="13" max="13" width="4.69921875" customWidth="1"/>
    <col min="14" max="15" width="6" customWidth="1"/>
    <col min="16" max="16" width="2.3984375" customWidth="1"/>
    <col min="17" max="17" width="1.69921875" customWidth="1"/>
    <col min="18" max="18" width="2.09765625" customWidth="1"/>
    <col min="19" max="19" width="6" customWidth="1"/>
    <col min="20" max="20" width="2.19921875" customWidth="1"/>
    <col min="21" max="21" width="10.3984375" customWidth="1"/>
    <col min="22" max="22" width="3.19921875" customWidth="1"/>
    <col min="23" max="23" width="6.69921875" customWidth="1"/>
    <col min="24" max="24" width="8.5" customWidth="1"/>
    <col min="25" max="25" width="6.19921875" customWidth="1"/>
  </cols>
  <sheetData>
    <row r="1" spans="1:24" ht="10.95" customHeight="1">
      <c r="A1" s="1024" t="s">
        <v>1024</v>
      </c>
      <c r="B1" s="1024"/>
    </row>
    <row r="2" spans="1:24" ht="16.2" customHeight="1">
      <c r="A2" s="834" t="s">
        <v>1023</v>
      </c>
      <c r="B2" s="834"/>
      <c r="C2" s="834"/>
      <c r="D2" s="834"/>
      <c r="E2" s="834"/>
      <c r="F2" s="834"/>
      <c r="G2" s="834"/>
      <c r="H2" s="834"/>
      <c r="I2" s="834"/>
      <c r="J2" s="834"/>
      <c r="K2" s="834"/>
      <c r="L2" s="834"/>
      <c r="M2" s="834"/>
      <c r="N2" s="834"/>
      <c r="O2" s="834"/>
      <c r="P2" s="834"/>
      <c r="Q2" s="834"/>
      <c r="R2" s="834"/>
      <c r="S2" s="834"/>
      <c r="T2" s="834"/>
      <c r="U2" s="834"/>
      <c r="V2" s="834"/>
      <c r="W2" s="834"/>
      <c r="X2" s="834"/>
    </row>
    <row r="3" spans="1:24" ht="16.95" customHeight="1" thickBot="1">
      <c r="A3" s="323" t="s">
        <v>1022</v>
      </c>
      <c r="B3" s="322"/>
      <c r="C3" s="322"/>
      <c r="D3" s="322"/>
      <c r="E3" s="322"/>
      <c r="F3" s="322"/>
      <c r="G3" s="322"/>
      <c r="H3" s="322"/>
      <c r="I3" s="322"/>
      <c r="J3" s="322"/>
      <c r="K3" s="322"/>
      <c r="L3" s="322"/>
      <c r="M3" s="322"/>
      <c r="N3" s="322"/>
      <c r="O3" s="322"/>
      <c r="P3" s="322"/>
      <c r="Q3" s="322"/>
      <c r="R3" s="322"/>
      <c r="S3" s="322"/>
      <c r="T3" s="322"/>
      <c r="U3" s="322"/>
      <c r="V3" s="305"/>
      <c r="W3" s="1025" t="s">
        <v>1021</v>
      </c>
      <c r="X3" s="1025"/>
    </row>
    <row r="4" spans="1:24" ht="21" customHeight="1">
      <c r="A4" s="1002" t="s">
        <v>1020</v>
      </c>
      <c r="B4" s="1026"/>
      <c r="C4" s="1029" t="s">
        <v>1009</v>
      </c>
      <c r="D4" s="1030"/>
      <c r="E4" s="1030"/>
      <c r="F4" s="1031"/>
      <c r="G4" s="1010" t="s">
        <v>1008</v>
      </c>
      <c r="H4" s="1010"/>
      <c r="I4" s="1010"/>
      <c r="J4" s="1010"/>
      <c r="K4" s="1010"/>
      <c r="L4" s="1010"/>
      <c r="M4" s="1032"/>
      <c r="N4" s="1029" t="s">
        <v>1007</v>
      </c>
      <c r="O4" s="1030"/>
      <c r="P4" s="1030"/>
      <c r="Q4" s="1030"/>
      <c r="R4" s="1030"/>
      <c r="S4" s="1031"/>
      <c r="T4" s="1033" t="s">
        <v>1006</v>
      </c>
      <c r="U4" s="1033"/>
      <c r="V4" s="1033"/>
      <c r="W4" s="1033"/>
      <c r="X4" s="1034"/>
    </row>
    <row r="5" spans="1:24" ht="21" customHeight="1">
      <c r="A5" s="1027"/>
      <c r="B5" s="1028"/>
      <c r="C5" s="303" t="s">
        <v>1019</v>
      </c>
      <c r="D5" s="303" t="s">
        <v>1018</v>
      </c>
      <c r="E5" s="303" t="s">
        <v>1017</v>
      </c>
      <c r="F5" s="321" t="s">
        <v>883</v>
      </c>
      <c r="G5" s="303" t="s">
        <v>1019</v>
      </c>
      <c r="H5" s="303" t="s">
        <v>1018</v>
      </c>
      <c r="I5" s="1014" t="s">
        <v>1017</v>
      </c>
      <c r="J5" s="1014"/>
      <c r="K5" s="1015"/>
      <c r="L5" s="1014" t="s">
        <v>883</v>
      </c>
      <c r="M5" s="1015"/>
      <c r="N5" s="303" t="s">
        <v>1019</v>
      </c>
      <c r="O5" s="303" t="s">
        <v>1018</v>
      </c>
      <c r="P5" s="1014" t="s">
        <v>1017</v>
      </c>
      <c r="Q5" s="1014"/>
      <c r="R5" s="1015"/>
      <c r="S5" s="321" t="s">
        <v>883</v>
      </c>
      <c r="T5" s="1035"/>
      <c r="U5" s="1035"/>
      <c r="V5" s="1035"/>
      <c r="W5" s="1035"/>
      <c r="X5" s="1036"/>
    </row>
    <row r="6" spans="1:24" ht="42" customHeight="1">
      <c r="A6" s="912"/>
      <c r="B6" s="858"/>
      <c r="C6" s="319"/>
      <c r="D6" s="319"/>
      <c r="E6" s="319"/>
      <c r="F6" s="320"/>
      <c r="G6" s="319"/>
      <c r="H6" s="163"/>
      <c r="I6" s="1016"/>
      <c r="J6" s="1017"/>
      <c r="K6" s="1018"/>
      <c r="L6" s="1016"/>
      <c r="M6" s="1018"/>
      <c r="N6" s="319"/>
      <c r="O6" s="163"/>
      <c r="P6" s="1016"/>
      <c r="Q6" s="1017"/>
      <c r="R6" s="1018"/>
      <c r="S6" s="318"/>
      <c r="T6" s="1016"/>
      <c r="U6" s="1017"/>
      <c r="V6" s="1017"/>
      <c r="W6" s="1017"/>
      <c r="X6" s="1019"/>
    </row>
    <row r="7" spans="1:24" ht="42" customHeight="1">
      <c r="A7" s="912"/>
      <c r="B7" s="858"/>
      <c r="C7" s="316"/>
      <c r="D7" s="316"/>
      <c r="E7" s="316"/>
      <c r="F7" s="317"/>
      <c r="G7" s="316"/>
      <c r="H7" s="167"/>
      <c r="I7" s="1016"/>
      <c r="J7" s="1017"/>
      <c r="K7" s="1018"/>
      <c r="L7" s="1016"/>
      <c r="M7" s="1018"/>
      <c r="N7" s="316"/>
      <c r="O7" s="167"/>
      <c r="P7" s="1016"/>
      <c r="Q7" s="1017"/>
      <c r="R7" s="1018"/>
      <c r="S7" s="315"/>
      <c r="T7" s="1016"/>
      <c r="U7" s="1017"/>
      <c r="V7" s="1017"/>
      <c r="W7" s="1017"/>
      <c r="X7" s="1019"/>
    </row>
    <row r="8" spans="1:24" ht="42" customHeight="1">
      <c r="A8" s="912"/>
      <c r="B8" s="858"/>
      <c r="C8" s="316"/>
      <c r="D8" s="316"/>
      <c r="E8" s="316"/>
      <c r="F8" s="317"/>
      <c r="G8" s="316"/>
      <c r="H8" s="167"/>
      <c r="I8" s="1016"/>
      <c r="J8" s="1017"/>
      <c r="K8" s="1018"/>
      <c r="L8" s="1016"/>
      <c r="M8" s="1018"/>
      <c r="N8" s="316"/>
      <c r="O8" s="167"/>
      <c r="P8" s="1016"/>
      <c r="Q8" s="1017"/>
      <c r="R8" s="1018"/>
      <c r="S8" s="315"/>
      <c r="T8" s="1016"/>
      <c r="U8" s="1017"/>
      <c r="V8" s="1017"/>
      <c r="W8" s="1017"/>
      <c r="X8" s="1019"/>
    </row>
    <row r="9" spans="1:24" ht="42" customHeight="1">
      <c r="A9" s="912"/>
      <c r="B9" s="858"/>
      <c r="C9" s="316"/>
      <c r="D9" s="316"/>
      <c r="E9" s="316"/>
      <c r="F9" s="317"/>
      <c r="G9" s="316"/>
      <c r="H9" s="167"/>
      <c r="I9" s="1016"/>
      <c r="J9" s="1017"/>
      <c r="K9" s="1018"/>
      <c r="L9" s="1016"/>
      <c r="M9" s="1018"/>
      <c r="N9" s="316"/>
      <c r="O9" s="167"/>
      <c r="P9" s="1016"/>
      <c r="Q9" s="1017"/>
      <c r="R9" s="1018"/>
      <c r="S9" s="315"/>
      <c r="T9" s="1016"/>
      <c r="U9" s="1017"/>
      <c r="V9" s="1017"/>
      <c r="W9" s="1017"/>
      <c r="X9" s="1019"/>
    </row>
    <row r="10" spans="1:24" ht="42" customHeight="1" thickBot="1">
      <c r="A10" s="877" t="s">
        <v>883</v>
      </c>
      <c r="B10" s="878"/>
      <c r="C10" s="314"/>
      <c r="D10" s="312"/>
      <c r="E10" s="312"/>
      <c r="F10" s="313"/>
      <c r="G10" s="312"/>
      <c r="H10" s="159"/>
      <c r="I10" s="1020"/>
      <c r="J10" s="1021"/>
      <c r="K10" s="1022"/>
      <c r="L10" s="1020"/>
      <c r="M10" s="1022"/>
      <c r="N10" s="312"/>
      <c r="O10" s="159"/>
      <c r="P10" s="1020"/>
      <c r="Q10" s="1021"/>
      <c r="R10" s="1022"/>
      <c r="S10" s="311"/>
      <c r="T10" s="1020"/>
      <c r="U10" s="1021"/>
      <c r="V10" s="1021"/>
      <c r="W10" s="1021"/>
      <c r="X10" s="1023"/>
    </row>
    <row r="11" spans="1:24" ht="10.199999999999999" customHeight="1">
      <c r="A11" s="310" t="s">
        <v>1016</v>
      </c>
      <c r="B11" s="310"/>
      <c r="C11" s="257"/>
      <c r="D11" s="257"/>
      <c r="E11" s="257"/>
      <c r="F11" s="257"/>
      <c r="G11" s="257"/>
      <c r="H11" s="308"/>
      <c r="I11" s="308"/>
      <c r="J11" s="309"/>
      <c r="K11" s="309"/>
      <c r="L11" s="308"/>
      <c r="M11" s="309"/>
      <c r="N11" s="257"/>
      <c r="O11" s="308"/>
      <c r="P11" s="308"/>
      <c r="Q11" s="309"/>
      <c r="R11" s="309"/>
      <c r="S11" s="308"/>
      <c r="T11" s="308"/>
      <c r="U11" s="240"/>
      <c r="V11" s="240"/>
      <c r="W11" s="240"/>
      <c r="X11" s="240"/>
    </row>
    <row r="12" spans="1:24" ht="6" customHeight="1">
      <c r="A12" s="249"/>
      <c r="B12" s="249"/>
      <c r="C12" s="255"/>
      <c r="D12" s="255"/>
      <c r="E12" s="255"/>
      <c r="F12" s="255"/>
      <c r="G12" s="255"/>
      <c r="H12" s="157"/>
      <c r="I12" s="157"/>
      <c r="J12" s="182"/>
      <c r="K12" s="182"/>
      <c r="L12" s="157"/>
      <c r="M12" s="182"/>
      <c r="N12" s="255"/>
      <c r="O12" s="157"/>
      <c r="P12" s="157"/>
      <c r="Q12" s="182"/>
      <c r="R12" s="182"/>
      <c r="S12" s="157"/>
      <c r="T12" s="157"/>
    </row>
    <row r="13" spans="1:24" ht="12" customHeight="1">
      <c r="A13" s="860" t="s">
        <v>1015</v>
      </c>
      <c r="B13" s="860"/>
      <c r="C13" s="860"/>
      <c r="D13" s="860"/>
      <c r="E13" s="860"/>
      <c r="F13" s="860"/>
      <c r="G13" s="860"/>
      <c r="H13" s="860"/>
      <c r="I13" s="860"/>
      <c r="J13" s="860"/>
      <c r="K13" s="860"/>
      <c r="L13" s="860"/>
      <c r="M13" s="860"/>
      <c r="N13" s="860"/>
      <c r="O13" s="860"/>
      <c r="P13" s="860"/>
      <c r="Q13" s="860"/>
      <c r="R13" s="860"/>
      <c r="S13" s="860"/>
      <c r="T13" s="860"/>
      <c r="U13" s="860"/>
      <c r="V13" s="860"/>
      <c r="W13" s="860"/>
      <c r="X13" s="860"/>
    </row>
    <row r="14" spans="1:24" ht="12" customHeight="1">
      <c r="A14" s="860" t="s">
        <v>1014</v>
      </c>
      <c r="B14" s="860"/>
      <c r="C14" s="860"/>
      <c r="D14" s="860"/>
      <c r="E14" s="860"/>
      <c r="F14" s="860"/>
      <c r="G14" s="860"/>
      <c r="H14" s="860"/>
      <c r="I14" s="860"/>
      <c r="J14" s="860"/>
      <c r="K14" s="860"/>
      <c r="L14" s="860"/>
      <c r="M14" s="860"/>
      <c r="N14" s="860"/>
      <c r="O14" s="860"/>
      <c r="P14" s="860"/>
      <c r="Q14" s="860"/>
      <c r="R14" s="860"/>
      <c r="S14" s="860"/>
      <c r="T14" s="860"/>
      <c r="U14" s="860"/>
      <c r="V14" s="860"/>
      <c r="W14" s="860"/>
      <c r="X14" s="860"/>
    </row>
    <row r="15" spans="1:24" ht="12" customHeight="1">
      <c r="A15" s="860" t="s">
        <v>1013</v>
      </c>
      <c r="B15" s="860"/>
      <c r="C15" s="860"/>
      <c r="D15" s="860"/>
      <c r="E15" s="860"/>
      <c r="F15" s="860"/>
      <c r="G15" s="860"/>
      <c r="H15" s="860"/>
      <c r="I15" s="860"/>
      <c r="J15" s="860"/>
      <c r="K15" s="860"/>
      <c r="L15" s="860"/>
      <c r="M15" s="860"/>
      <c r="N15" s="860"/>
      <c r="O15" s="860"/>
      <c r="P15" s="860"/>
      <c r="Q15" s="860"/>
      <c r="R15" s="860"/>
      <c r="S15" s="860"/>
      <c r="T15" s="860"/>
      <c r="U15" s="860"/>
      <c r="V15" s="860"/>
      <c r="W15" s="860"/>
      <c r="X15" s="860"/>
    </row>
    <row r="16" spans="1:24" ht="12" customHeight="1">
      <c r="A16" s="860" t="s">
        <v>1662</v>
      </c>
      <c r="B16" s="860"/>
      <c r="C16" s="860"/>
      <c r="D16" s="860"/>
      <c r="E16" s="860"/>
      <c r="F16" s="860"/>
      <c r="G16" s="860"/>
      <c r="H16" s="860"/>
      <c r="I16" s="860"/>
      <c r="J16" s="860"/>
      <c r="K16" s="860"/>
      <c r="L16" s="860"/>
      <c r="M16" s="860"/>
      <c r="N16" s="860"/>
      <c r="O16" s="860"/>
      <c r="P16" s="860"/>
      <c r="Q16" s="860"/>
      <c r="R16" s="860"/>
      <c r="S16" s="860"/>
      <c r="T16" s="860"/>
      <c r="U16" s="860"/>
      <c r="V16" s="860"/>
      <c r="W16" s="860"/>
      <c r="X16" s="860"/>
    </row>
    <row r="17" spans="1:24" ht="12" customHeight="1">
      <c r="A17" s="182"/>
      <c r="B17" s="182"/>
      <c r="C17" s="182"/>
      <c r="D17" s="182"/>
      <c r="E17" s="182"/>
      <c r="F17" s="182"/>
      <c r="G17" s="182"/>
      <c r="H17" s="182"/>
      <c r="I17" s="182"/>
      <c r="J17" s="182"/>
      <c r="K17" s="182"/>
      <c r="L17" s="182"/>
      <c r="M17" s="182"/>
      <c r="N17" s="182"/>
      <c r="O17" s="182"/>
      <c r="P17" s="182"/>
      <c r="Q17" s="182"/>
      <c r="R17" s="182"/>
      <c r="S17" s="182"/>
      <c r="T17" s="182"/>
      <c r="U17" s="182"/>
      <c r="V17" s="182"/>
      <c r="W17" s="182"/>
      <c r="X17" s="182"/>
    </row>
    <row r="18" spans="1:24" ht="12" customHeight="1">
      <c r="A18" s="184"/>
      <c r="B18" s="184"/>
      <c r="I18" s="175"/>
      <c r="J18" s="175"/>
      <c r="K18" s="175"/>
      <c r="L18" s="175"/>
      <c r="M18" s="175"/>
      <c r="N18" s="175"/>
      <c r="O18" s="175"/>
      <c r="P18" s="175"/>
      <c r="Q18" s="175"/>
      <c r="R18" s="175"/>
      <c r="S18" s="175"/>
      <c r="T18" s="175"/>
      <c r="U18" s="175"/>
      <c r="V18" s="175"/>
      <c r="W18" s="175"/>
      <c r="X18" s="175"/>
    </row>
    <row r="19" spans="1:24" ht="12" customHeight="1">
      <c r="A19" s="184"/>
      <c r="B19" s="184"/>
      <c r="I19" s="175"/>
      <c r="J19" s="175"/>
      <c r="K19" s="175"/>
      <c r="L19" s="175"/>
      <c r="M19" s="175"/>
      <c r="N19" s="175"/>
      <c r="O19" s="175"/>
      <c r="P19" s="175"/>
      <c r="Q19" s="175"/>
      <c r="R19" s="175"/>
      <c r="S19" s="175"/>
      <c r="T19" s="175"/>
      <c r="U19" s="175"/>
      <c r="V19" s="175"/>
      <c r="W19" s="175"/>
      <c r="X19" s="175"/>
    </row>
    <row r="20" spans="1:24" s="306" customFormat="1" ht="19.95" customHeight="1">
      <c r="A20" s="307"/>
      <c r="B20" s="307"/>
      <c r="C20" s="307"/>
      <c r="D20" s="307"/>
      <c r="E20" s="307"/>
      <c r="F20" s="254"/>
      <c r="G20" s="254" t="s">
        <v>1012</v>
      </c>
      <c r="H20" s="307"/>
      <c r="I20" s="307"/>
      <c r="J20" s="307"/>
      <c r="K20" s="307"/>
      <c r="L20" s="307"/>
      <c r="M20" s="307"/>
      <c r="N20" s="307"/>
      <c r="O20" s="307"/>
      <c r="P20" s="307"/>
      <c r="Q20" s="307"/>
      <c r="R20" s="307"/>
      <c r="S20" s="307"/>
      <c r="T20" s="307"/>
      <c r="U20" s="307"/>
      <c r="V20" s="307"/>
      <c r="W20" s="307"/>
      <c r="X20" s="307"/>
    </row>
    <row r="21" spans="1:24" ht="13.95" customHeight="1" thickBot="1">
      <c r="A21" s="1000" t="s">
        <v>1011</v>
      </c>
      <c r="B21" s="1000"/>
      <c r="C21" s="1000"/>
      <c r="D21" s="305"/>
      <c r="E21" s="305"/>
      <c r="F21" s="305"/>
      <c r="G21" s="305"/>
      <c r="H21" s="305"/>
      <c r="I21" s="305"/>
      <c r="J21" s="305"/>
      <c r="K21" s="305"/>
      <c r="L21" s="305"/>
      <c r="M21" s="305"/>
      <c r="N21" s="305"/>
      <c r="O21" s="305"/>
      <c r="P21" s="305"/>
      <c r="Q21" s="305"/>
      <c r="R21" s="305"/>
      <c r="S21" s="305"/>
      <c r="T21" s="305"/>
      <c r="U21" s="305"/>
      <c r="V21" s="1001" t="s">
        <v>924</v>
      </c>
      <c r="W21" s="1001"/>
      <c r="X21" s="1001"/>
    </row>
    <row r="22" spans="1:24" ht="22.5" customHeight="1">
      <c r="A22" s="1002" t="s">
        <v>1010</v>
      </c>
      <c r="B22" s="1003"/>
      <c r="C22" s="1006" t="s">
        <v>1009</v>
      </c>
      <c r="D22" s="1007"/>
      <c r="E22" s="1007"/>
      <c r="F22" s="1008"/>
      <c r="G22" s="1006" t="s">
        <v>1008</v>
      </c>
      <c r="H22" s="1007"/>
      <c r="I22" s="1007"/>
      <c r="J22" s="1007"/>
      <c r="K22" s="1007"/>
      <c r="L22" s="1007"/>
      <c r="M22" s="1007"/>
      <c r="N22" s="1006" t="s">
        <v>1007</v>
      </c>
      <c r="O22" s="1007"/>
      <c r="P22" s="1007"/>
      <c r="Q22" s="1007"/>
      <c r="R22" s="1007"/>
      <c r="S22" s="1008"/>
      <c r="T22" s="1009" t="s">
        <v>1006</v>
      </c>
      <c r="U22" s="1010"/>
      <c r="V22" s="1010"/>
      <c r="W22" s="1010"/>
      <c r="X22" s="1011"/>
    </row>
    <row r="23" spans="1:24" ht="22.5" customHeight="1">
      <c r="A23" s="1004"/>
      <c r="B23" s="1005"/>
      <c r="C23" s="303" t="s">
        <v>1005</v>
      </c>
      <c r="D23" s="303" t="s">
        <v>1004</v>
      </c>
      <c r="E23" s="303" t="s">
        <v>1003</v>
      </c>
      <c r="F23" s="304" t="s">
        <v>883</v>
      </c>
      <c r="G23" s="303" t="s">
        <v>1002</v>
      </c>
      <c r="H23" s="303" t="s">
        <v>1004</v>
      </c>
      <c r="I23" s="1013" t="s">
        <v>1003</v>
      </c>
      <c r="J23" s="1014"/>
      <c r="K23" s="1015"/>
      <c r="L23" s="1013" t="s">
        <v>883</v>
      </c>
      <c r="M23" s="1015"/>
      <c r="N23" s="303" t="s">
        <v>1002</v>
      </c>
      <c r="O23" s="303" t="s">
        <v>1001</v>
      </c>
      <c r="P23" s="1013" t="s">
        <v>1000</v>
      </c>
      <c r="Q23" s="1014"/>
      <c r="R23" s="1015"/>
      <c r="S23" s="303" t="s">
        <v>883</v>
      </c>
      <c r="T23" s="1006"/>
      <c r="U23" s="1007"/>
      <c r="V23" s="1007"/>
      <c r="W23" s="1007"/>
      <c r="X23" s="1012"/>
    </row>
    <row r="24" spans="1:24" ht="12" customHeight="1">
      <c r="A24" s="902"/>
      <c r="B24" s="903"/>
      <c r="C24" s="992"/>
      <c r="D24" s="992"/>
      <c r="E24" s="992"/>
      <c r="F24" s="995"/>
      <c r="G24" s="992"/>
      <c r="H24" s="995"/>
      <c r="I24" s="879"/>
      <c r="J24" s="880"/>
      <c r="K24" s="881"/>
      <c r="L24" s="879"/>
      <c r="M24" s="881"/>
      <c r="N24" s="992"/>
      <c r="O24" s="992"/>
      <c r="P24" s="879"/>
      <c r="Q24" s="880"/>
      <c r="R24" s="881"/>
      <c r="S24" s="995"/>
      <c r="T24" s="879"/>
      <c r="U24" s="880"/>
      <c r="V24" s="880"/>
      <c r="W24" s="880"/>
      <c r="X24" s="959"/>
    </row>
    <row r="25" spans="1:24" ht="13.95" customHeight="1">
      <c r="A25" s="991" t="s">
        <v>999</v>
      </c>
      <c r="B25" s="966"/>
      <c r="C25" s="992"/>
      <c r="D25" s="992"/>
      <c r="E25" s="992"/>
      <c r="F25" s="995"/>
      <c r="G25" s="992"/>
      <c r="H25" s="995"/>
      <c r="I25" s="960"/>
      <c r="J25" s="961"/>
      <c r="K25" s="966"/>
      <c r="L25" s="960"/>
      <c r="M25" s="966"/>
      <c r="N25" s="992"/>
      <c r="O25" s="992"/>
      <c r="P25" s="960"/>
      <c r="Q25" s="961"/>
      <c r="R25" s="966"/>
      <c r="S25" s="995"/>
      <c r="T25" s="960"/>
      <c r="U25" s="961"/>
      <c r="V25" s="961"/>
      <c r="W25" s="961"/>
      <c r="X25" s="962"/>
    </row>
    <row r="26" spans="1:24" ht="13.95" customHeight="1">
      <c r="A26" s="864" t="s">
        <v>998</v>
      </c>
      <c r="B26" s="865"/>
      <c r="C26" s="994"/>
      <c r="D26" s="994"/>
      <c r="E26" s="994"/>
      <c r="F26" s="993"/>
      <c r="G26" s="994"/>
      <c r="H26" s="993"/>
      <c r="I26" s="996"/>
      <c r="J26" s="997"/>
      <c r="K26" s="998"/>
      <c r="L26" s="996"/>
      <c r="M26" s="998"/>
      <c r="N26" s="994"/>
      <c r="O26" s="994"/>
      <c r="P26" s="996"/>
      <c r="Q26" s="997"/>
      <c r="R26" s="998"/>
      <c r="S26" s="993"/>
      <c r="T26" s="996"/>
      <c r="U26" s="997"/>
      <c r="V26" s="997"/>
      <c r="W26" s="997"/>
      <c r="X26" s="999"/>
    </row>
    <row r="27" spans="1:24" ht="12" customHeight="1">
      <c r="A27" s="902"/>
      <c r="B27" s="903"/>
      <c r="C27" s="992"/>
      <c r="D27" s="992"/>
      <c r="E27" s="992"/>
      <c r="F27" s="995"/>
      <c r="G27" s="992"/>
      <c r="H27" s="995"/>
      <c r="I27" s="879"/>
      <c r="J27" s="880"/>
      <c r="K27" s="881"/>
      <c r="L27" s="879"/>
      <c r="M27" s="881"/>
      <c r="N27" s="992"/>
      <c r="O27" s="992"/>
      <c r="P27" s="879"/>
      <c r="Q27" s="880"/>
      <c r="R27" s="881"/>
      <c r="S27" s="995"/>
      <c r="T27" s="879"/>
      <c r="U27" s="880"/>
      <c r="V27" s="880"/>
      <c r="W27" s="880"/>
      <c r="X27" s="959"/>
    </row>
    <row r="28" spans="1:24" ht="13.95" customHeight="1">
      <c r="A28" s="991" t="s">
        <v>999</v>
      </c>
      <c r="B28" s="966"/>
      <c r="C28" s="992"/>
      <c r="D28" s="992"/>
      <c r="E28" s="992"/>
      <c r="F28" s="995"/>
      <c r="G28" s="992"/>
      <c r="H28" s="995"/>
      <c r="I28" s="960"/>
      <c r="J28" s="961"/>
      <c r="K28" s="966"/>
      <c r="L28" s="960"/>
      <c r="M28" s="966"/>
      <c r="N28" s="992"/>
      <c r="O28" s="992"/>
      <c r="P28" s="960"/>
      <c r="Q28" s="961"/>
      <c r="R28" s="966"/>
      <c r="S28" s="995"/>
      <c r="T28" s="960"/>
      <c r="U28" s="961"/>
      <c r="V28" s="961"/>
      <c r="W28" s="961"/>
      <c r="X28" s="962"/>
    </row>
    <row r="29" spans="1:24" ht="13.95" customHeight="1">
      <c r="A29" s="864" t="s">
        <v>998</v>
      </c>
      <c r="B29" s="865"/>
      <c r="C29" s="994"/>
      <c r="D29" s="994"/>
      <c r="E29" s="994"/>
      <c r="F29" s="993"/>
      <c r="G29" s="994"/>
      <c r="H29" s="993"/>
      <c r="I29" s="996"/>
      <c r="J29" s="997"/>
      <c r="K29" s="998"/>
      <c r="L29" s="996"/>
      <c r="M29" s="998"/>
      <c r="N29" s="994"/>
      <c r="O29" s="994"/>
      <c r="P29" s="996"/>
      <c r="Q29" s="997"/>
      <c r="R29" s="998"/>
      <c r="S29" s="993"/>
      <c r="T29" s="996"/>
      <c r="U29" s="997"/>
      <c r="V29" s="997"/>
      <c r="W29" s="997"/>
      <c r="X29" s="999"/>
    </row>
    <row r="30" spans="1:24" ht="12" customHeight="1">
      <c r="A30" s="902"/>
      <c r="B30" s="903"/>
      <c r="C30" s="992"/>
      <c r="D30" s="992"/>
      <c r="E30" s="992"/>
      <c r="F30" s="995"/>
      <c r="G30" s="992"/>
      <c r="H30" s="995"/>
      <c r="I30" s="879"/>
      <c r="J30" s="880"/>
      <c r="K30" s="881"/>
      <c r="L30" s="879"/>
      <c r="M30" s="881"/>
      <c r="N30" s="992"/>
      <c r="O30" s="992"/>
      <c r="P30" s="879"/>
      <c r="Q30" s="880"/>
      <c r="R30" s="881"/>
      <c r="S30" s="995"/>
      <c r="T30" s="879"/>
      <c r="U30" s="880"/>
      <c r="V30" s="880"/>
      <c r="W30" s="880"/>
      <c r="X30" s="959"/>
    </row>
    <row r="31" spans="1:24" ht="13.95" customHeight="1">
      <c r="A31" s="991" t="s">
        <v>999</v>
      </c>
      <c r="B31" s="966"/>
      <c r="C31" s="992"/>
      <c r="D31" s="992"/>
      <c r="E31" s="992"/>
      <c r="F31" s="995"/>
      <c r="G31" s="992"/>
      <c r="H31" s="995"/>
      <c r="I31" s="960"/>
      <c r="J31" s="961"/>
      <c r="K31" s="966"/>
      <c r="L31" s="960"/>
      <c r="M31" s="966"/>
      <c r="N31" s="992"/>
      <c r="O31" s="992"/>
      <c r="P31" s="960"/>
      <c r="Q31" s="961"/>
      <c r="R31" s="966"/>
      <c r="S31" s="995"/>
      <c r="T31" s="960"/>
      <c r="U31" s="961"/>
      <c r="V31" s="961"/>
      <c r="W31" s="961"/>
      <c r="X31" s="962"/>
    </row>
    <row r="32" spans="1:24" ht="13.95" customHeight="1">
      <c r="A32" s="864" t="s">
        <v>998</v>
      </c>
      <c r="B32" s="865"/>
      <c r="C32" s="994"/>
      <c r="D32" s="994"/>
      <c r="E32" s="994"/>
      <c r="F32" s="993"/>
      <c r="G32" s="994"/>
      <c r="H32" s="993"/>
      <c r="I32" s="996"/>
      <c r="J32" s="997"/>
      <c r="K32" s="998"/>
      <c r="L32" s="996"/>
      <c r="M32" s="998"/>
      <c r="N32" s="994"/>
      <c r="O32" s="994"/>
      <c r="P32" s="996"/>
      <c r="Q32" s="997"/>
      <c r="R32" s="998"/>
      <c r="S32" s="993"/>
      <c r="T32" s="996"/>
      <c r="U32" s="997"/>
      <c r="V32" s="997"/>
      <c r="W32" s="997"/>
      <c r="X32" s="999"/>
    </row>
    <row r="33" spans="1:24" ht="12" customHeight="1">
      <c r="A33" s="902"/>
      <c r="B33" s="903"/>
      <c r="C33" s="992"/>
      <c r="D33" s="992"/>
      <c r="E33" s="992"/>
      <c r="F33" s="995"/>
      <c r="G33" s="992"/>
      <c r="H33" s="995"/>
      <c r="I33" s="879"/>
      <c r="J33" s="880"/>
      <c r="K33" s="881"/>
      <c r="L33" s="879"/>
      <c r="M33" s="881"/>
      <c r="N33" s="992"/>
      <c r="O33" s="992"/>
      <c r="P33" s="879"/>
      <c r="Q33" s="880"/>
      <c r="R33" s="881"/>
      <c r="S33" s="995"/>
      <c r="T33" s="879"/>
      <c r="U33" s="880"/>
      <c r="V33" s="880"/>
      <c r="W33" s="880"/>
      <c r="X33" s="959"/>
    </row>
    <row r="34" spans="1:24" ht="13.95" customHeight="1">
      <c r="A34" s="991" t="s">
        <v>999</v>
      </c>
      <c r="B34" s="966"/>
      <c r="C34" s="992"/>
      <c r="D34" s="992"/>
      <c r="E34" s="992"/>
      <c r="F34" s="995"/>
      <c r="G34" s="992"/>
      <c r="H34" s="995"/>
      <c r="I34" s="960"/>
      <c r="J34" s="961"/>
      <c r="K34" s="966"/>
      <c r="L34" s="960"/>
      <c r="M34" s="966"/>
      <c r="N34" s="992"/>
      <c r="O34" s="992"/>
      <c r="P34" s="960"/>
      <c r="Q34" s="961"/>
      <c r="R34" s="966"/>
      <c r="S34" s="995"/>
      <c r="T34" s="960"/>
      <c r="U34" s="961"/>
      <c r="V34" s="961"/>
      <c r="W34" s="961"/>
      <c r="X34" s="962"/>
    </row>
    <row r="35" spans="1:24" ht="13.95" customHeight="1">
      <c r="A35" s="864" t="s">
        <v>998</v>
      </c>
      <c r="B35" s="865"/>
      <c r="C35" s="993"/>
      <c r="D35" s="994"/>
      <c r="E35" s="994"/>
      <c r="F35" s="993"/>
      <c r="G35" s="994"/>
      <c r="H35" s="993"/>
      <c r="I35" s="996"/>
      <c r="J35" s="997"/>
      <c r="K35" s="998"/>
      <c r="L35" s="996"/>
      <c r="M35" s="998"/>
      <c r="N35" s="994"/>
      <c r="O35" s="994"/>
      <c r="P35" s="996"/>
      <c r="Q35" s="997"/>
      <c r="R35" s="998"/>
      <c r="S35" s="993"/>
      <c r="T35" s="996"/>
      <c r="U35" s="997"/>
      <c r="V35" s="997"/>
      <c r="W35" s="997"/>
      <c r="X35" s="999"/>
    </row>
    <row r="36" spans="1:24" ht="12" customHeight="1">
      <c r="A36" s="902" t="s">
        <v>883</v>
      </c>
      <c r="B36" s="903"/>
      <c r="C36" s="968"/>
      <c r="D36" s="968"/>
      <c r="E36" s="968"/>
      <c r="F36" s="968"/>
      <c r="G36" s="968"/>
      <c r="H36" s="968"/>
      <c r="I36" s="879"/>
      <c r="J36" s="880"/>
      <c r="K36" s="881"/>
      <c r="L36" s="879"/>
      <c r="M36" s="881"/>
      <c r="N36" s="968"/>
      <c r="O36" s="968"/>
      <c r="P36" s="879"/>
      <c r="Q36" s="880"/>
      <c r="R36" s="881"/>
      <c r="S36" s="968"/>
      <c r="T36" s="879"/>
      <c r="U36" s="880"/>
      <c r="V36" s="880"/>
      <c r="W36" s="880"/>
      <c r="X36" s="959"/>
    </row>
    <row r="37" spans="1:24" ht="13.95" customHeight="1">
      <c r="A37" s="916"/>
      <c r="B37" s="918"/>
      <c r="C37" s="969"/>
      <c r="D37" s="969"/>
      <c r="E37" s="969"/>
      <c r="F37" s="969"/>
      <c r="G37" s="969"/>
      <c r="H37" s="969"/>
      <c r="I37" s="960"/>
      <c r="J37" s="961"/>
      <c r="K37" s="966"/>
      <c r="L37" s="960"/>
      <c r="M37" s="966"/>
      <c r="N37" s="969"/>
      <c r="O37" s="969"/>
      <c r="P37" s="960"/>
      <c r="Q37" s="961"/>
      <c r="R37" s="966"/>
      <c r="S37" s="969"/>
      <c r="T37" s="960"/>
      <c r="U37" s="961"/>
      <c r="V37" s="961"/>
      <c r="W37" s="961"/>
      <c r="X37" s="962"/>
    </row>
    <row r="38" spans="1:24" ht="13.95" customHeight="1" thickBot="1">
      <c r="A38" s="904"/>
      <c r="B38" s="905"/>
      <c r="C38" s="970"/>
      <c r="D38" s="970"/>
      <c r="E38" s="970"/>
      <c r="F38" s="970"/>
      <c r="G38" s="970"/>
      <c r="H38" s="970"/>
      <c r="I38" s="963"/>
      <c r="J38" s="964"/>
      <c r="K38" s="967"/>
      <c r="L38" s="963"/>
      <c r="M38" s="967"/>
      <c r="N38" s="970"/>
      <c r="O38" s="970"/>
      <c r="P38" s="963"/>
      <c r="Q38" s="964"/>
      <c r="R38" s="967"/>
      <c r="S38" s="970"/>
      <c r="T38" s="963"/>
      <c r="U38" s="964"/>
      <c r="V38" s="964"/>
      <c r="W38" s="964"/>
      <c r="X38" s="965"/>
    </row>
    <row r="39" spans="1:24" ht="10.199999999999999" customHeight="1">
      <c r="A39" s="249"/>
      <c r="B39" s="249"/>
      <c r="C39" s="928"/>
      <c r="D39" s="928"/>
      <c r="E39" s="928"/>
      <c r="F39" s="928"/>
      <c r="G39" s="928"/>
      <c r="H39" s="928"/>
      <c r="I39" s="928"/>
      <c r="J39" s="928"/>
      <c r="K39" s="928"/>
      <c r="L39" s="928"/>
      <c r="M39" s="928"/>
      <c r="N39" s="928"/>
      <c r="O39" s="928"/>
      <c r="P39" s="928"/>
      <c r="Q39" s="249"/>
      <c r="R39" s="249"/>
      <c r="S39" s="278"/>
      <c r="T39" s="278"/>
    </row>
    <row r="40" spans="1:24" ht="3" customHeight="1">
      <c r="A40" s="301"/>
      <c r="B40" s="301"/>
      <c r="C40" s="301"/>
      <c r="D40" s="301"/>
      <c r="E40" s="301"/>
      <c r="F40" s="301"/>
      <c r="G40" s="301"/>
      <c r="H40" s="301"/>
      <c r="I40" s="301"/>
      <c r="J40" s="302"/>
      <c r="K40" s="301"/>
      <c r="L40" s="301"/>
      <c r="M40" s="301"/>
      <c r="N40" s="301"/>
      <c r="O40" s="301"/>
      <c r="P40" s="301"/>
      <c r="Q40" s="301"/>
      <c r="R40" s="301"/>
      <c r="S40" s="300"/>
      <c r="T40" s="300"/>
      <c r="U40" s="133"/>
      <c r="V40" s="133"/>
      <c r="W40" s="133"/>
      <c r="X40" s="133"/>
    </row>
    <row r="41" spans="1:24" ht="12" customHeight="1">
      <c r="A41" s="976" t="s">
        <v>997</v>
      </c>
      <c r="B41" s="976"/>
      <c r="C41" s="976"/>
      <c r="D41" s="976"/>
      <c r="E41" s="976"/>
      <c r="F41" s="976"/>
      <c r="G41" s="976"/>
      <c r="H41" s="976"/>
      <c r="I41" s="157"/>
      <c r="J41" s="292"/>
      <c r="K41" s="157" t="s">
        <v>996</v>
      </c>
      <c r="L41" s="157"/>
      <c r="M41" s="299"/>
      <c r="N41" s="255"/>
      <c r="O41" s="255"/>
      <c r="P41" s="255"/>
      <c r="Q41" s="255"/>
      <c r="R41" s="255"/>
      <c r="S41" s="255"/>
      <c r="T41" s="279"/>
    </row>
    <row r="42" spans="1:24" ht="15" customHeight="1">
      <c r="A42" s="976"/>
      <c r="B42" s="976"/>
      <c r="C42" s="976"/>
      <c r="D42" s="976"/>
      <c r="E42" s="976"/>
      <c r="F42" s="976"/>
      <c r="G42" s="976"/>
      <c r="H42" s="976"/>
      <c r="J42" s="298"/>
      <c r="K42" s="977" t="s">
        <v>995</v>
      </c>
      <c r="L42" s="977"/>
      <c r="M42" s="977"/>
      <c r="N42" s="977"/>
      <c r="O42" s="977"/>
      <c r="P42" s="977"/>
      <c r="Q42" s="977"/>
      <c r="R42" s="977"/>
      <c r="S42" s="977"/>
      <c r="T42" s="977"/>
      <c r="U42" s="977"/>
      <c r="V42" s="977"/>
      <c r="W42" s="977"/>
      <c r="X42" s="977"/>
    </row>
    <row r="43" spans="1:24" ht="16.2" customHeight="1" thickBot="1">
      <c r="A43" s="976"/>
      <c r="B43" s="976"/>
      <c r="C43" s="976"/>
      <c r="D43" s="976"/>
      <c r="E43" s="976"/>
      <c r="F43" s="976"/>
      <c r="G43" s="976"/>
      <c r="H43" s="976"/>
      <c r="J43" s="297"/>
      <c r="K43" s="296" t="s">
        <v>994</v>
      </c>
      <c r="L43" s="295"/>
      <c r="M43" s="295"/>
      <c r="N43" s="295"/>
      <c r="O43" s="295"/>
      <c r="P43" s="294"/>
      <c r="Q43" s="294"/>
      <c r="R43" s="294"/>
      <c r="S43" s="294"/>
      <c r="T43" s="294"/>
      <c r="U43" s="294"/>
      <c r="V43" s="294"/>
      <c r="W43" s="978" t="s">
        <v>993</v>
      </c>
      <c r="X43" s="978"/>
    </row>
    <row r="44" spans="1:24" ht="21" customHeight="1">
      <c r="A44" s="976"/>
      <c r="B44" s="976"/>
      <c r="C44" s="976"/>
      <c r="D44" s="976"/>
      <c r="E44" s="976"/>
      <c r="F44" s="976"/>
      <c r="G44" s="976"/>
      <c r="H44" s="976"/>
      <c r="I44" s="255"/>
      <c r="J44" s="293"/>
      <c r="K44" s="979"/>
      <c r="L44" s="980"/>
      <c r="M44" s="983" t="s">
        <v>992</v>
      </c>
      <c r="N44" s="918"/>
      <c r="O44" s="984" t="s">
        <v>991</v>
      </c>
      <c r="P44" s="926"/>
      <c r="Q44" s="926"/>
      <c r="R44" s="926"/>
      <c r="S44" s="926"/>
      <c r="T44" s="926"/>
      <c r="U44" s="926"/>
      <c r="V44" s="926"/>
      <c r="W44" s="926"/>
      <c r="X44" s="927"/>
    </row>
    <row r="45" spans="1:24" ht="16.2" customHeight="1">
      <c r="A45" s="183"/>
      <c r="B45" s="183"/>
      <c r="C45" s="188"/>
      <c r="D45" s="183"/>
      <c r="E45" s="183"/>
      <c r="F45" s="255"/>
      <c r="G45" s="255"/>
      <c r="H45" s="251"/>
      <c r="I45" s="157"/>
      <c r="J45" s="292"/>
      <c r="K45" s="981"/>
      <c r="L45" s="972"/>
      <c r="M45" s="983"/>
      <c r="N45" s="918"/>
      <c r="O45" s="985" t="s">
        <v>990</v>
      </c>
      <c r="P45" s="986"/>
      <c r="Q45" s="987"/>
      <c r="R45" s="985" t="s">
        <v>989</v>
      </c>
      <c r="S45" s="986"/>
      <c r="T45" s="987"/>
      <c r="U45" s="291" t="s">
        <v>988</v>
      </c>
      <c r="V45" s="985" t="s">
        <v>988</v>
      </c>
      <c r="W45" s="987"/>
      <c r="X45" s="290"/>
    </row>
    <row r="46" spans="1:24" ht="16.2" customHeight="1">
      <c r="A46" s="183"/>
      <c r="B46" s="183"/>
      <c r="C46" s="188"/>
      <c r="D46" s="183"/>
      <c r="E46" s="183"/>
      <c r="F46" s="255"/>
      <c r="G46" s="255"/>
      <c r="H46" s="251"/>
      <c r="I46" s="249"/>
      <c r="J46" s="289"/>
      <c r="K46" s="982"/>
      <c r="L46" s="956"/>
      <c r="M46" s="920"/>
      <c r="N46" s="865"/>
      <c r="O46" s="988" t="s">
        <v>987</v>
      </c>
      <c r="P46" s="989"/>
      <c r="Q46" s="989"/>
      <c r="R46" s="988" t="s">
        <v>987</v>
      </c>
      <c r="S46" s="989"/>
      <c r="T46" s="989"/>
      <c r="U46" s="288" t="s">
        <v>987</v>
      </c>
      <c r="V46" s="988" t="s">
        <v>987</v>
      </c>
      <c r="W46" s="990"/>
      <c r="X46" s="287" t="s">
        <v>883</v>
      </c>
    </row>
    <row r="47" spans="1:24" ht="15" customHeight="1">
      <c r="B47" s="834"/>
      <c r="C47" s="834"/>
      <c r="D47" s="834"/>
      <c r="E47" s="834"/>
      <c r="F47" s="834"/>
      <c r="G47" s="834"/>
      <c r="H47" s="255"/>
      <c r="I47" s="282"/>
      <c r="J47" s="262"/>
      <c r="K47" s="955" t="s">
        <v>986</v>
      </c>
      <c r="L47" s="956"/>
      <c r="M47" s="856"/>
      <c r="N47" s="858"/>
      <c r="O47" s="856"/>
      <c r="P47" s="857"/>
      <c r="Q47" s="858"/>
      <c r="R47" s="856"/>
      <c r="S47" s="857"/>
      <c r="T47" s="858"/>
      <c r="U47" s="284"/>
      <c r="V47" s="851"/>
      <c r="W47" s="859"/>
      <c r="X47" s="283"/>
    </row>
    <row r="48" spans="1:24" ht="15" customHeight="1">
      <c r="A48" s="182"/>
      <c r="B48" s="971"/>
      <c r="C48" s="971"/>
      <c r="D48" s="971"/>
      <c r="E48" s="971"/>
      <c r="F48" s="971"/>
      <c r="G48" s="971"/>
      <c r="H48" s="255"/>
      <c r="I48" s="282"/>
      <c r="J48" s="262"/>
      <c r="K48" s="971" t="s">
        <v>985</v>
      </c>
      <c r="L48" s="972"/>
      <c r="M48" s="856"/>
      <c r="N48" s="858"/>
      <c r="O48" s="856"/>
      <c r="P48" s="857"/>
      <c r="Q48" s="858"/>
      <c r="R48" s="856"/>
      <c r="S48" s="857"/>
      <c r="T48" s="858"/>
      <c r="U48" s="284"/>
      <c r="V48" s="851"/>
      <c r="W48" s="859"/>
      <c r="X48" s="286"/>
    </row>
    <row r="49" spans="1:24" ht="15" customHeight="1">
      <c r="A49" s="157"/>
      <c r="B49" s="973"/>
      <c r="C49" s="973"/>
      <c r="D49" s="973"/>
      <c r="E49" s="973"/>
      <c r="F49" s="973"/>
      <c r="G49" s="973"/>
      <c r="H49" s="255"/>
      <c r="I49" s="282"/>
      <c r="J49" s="262"/>
      <c r="K49" s="974" t="s">
        <v>984</v>
      </c>
      <c r="L49" s="975"/>
      <c r="M49" s="856"/>
      <c r="N49" s="858"/>
      <c r="O49" s="856"/>
      <c r="P49" s="857"/>
      <c r="Q49" s="858"/>
      <c r="R49" s="856"/>
      <c r="S49" s="857"/>
      <c r="T49" s="858"/>
      <c r="U49" s="284"/>
      <c r="V49" s="851"/>
      <c r="W49" s="859"/>
      <c r="X49" s="285"/>
    </row>
    <row r="50" spans="1:24" ht="15" customHeight="1">
      <c r="A50" s="182"/>
      <c r="B50" s="182"/>
      <c r="C50" s="255"/>
      <c r="D50" s="249"/>
      <c r="E50" s="255"/>
      <c r="F50" s="255"/>
      <c r="G50" s="249"/>
      <c r="H50" s="255"/>
      <c r="I50" s="282"/>
      <c r="J50" s="262"/>
      <c r="K50" s="955" t="s">
        <v>983</v>
      </c>
      <c r="L50" s="956"/>
      <c r="M50" s="856"/>
      <c r="N50" s="858"/>
      <c r="O50" s="856"/>
      <c r="P50" s="857"/>
      <c r="Q50" s="858"/>
      <c r="R50" s="856"/>
      <c r="S50" s="857"/>
      <c r="T50" s="858"/>
      <c r="U50" s="284"/>
      <c r="V50" s="851"/>
      <c r="W50" s="859"/>
      <c r="X50" s="283"/>
    </row>
    <row r="51" spans="1:24" ht="15" customHeight="1">
      <c r="A51" s="182"/>
      <c r="B51" s="182"/>
      <c r="C51" s="255"/>
      <c r="D51" s="255"/>
      <c r="E51" s="255"/>
      <c r="F51" s="255"/>
      <c r="G51" s="249"/>
      <c r="H51" s="255"/>
      <c r="I51" s="282"/>
      <c r="J51" s="262"/>
      <c r="K51" s="955" t="s">
        <v>982</v>
      </c>
      <c r="L51" s="956"/>
      <c r="M51" s="856"/>
      <c r="N51" s="858"/>
      <c r="O51" s="856"/>
      <c r="P51" s="857"/>
      <c r="Q51" s="858"/>
      <c r="R51" s="856"/>
      <c r="S51" s="857"/>
      <c r="T51" s="858"/>
      <c r="U51" s="284"/>
      <c r="V51" s="851"/>
      <c r="W51" s="859"/>
      <c r="X51" s="283"/>
    </row>
    <row r="52" spans="1:24" ht="15" customHeight="1" thickBot="1">
      <c r="A52" s="157"/>
      <c r="B52" s="157"/>
      <c r="C52" s="255"/>
      <c r="D52" s="255"/>
      <c r="E52" s="255"/>
      <c r="F52" s="255"/>
      <c r="G52" s="249"/>
      <c r="H52" s="255"/>
      <c r="I52" s="282"/>
      <c r="J52" s="262"/>
      <c r="K52" s="957" t="s">
        <v>981</v>
      </c>
      <c r="L52" s="958"/>
      <c r="M52" s="882"/>
      <c r="N52" s="884"/>
      <c r="O52" s="882"/>
      <c r="P52" s="883"/>
      <c r="Q52" s="884"/>
      <c r="R52" s="882"/>
      <c r="S52" s="883"/>
      <c r="T52" s="884"/>
      <c r="U52" s="281"/>
      <c r="V52" s="885"/>
      <c r="W52" s="887"/>
      <c r="X52" s="280"/>
    </row>
    <row r="53" spans="1:24">
      <c r="A53" s="157"/>
      <c r="B53" s="157"/>
      <c r="C53" s="255"/>
      <c r="D53" s="255"/>
      <c r="E53" s="255"/>
      <c r="F53" s="255"/>
      <c r="G53" s="249"/>
      <c r="H53" s="255"/>
      <c r="I53" s="255"/>
      <c r="J53" s="255"/>
      <c r="K53" s="255"/>
      <c r="L53" s="255"/>
      <c r="M53" s="255"/>
      <c r="N53" s="255"/>
      <c r="O53" s="255"/>
      <c r="P53" s="255"/>
      <c r="Q53" s="255"/>
      <c r="R53" s="255"/>
      <c r="S53" s="279"/>
      <c r="T53" s="278"/>
    </row>
    <row r="54" spans="1:24">
      <c r="A54" s="157"/>
      <c r="B54" s="157"/>
      <c r="C54" s="157"/>
      <c r="D54" s="157"/>
      <c r="E54" s="157"/>
      <c r="F54" s="157"/>
      <c r="G54" s="157"/>
      <c r="H54" s="157"/>
      <c r="I54" s="279"/>
      <c r="J54" s="279"/>
      <c r="K54" s="279"/>
      <c r="L54" s="279"/>
      <c r="M54" s="279"/>
      <c r="N54" s="279"/>
      <c r="O54" s="279"/>
      <c r="P54" s="279"/>
      <c r="Q54" s="279"/>
      <c r="R54" s="279"/>
      <c r="S54" s="279"/>
      <c r="T54" s="278"/>
    </row>
    <row r="55" spans="1:24">
      <c r="A55" s="157"/>
      <c r="B55" s="157"/>
      <c r="C55" s="157"/>
      <c r="D55" s="157"/>
      <c r="E55" s="157"/>
      <c r="F55" s="157"/>
      <c r="G55" s="157"/>
      <c r="H55" s="157"/>
    </row>
    <row r="56" spans="1:24">
      <c r="A56" s="157"/>
      <c r="B56" s="157"/>
      <c r="C56" s="157"/>
      <c r="D56" s="157"/>
      <c r="E56" s="157"/>
      <c r="F56" s="157"/>
      <c r="G56" s="157"/>
      <c r="H56" s="157"/>
    </row>
    <row r="57" spans="1:24">
      <c r="A57" s="267"/>
      <c r="B57" s="267"/>
      <c r="C57" s="267"/>
      <c r="D57" s="267"/>
      <c r="E57" s="267"/>
      <c r="F57" s="267"/>
      <c r="G57" s="267"/>
      <c r="H57" s="267"/>
    </row>
  </sheetData>
  <mergeCells count="175">
    <mergeCell ref="A6:B6"/>
    <mergeCell ref="I6:K6"/>
    <mergeCell ref="L6:M6"/>
    <mergeCell ref="P6:R6"/>
    <mergeCell ref="T6:X6"/>
    <mergeCell ref="A1:B1"/>
    <mergeCell ref="A2:X2"/>
    <mergeCell ref="W3:X3"/>
    <mergeCell ref="A4:B5"/>
    <mergeCell ref="C4:F4"/>
    <mergeCell ref="G4:M4"/>
    <mergeCell ref="N4:S4"/>
    <mergeCell ref="T4:X5"/>
    <mergeCell ref="I5:K5"/>
    <mergeCell ref="L5:M5"/>
    <mergeCell ref="P5:R5"/>
    <mergeCell ref="A7:B7"/>
    <mergeCell ref="I7:K7"/>
    <mergeCell ref="L7:M7"/>
    <mergeCell ref="P7:R7"/>
    <mergeCell ref="T7:X7"/>
    <mergeCell ref="A8:B8"/>
    <mergeCell ref="I8:K8"/>
    <mergeCell ref="L8:M8"/>
    <mergeCell ref="P8:R8"/>
    <mergeCell ref="T8:X8"/>
    <mergeCell ref="A9:B9"/>
    <mergeCell ref="I9:K9"/>
    <mergeCell ref="L9:M9"/>
    <mergeCell ref="P9:R9"/>
    <mergeCell ref="T9:X9"/>
    <mergeCell ref="A10:B10"/>
    <mergeCell ref="I10:K10"/>
    <mergeCell ref="L10:M10"/>
    <mergeCell ref="P10:R10"/>
    <mergeCell ref="T10:X10"/>
    <mergeCell ref="A13:X13"/>
    <mergeCell ref="A14:X14"/>
    <mergeCell ref="A15:X15"/>
    <mergeCell ref="A16:X16"/>
    <mergeCell ref="A21:C21"/>
    <mergeCell ref="V21:X21"/>
    <mergeCell ref="A22:B23"/>
    <mergeCell ref="C22:F22"/>
    <mergeCell ref="G22:M22"/>
    <mergeCell ref="N22:S22"/>
    <mergeCell ref="T22:X23"/>
    <mergeCell ref="I23:K23"/>
    <mergeCell ref="L23:M23"/>
    <mergeCell ref="P23:R23"/>
    <mergeCell ref="N24:N26"/>
    <mergeCell ref="O24:O26"/>
    <mergeCell ref="P24:R26"/>
    <mergeCell ref="S24:S26"/>
    <mergeCell ref="T24:X26"/>
    <mergeCell ref="A25:B25"/>
    <mergeCell ref="A26:B26"/>
    <mergeCell ref="A27:B27"/>
    <mergeCell ref="C27:C29"/>
    <mergeCell ref="D27:D29"/>
    <mergeCell ref="E27:E29"/>
    <mergeCell ref="F27:F29"/>
    <mergeCell ref="G27:G29"/>
    <mergeCell ref="A24:B24"/>
    <mergeCell ref="C24:C26"/>
    <mergeCell ref="D24:D26"/>
    <mergeCell ref="E24:E26"/>
    <mergeCell ref="F24:F26"/>
    <mergeCell ref="G24:G26"/>
    <mergeCell ref="H24:H26"/>
    <mergeCell ref="I24:K26"/>
    <mergeCell ref="L24:M26"/>
    <mergeCell ref="A30:B30"/>
    <mergeCell ref="C30:C32"/>
    <mergeCell ref="D30:D32"/>
    <mergeCell ref="E30:E32"/>
    <mergeCell ref="F30:F32"/>
    <mergeCell ref="G30:G32"/>
    <mergeCell ref="S27:S29"/>
    <mergeCell ref="T27:X29"/>
    <mergeCell ref="T30:X32"/>
    <mergeCell ref="A31:B31"/>
    <mergeCell ref="A32:B32"/>
    <mergeCell ref="N30:N32"/>
    <mergeCell ref="O30:O32"/>
    <mergeCell ref="P30:R32"/>
    <mergeCell ref="A28:B28"/>
    <mergeCell ref="A29:B29"/>
    <mergeCell ref="N27:N29"/>
    <mergeCell ref="O27:O29"/>
    <mergeCell ref="P27:R29"/>
    <mergeCell ref="S30:S32"/>
    <mergeCell ref="T33:X35"/>
    <mergeCell ref="O33:O35"/>
    <mergeCell ref="P33:R35"/>
    <mergeCell ref="H27:H29"/>
    <mergeCell ref="H30:H32"/>
    <mergeCell ref="I30:K32"/>
    <mergeCell ref="L30:M32"/>
    <mergeCell ref="I27:K29"/>
    <mergeCell ref="L27:M29"/>
    <mergeCell ref="L33:M35"/>
    <mergeCell ref="N33:N35"/>
    <mergeCell ref="F33:F35"/>
    <mergeCell ref="G33:G35"/>
    <mergeCell ref="H36:H38"/>
    <mergeCell ref="I36:K38"/>
    <mergeCell ref="F36:F38"/>
    <mergeCell ref="G36:G38"/>
    <mergeCell ref="H33:H35"/>
    <mergeCell ref="I33:K35"/>
    <mergeCell ref="S33:S35"/>
    <mergeCell ref="O36:O38"/>
    <mergeCell ref="P36:R38"/>
    <mergeCell ref="S36:S38"/>
    <mergeCell ref="A34:B34"/>
    <mergeCell ref="A35:B35"/>
    <mergeCell ref="A36:B38"/>
    <mergeCell ref="C36:C38"/>
    <mergeCell ref="D36:D38"/>
    <mergeCell ref="E36:E38"/>
    <mergeCell ref="A33:B33"/>
    <mergeCell ref="C33:C35"/>
    <mergeCell ref="D33:D35"/>
    <mergeCell ref="E33:E35"/>
    <mergeCell ref="R47:T47"/>
    <mergeCell ref="C39:E39"/>
    <mergeCell ref="F39:P39"/>
    <mergeCell ref="A41:H44"/>
    <mergeCell ref="K42:X42"/>
    <mergeCell ref="W43:X43"/>
    <mergeCell ref="K44:L46"/>
    <mergeCell ref="M44:N46"/>
    <mergeCell ref="O44:X44"/>
    <mergeCell ref="V47:W47"/>
    <mergeCell ref="O45:Q45"/>
    <mergeCell ref="R45:T45"/>
    <mergeCell ref="V45:W45"/>
    <mergeCell ref="O46:Q46"/>
    <mergeCell ref="R46:T46"/>
    <mergeCell ref="V46:W46"/>
    <mergeCell ref="T36:X38"/>
    <mergeCell ref="K50:L50"/>
    <mergeCell ref="M50:N50"/>
    <mergeCell ref="O50:Q50"/>
    <mergeCell ref="R50:T50"/>
    <mergeCell ref="V50:W50"/>
    <mergeCell ref="L36:M38"/>
    <mergeCell ref="N36:N38"/>
    <mergeCell ref="B48:G48"/>
    <mergeCell ref="K48:L48"/>
    <mergeCell ref="M48:N48"/>
    <mergeCell ref="O48:Q48"/>
    <mergeCell ref="R48:T48"/>
    <mergeCell ref="V48:W48"/>
    <mergeCell ref="B49:G49"/>
    <mergeCell ref="K49:L49"/>
    <mergeCell ref="M49:N49"/>
    <mergeCell ref="O49:Q49"/>
    <mergeCell ref="R49:T49"/>
    <mergeCell ref="V49:W49"/>
    <mergeCell ref="B47:G47"/>
    <mergeCell ref="K47:L47"/>
    <mergeCell ref="M47:N47"/>
    <mergeCell ref="O47:Q47"/>
    <mergeCell ref="K51:L51"/>
    <mergeCell ref="M51:N51"/>
    <mergeCell ref="O51:Q51"/>
    <mergeCell ref="R51:T51"/>
    <mergeCell ref="V51:W51"/>
    <mergeCell ref="K52:L52"/>
    <mergeCell ref="M52:N52"/>
    <mergeCell ref="O52:Q52"/>
    <mergeCell ref="R52:T52"/>
    <mergeCell ref="V52:W52"/>
  </mergeCells>
  <phoneticPr fontId="2"/>
  <pageMargins left="0.70866141732283472" right="0.70866141732283472" top="0.74803149606299213" bottom="0.74803149606299213" header="0.31496062992125984" footer="0.31496062992125984"/>
  <pageSetup paperSize="9" scale="95" fitToHeight="0" orientation="landscape" r:id="rId1"/>
  <headerFooter>
    <oddFooter>&amp;C&amp;P</oddFooter>
  </headerFooter>
  <rowBreaks count="1" manualBreakCount="1">
    <brk id="19" max="16383" man="1"/>
  </rowBreaks>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sheetPr codeName="Sheet212">
    <pageSetUpPr fitToPage="1"/>
  </sheetPr>
  <dimension ref="A1:AZ30"/>
  <sheetViews>
    <sheetView view="pageBreakPreview" topLeftCell="U1" zoomScaleNormal="110" zoomScaleSheetLayoutView="100" workbookViewId="0">
      <selection activeCell="AA13" sqref="AA13"/>
    </sheetView>
  </sheetViews>
  <sheetFormatPr defaultRowHeight="18"/>
  <cols>
    <col min="1" max="1" width="5" customWidth="1"/>
    <col min="2" max="2" width="0.8984375" customWidth="1"/>
    <col min="3" max="3" width="5" customWidth="1"/>
    <col min="4" max="4" width="1.69921875" customWidth="1"/>
    <col min="5" max="5" width="6.69921875" customWidth="1"/>
    <col min="6" max="6" width="5.8984375" customWidth="1"/>
    <col min="7" max="7" width="5.3984375" customWidth="1"/>
    <col min="8" max="8" width="8.69921875" customWidth="1"/>
    <col min="9" max="9" width="7.5" customWidth="1"/>
    <col min="10" max="10" width="2" customWidth="1"/>
    <col min="11" max="11" width="1" customWidth="1"/>
    <col min="12" max="12" width="4.8984375" customWidth="1"/>
    <col min="13" max="13" width="1.69921875" customWidth="1"/>
    <col min="14" max="14" width="6.3984375" customWidth="1"/>
    <col min="15" max="15" width="2.69921875" customWidth="1"/>
    <col min="16" max="16" width="5.19921875" customWidth="1"/>
    <col min="17" max="17" width="1.09765625" customWidth="1"/>
    <col min="18" max="18" width="4.3984375" customWidth="1"/>
    <col min="19" max="19" width="3.19921875" customWidth="1"/>
    <col min="20" max="20" width="5" customWidth="1"/>
    <col min="21" max="21" width="7.69921875" customWidth="1"/>
    <col min="22" max="22" width="0.59765625" customWidth="1"/>
    <col min="23" max="25" width="7.69921875" customWidth="1"/>
    <col min="26" max="26" width="1" customWidth="1"/>
  </cols>
  <sheetData>
    <row r="1" spans="1:52" ht="10.95" customHeight="1">
      <c r="A1" s="860" t="s">
        <v>1040</v>
      </c>
      <c r="B1" s="860"/>
      <c r="C1" s="860"/>
      <c r="D1" s="860"/>
      <c r="E1" s="860"/>
    </row>
    <row r="2" spans="1:52" ht="15" customHeight="1">
      <c r="A2" s="834" t="s">
        <v>1039</v>
      </c>
      <c r="B2" s="834"/>
      <c r="C2" s="834"/>
      <c r="D2" s="834"/>
      <c r="E2" s="834"/>
      <c r="F2" s="834"/>
      <c r="G2" s="834"/>
      <c r="H2" s="834"/>
      <c r="I2" s="834"/>
      <c r="J2" s="834"/>
      <c r="K2" s="834"/>
      <c r="L2" s="834"/>
      <c r="M2" s="834"/>
      <c r="N2" s="834"/>
      <c r="O2" s="834"/>
      <c r="P2" s="834"/>
      <c r="Q2" s="834"/>
      <c r="R2" s="834"/>
      <c r="S2" s="834"/>
      <c r="T2" s="834"/>
      <c r="U2" s="834"/>
      <c r="V2" s="834"/>
      <c r="W2" s="834"/>
      <c r="X2" s="834"/>
      <c r="Y2" s="834"/>
      <c r="Z2" s="834"/>
    </row>
    <row r="3" spans="1:52" ht="11.4" customHeight="1" thickBot="1">
      <c r="A3" s="188"/>
      <c r="B3" s="188"/>
      <c r="C3" s="188"/>
      <c r="D3" s="188"/>
      <c r="E3" s="188"/>
      <c r="F3" s="188"/>
      <c r="G3" s="188"/>
      <c r="H3" s="188"/>
      <c r="I3" s="188"/>
      <c r="J3" s="188"/>
      <c r="K3" s="188"/>
      <c r="L3" s="188"/>
      <c r="M3" s="188"/>
      <c r="N3" s="188"/>
      <c r="O3" s="188"/>
      <c r="P3" s="188"/>
      <c r="Q3" s="188"/>
      <c r="R3" s="188"/>
      <c r="S3" s="188"/>
      <c r="T3" s="188"/>
      <c r="U3" s="188"/>
      <c r="V3" s="188"/>
      <c r="W3" s="188"/>
      <c r="X3" s="188"/>
      <c r="Y3" s="188"/>
      <c r="Z3" s="188"/>
    </row>
    <row r="4" spans="1:52" ht="40.200000000000003" customHeight="1">
      <c r="A4" s="901" t="s">
        <v>1038</v>
      </c>
      <c r="B4" s="868"/>
      <c r="C4" s="1053" t="s">
        <v>1037</v>
      </c>
      <c r="D4" s="1054"/>
      <c r="E4" s="1053" t="s">
        <v>1036</v>
      </c>
      <c r="F4" s="1054"/>
      <c r="G4" s="336" t="s">
        <v>1035</v>
      </c>
      <c r="H4" s="1053" t="s">
        <v>1034</v>
      </c>
      <c r="I4" s="1053"/>
      <c r="J4" s="1054"/>
      <c r="K4" s="309" t="s">
        <v>1033</v>
      </c>
      <c r="L4" s="308"/>
      <c r="M4" s="337"/>
      <c r="N4" s="1053" t="s">
        <v>1032</v>
      </c>
      <c r="O4" s="1054"/>
      <c r="P4" s="336" t="s">
        <v>1031</v>
      </c>
      <c r="Q4" s="1053" t="s">
        <v>1030</v>
      </c>
      <c r="R4" s="1053"/>
      <c r="S4" s="1054"/>
      <c r="T4" s="1055" t="s">
        <v>1029</v>
      </c>
      <c r="U4" s="1053"/>
      <c r="V4" s="1054"/>
      <c r="W4" s="1056" t="s">
        <v>1028</v>
      </c>
      <c r="X4" s="1056"/>
      <c r="Y4" s="1056"/>
      <c r="Z4" s="1057"/>
      <c r="AA4" s="1039" t="s">
        <v>1027</v>
      </c>
      <c r="AB4" s="1039"/>
      <c r="AC4" s="1039"/>
      <c r="AD4" s="1039"/>
      <c r="AE4" s="1039"/>
      <c r="AF4" s="1039"/>
      <c r="AG4" s="1039"/>
      <c r="AH4" s="1039"/>
      <c r="AI4" s="1039"/>
      <c r="AJ4" s="1039"/>
      <c r="AK4" s="1039"/>
      <c r="AL4" s="1039"/>
      <c r="AM4" s="1039"/>
      <c r="AN4" s="1039"/>
      <c r="AO4" s="1039"/>
      <c r="AP4" s="1039"/>
      <c r="AQ4" s="1039"/>
      <c r="AR4" s="1039"/>
      <c r="AS4" s="334"/>
      <c r="AT4" s="334"/>
      <c r="AU4" s="334"/>
      <c r="AV4" s="334"/>
      <c r="AW4" s="334"/>
      <c r="AX4" s="334"/>
      <c r="AY4" s="334"/>
      <c r="AZ4" s="334"/>
    </row>
    <row r="5" spans="1:52" ht="25.2" customHeight="1">
      <c r="A5" s="1047"/>
      <c r="B5" s="1048"/>
      <c r="C5" s="1049"/>
      <c r="D5" s="1048"/>
      <c r="E5" s="1049"/>
      <c r="F5" s="1048"/>
      <c r="G5" s="332"/>
      <c r="H5" s="1016"/>
      <c r="I5" s="1017"/>
      <c r="J5" s="1018"/>
      <c r="K5" s="856"/>
      <c r="L5" s="857"/>
      <c r="M5" s="858"/>
      <c r="N5" s="1016"/>
      <c r="O5" s="1018"/>
      <c r="P5" s="332"/>
      <c r="Q5" s="1016"/>
      <c r="R5" s="1017"/>
      <c r="S5" s="1018"/>
      <c r="T5" s="1016"/>
      <c r="U5" s="1017"/>
      <c r="V5" s="1018"/>
      <c r="W5" s="1050"/>
      <c r="X5" s="1051"/>
      <c r="Y5" s="1051"/>
      <c r="Z5" s="1052"/>
      <c r="AA5" s="335" t="s">
        <v>1026</v>
      </c>
      <c r="AB5" s="335"/>
      <c r="AC5" s="335"/>
      <c r="AD5" s="335"/>
      <c r="AE5" s="335"/>
      <c r="AF5" s="335"/>
      <c r="AG5" s="335"/>
      <c r="AH5" s="335"/>
      <c r="AI5" s="335"/>
      <c r="AJ5" s="335"/>
      <c r="AK5" s="335"/>
      <c r="AL5" s="335"/>
      <c r="AM5" s="335"/>
      <c r="AN5" s="335"/>
      <c r="AO5" s="335"/>
      <c r="AP5" s="335"/>
      <c r="AQ5" s="335"/>
      <c r="AR5" s="335"/>
      <c r="AS5" s="335"/>
      <c r="AT5" s="335"/>
      <c r="AU5" s="335"/>
      <c r="AV5" s="335"/>
      <c r="AW5" s="335"/>
      <c r="AX5" s="334"/>
      <c r="AY5" s="334"/>
      <c r="AZ5" s="334"/>
    </row>
    <row r="6" spans="1:52" ht="25.2" customHeight="1">
      <c r="A6" s="1037"/>
      <c r="B6" s="1018"/>
      <c r="C6" s="1016"/>
      <c r="D6" s="1018"/>
      <c r="E6" s="1016"/>
      <c r="F6" s="1018"/>
      <c r="G6" s="329"/>
      <c r="H6" s="1042"/>
      <c r="I6" s="1043"/>
      <c r="J6" s="1041"/>
      <c r="K6" s="1042"/>
      <c r="L6" s="1043"/>
      <c r="M6" s="1041"/>
      <c r="N6" s="1042"/>
      <c r="O6" s="1041"/>
      <c r="P6" s="328"/>
      <c r="Q6" s="1016"/>
      <c r="R6" s="1017"/>
      <c r="S6" s="1018"/>
      <c r="T6" s="1016"/>
      <c r="U6" s="1017"/>
      <c r="V6" s="1018"/>
      <c r="W6" s="851"/>
      <c r="X6" s="852"/>
      <c r="Y6" s="852"/>
      <c r="Z6" s="853"/>
      <c r="AA6" s="860" t="s">
        <v>1025</v>
      </c>
      <c r="AB6" s="860"/>
      <c r="AC6" s="860"/>
      <c r="AD6" s="860"/>
      <c r="AE6" s="860"/>
      <c r="AF6" s="860"/>
      <c r="AG6" s="860"/>
      <c r="AH6" s="860"/>
      <c r="AI6" s="860"/>
      <c r="AJ6" s="860"/>
      <c r="AK6" s="860"/>
      <c r="AL6" s="860"/>
      <c r="AM6" s="860"/>
      <c r="AN6" s="860"/>
      <c r="AO6" s="860"/>
      <c r="AP6" s="860"/>
      <c r="AQ6" s="860"/>
      <c r="AR6" s="860"/>
      <c r="AS6" s="860"/>
      <c r="AT6" s="860"/>
      <c r="AU6" s="860"/>
      <c r="AV6" s="860"/>
      <c r="AW6" s="860"/>
      <c r="AX6" s="860"/>
      <c r="AY6" s="860"/>
      <c r="AZ6" s="860"/>
    </row>
    <row r="7" spans="1:52" ht="25.2" customHeight="1">
      <c r="A7" s="1037"/>
      <c r="B7" s="1018"/>
      <c r="C7" s="1016"/>
      <c r="D7" s="1018"/>
      <c r="E7" s="1016"/>
      <c r="F7" s="1018"/>
      <c r="G7" s="333"/>
      <c r="H7" s="1016"/>
      <c r="I7" s="1017"/>
      <c r="J7" s="1018"/>
      <c r="K7" s="1016"/>
      <c r="L7" s="1017"/>
      <c r="M7" s="1018"/>
      <c r="N7" s="1016"/>
      <c r="O7" s="1018"/>
      <c r="P7" s="332"/>
      <c r="Q7" s="1016"/>
      <c r="R7" s="1017"/>
      <c r="S7" s="1018"/>
      <c r="T7" s="1016"/>
      <c r="U7" s="1017"/>
      <c r="V7" s="1018"/>
      <c r="W7" s="851"/>
      <c r="X7" s="852"/>
      <c r="Y7" s="852"/>
      <c r="Z7" s="853"/>
    </row>
    <row r="8" spans="1:52" ht="25.2" customHeight="1">
      <c r="A8" s="1040"/>
      <c r="B8" s="1041"/>
      <c r="C8" s="1042"/>
      <c r="D8" s="1041"/>
      <c r="E8" s="1042"/>
      <c r="F8" s="1041"/>
      <c r="G8" s="328"/>
      <c r="H8" s="1042"/>
      <c r="I8" s="1043"/>
      <c r="J8" s="1041"/>
      <c r="K8" s="1042"/>
      <c r="L8" s="1043"/>
      <c r="M8" s="1041"/>
      <c r="N8" s="1042"/>
      <c r="O8" s="1041"/>
      <c r="P8" s="328"/>
      <c r="Q8" s="1016"/>
      <c r="R8" s="1017"/>
      <c r="S8" s="1018"/>
      <c r="T8" s="1016"/>
      <c r="U8" s="1017"/>
      <c r="V8" s="1018"/>
      <c r="W8" s="1044"/>
      <c r="X8" s="1045"/>
      <c r="Y8" s="1045"/>
      <c r="Z8" s="1046"/>
    </row>
    <row r="9" spans="1:52" ht="25.2" customHeight="1">
      <c r="A9" s="1037"/>
      <c r="B9" s="1018"/>
      <c r="C9" s="1016"/>
      <c r="D9" s="1018"/>
      <c r="E9" s="1016"/>
      <c r="F9" s="1018"/>
      <c r="G9" s="333"/>
      <c r="H9" s="1016"/>
      <c r="I9" s="1017"/>
      <c r="J9" s="1018"/>
      <c r="K9" s="1016"/>
      <c r="L9" s="1017"/>
      <c r="M9" s="1018"/>
      <c r="N9" s="1016"/>
      <c r="O9" s="1018"/>
      <c r="P9" s="332"/>
      <c r="Q9" s="1016"/>
      <c r="R9" s="1017"/>
      <c r="S9" s="1018"/>
      <c r="T9" s="1016"/>
      <c r="U9" s="1017"/>
      <c r="V9" s="1018"/>
      <c r="W9" s="851"/>
      <c r="X9" s="852"/>
      <c r="Y9" s="852"/>
      <c r="Z9" s="853"/>
    </row>
    <row r="10" spans="1:52" ht="25.2" customHeight="1">
      <c r="A10" s="1037"/>
      <c r="B10" s="1018"/>
      <c r="C10" s="1016"/>
      <c r="D10" s="1018"/>
      <c r="E10" s="1016"/>
      <c r="F10" s="1018"/>
      <c r="G10" s="329"/>
      <c r="H10" s="1016"/>
      <c r="I10" s="1017"/>
      <c r="J10" s="1018"/>
      <c r="K10" s="1016"/>
      <c r="L10" s="1017"/>
      <c r="M10" s="1018"/>
      <c r="N10" s="1016"/>
      <c r="O10" s="1018"/>
      <c r="P10" s="328"/>
      <c r="Q10" s="1016"/>
      <c r="R10" s="1017"/>
      <c r="S10" s="1018"/>
      <c r="T10" s="1016"/>
      <c r="U10" s="1017"/>
      <c r="V10" s="1018"/>
      <c r="W10" s="851"/>
      <c r="X10" s="852"/>
      <c r="Y10" s="852"/>
      <c r="Z10" s="853"/>
    </row>
    <row r="11" spans="1:52" ht="25.2" customHeight="1">
      <c r="A11" s="912"/>
      <c r="B11" s="858"/>
      <c r="C11" s="1016"/>
      <c r="D11" s="1018"/>
      <c r="E11" s="1016"/>
      <c r="F11" s="1018"/>
      <c r="G11" s="329"/>
      <c r="H11" s="1016"/>
      <c r="I11" s="1017"/>
      <c r="J11" s="1018"/>
      <c r="K11" s="1016"/>
      <c r="L11" s="1017"/>
      <c r="M11" s="1018"/>
      <c r="N11" s="1016"/>
      <c r="O11" s="1018"/>
      <c r="P11" s="328"/>
      <c r="Q11" s="1016"/>
      <c r="R11" s="1017"/>
      <c r="S11" s="1018"/>
      <c r="T11" s="1016"/>
      <c r="U11" s="1017"/>
      <c r="V11" s="1018"/>
      <c r="W11" s="851"/>
      <c r="X11" s="852"/>
      <c r="Y11" s="852"/>
      <c r="Z11" s="853"/>
    </row>
    <row r="12" spans="1:52" ht="25.2" customHeight="1">
      <c r="A12" s="912"/>
      <c r="B12" s="858"/>
      <c r="C12" s="1016"/>
      <c r="D12" s="1018"/>
      <c r="E12" s="1016"/>
      <c r="F12" s="1018"/>
      <c r="G12" s="329"/>
      <c r="H12" s="1016"/>
      <c r="I12" s="1017"/>
      <c r="J12" s="1018"/>
      <c r="K12" s="1016"/>
      <c r="L12" s="1017"/>
      <c r="M12" s="1018"/>
      <c r="N12" s="1016"/>
      <c r="O12" s="1018"/>
      <c r="P12" s="328"/>
      <c r="Q12" s="1016"/>
      <c r="R12" s="1017"/>
      <c r="S12" s="1018"/>
      <c r="T12" s="1016"/>
      <c r="U12" s="1017"/>
      <c r="V12" s="1018"/>
      <c r="W12" s="851"/>
      <c r="X12" s="852"/>
      <c r="Y12" s="852"/>
      <c r="Z12" s="853"/>
    </row>
    <row r="13" spans="1:52" ht="25.2" customHeight="1">
      <c r="A13" s="912"/>
      <c r="B13" s="858"/>
      <c r="C13" s="1016"/>
      <c r="D13" s="1018"/>
      <c r="E13" s="1016"/>
      <c r="F13" s="1018"/>
      <c r="G13" s="329"/>
      <c r="H13" s="1016"/>
      <c r="I13" s="1017"/>
      <c r="J13" s="1018"/>
      <c r="K13" s="1016"/>
      <c r="L13" s="1017"/>
      <c r="M13" s="1018"/>
      <c r="N13" s="1016"/>
      <c r="O13" s="1018"/>
      <c r="P13" s="328"/>
      <c r="Q13" s="1016"/>
      <c r="R13" s="1017"/>
      <c r="S13" s="1018"/>
      <c r="T13" s="1016"/>
      <c r="U13" s="1017"/>
      <c r="V13" s="1018"/>
      <c r="W13" s="851"/>
      <c r="X13" s="852"/>
      <c r="Y13" s="852"/>
      <c r="Z13" s="853"/>
    </row>
    <row r="14" spans="1:52" ht="25.2" customHeight="1">
      <c r="A14" s="912"/>
      <c r="B14" s="858"/>
      <c r="C14" s="1016"/>
      <c r="D14" s="1018"/>
      <c r="E14" s="1016"/>
      <c r="F14" s="1018"/>
      <c r="G14" s="329"/>
      <c r="H14" s="331"/>
      <c r="I14" s="330"/>
      <c r="J14" s="315"/>
      <c r="K14" s="1016"/>
      <c r="L14" s="1017"/>
      <c r="M14" s="1018"/>
      <c r="N14" s="1016"/>
      <c r="O14" s="1018"/>
      <c r="P14" s="328"/>
      <c r="Q14" s="1016"/>
      <c r="R14" s="1017"/>
      <c r="S14" s="1018"/>
      <c r="T14" s="1016"/>
      <c r="U14" s="1017"/>
      <c r="V14" s="1018"/>
      <c r="W14" s="851"/>
      <c r="X14" s="852"/>
      <c r="Y14" s="852"/>
      <c r="Z14" s="853"/>
    </row>
    <row r="15" spans="1:52" ht="25.2" customHeight="1">
      <c r="A15" s="1037"/>
      <c r="B15" s="1018"/>
      <c r="C15" s="1016"/>
      <c r="D15" s="1018"/>
      <c r="E15" s="1016"/>
      <c r="F15" s="1018"/>
      <c r="G15" s="329"/>
      <c r="H15" s="1016"/>
      <c r="I15" s="1017"/>
      <c r="J15" s="1018"/>
      <c r="K15" s="1016"/>
      <c r="L15" s="1017"/>
      <c r="M15" s="1018"/>
      <c r="N15" s="1016"/>
      <c r="O15" s="1018"/>
      <c r="P15" s="328"/>
      <c r="Q15" s="1016"/>
      <c r="R15" s="1017"/>
      <c r="S15" s="1018"/>
      <c r="T15" s="1016"/>
      <c r="U15" s="1017"/>
      <c r="V15" s="1018"/>
      <c r="W15" s="851"/>
      <c r="X15" s="852"/>
      <c r="Y15" s="852"/>
      <c r="Z15" s="853"/>
    </row>
    <row r="16" spans="1:52" ht="25.2" customHeight="1">
      <c r="A16" s="1037"/>
      <c r="B16" s="1018"/>
      <c r="C16" s="1016"/>
      <c r="D16" s="1018"/>
      <c r="E16" s="1016"/>
      <c r="F16" s="1018"/>
      <c r="G16" s="329"/>
      <c r="H16" s="1016"/>
      <c r="I16" s="1017"/>
      <c r="J16" s="1018"/>
      <c r="K16" s="1016"/>
      <c r="L16" s="1017"/>
      <c r="M16" s="1018"/>
      <c r="N16" s="1016"/>
      <c r="O16" s="1018"/>
      <c r="P16" s="328"/>
      <c r="Q16" s="1016"/>
      <c r="R16" s="1017"/>
      <c r="S16" s="1018"/>
      <c r="T16" s="1016"/>
      <c r="U16" s="1017"/>
      <c r="V16" s="1018"/>
      <c r="W16" s="851"/>
      <c r="X16" s="852"/>
      <c r="Y16" s="852"/>
      <c r="Z16" s="853"/>
    </row>
    <row r="17" spans="1:27" ht="25.2" customHeight="1" thickBot="1">
      <c r="A17" s="1038"/>
      <c r="B17" s="1022"/>
      <c r="C17" s="882"/>
      <c r="D17" s="884"/>
      <c r="E17" s="1020"/>
      <c r="F17" s="1022"/>
      <c r="G17" s="327"/>
      <c r="H17" s="882"/>
      <c r="I17" s="883"/>
      <c r="J17" s="884"/>
      <c r="K17" s="1020"/>
      <c r="L17" s="1021"/>
      <c r="M17" s="1022"/>
      <c r="N17" s="885"/>
      <c r="O17" s="887"/>
      <c r="P17" s="326"/>
      <c r="Q17" s="885"/>
      <c r="R17" s="886"/>
      <c r="S17" s="887"/>
      <c r="T17" s="885"/>
      <c r="U17" s="886"/>
      <c r="V17" s="887"/>
      <c r="W17" s="885"/>
      <c r="X17" s="886"/>
      <c r="Y17" s="886"/>
      <c r="Z17" s="894"/>
      <c r="AA17" s="157"/>
    </row>
    <row r="18" spans="1:27" ht="11.4" customHeight="1">
      <c r="W18" s="325"/>
      <c r="X18" s="325"/>
      <c r="Y18" s="325"/>
      <c r="Z18" s="325"/>
      <c r="AA18" s="157"/>
    </row>
    <row r="19" spans="1:27" ht="12" customHeight="1">
      <c r="A19" s="860" t="s">
        <v>1015</v>
      </c>
      <c r="B19" s="860"/>
      <c r="C19" s="860"/>
      <c r="D19" s="860"/>
      <c r="E19" s="860"/>
      <c r="F19" s="860"/>
      <c r="G19" s="860"/>
      <c r="H19" s="860"/>
      <c r="I19" s="860"/>
      <c r="J19" s="860"/>
      <c r="K19" s="860"/>
      <c r="L19" s="860"/>
      <c r="M19" s="860"/>
      <c r="N19" s="860"/>
      <c r="O19" s="860"/>
      <c r="P19" s="860"/>
      <c r="Q19" s="860"/>
      <c r="R19" s="860"/>
      <c r="AA19" s="157"/>
    </row>
    <row r="20" spans="1:27" ht="12" customHeight="1">
      <c r="A20" s="182" t="s">
        <v>902</v>
      </c>
      <c r="AA20" s="157"/>
    </row>
    <row r="21" spans="1:27" ht="12" customHeight="1" thickBot="1">
      <c r="AA21" s="157"/>
    </row>
    <row r="22" spans="1:27" ht="11.4" customHeight="1">
      <c r="A22" s="324"/>
      <c r="B22" s="324"/>
      <c r="C22" s="157"/>
      <c r="D22" s="157"/>
      <c r="E22" s="157"/>
      <c r="F22" s="157"/>
      <c r="G22" s="157"/>
      <c r="H22" s="157"/>
      <c r="I22" s="157"/>
      <c r="J22" s="157"/>
      <c r="K22" s="157"/>
      <c r="L22" s="157"/>
      <c r="M22" s="157"/>
      <c r="N22" s="157"/>
      <c r="O22" s="157"/>
      <c r="P22" s="157"/>
      <c r="Q22" s="157"/>
      <c r="R22" s="157"/>
      <c r="AA22" s="157"/>
    </row>
    <row r="23" spans="1:27" ht="10.95" customHeight="1">
      <c r="AA23" s="157"/>
    </row>
    <row r="24" spans="1:27" ht="10.95" customHeight="1">
      <c r="AA24" s="157"/>
    </row>
    <row r="25" spans="1:27" ht="10.95" customHeight="1">
      <c r="AA25" s="157"/>
    </row>
    <row r="26" spans="1:27" ht="10.95" customHeight="1"/>
    <row r="27" spans="1:27" ht="10.95" customHeight="1"/>
    <row r="28" spans="1:27" ht="10.95" customHeight="1"/>
    <row r="29" spans="1:27" ht="10.95" customHeight="1"/>
    <row r="30" spans="1:27" ht="10.95" customHeight="1"/>
  </sheetData>
  <mergeCells count="129">
    <mergeCell ref="A1:E1"/>
    <mergeCell ref="A2:Z2"/>
    <mergeCell ref="A4:B4"/>
    <mergeCell ref="C4:D4"/>
    <mergeCell ref="E4:F4"/>
    <mergeCell ref="H4:J4"/>
    <mergeCell ref="N4:O4"/>
    <mergeCell ref="Q4:S4"/>
    <mergeCell ref="T4:V4"/>
    <mergeCell ref="W4:Z4"/>
    <mergeCell ref="A5:B5"/>
    <mergeCell ref="C5:D5"/>
    <mergeCell ref="E5:F5"/>
    <mergeCell ref="H5:J5"/>
    <mergeCell ref="K5:M5"/>
    <mergeCell ref="N5:O5"/>
    <mergeCell ref="Q5:S5"/>
    <mergeCell ref="T5:V5"/>
    <mergeCell ref="W5:Z5"/>
    <mergeCell ref="T6:V6"/>
    <mergeCell ref="W6:Z6"/>
    <mergeCell ref="A7:B7"/>
    <mergeCell ref="C7:D7"/>
    <mergeCell ref="E7:F7"/>
    <mergeCell ref="H7:J7"/>
    <mergeCell ref="K7:M7"/>
    <mergeCell ref="N7:O7"/>
    <mergeCell ref="Q7:S7"/>
    <mergeCell ref="T7:V7"/>
    <mergeCell ref="A6:B6"/>
    <mergeCell ref="C6:D6"/>
    <mergeCell ref="E6:F6"/>
    <mergeCell ref="H6:J6"/>
    <mergeCell ref="K6:M6"/>
    <mergeCell ref="N6:O6"/>
    <mergeCell ref="Q6:S6"/>
    <mergeCell ref="W7:Z7"/>
    <mergeCell ref="A8:B8"/>
    <mergeCell ref="C8:D8"/>
    <mergeCell ref="E8:F8"/>
    <mergeCell ref="H8:J8"/>
    <mergeCell ref="K8:M8"/>
    <mergeCell ref="N8:O8"/>
    <mergeCell ref="Q8:S8"/>
    <mergeCell ref="T8:V8"/>
    <mergeCell ref="W8:Z8"/>
    <mergeCell ref="A9:B9"/>
    <mergeCell ref="C9:D9"/>
    <mergeCell ref="E9:F9"/>
    <mergeCell ref="H9:J9"/>
    <mergeCell ref="K9:M9"/>
    <mergeCell ref="N9:O9"/>
    <mergeCell ref="Q9:S9"/>
    <mergeCell ref="T9:V9"/>
    <mergeCell ref="W9:Z9"/>
    <mergeCell ref="W10:Z10"/>
    <mergeCell ref="A11:B11"/>
    <mergeCell ref="C11:D11"/>
    <mergeCell ref="E11:F11"/>
    <mergeCell ref="H11:J11"/>
    <mergeCell ref="K11:M11"/>
    <mergeCell ref="N11:O11"/>
    <mergeCell ref="Q11:S11"/>
    <mergeCell ref="T11:V11"/>
    <mergeCell ref="A10:B10"/>
    <mergeCell ref="C10:D10"/>
    <mergeCell ref="E10:F10"/>
    <mergeCell ref="H10:J10"/>
    <mergeCell ref="K10:M10"/>
    <mergeCell ref="N10:O10"/>
    <mergeCell ref="Q10:S10"/>
    <mergeCell ref="AA4:AR4"/>
    <mergeCell ref="T17:V17"/>
    <mergeCell ref="W17:Z17"/>
    <mergeCell ref="W14:Z14"/>
    <mergeCell ref="E15:F15"/>
    <mergeCell ref="H15:J15"/>
    <mergeCell ref="K15:M15"/>
    <mergeCell ref="N15:O15"/>
    <mergeCell ref="Q15:S15"/>
    <mergeCell ref="T15:V15"/>
    <mergeCell ref="T14:V14"/>
    <mergeCell ref="E13:F13"/>
    <mergeCell ref="H13:J13"/>
    <mergeCell ref="K13:M13"/>
    <mergeCell ref="N13:O13"/>
    <mergeCell ref="E14:F14"/>
    <mergeCell ref="K14:M14"/>
    <mergeCell ref="N14:O14"/>
    <mergeCell ref="Q14:S14"/>
    <mergeCell ref="W11:Z11"/>
    <mergeCell ref="E12:F12"/>
    <mergeCell ref="H12:J12"/>
    <mergeCell ref="K12:M12"/>
    <mergeCell ref="N12:O12"/>
    <mergeCell ref="A19:R19"/>
    <mergeCell ref="AA6:AZ6"/>
    <mergeCell ref="Q16:S16"/>
    <mergeCell ref="T16:V16"/>
    <mergeCell ref="W16:Z16"/>
    <mergeCell ref="A17:B17"/>
    <mergeCell ref="C17:D17"/>
    <mergeCell ref="E17:F17"/>
    <mergeCell ref="H17:J17"/>
    <mergeCell ref="K17:M17"/>
    <mergeCell ref="W15:Z15"/>
    <mergeCell ref="Q13:S13"/>
    <mergeCell ref="T13:V13"/>
    <mergeCell ref="W13:Z13"/>
    <mergeCell ref="A13:B13"/>
    <mergeCell ref="C13:D13"/>
    <mergeCell ref="A14:B14"/>
    <mergeCell ref="C14:D14"/>
    <mergeCell ref="A12:B12"/>
    <mergeCell ref="C12:D12"/>
    <mergeCell ref="Q12:S12"/>
    <mergeCell ref="T12:V12"/>
    <mergeCell ref="W12:Z12"/>
    <mergeCell ref="T10:V10"/>
    <mergeCell ref="A15:B15"/>
    <mergeCell ref="C15:D15"/>
    <mergeCell ref="N17:O17"/>
    <mergeCell ref="Q17:S17"/>
    <mergeCell ref="A16:B16"/>
    <mergeCell ref="C16:D16"/>
    <mergeCell ref="E16:F16"/>
    <mergeCell ref="H16:J16"/>
    <mergeCell ref="K16:M16"/>
    <mergeCell ref="N16:O16"/>
  </mergeCells>
  <phoneticPr fontId="2"/>
  <pageMargins left="0.70866141732283472" right="0.70866141732283472" top="0.74803149606299213" bottom="0.74803149606299213" header="0.31496062992125984" footer="0.31496062992125984"/>
  <pageSetup paperSize="9" fitToHeight="0" orientation="landscape" r:id="rId1"/>
  <headerFooter>
    <oddFooter>&amp;C&amp;P</oddFooter>
  </headerFooter>
  <drawing r:id="rId2"/>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codeName="Sheet213">
    <pageSetUpPr fitToPage="1"/>
  </sheetPr>
  <dimension ref="A1:AZ25"/>
  <sheetViews>
    <sheetView view="pageBreakPreview" zoomScaleNormal="110" zoomScaleSheetLayoutView="100" workbookViewId="0">
      <selection activeCell="Q41" sqref="Q41"/>
    </sheetView>
  </sheetViews>
  <sheetFormatPr defaultRowHeight="18"/>
  <cols>
    <col min="1" max="1" width="5" customWidth="1"/>
    <col min="2" max="2" width="0.8984375" customWidth="1"/>
    <col min="3" max="3" width="5" customWidth="1"/>
    <col min="4" max="4" width="1.69921875" customWidth="1"/>
    <col min="5" max="5" width="6.69921875" customWidth="1"/>
    <col min="6" max="6" width="5.8984375" customWidth="1"/>
    <col min="7" max="7" width="5.3984375" customWidth="1"/>
    <col min="8" max="8" width="8.69921875" customWidth="1"/>
    <col min="9" max="9" width="7.5" customWidth="1"/>
    <col min="10" max="10" width="2" customWidth="1"/>
    <col min="11" max="11" width="1" customWidth="1"/>
    <col min="12" max="12" width="4.8984375" customWidth="1"/>
    <col min="13" max="13" width="1.69921875" customWidth="1"/>
    <col min="14" max="14" width="6.3984375" customWidth="1"/>
    <col min="15" max="15" width="2.69921875" customWidth="1"/>
    <col min="16" max="16" width="5.19921875" customWidth="1"/>
    <col min="17" max="17" width="1.09765625" customWidth="1"/>
    <col min="18" max="18" width="4.3984375" customWidth="1"/>
    <col min="19" max="19" width="3.19921875" customWidth="1"/>
    <col min="20" max="20" width="5" customWidth="1"/>
    <col min="21" max="21" width="7.69921875" customWidth="1"/>
    <col min="22" max="22" width="0.59765625" customWidth="1"/>
    <col min="23" max="25" width="7.69921875" customWidth="1"/>
    <col min="26" max="26" width="1" customWidth="1"/>
  </cols>
  <sheetData>
    <row r="1" spans="1:52" ht="10.95" customHeight="1">
      <c r="A1" s="860" t="s">
        <v>1040</v>
      </c>
      <c r="B1" s="860"/>
      <c r="C1" s="860"/>
      <c r="D1" s="860"/>
      <c r="E1" s="860"/>
    </row>
    <row r="2" spans="1:52" ht="12" customHeight="1">
      <c r="A2" s="354"/>
    </row>
    <row r="3" spans="1:52">
      <c r="A3" s="834" t="s">
        <v>1058</v>
      </c>
      <c r="B3" s="834"/>
      <c r="C3" s="834"/>
      <c r="D3" s="834"/>
      <c r="E3" s="834"/>
      <c r="F3" s="834"/>
      <c r="G3" s="834"/>
      <c r="H3" s="834"/>
      <c r="I3" s="834"/>
      <c r="J3" s="834"/>
      <c r="K3" s="834"/>
      <c r="L3" s="834"/>
      <c r="M3" s="834"/>
      <c r="N3" s="834"/>
      <c r="O3" s="834"/>
      <c r="P3" s="834"/>
      <c r="Q3" s="834"/>
      <c r="R3" s="834"/>
      <c r="S3" s="834"/>
      <c r="T3" s="834"/>
      <c r="U3" s="834"/>
      <c r="V3" s="834"/>
      <c r="W3" s="834"/>
      <c r="X3" s="834"/>
      <c r="Y3" s="834"/>
      <c r="Z3" s="834"/>
    </row>
    <row r="4" spans="1:52" ht="10.95" customHeight="1" thickBot="1">
      <c r="A4" s="353"/>
      <c r="B4" s="353"/>
      <c r="C4" s="353"/>
      <c r="D4" s="353"/>
      <c r="E4" s="353"/>
      <c r="F4" s="353"/>
      <c r="G4" s="353"/>
      <c r="H4" s="353"/>
      <c r="I4" s="353"/>
      <c r="J4" s="353"/>
      <c r="K4" s="353"/>
      <c r="L4" s="353"/>
      <c r="M4" s="353"/>
      <c r="N4" s="353"/>
      <c r="O4" s="353"/>
      <c r="P4" s="353"/>
      <c r="Q4" s="353"/>
      <c r="R4" s="353"/>
      <c r="S4" s="353"/>
      <c r="T4" s="353"/>
      <c r="U4" s="353"/>
      <c r="V4" s="353"/>
      <c r="W4" s="353"/>
      <c r="X4" s="353"/>
      <c r="Y4" s="353"/>
      <c r="Z4" s="353"/>
    </row>
    <row r="5" spans="1:52" ht="39.6" customHeight="1">
      <c r="A5" s="352" t="s">
        <v>1057</v>
      </c>
      <c r="B5" s="1055" t="s">
        <v>1037</v>
      </c>
      <c r="C5" s="1053"/>
      <c r="D5" s="1055" t="s">
        <v>1056</v>
      </c>
      <c r="E5" s="1053"/>
      <c r="F5" s="336" t="s">
        <v>1035</v>
      </c>
      <c r="G5" s="867" t="s">
        <v>1055</v>
      </c>
      <c r="H5" s="867"/>
      <c r="I5" s="351" t="s">
        <v>1033</v>
      </c>
      <c r="J5" s="1068" t="s">
        <v>1054</v>
      </c>
      <c r="K5" s="1068"/>
      <c r="L5" s="1068"/>
      <c r="M5" s="930" t="s">
        <v>1053</v>
      </c>
      <c r="N5" s="930"/>
      <c r="O5" s="1068" t="s">
        <v>1052</v>
      </c>
      <c r="P5" s="1068"/>
      <c r="Q5" s="930" t="s">
        <v>1051</v>
      </c>
      <c r="R5" s="930"/>
      <c r="S5" s="930" t="s">
        <v>1050</v>
      </c>
      <c r="T5" s="1068"/>
      <c r="U5" s="930" t="s">
        <v>1030</v>
      </c>
      <c r="V5" s="930"/>
      <c r="W5" s="186" t="s">
        <v>1049</v>
      </c>
      <c r="X5" s="350" t="s">
        <v>1048</v>
      </c>
      <c r="Y5" s="1068" t="s">
        <v>858</v>
      </c>
      <c r="Z5" s="1069"/>
      <c r="AA5" s="1039" t="s">
        <v>1027</v>
      </c>
      <c r="AB5" s="1039"/>
      <c r="AC5" s="1039"/>
      <c r="AD5" s="1039"/>
      <c r="AE5" s="1039"/>
      <c r="AF5" s="1039"/>
      <c r="AG5" s="1039"/>
      <c r="AH5" s="1039"/>
      <c r="AI5" s="1039"/>
      <c r="AJ5" s="1039"/>
      <c r="AK5" s="1039"/>
      <c r="AL5" s="1039"/>
      <c r="AM5" s="1039"/>
      <c r="AN5" s="1039"/>
      <c r="AO5" s="1039"/>
      <c r="AP5" s="1039"/>
      <c r="AQ5" s="1039"/>
      <c r="AR5" s="1039"/>
      <c r="AS5" s="334"/>
      <c r="AT5" s="334"/>
      <c r="AU5" s="334"/>
      <c r="AV5" s="334"/>
      <c r="AW5" s="334"/>
      <c r="AX5" s="334"/>
      <c r="AY5" s="334"/>
      <c r="AZ5" s="334"/>
    </row>
    <row r="6" spans="1:52" ht="25.2" customHeight="1">
      <c r="A6" s="349"/>
      <c r="B6" s="1042"/>
      <c r="C6" s="1041"/>
      <c r="D6" s="1042"/>
      <c r="E6" s="1041"/>
      <c r="F6" s="348"/>
      <c r="G6" s="1042"/>
      <c r="H6" s="1041"/>
      <c r="I6" s="348"/>
      <c r="J6" s="1063"/>
      <c r="K6" s="1063"/>
      <c r="L6" s="1063"/>
      <c r="M6" s="938"/>
      <c r="N6" s="938"/>
      <c r="O6" s="1063"/>
      <c r="P6" s="1063"/>
      <c r="Q6" s="938"/>
      <c r="R6" s="938"/>
      <c r="S6" s="938"/>
      <c r="T6" s="1063"/>
      <c r="U6" s="938"/>
      <c r="V6" s="938"/>
      <c r="W6" s="343"/>
      <c r="X6" s="342"/>
      <c r="Y6" s="1063"/>
      <c r="Z6" s="1065"/>
      <c r="AA6" s="335" t="s">
        <v>1047</v>
      </c>
      <c r="AB6" s="334"/>
      <c r="AC6" s="334"/>
      <c r="AD6" s="334"/>
      <c r="AE6" s="334"/>
      <c r="AF6" s="334"/>
      <c r="AG6" s="334"/>
      <c r="AH6" s="334"/>
      <c r="AI6" s="334"/>
      <c r="AJ6" s="334"/>
      <c r="AK6" s="334"/>
      <c r="AL6" s="334"/>
      <c r="AM6" s="334"/>
      <c r="AN6" s="334"/>
      <c r="AO6" s="334"/>
      <c r="AP6" s="334"/>
      <c r="AQ6" s="334"/>
      <c r="AR6" s="334"/>
      <c r="AS6" s="334"/>
      <c r="AT6" s="334"/>
      <c r="AU6" s="334"/>
      <c r="AV6" s="334"/>
      <c r="AW6" s="334"/>
      <c r="AX6" s="334"/>
      <c r="AY6" s="334"/>
      <c r="AZ6" s="334"/>
    </row>
    <row r="7" spans="1:52" ht="25.2" customHeight="1">
      <c r="A7" s="345"/>
      <c r="B7" s="856"/>
      <c r="C7" s="858"/>
      <c r="D7" s="1061"/>
      <c r="E7" s="1062"/>
      <c r="F7" s="347"/>
      <c r="G7" s="1066"/>
      <c r="H7" s="1067"/>
      <c r="I7" s="347"/>
      <c r="J7" s="1063"/>
      <c r="K7" s="1063"/>
      <c r="L7" s="1063"/>
      <c r="M7" s="938"/>
      <c r="N7" s="938"/>
      <c r="O7" s="1063"/>
      <c r="P7" s="1063"/>
      <c r="Q7" s="938"/>
      <c r="R7" s="938"/>
      <c r="S7" s="938"/>
      <c r="T7" s="1063"/>
      <c r="U7" s="938"/>
      <c r="V7" s="938"/>
      <c r="W7" s="343"/>
      <c r="X7" s="342"/>
      <c r="Y7" s="1063"/>
      <c r="Z7" s="1065"/>
      <c r="AA7" s="1039" t="s">
        <v>1046</v>
      </c>
      <c r="AB7" s="1039"/>
      <c r="AC7" s="1039"/>
      <c r="AD7" s="1039"/>
      <c r="AE7" s="1039"/>
      <c r="AF7" s="1039"/>
      <c r="AG7" s="1039"/>
      <c r="AH7" s="1039"/>
      <c r="AI7" s="1039"/>
      <c r="AJ7" s="1039"/>
      <c r="AK7" s="1039"/>
      <c r="AL7" s="1039"/>
      <c r="AM7" s="1039"/>
      <c r="AN7" s="1039"/>
      <c r="AO7" s="1039"/>
      <c r="AP7" s="1039"/>
      <c r="AQ7" s="1039"/>
      <c r="AR7" s="1039"/>
      <c r="AS7" s="1039"/>
      <c r="AT7" s="1039"/>
      <c r="AU7" s="1039"/>
      <c r="AV7" s="1039"/>
      <c r="AW7" s="1039"/>
      <c r="AX7" s="334"/>
      <c r="AY7" s="334"/>
      <c r="AZ7" s="334"/>
    </row>
    <row r="8" spans="1:52" ht="25.2" customHeight="1">
      <c r="A8" s="345"/>
      <c r="B8" s="856"/>
      <c r="C8" s="858"/>
      <c r="D8" s="1061"/>
      <c r="E8" s="1062"/>
      <c r="F8" s="315"/>
      <c r="G8" s="1016"/>
      <c r="H8" s="1018"/>
      <c r="I8" s="347"/>
      <c r="J8" s="1063"/>
      <c r="K8" s="1063"/>
      <c r="L8" s="1063"/>
      <c r="M8" s="938"/>
      <c r="N8" s="938"/>
      <c r="O8" s="1063"/>
      <c r="P8" s="1063"/>
      <c r="Q8" s="938"/>
      <c r="R8" s="938"/>
      <c r="S8" s="938"/>
      <c r="T8" s="1063"/>
      <c r="U8" s="938"/>
      <c r="V8" s="938"/>
      <c r="W8" s="343"/>
      <c r="X8" s="342"/>
      <c r="Y8" s="1063"/>
      <c r="Z8" s="1065"/>
      <c r="AA8" s="1039" t="s">
        <v>1045</v>
      </c>
      <c r="AB8" s="1039"/>
      <c r="AC8" s="1039"/>
      <c r="AD8" s="1039"/>
      <c r="AE8" s="1039"/>
      <c r="AF8" s="1039"/>
      <c r="AG8" s="1039"/>
      <c r="AH8" s="1039"/>
      <c r="AI8" s="1039"/>
      <c r="AJ8" s="1039"/>
      <c r="AK8" s="1039"/>
      <c r="AL8" s="1039"/>
      <c r="AM8" s="1039"/>
      <c r="AN8" s="1039"/>
      <c r="AO8" s="1039"/>
      <c r="AP8" s="1039"/>
      <c r="AQ8" s="1039"/>
      <c r="AR8" s="1039"/>
      <c r="AS8" s="1039"/>
      <c r="AT8" s="1039"/>
      <c r="AU8" s="1039"/>
      <c r="AV8" s="1039"/>
      <c r="AW8" s="1039"/>
      <c r="AX8" s="1039"/>
      <c r="AY8" s="1039"/>
      <c r="AZ8" s="1039"/>
    </row>
    <row r="9" spans="1:52" ht="25.2" customHeight="1">
      <c r="A9" s="344"/>
      <c r="B9" s="856"/>
      <c r="C9" s="858"/>
      <c r="D9" s="1061"/>
      <c r="E9" s="1062"/>
      <c r="F9" s="318"/>
      <c r="G9" s="1016"/>
      <c r="H9" s="1018"/>
      <c r="I9" s="346"/>
      <c r="J9" s="1063"/>
      <c r="K9" s="1063"/>
      <c r="L9" s="1063"/>
      <c r="M9" s="938"/>
      <c r="N9" s="938"/>
      <c r="O9" s="1063"/>
      <c r="P9" s="1063"/>
      <c r="Q9" s="938"/>
      <c r="R9" s="938"/>
      <c r="S9" s="938"/>
      <c r="T9" s="1063"/>
      <c r="U9" s="938"/>
      <c r="V9" s="938"/>
      <c r="W9" s="343"/>
      <c r="X9" s="342"/>
      <c r="Y9" s="1063"/>
      <c r="Z9" s="1065"/>
      <c r="AA9" s="1039" t="s">
        <v>1044</v>
      </c>
      <c r="AB9" s="1039"/>
      <c r="AC9" s="1039"/>
      <c r="AD9" s="1039"/>
      <c r="AE9" s="1039"/>
      <c r="AF9" s="1039"/>
      <c r="AG9" s="1039"/>
      <c r="AH9" s="1039"/>
      <c r="AI9" s="1039"/>
      <c r="AJ9" s="1039"/>
      <c r="AK9" s="1039"/>
      <c r="AL9" s="1039"/>
      <c r="AM9" s="1039"/>
      <c r="AN9" s="1039"/>
      <c r="AO9" s="1039"/>
      <c r="AP9" s="1039"/>
      <c r="AQ9" s="1039"/>
      <c r="AR9" s="1039"/>
      <c r="AS9" s="1039"/>
      <c r="AT9" s="1039"/>
      <c r="AU9" s="1039"/>
      <c r="AV9" s="1039"/>
      <c r="AW9" s="1039"/>
      <c r="AX9" s="1039"/>
      <c r="AY9" s="1039"/>
      <c r="AZ9" s="1039"/>
    </row>
    <row r="10" spans="1:52" ht="25.2" customHeight="1">
      <c r="A10" s="345"/>
      <c r="B10" s="856"/>
      <c r="C10" s="858"/>
      <c r="D10" s="1061"/>
      <c r="E10" s="1062"/>
      <c r="F10" s="167"/>
      <c r="G10" s="1016"/>
      <c r="H10" s="1018"/>
      <c r="I10" s="315"/>
      <c r="J10" s="1063"/>
      <c r="K10" s="1063"/>
      <c r="L10" s="1063"/>
      <c r="M10" s="938"/>
      <c r="N10" s="938"/>
      <c r="O10" s="1063"/>
      <c r="P10" s="1063"/>
      <c r="Q10" s="938"/>
      <c r="R10" s="938"/>
      <c r="S10" s="938"/>
      <c r="T10" s="1063"/>
      <c r="U10" s="938"/>
      <c r="V10" s="938"/>
      <c r="W10" s="343"/>
      <c r="X10" s="342"/>
      <c r="Y10" s="1063"/>
      <c r="Z10" s="1065"/>
      <c r="AA10" s="1039" t="s">
        <v>1043</v>
      </c>
      <c r="AB10" s="1039"/>
      <c r="AC10" s="1039"/>
      <c r="AD10" s="1039"/>
      <c r="AE10" s="1039"/>
      <c r="AF10" s="1039"/>
      <c r="AG10" s="1039"/>
      <c r="AH10" s="1039"/>
      <c r="AI10" s="1039"/>
      <c r="AJ10" s="1039"/>
      <c r="AK10" s="1039"/>
      <c r="AL10" s="1039"/>
      <c r="AM10" s="1039"/>
      <c r="AN10" s="1039"/>
      <c r="AO10" s="1039"/>
      <c r="AP10" s="1039"/>
      <c r="AQ10" s="1039"/>
      <c r="AR10" s="1039"/>
      <c r="AS10" s="1039"/>
      <c r="AT10" s="1039"/>
      <c r="AU10" s="1039"/>
      <c r="AV10" s="1039"/>
      <c r="AW10" s="1039"/>
      <c r="AX10" s="1039"/>
      <c r="AY10" s="1039"/>
      <c r="AZ10" s="1039"/>
    </row>
    <row r="11" spans="1:52" ht="25.2" customHeight="1">
      <c r="A11" s="345"/>
      <c r="B11" s="856"/>
      <c r="C11" s="858"/>
      <c r="D11" s="1061"/>
      <c r="E11" s="1062"/>
      <c r="F11" s="167"/>
      <c r="G11" s="1016"/>
      <c r="H11" s="1018"/>
      <c r="I11" s="315"/>
      <c r="J11" s="1063"/>
      <c r="K11" s="1063"/>
      <c r="L11" s="1063"/>
      <c r="M11" s="938"/>
      <c r="N11" s="938"/>
      <c r="O11" s="1063"/>
      <c r="P11" s="1063"/>
      <c r="Q11" s="938"/>
      <c r="R11" s="938"/>
      <c r="S11" s="938"/>
      <c r="T11" s="1063"/>
      <c r="U11" s="938"/>
      <c r="V11" s="938"/>
      <c r="W11" s="343"/>
      <c r="X11" s="342"/>
      <c r="Y11" s="1063"/>
      <c r="Z11" s="1065"/>
      <c r="AA11" s="1039" t="s">
        <v>1042</v>
      </c>
      <c r="AB11" s="1039"/>
      <c r="AC11" s="1039"/>
      <c r="AD11" s="1039"/>
      <c r="AE11" s="1039"/>
      <c r="AF11" s="1039"/>
      <c r="AG11" s="1039"/>
      <c r="AH11" s="1039"/>
      <c r="AI11" s="1039"/>
      <c r="AJ11" s="1039"/>
      <c r="AK11" s="1039"/>
      <c r="AL11" s="1039"/>
      <c r="AM11" s="1039"/>
      <c r="AN11" s="1039"/>
      <c r="AO11" s="1039"/>
      <c r="AP11" s="1039"/>
      <c r="AQ11" s="1039"/>
      <c r="AR11" s="1039"/>
      <c r="AS11" s="1039"/>
      <c r="AT11" s="1039"/>
      <c r="AU11" s="1039"/>
      <c r="AV11" s="1039"/>
      <c r="AW11" s="1039"/>
      <c r="AX11" s="1039"/>
      <c r="AY11" s="1039"/>
      <c r="AZ11" s="1039"/>
    </row>
    <row r="12" spans="1:52" ht="25.2" customHeight="1">
      <c r="A12" s="345"/>
      <c r="B12" s="856"/>
      <c r="C12" s="858"/>
      <c r="D12" s="1061"/>
      <c r="E12" s="1062"/>
      <c r="F12" s="167"/>
      <c r="G12" s="1016"/>
      <c r="H12" s="1018"/>
      <c r="I12" s="315"/>
      <c r="J12" s="1063"/>
      <c r="K12" s="1063"/>
      <c r="L12" s="1063"/>
      <c r="M12" s="938"/>
      <c r="N12" s="938"/>
      <c r="O12" s="1063"/>
      <c r="P12" s="1063"/>
      <c r="Q12" s="938"/>
      <c r="R12" s="938"/>
      <c r="S12" s="938"/>
      <c r="T12" s="1063"/>
      <c r="U12" s="938"/>
      <c r="V12" s="938"/>
      <c r="W12" s="343"/>
      <c r="X12" s="342"/>
      <c r="Y12" s="1063"/>
      <c r="Z12" s="1065"/>
      <c r="AA12" s="1039" t="s">
        <v>1041</v>
      </c>
      <c r="AB12" s="1039"/>
      <c r="AC12" s="1039"/>
      <c r="AD12" s="1039"/>
      <c r="AE12" s="1039"/>
      <c r="AF12" s="1039"/>
      <c r="AG12" s="1039"/>
      <c r="AH12" s="1039"/>
      <c r="AI12" s="1039"/>
      <c r="AJ12" s="1039"/>
      <c r="AK12" s="1039"/>
      <c r="AL12" s="1039"/>
      <c r="AM12" s="1039"/>
      <c r="AN12" s="1039"/>
      <c r="AO12" s="1039"/>
      <c r="AP12" s="1039"/>
      <c r="AQ12" s="1039"/>
      <c r="AR12" s="1039"/>
      <c r="AS12" s="1039"/>
      <c r="AT12" s="1039"/>
      <c r="AU12" s="1039"/>
      <c r="AV12" s="1039"/>
      <c r="AW12" s="1039"/>
      <c r="AX12" s="1039"/>
      <c r="AY12" s="1039"/>
      <c r="AZ12" s="1039"/>
    </row>
    <row r="13" spans="1:52" ht="25.2" customHeight="1">
      <c r="A13" s="345"/>
      <c r="B13" s="856"/>
      <c r="C13" s="858"/>
      <c r="D13" s="1061"/>
      <c r="E13" s="1062"/>
      <c r="F13" s="167"/>
      <c r="G13" s="1016"/>
      <c r="H13" s="1018"/>
      <c r="I13" s="315"/>
      <c r="J13" s="1063"/>
      <c r="K13" s="1063"/>
      <c r="L13" s="1063"/>
      <c r="M13" s="938"/>
      <c r="N13" s="938"/>
      <c r="O13" s="1063"/>
      <c r="P13" s="1063"/>
      <c r="Q13" s="938"/>
      <c r="R13" s="938"/>
      <c r="S13" s="938"/>
      <c r="T13" s="1063"/>
      <c r="U13" s="938"/>
      <c r="V13" s="938"/>
      <c r="W13" s="343"/>
      <c r="X13" s="342"/>
      <c r="Y13" s="1063"/>
      <c r="Z13" s="1065"/>
      <c r="AA13" s="157"/>
    </row>
    <row r="14" spans="1:52" ht="25.2" customHeight="1">
      <c r="A14" s="345"/>
      <c r="B14" s="856"/>
      <c r="C14" s="858"/>
      <c r="D14" s="1061"/>
      <c r="E14" s="1062"/>
      <c r="F14" s="167"/>
      <c r="G14" s="1016"/>
      <c r="H14" s="1018"/>
      <c r="I14" s="315"/>
      <c r="J14" s="1063"/>
      <c r="K14" s="1063"/>
      <c r="L14" s="1063"/>
      <c r="M14" s="938"/>
      <c r="N14" s="938"/>
      <c r="O14" s="1063"/>
      <c r="P14" s="1063"/>
      <c r="Q14" s="938"/>
      <c r="R14" s="938"/>
      <c r="S14" s="938"/>
      <c r="T14" s="1063"/>
      <c r="U14" s="938"/>
      <c r="V14" s="938"/>
      <c r="W14" s="343"/>
      <c r="X14" s="342"/>
      <c r="Y14" s="1063"/>
      <c r="Z14" s="1065"/>
      <c r="AA14" s="157"/>
    </row>
    <row r="15" spans="1:52" ht="25.2" customHeight="1">
      <c r="A15" s="344"/>
      <c r="B15" s="856"/>
      <c r="C15" s="858"/>
      <c r="D15" s="1061"/>
      <c r="E15" s="1062"/>
      <c r="F15" s="163"/>
      <c r="G15" s="1016"/>
      <c r="H15" s="1018"/>
      <c r="I15" s="318"/>
      <c r="J15" s="1063"/>
      <c r="K15" s="1063"/>
      <c r="L15" s="1063"/>
      <c r="M15" s="938"/>
      <c r="N15" s="938"/>
      <c r="O15" s="1063"/>
      <c r="P15" s="1063"/>
      <c r="Q15" s="938"/>
      <c r="R15" s="938"/>
      <c r="S15" s="938"/>
      <c r="T15" s="1063"/>
      <c r="U15" s="938"/>
      <c r="V15" s="938"/>
      <c r="W15" s="343"/>
      <c r="X15" s="342"/>
      <c r="Y15" s="1063"/>
      <c r="Z15" s="1065"/>
      <c r="AA15" s="157"/>
    </row>
    <row r="16" spans="1:52" ht="25.2" customHeight="1" thickBot="1">
      <c r="A16" s="341"/>
      <c r="B16" s="1058"/>
      <c r="C16" s="1059"/>
      <c r="D16" s="1058"/>
      <c r="E16" s="1059"/>
      <c r="F16" s="159"/>
      <c r="G16" s="1058"/>
      <c r="H16" s="1059"/>
      <c r="I16" s="340"/>
      <c r="J16" s="1060"/>
      <c r="K16" s="1060"/>
      <c r="L16" s="1060"/>
      <c r="M16" s="946"/>
      <c r="N16" s="946"/>
      <c r="O16" s="1060"/>
      <c r="P16" s="1060"/>
      <c r="Q16" s="946"/>
      <c r="R16" s="946"/>
      <c r="S16" s="946"/>
      <c r="T16" s="1060"/>
      <c r="U16" s="946"/>
      <c r="V16" s="946"/>
      <c r="W16" s="339"/>
      <c r="X16" s="338"/>
      <c r="Y16" s="1060"/>
      <c r="Z16" s="1064"/>
      <c r="AA16" s="157"/>
    </row>
    <row r="17" spans="1:27" ht="11.4" customHeight="1">
      <c r="A17" s="324"/>
      <c r="B17" s="324"/>
      <c r="C17" s="157"/>
      <c r="D17" s="157"/>
      <c r="E17" s="157"/>
      <c r="F17" s="157"/>
      <c r="G17" s="157"/>
      <c r="H17" s="157"/>
      <c r="I17" s="157"/>
      <c r="J17" s="157"/>
      <c r="K17" s="157"/>
      <c r="L17" s="157"/>
      <c r="M17" s="157"/>
      <c r="N17" s="157"/>
      <c r="O17" s="157"/>
      <c r="P17" s="157"/>
      <c r="Q17" s="157"/>
      <c r="R17" s="157"/>
      <c r="AA17" s="157"/>
    </row>
    <row r="18" spans="1:27" ht="10.95" customHeight="1">
      <c r="AA18" s="157"/>
    </row>
    <row r="19" spans="1:27" ht="10.95" customHeight="1">
      <c r="AA19" s="157"/>
    </row>
    <row r="20" spans="1:27" ht="10.95" customHeight="1">
      <c r="AA20" s="157"/>
    </row>
    <row r="21" spans="1:27" ht="10.95" customHeight="1">
      <c r="AA21" s="157"/>
    </row>
    <row r="22" spans="1:27" ht="10.95" customHeight="1">
      <c r="AA22" s="157"/>
    </row>
    <row r="23" spans="1:27" ht="10.95" customHeight="1">
      <c r="AA23" s="157"/>
    </row>
    <row r="24" spans="1:27" ht="10.95" customHeight="1">
      <c r="AA24" s="157"/>
    </row>
    <row r="25" spans="1:27" ht="10.95" customHeight="1">
      <c r="AA25" s="157"/>
    </row>
  </sheetData>
  <mergeCells count="129">
    <mergeCell ref="A1:E1"/>
    <mergeCell ref="AA5:AR5"/>
    <mergeCell ref="B6:C6"/>
    <mergeCell ref="D6:E6"/>
    <mergeCell ref="G6:H6"/>
    <mergeCell ref="J6:L6"/>
    <mergeCell ref="M6:N6"/>
    <mergeCell ref="A3:Z3"/>
    <mergeCell ref="B5:C5"/>
    <mergeCell ref="D5:E5"/>
    <mergeCell ref="G5:H5"/>
    <mergeCell ref="J5:L5"/>
    <mergeCell ref="M5:N5"/>
    <mergeCell ref="O5:P5"/>
    <mergeCell ref="Q5:R5"/>
    <mergeCell ref="S5:T5"/>
    <mergeCell ref="U5:V5"/>
    <mergeCell ref="Y5:Z5"/>
    <mergeCell ref="B7:C7"/>
    <mergeCell ref="D7:E7"/>
    <mergeCell ref="G7:H7"/>
    <mergeCell ref="J7:L7"/>
    <mergeCell ref="M7:N7"/>
    <mergeCell ref="AA7:AW7"/>
    <mergeCell ref="O6:P6"/>
    <mergeCell ref="Q6:R6"/>
    <mergeCell ref="S6:T6"/>
    <mergeCell ref="U6:V6"/>
    <mergeCell ref="Y6:Z6"/>
    <mergeCell ref="O7:P7"/>
    <mergeCell ref="Q7:R7"/>
    <mergeCell ref="S7:T7"/>
    <mergeCell ref="U7:V7"/>
    <mergeCell ref="Y7:Z7"/>
    <mergeCell ref="AA8:AZ8"/>
    <mergeCell ref="O8:P8"/>
    <mergeCell ref="O9:P9"/>
    <mergeCell ref="Q9:R9"/>
    <mergeCell ref="S9:T9"/>
    <mergeCell ref="U9:V9"/>
    <mergeCell ref="Y9:Z9"/>
    <mergeCell ref="AA9:AZ9"/>
    <mergeCell ref="B9:C9"/>
    <mergeCell ref="D9:E9"/>
    <mergeCell ref="G9:H9"/>
    <mergeCell ref="J9:L9"/>
    <mergeCell ref="M9:N9"/>
    <mergeCell ref="B8:C8"/>
    <mergeCell ref="D8:E8"/>
    <mergeCell ref="G8:H8"/>
    <mergeCell ref="J8:L8"/>
    <mergeCell ref="M8:N8"/>
    <mergeCell ref="B10:C10"/>
    <mergeCell ref="D10:E10"/>
    <mergeCell ref="G10:H10"/>
    <mergeCell ref="J10:L10"/>
    <mergeCell ref="M10:N10"/>
    <mergeCell ref="Q8:R8"/>
    <mergeCell ref="S8:T8"/>
    <mergeCell ref="U8:V8"/>
    <mergeCell ref="Y8:Z8"/>
    <mergeCell ref="Y12:Z12"/>
    <mergeCell ref="AA12:AZ12"/>
    <mergeCell ref="B13:C13"/>
    <mergeCell ref="D13:E13"/>
    <mergeCell ref="G13:H13"/>
    <mergeCell ref="J13:L13"/>
    <mergeCell ref="M13:N13"/>
    <mergeCell ref="Q10:R10"/>
    <mergeCell ref="S10:T10"/>
    <mergeCell ref="U10:V10"/>
    <mergeCell ref="Y10:Z10"/>
    <mergeCell ref="AA10:AZ10"/>
    <mergeCell ref="O10:P10"/>
    <mergeCell ref="O11:P11"/>
    <mergeCell ref="Q11:R11"/>
    <mergeCell ref="S11:T11"/>
    <mergeCell ref="U11:V11"/>
    <mergeCell ref="Y11:Z11"/>
    <mergeCell ref="AA11:AZ11"/>
    <mergeCell ref="B11:C11"/>
    <mergeCell ref="D11:E11"/>
    <mergeCell ref="G11:H11"/>
    <mergeCell ref="J11:L11"/>
    <mergeCell ref="M11:N11"/>
    <mergeCell ref="B12:C12"/>
    <mergeCell ref="D12:E12"/>
    <mergeCell ref="G12:H12"/>
    <mergeCell ref="J12:L12"/>
    <mergeCell ref="M12:N12"/>
    <mergeCell ref="O12:P12"/>
    <mergeCell ref="Q12:R12"/>
    <mergeCell ref="S12:T12"/>
    <mergeCell ref="U12:V12"/>
    <mergeCell ref="O13:P13"/>
    <mergeCell ref="Q13:R13"/>
    <mergeCell ref="S13:T13"/>
    <mergeCell ref="U13:V13"/>
    <mergeCell ref="Y13:Z13"/>
    <mergeCell ref="B14:C14"/>
    <mergeCell ref="D14:E14"/>
    <mergeCell ref="G14:H14"/>
    <mergeCell ref="J14:L14"/>
    <mergeCell ref="M14:N14"/>
    <mergeCell ref="Y14:Z14"/>
    <mergeCell ref="Y16:Z16"/>
    <mergeCell ref="O15:P15"/>
    <mergeCell ref="Q15:R15"/>
    <mergeCell ref="S15:T15"/>
    <mergeCell ref="U15:V15"/>
    <mergeCell ref="Y15:Z15"/>
    <mergeCell ref="O14:P14"/>
    <mergeCell ref="Q14:R14"/>
    <mergeCell ref="S14:T14"/>
    <mergeCell ref="U14:V14"/>
    <mergeCell ref="O16:P16"/>
    <mergeCell ref="Q16:R16"/>
    <mergeCell ref="S16:T16"/>
    <mergeCell ref="U16:V16"/>
    <mergeCell ref="B16:C16"/>
    <mergeCell ref="D16:E16"/>
    <mergeCell ref="G16:H16"/>
    <mergeCell ref="J16:L16"/>
    <mergeCell ref="M16:N16"/>
    <mergeCell ref="B15:C15"/>
    <mergeCell ref="D15:E15"/>
    <mergeCell ref="G15:H15"/>
    <mergeCell ref="J15:L15"/>
    <mergeCell ref="M15:N15"/>
  </mergeCells>
  <phoneticPr fontId="2"/>
  <pageMargins left="0.70866141732283472" right="0.70866141732283472" top="0.74803149606299213" bottom="0.74803149606299213" header="0.31496062992125984" footer="0.31496062992125984"/>
  <pageSetup paperSize="9" fitToHeight="0" orientation="landscape" r:id="rId1"/>
  <headerFooter>
    <oddFooter>&amp;C&amp;P</oddFooter>
  </headerFooter>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sheetPr codeName="Sheet216">
    <pageSetUpPr fitToPage="1"/>
  </sheetPr>
  <dimension ref="A1"/>
  <sheetViews>
    <sheetView view="pageBreakPreview" zoomScale="60" zoomScaleNormal="100" workbookViewId="0">
      <selection activeCell="Q41" sqref="Q41"/>
    </sheetView>
  </sheetViews>
  <sheetFormatPr defaultRowHeight="18"/>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drawing r:id="rId2"/>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sheetPr codeName="Sheet217">
    <pageSetUpPr fitToPage="1"/>
  </sheetPr>
  <dimension ref="A1"/>
  <sheetViews>
    <sheetView workbookViewId="0">
      <selection activeCell="Q41" sqref="Q41"/>
    </sheetView>
  </sheetViews>
  <sheetFormatPr defaultRowHeight="18"/>
  <sheetData>
    <row r="1" spans="1:1">
      <c r="A1" t="s">
        <v>1334</v>
      </c>
    </row>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sheetPr codeName="Sheet218">
    <pageSetUpPr fitToPage="1"/>
  </sheetPr>
  <dimension ref="A1:V59"/>
  <sheetViews>
    <sheetView view="pageBreakPreview" zoomScale="90" zoomScaleNormal="110" zoomScaleSheetLayoutView="90" workbookViewId="0">
      <selection activeCell="Q41" sqref="Q41:R41"/>
    </sheetView>
  </sheetViews>
  <sheetFormatPr defaultRowHeight="18"/>
  <cols>
    <col min="1" max="1" width="3.59765625" customWidth="1"/>
    <col min="2" max="2" width="5.69921875" customWidth="1"/>
    <col min="3" max="3" width="2.8984375" customWidth="1"/>
    <col min="4" max="4" width="6.5" customWidth="1"/>
    <col min="5" max="5" width="3.59765625" customWidth="1"/>
    <col min="6" max="6" width="9.19921875" customWidth="1"/>
    <col min="7" max="7" width="3.59765625" customWidth="1"/>
    <col min="8" max="8" width="5.8984375" customWidth="1"/>
    <col min="9" max="9" width="3.09765625" customWidth="1"/>
    <col min="10" max="10" width="7.69921875" customWidth="1"/>
    <col min="11" max="11" width="0.8984375" customWidth="1"/>
    <col min="12" max="12" width="8.3984375" customWidth="1"/>
    <col min="13" max="13" width="1.5" customWidth="1"/>
    <col min="14" max="14" width="7.8984375" customWidth="1"/>
    <col min="15" max="16" width="4.69921875" customWidth="1"/>
    <col min="17" max="17" width="5.69921875" customWidth="1"/>
    <col min="18" max="18" width="3.59765625" customWidth="1"/>
    <col min="19" max="19" width="9.5" customWidth="1"/>
    <col min="20" max="20" width="9.69921875" customWidth="1"/>
    <col min="21" max="21" width="21.19921875" customWidth="1"/>
  </cols>
  <sheetData>
    <row r="1" spans="1:21" ht="12" customHeight="1">
      <c r="A1" s="1086" t="s">
        <v>1097</v>
      </c>
      <c r="B1" s="1086"/>
      <c r="C1" s="1086"/>
      <c r="D1" s="1086"/>
      <c r="E1" s="355"/>
      <c r="F1" s="355"/>
      <c r="G1" s="355"/>
      <c r="H1" s="355"/>
      <c r="I1" s="355"/>
      <c r="J1" s="355"/>
      <c r="K1" s="355"/>
      <c r="L1" s="355"/>
      <c r="M1" s="355"/>
      <c r="N1" s="355"/>
      <c r="O1" s="355"/>
      <c r="P1" s="355"/>
      <c r="Q1" s="355"/>
      <c r="R1" s="355"/>
      <c r="S1" s="355"/>
      <c r="T1" s="355"/>
      <c r="U1" s="355"/>
    </row>
    <row r="2" spans="1:21" ht="13.95" customHeight="1">
      <c r="A2" s="1087" t="s">
        <v>1096</v>
      </c>
      <c r="B2" s="1087"/>
      <c r="C2" s="1087"/>
      <c r="D2" s="1087"/>
      <c r="E2" s="1087"/>
      <c r="F2" s="1087"/>
      <c r="G2" s="1087"/>
      <c r="H2" s="1087"/>
      <c r="I2" s="1087"/>
      <c r="J2" s="1087"/>
      <c r="K2" s="1087"/>
      <c r="L2" s="1087"/>
      <c r="M2" s="1087"/>
      <c r="N2" s="1087"/>
      <c r="O2" s="1087"/>
      <c r="P2" s="1087"/>
      <c r="Q2" s="1087"/>
      <c r="R2" s="1087"/>
      <c r="S2" s="1087"/>
      <c r="T2" s="1087"/>
      <c r="U2" s="1087"/>
    </row>
    <row r="3" spans="1:21" ht="13.95" customHeight="1" thickBot="1">
      <c r="A3" s="1088"/>
      <c r="B3" s="1088"/>
      <c r="C3" s="1088"/>
      <c r="D3" s="1088"/>
      <c r="E3" s="1088"/>
      <c r="F3" s="1088"/>
      <c r="G3" s="1088"/>
      <c r="H3" s="1088"/>
      <c r="I3" s="1088"/>
      <c r="J3" s="1088"/>
      <c r="K3" s="1088"/>
      <c r="L3" s="1088"/>
      <c r="M3" s="1088"/>
      <c r="N3" s="1088"/>
      <c r="O3" s="1088"/>
      <c r="P3" s="1088"/>
      <c r="Q3" s="1088"/>
      <c r="R3" s="1088"/>
      <c r="S3" s="1088"/>
      <c r="T3" s="1088"/>
      <c r="U3" s="1088"/>
    </row>
    <row r="4" spans="1:21" ht="21.6" customHeight="1">
      <c r="A4" s="378"/>
      <c r="B4" s="376"/>
      <c r="C4" s="376"/>
      <c r="D4" s="376"/>
      <c r="E4" s="376" t="s">
        <v>1080</v>
      </c>
      <c r="F4" s="377"/>
      <c r="G4" s="377"/>
      <c r="H4" s="376"/>
      <c r="I4" s="376"/>
      <c r="J4" s="376"/>
      <c r="K4" s="376"/>
      <c r="L4" s="376"/>
      <c r="M4" s="376"/>
      <c r="N4" s="376"/>
      <c r="O4" s="376"/>
      <c r="P4" s="376"/>
      <c r="Q4" s="376"/>
      <c r="R4" s="376"/>
      <c r="S4" s="376"/>
      <c r="T4" s="376"/>
      <c r="U4" s="375"/>
    </row>
    <row r="5" spans="1:21" ht="19.95" customHeight="1">
      <c r="A5" s="1089" t="s">
        <v>1059</v>
      </c>
      <c r="B5" s="1090"/>
      <c r="C5" s="1090"/>
      <c r="D5" s="1091"/>
      <c r="E5" s="1094" t="s">
        <v>807</v>
      </c>
      <c r="F5" s="1090"/>
      <c r="G5" s="1091"/>
      <c r="H5" s="1094" t="s">
        <v>806</v>
      </c>
      <c r="I5" s="1091"/>
      <c r="J5" s="1094" t="s">
        <v>805</v>
      </c>
      <c r="K5" s="1091"/>
      <c r="L5" s="1098" t="s">
        <v>1095</v>
      </c>
      <c r="M5" s="1099"/>
      <c r="N5" s="1099"/>
      <c r="O5" s="1099"/>
      <c r="P5" s="1099"/>
      <c r="Q5" s="1100"/>
      <c r="R5" s="1094" t="s">
        <v>1069</v>
      </c>
      <c r="S5" s="1090"/>
      <c r="T5" s="1091"/>
      <c r="U5" s="1106" t="s">
        <v>1094</v>
      </c>
    </row>
    <row r="6" spans="1:21" ht="21" customHeight="1">
      <c r="A6" s="1092"/>
      <c r="B6" s="1093"/>
      <c r="C6" s="1093"/>
      <c r="D6" s="1071"/>
      <c r="E6" s="1095"/>
      <c r="F6" s="1096"/>
      <c r="G6" s="1097"/>
      <c r="H6" s="1070"/>
      <c r="I6" s="1071"/>
      <c r="J6" s="1070"/>
      <c r="K6" s="1071"/>
      <c r="L6" s="1070" t="s">
        <v>1093</v>
      </c>
      <c r="M6" s="1071"/>
      <c r="N6" s="1084" t="s">
        <v>1076</v>
      </c>
      <c r="O6" s="1085"/>
      <c r="P6" s="1070" t="s">
        <v>1092</v>
      </c>
      <c r="Q6" s="1071"/>
      <c r="R6" s="1070"/>
      <c r="S6" s="1093"/>
      <c r="T6" s="1071"/>
      <c r="U6" s="1107"/>
    </row>
    <row r="7" spans="1:21" ht="21" customHeight="1">
      <c r="A7" s="1089" t="s">
        <v>1091</v>
      </c>
      <c r="B7" s="1090"/>
      <c r="C7" s="1090"/>
      <c r="D7" s="1091"/>
      <c r="E7" s="1075"/>
      <c r="F7" s="1102"/>
      <c r="G7" s="1076"/>
      <c r="H7" s="1103"/>
      <c r="I7" s="1105"/>
      <c r="J7" s="1072"/>
      <c r="K7" s="1074"/>
      <c r="L7" s="1081"/>
      <c r="M7" s="1082"/>
      <c r="N7" s="1081"/>
      <c r="O7" s="1082"/>
      <c r="P7" s="1081"/>
      <c r="Q7" s="1082"/>
      <c r="R7" s="1072"/>
      <c r="S7" s="1073"/>
      <c r="T7" s="1074"/>
      <c r="U7" s="371"/>
    </row>
    <row r="8" spans="1:21" ht="21" customHeight="1">
      <c r="A8" s="1101"/>
      <c r="B8" s="1096"/>
      <c r="C8" s="1096"/>
      <c r="D8" s="1097"/>
      <c r="E8" s="1103"/>
      <c r="F8" s="1104"/>
      <c r="G8" s="1105"/>
      <c r="H8" s="1075"/>
      <c r="I8" s="1076"/>
      <c r="J8" s="1077"/>
      <c r="K8" s="1078"/>
      <c r="L8" s="1079"/>
      <c r="M8" s="1080"/>
      <c r="N8" s="1079"/>
      <c r="O8" s="1080"/>
      <c r="P8" s="1079"/>
      <c r="Q8" s="1080"/>
      <c r="R8" s="1077"/>
      <c r="S8" s="1083"/>
      <c r="T8" s="1078"/>
      <c r="U8" s="371"/>
    </row>
    <row r="9" spans="1:21" ht="21" customHeight="1">
      <c r="A9" s="1101"/>
      <c r="B9" s="1096"/>
      <c r="C9" s="1096"/>
      <c r="D9" s="1097"/>
      <c r="E9" s="1103"/>
      <c r="F9" s="1104"/>
      <c r="G9" s="1105"/>
      <c r="H9" s="1077"/>
      <c r="I9" s="1078"/>
      <c r="J9" s="1077"/>
      <c r="K9" s="1078"/>
      <c r="L9" s="1079"/>
      <c r="M9" s="1080"/>
      <c r="N9" s="1079"/>
      <c r="O9" s="1080"/>
      <c r="P9" s="1079"/>
      <c r="Q9" s="1080"/>
      <c r="R9" s="1077"/>
      <c r="S9" s="1083"/>
      <c r="T9" s="1078"/>
      <c r="U9" s="371"/>
    </row>
    <row r="10" spans="1:21" ht="21" customHeight="1">
      <c r="A10" s="1101"/>
      <c r="B10" s="1096"/>
      <c r="C10" s="1096"/>
      <c r="D10" s="1097"/>
      <c r="E10" s="1072"/>
      <c r="F10" s="1073"/>
      <c r="G10" s="1074"/>
      <c r="H10" s="1072"/>
      <c r="I10" s="1074"/>
      <c r="J10" s="1077"/>
      <c r="K10" s="1078"/>
      <c r="L10" s="1079"/>
      <c r="M10" s="1080"/>
      <c r="N10" s="1079"/>
      <c r="O10" s="1080"/>
      <c r="P10" s="1079"/>
      <c r="Q10" s="1080"/>
      <c r="R10" s="1077"/>
      <c r="S10" s="1083"/>
      <c r="T10" s="1078"/>
      <c r="U10" s="371"/>
    </row>
    <row r="11" spans="1:21" ht="21" customHeight="1">
      <c r="A11" s="1092"/>
      <c r="B11" s="1093"/>
      <c r="C11" s="1093"/>
      <c r="D11" s="1071"/>
      <c r="E11" s="1098" t="s">
        <v>1090</v>
      </c>
      <c r="F11" s="1099"/>
      <c r="G11" s="1099"/>
      <c r="H11" s="1099"/>
      <c r="I11" s="1099"/>
      <c r="J11" s="1099"/>
      <c r="K11" s="1100"/>
      <c r="L11" s="1079">
        <f>SUM(L7:L10)</f>
        <v>0</v>
      </c>
      <c r="M11" s="1080"/>
      <c r="N11" s="1079">
        <f>SUM(N7:N10)</f>
        <v>0</v>
      </c>
      <c r="O11" s="1080"/>
      <c r="P11" s="1108">
        <f>SUM(P7:P10)</f>
        <v>0</v>
      </c>
      <c r="Q11" s="1109"/>
      <c r="R11" s="1075"/>
      <c r="S11" s="1102"/>
      <c r="T11" s="1076"/>
      <c r="U11" s="371"/>
    </row>
    <row r="12" spans="1:21" ht="21" customHeight="1">
      <c r="A12" s="1089" t="s">
        <v>1089</v>
      </c>
      <c r="B12" s="1090"/>
      <c r="C12" s="1090"/>
      <c r="D12" s="1091"/>
      <c r="E12" s="1075"/>
      <c r="F12" s="1102"/>
      <c r="G12" s="1076"/>
      <c r="H12" s="1072"/>
      <c r="I12" s="1074"/>
      <c r="J12" s="1072"/>
      <c r="K12" s="1074"/>
      <c r="L12" s="1081"/>
      <c r="M12" s="1082"/>
      <c r="N12" s="1081"/>
      <c r="O12" s="1082"/>
      <c r="P12" s="1079"/>
      <c r="Q12" s="1080"/>
      <c r="R12" s="1077"/>
      <c r="S12" s="1083"/>
      <c r="T12" s="1078"/>
      <c r="U12" s="372"/>
    </row>
    <row r="13" spans="1:21" ht="21" customHeight="1">
      <c r="A13" s="1101"/>
      <c r="B13" s="1096"/>
      <c r="C13" s="1096"/>
      <c r="D13" s="1097"/>
      <c r="E13" s="1103"/>
      <c r="F13" s="1104"/>
      <c r="G13" s="1105"/>
      <c r="H13" s="1077"/>
      <c r="I13" s="1078"/>
      <c r="J13" s="1077"/>
      <c r="K13" s="1078"/>
      <c r="L13" s="1079"/>
      <c r="M13" s="1080"/>
      <c r="N13" s="1079"/>
      <c r="O13" s="1080"/>
      <c r="P13" s="1079"/>
      <c r="Q13" s="1080"/>
      <c r="R13" s="1077"/>
      <c r="S13" s="1083"/>
      <c r="T13" s="1078"/>
      <c r="U13" s="371"/>
    </row>
    <row r="14" spans="1:21" ht="21" customHeight="1">
      <c r="A14" s="1101"/>
      <c r="B14" s="1096"/>
      <c r="C14" s="1096"/>
      <c r="D14" s="1097"/>
      <c r="E14" s="1103"/>
      <c r="F14" s="1104"/>
      <c r="G14" s="1105"/>
      <c r="H14" s="1077"/>
      <c r="I14" s="1078"/>
      <c r="J14" s="1077"/>
      <c r="K14" s="1078"/>
      <c r="L14" s="1079"/>
      <c r="M14" s="1080"/>
      <c r="N14" s="1079"/>
      <c r="O14" s="1080"/>
      <c r="P14" s="1079"/>
      <c r="Q14" s="1080"/>
      <c r="R14" s="1077"/>
      <c r="S14" s="1083"/>
      <c r="T14" s="1078"/>
      <c r="U14" s="371"/>
    </row>
    <row r="15" spans="1:21" ht="21" customHeight="1">
      <c r="A15" s="1101"/>
      <c r="B15" s="1096"/>
      <c r="C15" s="1096"/>
      <c r="D15" s="1097"/>
      <c r="E15" s="1072"/>
      <c r="F15" s="1073"/>
      <c r="G15" s="1074"/>
      <c r="H15" s="1072"/>
      <c r="I15" s="1074"/>
      <c r="J15" s="374"/>
      <c r="K15" s="373"/>
      <c r="L15" s="1079"/>
      <c r="M15" s="1080"/>
      <c r="N15" s="1079"/>
      <c r="O15" s="1080"/>
      <c r="P15" s="1079"/>
      <c r="Q15" s="1080"/>
      <c r="R15" s="1077"/>
      <c r="S15" s="1083"/>
      <c r="T15" s="1078"/>
      <c r="U15" s="371"/>
    </row>
    <row r="16" spans="1:21" ht="21" customHeight="1">
      <c r="A16" s="1092"/>
      <c r="B16" s="1093"/>
      <c r="C16" s="1093"/>
      <c r="D16" s="1071"/>
      <c r="E16" s="1098" t="s">
        <v>798</v>
      </c>
      <c r="F16" s="1099"/>
      <c r="G16" s="1099"/>
      <c r="H16" s="1099"/>
      <c r="I16" s="1099"/>
      <c r="J16" s="1099"/>
      <c r="K16" s="1100"/>
      <c r="L16" s="1079">
        <f>SUM(L12:L15)</f>
        <v>0</v>
      </c>
      <c r="M16" s="1080"/>
      <c r="N16" s="1079">
        <f>SUM(N12:N15)</f>
        <v>0</v>
      </c>
      <c r="O16" s="1080"/>
      <c r="P16" s="1079">
        <f>SUM(P12:P15)</f>
        <v>0</v>
      </c>
      <c r="Q16" s="1080"/>
      <c r="R16" s="1077"/>
      <c r="S16" s="1083"/>
      <c r="T16" s="1078"/>
      <c r="U16" s="371"/>
    </row>
    <row r="17" spans="1:22" ht="21" customHeight="1">
      <c r="A17" s="1089" t="s">
        <v>1088</v>
      </c>
      <c r="B17" s="1090"/>
      <c r="C17" s="1090"/>
      <c r="D17" s="1091"/>
      <c r="E17" s="1075"/>
      <c r="F17" s="1102"/>
      <c r="G17" s="1076"/>
      <c r="H17" s="1075"/>
      <c r="I17" s="1076"/>
      <c r="J17" s="1077"/>
      <c r="K17" s="1078"/>
      <c r="L17" s="1079"/>
      <c r="M17" s="1080"/>
      <c r="N17" s="1079"/>
      <c r="O17" s="1080"/>
      <c r="P17" s="1079"/>
      <c r="Q17" s="1080"/>
      <c r="R17" s="1077"/>
      <c r="S17" s="1083"/>
      <c r="T17" s="1078"/>
      <c r="U17" s="372"/>
    </row>
    <row r="18" spans="1:22" ht="21" customHeight="1">
      <c r="A18" s="1101"/>
      <c r="B18" s="1096"/>
      <c r="C18" s="1096"/>
      <c r="D18" s="1097"/>
      <c r="E18" s="1103"/>
      <c r="F18" s="1104"/>
      <c r="G18" s="1105"/>
      <c r="H18" s="1075"/>
      <c r="I18" s="1076"/>
      <c r="J18" s="1077"/>
      <c r="K18" s="1078"/>
      <c r="L18" s="1079"/>
      <c r="M18" s="1080"/>
      <c r="N18" s="1079"/>
      <c r="O18" s="1080"/>
      <c r="P18" s="1079"/>
      <c r="Q18" s="1080"/>
      <c r="R18" s="1077"/>
      <c r="S18" s="1083"/>
      <c r="T18" s="1078"/>
      <c r="U18" s="371"/>
    </row>
    <row r="19" spans="1:22" ht="21" customHeight="1">
      <c r="A19" s="1101"/>
      <c r="B19" s="1096"/>
      <c r="C19" s="1096"/>
      <c r="D19" s="1097"/>
      <c r="E19" s="1103"/>
      <c r="F19" s="1104"/>
      <c r="G19" s="1105"/>
      <c r="H19" s="1075"/>
      <c r="I19" s="1076"/>
      <c r="J19" s="1077"/>
      <c r="K19" s="1078"/>
      <c r="L19" s="1079"/>
      <c r="M19" s="1080"/>
      <c r="N19" s="1079"/>
      <c r="O19" s="1080"/>
      <c r="P19" s="1079"/>
      <c r="Q19" s="1080"/>
      <c r="R19" s="1077"/>
      <c r="S19" s="1083"/>
      <c r="T19" s="1078"/>
      <c r="U19" s="371"/>
    </row>
    <row r="20" spans="1:22" ht="21" customHeight="1">
      <c r="A20" s="1101"/>
      <c r="B20" s="1096"/>
      <c r="C20" s="1096"/>
      <c r="D20" s="1097"/>
      <c r="E20" s="1072"/>
      <c r="F20" s="1073"/>
      <c r="G20" s="1074"/>
      <c r="H20" s="1075"/>
      <c r="I20" s="1076"/>
      <c r="J20" s="1075"/>
      <c r="K20" s="1076"/>
      <c r="L20" s="1079"/>
      <c r="M20" s="1080"/>
      <c r="N20" s="1079"/>
      <c r="O20" s="1080"/>
      <c r="P20" s="1079"/>
      <c r="Q20" s="1080"/>
      <c r="R20" s="1077"/>
      <c r="S20" s="1083"/>
      <c r="T20" s="1078"/>
      <c r="U20" s="371"/>
    </row>
    <row r="21" spans="1:22" ht="21" customHeight="1">
      <c r="A21" s="1092"/>
      <c r="B21" s="1093"/>
      <c r="C21" s="1093"/>
      <c r="D21" s="1071"/>
      <c r="E21" s="1098" t="s">
        <v>798</v>
      </c>
      <c r="F21" s="1099"/>
      <c r="G21" s="1099"/>
      <c r="H21" s="1099"/>
      <c r="I21" s="1099"/>
      <c r="J21" s="1099"/>
      <c r="K21" s="1100"/>
      <c r="L21" s="1079">
        <f>SUM(L17:L20)</f>
        <v>0</v>
      </c>
      <c r="M21" s="1080"/>
      <c r="N21" s="1079">
        <f>SUM(N17:N20)</f>
        <v>0</v>
      </c>
      <c r="O21" s="1080"/>
      <c r="P21" s="1079">
        <f>SUM(P17:P20)</f>
        <v>0</v>
      </c>
      <c r="Q21" s="1080"/>
      <c r="R21" s="1077"/>
      <c r="S21" s="1083"/>
      <c r="T21" s="1078"/>
      <c r="U21" s="371"/>
    </row>
    <row r="22" spans="1:22" ht="19.95" customHeight="1" thickBot="1">
      <c r="A22" s="1110" t="s">
        <v>1087</v>
      </c>
      <c r="B22" s="1111"/>
      <c r="C22" s="1111"/>
      <c r="D22" s="1111"/>
      <c r="E22" s="1111"/>
      <c r="F22" s="1111"/>
      <c r="G22" s="1111"/>
      <c r="H22" s="1111"/>
      <c r="I22" s="1111"/>
      <c r="J22" s="1111"/>
      <c r="K22" s="370"/>
      <c r="L22" s="1112"/>
      <c r="M22" s="1113"/>
      <c r="N22" s="1114">
        <f>SUM(N11,N16,N21)</f>
        <v>0</v>
      </c>
      <c r="O22" s="1115"/>
      <c r="P22" s="1114">
        <f>SUM(P11,P16,P21)</f>
        <v>0</v>
      </c>
      <c r="Q22" s="1115"/>
      <c r="R22" s="1112"/>
      <c r="S22" s="1116"/>
      <c r="T22" s="1116"/>
      <c r="U22" s="356"/>
    </row>
    <row r="23" spans="1:22" ht="4.95" customHeight="1">
      <c r="A23" s="368"/>
      <c r="B23" s="368"/>
      <c r="C23" s="368"/>
      <c r="D23" s="368"/>
      <c r="E23" s="368"/>
      <c r="F23" s="368"/>
      <c r="G23" s="368"/>
      <c r="H23" s="368"/>
      <c r="I23" s="368"/>
      <c r="J23" s="368"/>
      <c r="K23" s="368"/>
      <c r="L23" s="368"/>
      <c r="M23" s="368"/>
      <c r="N23" s="369"/>
      <c r="O23" s="369"/>
      <c r="P23" s="369"/>
      <c r="Q23" s="369"/>
      <c r="R23" s="368"/>
      <c r="S23" s="368"/>
      <c r="T23" s="368"/>
      <c r="U23" s="355"/>
    </row>
    <row r="24" spans="1:22" ht="12" customHeight="1">
      <c r="A24" s="1086" t="s">
        <v>1086</v>
      </c>
      <c r="B24" s="1086"/>
      <c r="C24" s="1086"/>
      <c r="D24" s="1086"/>
      <c r="E24" s="1086"/>
      <c r="F24" s="1086"/>
      <c r="G24" s="1086"/>
      <c r="H24" s="1086"/>
      <c r="I24" s="1086"/>
      <c r="J24" s="1086"/>
      <c r="K24" s="1086"/>
      <c r="L24" s="1086"/>
      <c r="M24" s="1086"/>
      <c r="N24" s="1086"/>
      <c r="O24" s="1086"/>
      <c r="P24" s="1086"/>
      <c r="Q24" s="355"/>
      <c r="R24" s="355"/>
      <c r="S24" s="355"/>
      <c r="T24" s="355"/>
      <c r="U24" s="355"/>
    </row>
    <row r="25" spans="1:22" ht="12" customHeight="1">
      <c r="A25" s="1086" t="s">
        <v>1085</v>
      </c>
      <c r="B25" s="1086"/>
      <c r="C25" s="1086"/>
      <c r="D25" s="1086"/>
      <c r="E25" s="1086"/>
      <c r="F25" s="1086"/>
      <c r="G25" s="1086"/>
      <c r="H25" s="1086"/>
      <c r="I25" s="1086"/>
      <c r="J25" s="1086"/>
      <c r="K25" s="1086"/>
      <c r="L25" s="1086"/>
      <c r="M25" s="1086"/>
      <c r="N25" s="1086"/>
      <c r="O25" s="1086"/>
      <c r="P25" s="1086"/>
      <c r="Q25" s="1086"/>
      <c r="R25" s="1086"/>
      <c r="S25" s="355"/>
      <c r="T25" s="355"/>
      <c r="U25" s="355"/>
    </row>
    <row r="26" spans="1:22" ht="12" customHeight="1">
      <c r="A26" s="1118" t="s">
        <v>1084</v>
      </c>
      <c r="B26" s="1118"/>
      <c r="C26" s="1118"/>
      <c r="D26" s="1118"/>
      <c r="E26" s="1118"/>
      <c r="F26" s="1118"/>
      <c r="G26" s="1118"/>
      <c r="H26" s="1118"/>
      <c r="I26" s="1118"/>
      <c r="J26" s="1118"/>
      <c r="K26" s="1118"/>
      <c r="L26" s="1118"/>
      <c r="M26" s="1118"/>
      <c r="N26" s="1118"/>
      <c r="O26" s="1118"/>
      <c r="P26" s="1118"/>
      <c r="Q26" s="1118"/>
      <c r="R26" s="1118"/>
      <c r="S26" s="1118"/>
      <c r="T26" s="1118"/>
      <c r="U26" s="355"/>
    </row>
    <row r="27" spans="1:22" ht="12" customHeight="1">
      <c r="A27" s="1086" t="s">
        <v>1083</v>
      </c>
      <c r="B27" s="1086"/>
      <c r="C27" s="1086"/>
      <c r="D27" s="1086"/>
      <c r="E27" s="1086"/>
      <c r="F27" s="1086"/>
      <c r="G27" s="1086"/>
      <c r="H27" s="1086"/>
      <c r="I27" s="1086"/>
      <c r="J27" s="1086"/>
      <c r="K27" s="1086"/>
      <c r="L27" s="1086"/>
      <c r="M27" s="1086"/>
      <c r="N27" s="1086"/>
      <c r="O27" s="1086"/>
      <c r="P27" s="1086"/>
      <c r="Q27" s="1086"/>
      <c r="R27" s="1086"/>
      <c r="S27" s="1086"/>
      <c r="T27" s="1086"/>
      <c r="U27" s="355"/>
    </row>
    <row r="28" spans="1:22" ht="12" customHeight="1">
      <c r="A28" s="1086" t="s">
        <v>1082</v>
      </c>
      <c r="B28" s="1086"/>
      <c r="C28" s="1086"/>
      <c r="D28" s="1086"/>
      <c r="E28" s="1086"/>
      <c r="F28" s="1086"/>
      <c r="G28" s="1086"/>
      <c r="H28" s="1086"/>
      <c r="I28" s="1086"/>
      <c r="J28" s="1086"/>
      <c r="K28" s="1086"/>
      <c r="L28" s="1086"/>
      <c r="M28" s="1086"/>
      <c r="N28" s="1086"/>
      <c r="O28" s="1086"/>
      <c r="P28" s="1086"/>
      <c r="Q28" s="1086"/>
      <c r="R28" s="1086"/>
      <c r="S28" s="1086"/>
      <c r="T28" s="1086"/>
      <c r="U28" s="355"/>
    </row>
    <row r="29" spans="1:22" ht="12" customHeight="1">
      <c r="A29" s="1086" t="s">
        <v>1081</v>
      </c>
      <c r="B29" s="1086"/>
      <c r="C29" s="1086"/>
      <c r="D29" s="1086"/>
      <c r="E29" s="1086"/>
      <c r="F29" s="1086"/>
      <c r="G29" s="1086"/>
      <c r="H29" s="1086"/>
      <c r="I29" s="1086"/>
      <c r="J29" s="1086"/>
      <c r="K29" s="1086"/>
      <c r="L29" s="1086"/>
      <c r="M29" s="1086"/>
      <c r="N29" s="1086"/>
      <c r="O29" s="1086"/>
      <c r="P29" s="1086"/>
      <c r="Q29" s="1086"/>
      <c r="R29" s="1086"/>
      <c r="S29" s="1086"/>
      <c r="T29" s="1086"/>
      <c r="U29" s="1086"/>
    </row>
    <row r="30" spans="1:22" ht="20.399999999999999" customHeight="1" thickBot="1"/>
    <row r="31" spans="1:22" ht="21" customHeight="1">
      <c r="A31" s="1119"/>
      <c r="B31" s="1120"/>
      <c r="C31" s="1120"/>
      <c r="D31" s="1121"/>
      <c r="E31" s="367" t="s">
        <v>1080</v>
      </c>
      <c r="F31" s="367"/>
      <c r="G31" s="367"/>
      <c r="H31" s="1122"/>
      <c r="I31" s="1122"/>
      <c r="J31" s="1122"/>
      <c r="K31" s="1122"/>
      <c r="L31" s="1122"/>
      <c r="M31" s="1122"/>
      <c r="N31" s="1122"/>
      <c r="O31" s="1122"/>
      <c r="P31" s="1122"/>
      <c r="Q31" s="1122"/>
      <c r="R31" s="1122"/>
      <c r="S31" s="1122"/>
      <c r="T31" s="1122"/>
      <c r="U31" s="1123"/>
      <c r="V31" s="355"/>
    </row>
    <row r="32" spans="1:22" ht="21.6" customHeight="1">
      <c r="A32" s="366" t="s">
        <v>1079</v>
      </c>
      <c r="B32" s="1094" t="s">
        <v>1078</v>
      </c>
      <c r="C32" s="1091"/>
      <c r="D32" s="1117" t="s">
        <v>1077</v>
      </c>
      <c r="E32" s="1117"/>
      <c r="F32" s="1117"/>
      <c r="G32" s="1117"/>
      <c r="H32" s="1117"/>
      <c r="I32" s="1117" t="s">
        <v>1076</v>
      </c>
      <c r="J32" s="1117"/>
      <c r="K32" s="1117"/>
      <c r="L32" s="1117"/>
      <c r="M32" s="1117"/>
      <c r="N32" s="1117"/>
      <c r="O32" s="1117"/>
      <c r="P32" s="1117"/>
      <c r="Q32" s="1117" t="s">
        <v>1075</v>
      </c>
      <c r="R32" s="1117"/>
      <c r="S32" s="1117"/>
      <c r="T32" s="1117"/>
      <c r="U32" s="1124"/>
      <c r="V32" s="355"/>
    </row>
    <row r="33" spans="1:22" ht="21.6" customHeight="1">
      <c r="A33" s="365" t="s">
        <v>1074</v>
      </c>
      <c r="B33" s="1070"/>
      <c r="C33" s="1071"/>
      <c r="D33" s="1117" t="s">
        <v>1072</v>
      </c>
      <c r="E33" s="1117"/>
      <c r="F33" s="364" t="s">
        <v>1071</v>
      </c>
      <c r="G33" s="1117" t="s">
        <v>1070</v>
      </c>
      <c r="H33" s="1117"/>
      <c r="I33" s="1117" t="s">
        <v>1072</v>
      </c>
      <c r="J33" s="1117"/>
      <c r="K33" s="1125" t="s">
        <v>1071</v>
      </c>
      <c r="L33" s="1125"/>
      <c r="M33" s="1117" t="s">
        <v>1070</v>
      </c>
      <c r="N33" s="1117"/>
      <c r="O33" s="1117" t="s">
        <v>1073</v>
      </c>
      <c r="P33" s="1117"/>
      <c r="Q33" s="1117" t="s">
        <v>1072</v>
      </c>
      <c r="R33" s="1117"/>
      <c r="S33" s="364" t="s">
        <v>1071</v>
      </c>
      <c r="T33" s="363" t="s">
        <v>1070</v>
      </c>
      <c r="U33" s="362" t="s">
        <v>1069</v>
      </c>
      <c r="V33" s="355"/>
    </row>
    <row r="34" spans="1:22" ht="34.950000000000003" customHeight="1">
      <c r="A34" s="1127" t="s">
        <v>1068</v>
      </c>
      <c r="B34" s="1128" t="s">
        <v>1067</v>
      </c>
      <c r="C34" s="1129"/>
      <c r="D34" s="1126"/>
      <c r="E34" s="1126"/>
      <c r="F34" s="359"/>
      <c r="G34" s="1126"/>
      <c r="H34" s="1126"/>
      <c r="I34" s="1126"/>
      <c r="J34" s="1126"/>
      <c r="K34" s="1126"/>
      <c r="L34" s="1126"/>
      <c r="M34" s="1126"/>
      <c r="N34" s="1126"/>
      <c r="O34" s="1126"/>
      <c r="P34" s="1126"/>
      <c r="Q34" s="1126"/>
      <c r="R34" s="1126"/>
      <c r="S34" s="359"/>
      <c r="T34" s="359"/>
      <c r="U34" s="358"/>
      <c r="V34" s="355"/>
    </row>
    <row r="35" spans="1:22" ht="21" customHeight="1">
      <c r="A35" s="1127"/>
      <c r="B35" s="1098" t="s">
        <v>835</v>
      </c>
      <c r="C35" s="1100"/>
      <c r="D35" s="1126"/>
      <c r="E35" s="1126"/>
      <c r="F35" s="359"/>
      <c r="G35" s="1126"/>
      <c r="H35" s="1126"/>
      <c r="I35" s="1126"/>
      <c r="J35" s="1126"/>
      <c r="K35" s="1126"/>
      <c r="L35" s="1126"/>
      <c r="M35" s="1126"/>
      <c r="N35" s="1126"/>
      <c r="O35" s="1126"/>
      <c r="P35" s="1126"/>
      <c r="Q35" s="1126"/>
      <c r="R35" s="1126"/>
      <c r="S35" s="359"/>
      <c r="T35" s="359"/>
      <c r="U35" s="358"/>
      <c r="V35" s="355"/>
    </row>
    <row r="36" spans="1:22" ht="21" customHeight="1">
      <c r="A36" s="1127"/>
      <c r="B36" s="1098" t="s">
        <v>833</v>
      </c>
      <c r="C36" s="1100"/>
      <c r="D36" s="1126"/>
      <c r="E36" s="1126"/>
      <c r="F36" s="359"/>
      <c r="G36" s="1126"/>
      <c r="H36" s="1126"/>
      <c r="I36" s="1126"/>
      <c r="J36" s="1126"/>
      <c r="K36" s="1126"/>
      <c r="L36" s="1126"/>
      <c r="M36" s="1126"/>
      <c r="N36" s="1126"/>
      <c r="O36" s="1126"/>
      <c r="P36" s="1126"/>
      <c r="Q36" s="1126"/>
      <c r="R36" s="1126"/>
      <c r="S36" s="359"/>
      <c r="T36" s="359"/>
      <c r="U36" s="358"/>
      <c r="V36" s="355"/>
    </row>
    <row r="37" spans="1:22" ht="21" customHeight="1">
      <c r="A37" s="1127"/>
      <c r="B37" s="1098" t="s">
        <v>832</v>
      </c>
      <c r="C37" s="1100"/>
      <c r="D37" s="1126"/>
      <c r="E37" s="1126"/>
      <c r="F37" s="359"/>
      <c r="G37" s="1126"/>
      <c r="H37" s="1126"/>
      <c r="I37" s="1126"/>
      <c r="J37" s="1126"/>
      <c r="K37" s="1126"/>
      <c r="L37" s="1126"/>
      <c r="M37" s="1126"/>
      <c r="N37" s="1126"/>
      <c r="O37" s="1126"/>
      <c r="P37" s="1126"/>
      <c r="Q37" s="1126"/>
      <c r="R37" s="1126"/>
      <c r="S37" s="359"/>
      <c r="T37" s="359"/>
      <c r="U37" s="358"/>
      <c r="V37" s="355"/>
    </row>
    <row r="38" spans="1:22" ht="21" customHeight="1">
      <c r="A38" s="1127"/>
      <c r="B38" s="1098" t="s">
        <v>831</v>
      </c>
      <c r="C38" s="1100"/>
      <c r="D38" s="1126"/>
      <c r="E38" s="1126"/>
      <c r="F38" s="359"/>
      <c r="G38" s="1126"/>
      <c r="H38" s="1126"/>
      <c r="I38" s="1126"/>
      <c r="J38" s="1126"/>
      <c r="K38" s="1126"/>
      <c r="L38" s="1126"/>
      <c r="M38" s="1126"/>
      <c r="N38" s="1126"/>
      <c r="O38" s="1126"/>
      <c r="P38" s="1126"/>
      <c r="Q38" s="1126"/>
      <c r="R38" s="1126"/>
      <c r="S38" s="359"/>
      <c r="T38" s="359"/>
      <c r="U38" s="358"/>
      <c r="V38" s="355"/>
    </row>
    <row r="39" spans="1:22" ht="21" customHeight="1">
      <c r="A39" s="1127"/>
      <c r="B39" s="1098" t="s">
        <v>1066</v>
      </c>
      <c r="C39" s="1100"/>
      <c r="D39" s="1126"/>
      <c r="E39" s="1126"/>
      <c r="F39" s="359"/>
      <c r="G39" s="1126"/>
      <c r="H39" s="1126"/>
      <c r="I39" s="1126"/>
      <c r="J39" s="1126"/>
      <c r="K39" s="1126"/>
      <c r="L39" s="1126"/>
      <c r="M39" s="1126"/>
      <c r="N39" s="1126"/>
      <c r="O39" s="1126"/>
      <c r="P39" s="1126"/>
      <c r="Q39" s="1126"/>
      <c r="R39" s="1126"/>
      <c r="S39" s="359"/>
      <c r="T39" s="359"/>
      <c r="U39" s="358"/>
      <c r="V39" s="355"/>
    </row>
    <row r="40" spans="1:22" ht="21" customHeight="1">
      <c r="A40" s="1127"/>
      <c r="B40" s="1098" t="s">
        <v>1065</v>
      </c>
      <c r="C40" s="1100"/>
      <c r="D40" s="1126"/>
      <c r="E40" s="1126"/>
      <c r="F40" s="359"/>
      <c r="G40" s="1126"/>
      <c r="H40" s="1126"/>
      <c r="I40" s="1126"/>
      <c r="J40" s="1126"/>
      <c r="K40" s="1126"/>
      <c r="L40" s="1126"/>
      <c r="M40" s="1126"/>
      <c r="N40" s="1126"/>
      <c r="O40" s="1126"/>
      <c r="P40" s="1126"/>
      <c r="Q40" s="1126"/>
      <c r="R40" s="1126"/>
      <c r="S40" s="359"/>
      <c r="T40" s="359"/>
      <c r="U40" s="358"/>
      <c r="V40" s="355"/>
    </row>
    <row r="41" spans="1:22" ht="21" customHeight="1">
      <c r="A41" s="1127"/>
      <c r="B41" s="1098" t="s">
        <v>828</v>
      </c>
      <c r="C41" s="1100"/>
      <c r="D41" s="1126"/>
      <c r="E41" s="1126"/>
      <c r="F41" s="359"/>
      <c r="G41" s="1126"/>
      <c r="H41" s="1126"/>
      <c r="I41" s="1126"/>
      <c r="J41" s="1126"/>
      <c r="K41" s="1126"/>
      <c r="L41" s="1126"/>
      <c r="M41" s="1126"/>
      <c r="N41" s="1126"/>
      <c r="O41" s="1126"/>
      <c r="P41" s="1126"/>
      <c r="Q41" s="1126"/>
      <c r="R41" s="1126"/>
      <c r="S41" s="359"/>
      <c r="T41" s="359"/>
      <c r="U41" s="358"/>
      <c r="V41" s="355"/>
    </row>
    <row r="42" spans="1:22" ht="21" customHeight="1">
      <c r="A42" s="1127"/>
      <c r="B42" s="1130"/>
      <c r="C42" s="1131"/>
      <c r="D42" s="1126"/>
      <c r="E42" s="1126"/>
      <c r="F42" s="359"/>
      <c r="G42" s="1126"/>
      <c r="H42" s="1126"/>
      <c r="I42" s="1126"/>
      <c r="J42" s="1126"/>
      <c r="K42" s="1126"/>
      <c r="L42" s="1126"/>
      <c r="M42" s="1126"/>
      <c r="N42" s="1126"/>
      <c r="O42" s="1126"/>
      <c r="P42" s="1126"/>
      <c r="Q42" s="1126"/>
      <c r="R42" s="1126"/>
      <c r="S42" s="359"/>
      <c r="T42" s="359"/>
      <c r="U42" s="358"/>
      <c r="V42" s="355"/>
    </row>
    <row r="43" spans="1:22" ht="21" customHeight="1">
      <c r="A43" s="1127"/>
      <c r="B43" s="1098" t="s">
        <v>1062</v>
      </c>
      <c r="C43" s="1100"/>
      <c r="D43" s="935"/>
      <c r="E43" s="935"/>
      <c r="F43" s="359"/>
      <c r="G43" s="1126"/>
      <c r="H43" s="1126"/>
      <c r="I43" s="1126"/>
      <c r="J43" s="1126"/>
      <c r="K43" s="1126"/>
      <c r="L43" s="1126"/>
      <c r="M43" s="1126"/>
      <c r="N43" s="1126"/>
      <c r="O43" s="1126"/>
      <c r="P43" s="1126"/>
      <c r="Q43" s="1126"/>
      <c r="R43" s="1126"/>
      <c r="S43" s="359"/>
      <c r="T43" s="359"/>
      <c r="U43" s="358"/>
      <c r="V43" s="355"/>
    </row>
    <row r="44" spans="1:22" ht="21" customHeight="1">
      <c r="A44" s="1127" t="s">
        <v>1064</v>
      </c>
      <c r="B44" s="1098" t="s">
        <v>826</v>
      </c>
      <c r="C44" s="1100"/>
      <c r="D44" s="1133"/>
      <c r="E44" s="1133"/>
      <c r="F44" s="361"/>
      <c r="G44" s="1132"/>
      <c r="H44" s="1132"/>
      <c r="I44" s="1132"/>
      <c r="J44" s="1132"/>
      <c r="K44" s="1132"/>
      <c r="L44" s="1132"/>
      <c r="M44" s="1132"/>
      <c r="N44" s="1132"/>
      <c r="O44" s="1132"/>
      <c r="P44" s="1132"/>
      <c r="Q44" s="1132"/>
      <c r="R44" s="1132"/>
      <c r="S44" s="361"/>
      <c r="T44" s="361"/>
      <c r="U44" s="360"/>
      <c r="V44" s="355"/>
    </row>
    <row r="45" spans="1:22" ht="21" customHeight="1">
      <c r="A45" s="1127"/>
      <c r="B45" s="1098" t="s">
        <v>824</v>
      </c>
      <c r="C45" s="1100"/>
      <c r="D45" s="935"/>
      <c r="E45" s="935"/>
      <c r="F45" s="359"/>
      <c r="G45" s="1126"/>
      <c r="H45" s="1126"/>
      <c r="I45" s="1126"/>
      <c r="J45" s="1126"/>
      <c r="K45" s="1126"/>
      <c r="L45" s="1126"/>
      <c r="M45" s="1126"/>
      <c r="N45" s="1126"/>
      <c r="O45" s="1126"/>
      <c r="P45" s="1126"/>
      <c r="Q45" s="1126"/>
      <c r="R45" s="1126"/>
      <c r="S45" s="359"/>
      <c r="T45" s="359"/>
      <c r="U45" s="358"/>
      <c r="V45" s="355"/>
    </row>
    <row r="46" spans="1:22" ht="21" customHeight="1">
      <c r="A46" s="1127"/>
      <c r="B46" s="1130"/>
      <c r="C46" s="1131"/>
      <c r="D46" s="935"/>
      <c r="E46" s="935"/>
      <c r="F46" s="359"/>
      <c r="G46" s="1126"/>
      <c r="H46" s="1126"/>
      <c r="I46" s="1126"/>
      <c r="J46" s="1126"/>
      <c r="K46" s="1126"/>
      <c r="L46" s="1126"/>
      <c r="M46" s="1126"/>
      <c r="N46" s="1126"/>
      <c r="O46" s="1126"/>
      <c r="P46" s="1126"/>
      <c r="Q46" s="1126"/>
      <c r="R46" s="1126"/>
      <c r="S46" s="359"/>
      <c r="T46" s="359"/>
      <c r="U46" s="358"/>
      <c r="V46" s="355"/>
    </row>
    <row r="47" spans="1:22" ht="21" customHeight="1">
      <c r="A47" s="1127"/>
      <c r="B47" s="1098" t="s">
        <v>1062</v>
      </c>
      <c r="C47" s="1100"/>
      <c r="D47" s="935"/>
      <c r="E47" s="935"/>
      <c r="F47" s="359"/>
      <c r="G47" s="1126"/>
      <c r="H47" s="1126"/>
      <c r="I47" s="1126"/>
      <c r="J47" s="1126"/>
      <c r="K47" s="1126"/>
      <c r="L47" s="1126"/>
      <c r="M47" s="1126"/>
      <c r="N47" s="1126"/>
      <c r="O47" s="1126"/>
      <c r="P47" s="1126"/>
      <c r="Q47" s="1126"/>
      <c r="R47" s="1126"/>
      <c r="S47" s="359"/>
      <c r="T47" s="359"/>
      <c r="U47" s="358"/>
      <c r="V47" s="355"/>
    </row>
    <row r="48" spans="1:22" ht="21" customHeight="1">
      <c r="A48" s="1127" t="s">
        <v>821</v>
      </c>
      <c r="B48" s="1098" t="s">
        <v>1063</v>
      </c>
      <c r="C48" s="1100"/>
      <c r="D48" s="1133"/>
      <c r="E48" s="1133"/>
      <c r="F48" s="361"/>
      <c r="G48" s="1132"/>
      <c r="H48" s="1132"/>
      <c r="I48" s="1132"/>
      <c r="J48" s="1132"/>
      <c r="K48" s="1132"/>
      <c r="L48" s="1132"/>
      <c r="M48" s="1132"/>
      <c r="N48" s="1132"/>
      <c r="O48" s="1132"/>
      <c r="P48" s="1132"/>
      <c r="Q48" s="1132"/>
      <c r="R48" s="1132"/>
      <c r="S48" s="361"/>
      <c r="T48" s="361"/>
      <c r="U48" s="360"/>
      <c r="V48" s="355"/>
    </row>
    <row r="49" spans="1:22" ht="21" customHeight="1">
      <c r="A49" s="1127"/>
      <c r="B49" s="1130"/>
      <c r="C49" s="1131"/>
      <c r="D49" s="935"/>
      <c r="E49" s="935"/>
      <c r="F49" s="359"/>
      <c r="G49" s="1126"/>
      <c r="H49" s="1126"/>
      <c r="I49" s="1126"/>
      <c r="J49" s="1126"/>
      <c r="K49" s="1126"/>
      <c r="L49" s="1126"/>
      <c r="M49" s="1126"/>
      <c r="N49" s="1126"/>
      <c r="O49" s="1126"/>
      <c r="P49" s="1126"/>
      <c r="Q49" s="1126"/>
      <c r="R49" s="1126"/>
      <c r="S49" s="359"/>
      <c r="T49" s="359"/>
      <c r="U49" s="358"/>
      <c r="V49" s="355"/>
    </row>
    <row r="50" spans="1:22" ht="21" customHeight="1">
      <c r="A50" s="1127"/>
      <c r="B50" s="1098" t="s">
        <v>1062</v>
      </c>
      <c r="C50" s="1100"/>
      <c r="D50" s="935"/>
      <c r="E50" s="935"/>
      <c r="F50" s="359"/>
      <c r="G50" s="1126"/>
      <c r="H50" s="1126"/>
      <c r="I50" s="1126"/>
      <c r="J50" s="1126"/>
      <c r="K50" s="1126"/>
      <c r="L50" s="1126"/>
      <c r="M50" s="1126"/>
      <c r="N50" s="1126"/>
      <c r="O50" s="1126"/>
      <c r="P50" s="1126"/>
      <c r="Q50" s="1126"/>
      <c r="R50" s="1126"/>
      <c r="S50" s="359"/>
      <c r="T50" s="359"/>
      <c r="U50" s="358"/>
      <c r="V50" s="355"/>
    </row>
    <row r="51" spans="1:22" ht="21" customHeight="1" thickBot="1">
      <c r="A51" s="1136" t="s">
        <v>1061</v>
      </c>
      <c r="B51" s="1137"/>
      <c r="C51" s="1138"/>
      <c r="D51" s="1139"/>
      <c r="E51" s="1139"/>
      <c r="F51" s="357"/>
      <c r="G51" s="1134"/>
      <c r="H51" s="1134"/>
      <c r="I51" s="1134"/>
      <c r="J51" s="1134"/>
      <c r="K51" s="1134"/>
      <c r="L51" s="1134"/>
      <c r="M51" s="1134"/>
      <c r="N51" s="1134"/>
      <c r="O51" s="1134"/>
      <c r="P51" s="1134"/>
      <c r="Q51" s="1134"/>
      <c r="R51" s="1134"/>
      <c r="S51" s="357"/>
      <c r="T51" s="357"/>
      <c r="U51" s="356"/>
      <c r="V51" s="355"/>
    </row>
    <row r="52" spans="1:22" ht="19.95" customHeight="1">
      <c r="A52" s="1135" t="s">
        <v>1060</v>
      </c>
      <c r="B52" s="1135"/>
      <c r="C52" s="1135"/>
      <c r="D52" s="1135"/>
      <c r="E52" s="1135"/>
      <c r="F52" s="1135"/>
      <c r="G52" s="1135"/>
      <c r="H52" s="1135"/>
      <c r="I52" s="1135"/>
      <c r="J52" s="1135"/>
      <c r="K52" s="1135"/>
      <c r="L52" s="1135"/>
      <c r="M52" s="1135"/>
      <c r="N52" s="1135"/>
      <c r="O52" s="355"/>
      <c r="P52" s="355"/>
      <c r="Q52" s="355"/>
      <c r="R52" s="355"/>
      <c r="S52" s="355"/>
      <c r="T52" s="355"/>
      <c r="U52" s="355"/>
      <c r="V52" s="355"/>
    </row>
    <row r="53" spans="1:22" ht="19.95" customHeight="1">
      <c r="A53" s="355"/>
      <c r="B53" s="355"/>
      <c r="C53" s="355"/>
      <c r="D53" s="355"/>
      <c r="E53" s="355"/>
      <c r="F53" s="355"/>
      <c r="G53" s="355"/>
      <c r="H53" s="355"/>
      <c r="I53" s="355"/>
      <c r="J53" s="355"/>
      <c r="K53" s="355"/>
      <c r="L53" s="355"/>
      <c r="M53" s="355"/>
      <c r="N53" s="355"/>
      <c r="O53" s="355"/>
      <c r="P53" s="355"/>
      <c r="Q53" s="355"/>
      <c r="R53" s="355"/>
      <c r="S53" s="355"/>
      <c r="T53" s="355"/>
      <c r="U53" s="355"/>
      <c r="V53" s="355"/>
    </row>
    <row r="54" spans="1:22">
      <c r="A54" s="355"/>
      <c r="B54" s="355"/>
      <c r="C54" s="355"/>
      <c r="D54" s="355"/>
      <c r="E54" s="355"/>
      <c r="F54" s="355"/>
      <c r="G54" s="355"/>
      <c r="H54" s="355"/>
      <c r="I54" s="355"/>
      <c r="J54" s="355"/>
      <c r="K54" s="355"/>
      <c r="L54" s="355"/>
      <c r="M54" s="355"/>
      <c r="N54" s="355"/>
      <c r="O54" s="355"/>
      <c r="P54" s="355"/>
      <c r="Q54" s="355"/>
      <c r="R54" s="355"/>
      <c r="S54" s="355"/>
      <c r="T54" s="355"/>
      <c r="U54" s="355"/>
      <c r="V54" s="355"/>
    </row>
    <row r="55" spans="1:22">
      <c r="A55" s="355"/>
      <c r="B55" s="355"/>
      <c r="C55" s="355"/>
      <c r="D55" s="355"/>
      <c r="E55" s="355"/>
      <c r="F55" s="355"/>
      <c r="G55" s="355"/>
      <c r="H55" s="355"/>
      <c r="I55" s="355"/>
      <c r="J55" s="355"/>
      <c r="K55" s="355"/>
      <c r="L55" s="355"/>
      <c r="M55" s="355"/>
      <c r="N55" s="355"/>
      <c r="O55" s="355"/>
      <c r="P55" s="355"/>
      <c r="Q55" s="355"/>
      <c r="R55" s="355"/>
      <c r="S55" s="355"/>
      <c r="T55" s="355"/>
      <c r="U55" s="355"/>
      <c r="V55" s="355"/>
    </row>
    <row r="56" spans="1:22">
      <c r="A56" s="355"/>
      <c r="B56" s="355"/>
      <c r="C56" s="355"/>
      <c r="D56" s="355"/>
      <c r="E56" s="355"/>
      <c r="F56" s="355"/>
      <c r="G56" s="355"/>
      <c r="H56" s="355"/>
      <c r="I56" s="355"/>
      <c r="J56" s="355"/>
      <c r="K56" s="355"/>
      <c r="L56" s="355"/>
      <c r="M56" s="355"/>
      <c r="N56" s="355"/>
      <c r="O56" s="355"/>
      <c r="P56" s="355"/>
      <c r="Q56" s="355"/>
      <c r="R56" s="355"/>
      <c r="S56" s="355"/>
      <c r="T56" s="355"/>
      <c r="U56" s="355"/>
      <c r="V56" s="355"/>
    </row>
    <row r="57" spans="1:22">
      <c r="A57" s="355"/>
      <c r="B57" s="355"/>
      <c r="C57" s="355"/>
      <c r="D57" s="355"/>
      <c r="E57" s="355"/>
      <c r="F57" s="355"/>
      <c r="G57" s="355"/>
      <c r="H57" s="355"/>
      <c r="I57" s="355"/>
      <c r="J57" s="355"/>
      <c r="K57" s="355"/>
      <c r="L57" s="355"/>
      <c r="M57" s="355"/>
      <c r="N57" s="355"/>
      <c r="O57" s="355"/>
      <c r="P57" s="355"/>
      <c r="Q57" s="355"/>
      <c r="R57" s="355"/>
      <c r="S57" s="355"/>
      <c r="T57" s="355"/>
      <c r="U57" s="355"/>
      <c r="V57" s="355"/>
    </row>
    <row r="58" spans="1:22">
      <c r="A58" s="355"/>
      <c r="B58" s="355"/>
      <c r="C58" s="355"/>
      <c r="D58" s="355"/>
      <c r="E58" s="355"/>
      <c r="F58" s="355"/>
      <c r="G58" s="355"/>
      <c r="H58" s="355"/>
      <c r="I58" s="355"/>
      <c r="J58" s="355"/>
      <c r="K58" s="355"/>
      <c r="L58" s="355"/>
      <c r="M58" s="355"/>
      <c r="N58" s="355"/>
      <c r="O58" s="355"/>
      <c r="P58" s="355"/>
      <c r="Q58" s="355"/>
      <c r="R58" s="355"/>
      <c r="S58" s="355"/>
      <c r="T58" s="355"/>
      <c r="U58" s="355"/>
      <c r="V58" s="355"/>
    </row>
    <row r="59" spans="1:22">
      <c r="A59" s="355"/>
      <c r="B59" s="355"/>
      <c r="C59" s="355"/>
      <c r="D59" s="355"/>
      <c r="E59" s="355"/>
      <c r="F59" s="355"/>
      <c r="G59" s="355"/>
      <c r="H59" s="355"/>
      <c r="I59" s="355"/>
      <c r="J59" s="355"/>
      <c r="K59" s="355"/>
      <c r="L59" s="355"/>
      <c r="M59" s="355"/>
      <c r="N59" s="355"/>
      <c r="O59" s="355"/>
      <c r="P59" s="355"/>
      <c r="Q59" s="355"/>
      <c r="R59" s="355"/>
      <c r="S59" s="355"/>
      <c r="T59" s="355"/>
      <c r="U59" s="355"/>
      <c r="V59" s="355"/>
    </row>
  </sheetData>
  <mergeCells count="276">
    <mergeCell ref="Q51:R51"/>
    <mergeCell ref="A52:N52"/>
    <mergeCell ref="A51:C51"/>
    <mergeCell ref="D51:E51"/>
    <mergeCell ref="G51:H51"/>
    <mergeCell ref="I51:J51"/>
    <mergeCell ref="K51:L51"/>
    <mergeCell ref="M51:N51"/>
    <mergeCell ref="A48:A50"/>
    <mergeCell ref="K50:L50"/>
    <mergeCell ref="M48:N48"/>
    <mergeCell ref="O48:P48"/>
    <mergeCell ref="D48:E48"/>
    <mergeCell ref="G48:H48"/>
    <mergeCell ref="I48:J48"/>
    <mergeCell ref="K48:L48"/>
    <mergeCell ref="M50:N50"/>
    <mergeCell ref="O50:P50"/>
    <mergeCell ref="O51:P51"/>
    <mergeCell ref="B50:C50"/>
    <mergeCell ref="D50:E50"/>
    <mergeCell ref="G50:H50"/>
    <mergeCell ref="I50:J50"/>
    <mergeCell ref="Q50:R50"/>
    <mergeCell ref="Q48:R48"/>
    <mergeCell ref="B49:C49"/>
    <mergeCell ref="D49:E49"/>
    <mergeCell ref="G49:H49"/>
    <mergeCell ref="I49:J49"/>
    <mergeCell ref="K49:L49"/>
    <mergeCell ref="M49:N49"/>
    <mergeCell ref="O49:P49"/>
    <mergeCell ref="Q49:R49"/>
    <mergeCell ref="B48:C48"/>
    <mergeCell ref="B45:C45"/>
    <mergeCell ref="D45:E45"/>
    <mergeCell ref="G45:H45"/>
    <mergeCell ref="I45:J45"/>
    <mergeCell ref="A44:A47"/>
    <mergeCell ref="B47:C47"/>
    <mergeCell ref="D47:E47"/>
    <mergeCell ref="G47:H47"/>
    <mergeCell ref="I47:J47"/>
    <mergeCell ref="B46:C46"/>
    <mergeCell ref="D46:E46"/>
    <mergeCell ref="G46:H46"/>
    <mergeCell ref="I46:J46"/>
    <mergeCell ref="K45:L45"/>
    <mergeCell ref="M45:N45"/>
    <mergeCell ref="O45:P45"/>
    <mergeCell ref="K44:L44"/>
    <mergeCell ref="Q45:R45"/>
    <mergeCell ref="O46:P46"/>
    <mergeCell ref="Q46:R46"/>
    <mergeCell ref="K47:L47"/>
    <mergeCell ref="M47:N47"/>
    <mergeCell ref="O47:P47"/>
    <mergeCell ref="Q47:R47"/>
    <mergeCell ref="K46:L46"/>
    <mergeCell ref="M46:N46"/>
    <mergeCell ref="M44:N44"/>
    <mergeCell ref="B43:C43"/>
    <mergeCell ref="D43:E43"/>
    <mergeCell ref="G43:H43"/>
    <mergeCell ref="I43:J43"/>
    <mergeCell ref="K43:L43"/>
    <mergeCell ref="M43:N43"/>
    <mergeCell ref="O43:P43"/>
    <mergeCell ref="Q43:R43"/>
    <mergeCell ref="O44:P44"/>
    <mergeCell ref="Q44:R44"/>
    <mergeCell ref="B44:C44"/>
    <mergeCell ref="D44:E44"/>
    <mergeCell ref="G44:H44"/>
    <mergeCell ref="I44:J44"/>
    <mergeCell ref="B41:C41"/>
    <mergeCell ref="D41:E41"/>
    <mergeCell ref="G41:H41"/>
    <mergeCell ref="I41:J41"/>
    <mergeCell ref="K41:L41"/>
    <mergeCell ref="M41:N41"/>
    <mergeCell ref="O41:P41"/>
    <mergeCell ref="Q41:R41"/>
    <mergeCell ref="B42:C42"/>
    <mergeCell ref="D42:E42"/>
    <mergeCell ref="G42:H42"/>
    <mergeCell ref="I42:J42"/>
    <mergeCell ref="K42:L42"/>
    <mergeCell ref="M42:N42"/>
    <mergeCell ref="O42:P42"/>
    <mergeCell ref="Q42:R42"/>
    <mergeCell ref="D39:E39"/>
    <mergeCell ref="G39:H39"/>
    <mergeCell ref="I39:J39"/>
    <mergeCell ref="K39:L39"/>
    <mergeCell ref="M39:N39"/>
    <mergeCell ref="O39:P39"/>
    <mergeCell ref="Q39:R39"/>
    <mergeCell ref="B40:C40"/>
    <mergeCell ref="D40:E40"/>
    <mergeCell ref="G40:H40"/>
    <mergeCell ref="I40:J40"/>
    <mergeCell ref="K40:L40"/>
    <mergeCell ref="M40:N40"/>
    <mergeCell ref="O40:P40"/>
    <mergeCell ref="Q40:R40"/>
    <mergeCell ref="A34:A43"/>
    <mergeCell ref="B34:C34"/>
    <mergeCell ref="D34:E34"/>
    <mergeCell ref="G34:H34"/>
    <mergeCell ref="I34:J34"/>
    <mergeCell ref="K34:L34"/>
    <mergeCell ref="M37:N37"/>
    <mergeCell ref="O37:P37"/>
    <mergeCell ref="Q37:R37"/>
    <mergeCell ref="B36:C36"/>
    <mergeCell ref="D36:E36"/>
    <mergeCell ref="G36:H36"/>
    <mergeCell ref="I36:J36"/>
    <mergeCell ref="K36:L36"/>
    <mergeCell ref="M36:N36"/>
    <mergeCell ref="B38:C38"/>
    <mergeCell ref="D38:E38"/>
    <mergeCell ref="G38:H38"/>
    <mergeCell ref="I38:J38"/>
    <mergeCell ref="K38:L38"/>
    <mergeCell ref="M38:N38"/>
    <mergeCell ref="O38:P38"/>
    <mergeCell ref="Q38:R38"/>
    <mergeCell ref="B39:C39"/>
    <mergeCell ref="Q35:R35"/>
    <mergeCell ref="O36:P36"/>
    <mergeCell ref="Q36:R36"/>
    <mergeCell ref="B37:C37"/>
    <mergeCell ref="D37:E37"/>
    <mergeCell ref="G37:H37"/>
    <mergeCell ref="I37:J37"/>
    <mergeCell ref="K37:L37"/>
    <mergeCell ref="M34:N34"/>
    <mergeCell ref="O34:P34"/>
    <mergeCell ref="Q34:R34"/>
    <mergeCell ref="B35:C35"/>
    <mergeCell ref="D35:E35"/>
    <mergeCell ref="G35:H35"/>
    <mergeCell ref="I35:J35"/>
    <mergeCell ref="K35:L35"/>
    <mergeCell ref="M35:N35"/>
    <mergeCell ref="O35:P35"/>
    <mergeCell ref="M33:N33"/>
    <mergeCell ref="O33:P33"/>
    <mergeCell ref="Q33:R33"/>
    <mergeCell ref="A24:P24"/>
    <mergeCell ref="A25:R25"/>
    <mergeCell ref="A26:T26"/>
    <mergeCell ref="A27:T27"/>
    <mergeCell ref="A28:T28"/>
    <mergeCell ref="A29:U29"/>
    <mergeCell ref="A31:D31"/>
    <mergeCell ref="H31:U31"/>
    <mergeCell ref="B32:C33"/>
    <mergeCell ref="D32:H32"/>
    <mergeCell ref="I32:P32"/>
    <mergeCell ref="Q32:U32"/>
    <mergeCell ref="D33:E33"/>
    <mergeCell ref="G33:H33"/>
    <mergeCell ref="I33:J33"/>
    <mergeCell ref="K33:L33"/>
    <mergeCell ref="P20:Q20"/>
    <mergeCell ref="R20:T20"/>
    <mergeCell ref="H19:I19"/>
    <mergeCell ref="E21:K21"/>
    <mergeCell ref="L21:M21"/>
    <mergeCell ref="N21:O21"/>
    <mergeCell ref="P21:Q21"/>
    <mergeCell ref="R21:T21"/>
    <mergeCell ref="A22:J22"/>
    <mergeCell ref="L22:M22"/>
    <mergeCell ref="N22:O22"/>
    <mergeCell ref="P22:Q22"/>
    <mergeCell ref="R22:T22"/>
    <mergeCell ref="L14:M14"/>
    <mergeCell ref="N14:O14"/>
    <mergeCell ref="R15:T15"/>
    <mergeCell ref="A12:D16"/>
    <mergeCell ref="E12:G15"/>
    <mergeCell ref="N17:O17"/>
    <mergeCell ref="P17:Q17"/>
    <mergeCell ref="R17:T17"/>
    <mergeCell ref="H18:I18"/>
    <mergeCell ref="J18:K18"/>
    <mergeCell ref="L18:M18"/>
    <mergeCell ref="N18:O18"/>
    <mergeCell ref="P18:Q18"/>
    <mergeCell ref="E16:K16"/>
    <mergeCell ref="L16:M16"/>
    <mergeCell ref="N16:O16"/>
    <mergeCell ref="P16:Q16"/>
    <mergeCell ref="R16:T16"/>
    <mergeCell ref="A17:D21"/>
    <mergeCell ref="E17:G20"/>
    <mergeCell ref="H17:I17"/>
    <mergeCell ref="J17:K17"/>
    <mergeCell ref="L17:M17"/>
    <mergeCell ref="N20:O20"/>
    <mergeCell ref="H13:I13"/>
    <mergeCell ref="J13:K13"/>
    <mergeCell ref="L13:M13"/>
    <mergeCell ref="N13:O13"/>
    <mergeCell ref="P13:Q13"/>
    <mergeCell ref="R13:T13"/>
    <mergeCell ref="H12:I12"/>
    <mergeCell ref="R18:T18"/>
    <mergeCell ref="H20:I20"/>
    <mergeCell ref="J20:K20"/>
    <mergeCell ref="L20:M20"/>
    <mergeCell ref="P14:Q14"/>
    <mergeCell ref="R14:T14"/>
    <mergeCell ref="H15:I15"/>
    <mergeCell ref="L15:M15"/>
    <mergeCell ref="N15:O15"/>
    <mergeCell ref="P15:Q15"/>
    <mergeCell ref="J19:K19"/>
    <mergeCell ref="L19:M19"/>
    <mergeCell ref="N19:O19"/>
    <mergeCell ref="P19:Q19"/>
    <mergeCell ref="R19:T19"/>
    <mergeCell ref="H14:I14"/>
    <mergeCell ref="J14:K14"/>
    <mergeCell ref="R10:T10"/>
    <mergeCell ref="E11:K11"/>
    <mergeCell ref="L11:M11"/>
    <mergeCell ref="N11:O11"/>
    <mergeCell ref="P11:Q11"/>
    <mergeCell ref="R11:T11"/>
    <mergeCell ref="J9:K9"/>
    <mergeCell ref="J12:K12"/>
    <mergeCell ref="L12:M12"/>
    <mergeCell ref="N12:O12"/>
    <mergeCell ref="H9:I9"/>
    <mergeCell ref="P12:Q12"/>
    <mergeCell ref="R12:T12"/>
    <mergeCell ref="A1:D1"/>
    <mergeCell ref="A2:U3"/>
    <mergeCell ref="A5:D6"/>
    <mergeCell ref="E5:G6"/>
    <mergeCell ref="H5:I6"/>
    <mergeCell ref="J5:K6"/>
    <mergeCell ref="L5:Q5"/>
    <mergeCell ref="R5:T6"/>
    <mergeCell ref="A7:D11"/>
    <mergeCell ref="E7:G10"/>
    <mergeCell ref="H7:I7"/>
    <mergeCell ref="J7:K7"/>
    <mergeCell ref="L7:M7"/>
    <mergeCell ref="N7:O7"/>
    <mergeCell ref="L9:M9"/>
    <mergeCell ref="N9:O9"/>
    <mergeCell ref="P9:Q9"/>
    <mergeCell ref="R9:T9"/>
    <mergeCell ref="H10:I10"/>
    <mergeCell ref="J10:K10"/>
    <mergeCell ref="L10:M10"/>
    <mergeCell ref="N10:O10"/>
    <mergeCell ref="P10:Q10"/>
    <mergeCell ref="U5:U6"/>
    <mergeCell ref="L6:M6"/>
    <mergeCell ref="R7:T7"/>
    <mergeCell ref="H8:I8"/>
    <mergeCell ref="J8:K8"/>
    <mergeCell ref="L8:M8"/>
    <mergeCell ref="N8:O8"/>
    <mergeCell ref="P8:Q8"/>
    <mergeCell ref="P7:Q7"/>
    <mergeCell ref="R8:T8"/>
    <mergeCell ref="N6:O6"/>
    <mergeCell ref="P6:Q6"/>
  </mergeCells>
  <phoneticPr fontId="2"/>
  <pageMargins left="0.70866141732283472" right="0.70866141732283472" top="0.74803149606299213" bottom="0.74803149606299213" header="0.31496062992125984" footer="0.31496062992125984"/>
  <pageSetup paperSize="9" scale="93" fitToHeight="0" orientation="landscape" r:id="rId1"/>
  <headerFooter>
    <oddFooter>&amp;C&amp;P</oddFooter>
  </headerFooter>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sheetPr codeName="Sheet219">
    <pageSetUpPr fitToPage="1"/>
  </sheetPr>
  <dimension ref="A1:W36"/>
  <sheetViews>
    <sheetView view="pageBreakPreview" zoomScaleNormal="150" zoomScaleSheetLayoutView="100" workbookViewId="0">
      <selection activeCell="Q41" sqref="Q41"/>
    </sheetView>
  </sheetViews>
  <sheetFormatPr defaultColWidth="8.69921875" defaultRowHeight="18"/>
  <cols>
    <col min="1" max="2" width="13.09765625" style="274" customWidth="1"/>
    <col min="3" max="12" width="8.69921875" style="274" customWidth="1"/>
    <col min="13" max="16384" width="8.69921875" style="274"/>
  </cols>
  <sheetData>
    <row r="1" spans="1:23" ht="10.95" customHeight="1">
      <c r="A1" s="950" t="s">
        <v>1113</v>
      </c>
      <c r="B1" s="950"/>
    </row>
    <row r="2" spans="1:23" ht="13.95" customHeight="1">
      <c r="B2" s="952" t="s">
        <v>1112</v>
      </c>
      <c r="C2" s="952"/>
      <c r="D2" s="952"/>
      <c r="E2" s="952"/>
      <c r="F2" s="952"/>
      <c r="G2" s="952"/>
      <c r="H2" s="952"/>
      <c r="I2" s="952"/>
      <c r="J2" s="952"/>
      <c r="K2" s="952"/>
      <c r="L2" s="952"/>
    </row>
    <row r="3" spans="1:23" ht="22.2" customHeight="1" thickBot="1">
      <c r="A3" s="421" t="s">
        <v>1111</v>
      </c>
      <c r="B3" s="420"/>
      <c r="C3" s="420"/>
      <c r="D3" s="420"/>
      <c r="E3" s="420"/>
      <c r="F3" s="420"/>
      <c r="G3" s="420"/>
      <c r="H3" s="420"/>
      <c r="I3" s="420"/>
      <c r="J3" s="420"/>
      <c r="K3" s="420"/>
      <c r="L3" s="420"/>
    </row>
    <row r="4" spans="1:23" ht="16.2" customHeight="1">
      <c r="A4" s="1144" t="s">
        <v>1110</v>
      </c>
      <c r="B4" s="1145"/>
      <c r="C4" s="1140" t="s">
        <v>1109</v>
      </c>
      <c r="D4" s="1150"/>
      <c r="E4" s="1140" t="s">
        <v>1109</v>
      </c>
      <c r="F4" s="1150"/>
      <c r="G4" s="1140" t="s">
        <v>1109</v>
      </c>
      <c r="H4" s="1150"/>
      <c r="I4" s="1140" t="s">
        <v>1109</v>
      </c>
      <c r="J4" s="1150"/>
      <c r="K4" s="1140" t="s">
        <v>1109</v>
      </c>
      <c r="L4" s="1141"/>
    </row>
    <row r="5" spans="1:23" ht="16.2" customHeight="1">
      <c r="A5" s="1146"/>
      <c r="B5" s="1147"/>
      <c r="C5" s="1142"/>
      <c r="D5" s="1151"/>
      <c r="E5" s="1142"/>
      <c r="F5" s="1151"/>
      <c r="G5" s="1142"/>
      <c r="H5" s="1151"/>
      <c r="I5" s="1142"/>
      <c r="J5" s="1151"/>
      <c r="K5" s="1142"/>
      <c r="L5" s="1143"/>
    </row>
    <row r="6" spans="1:23">
      <c r="A6" s="1148"/>
      <c r="B6" s="1149"/>
      <c r="C6" s="418" t="s">
        <v>1108</v>
      </c>
      <c r="D6" s="419" t="s">
        <v>1107</v>
      </c>
      <c r="E6" s="418" t="s">
        <v>1108</v>
      </c>
      <c r="F6" s="419" t="s">
        <v>1107</v>
      </c>
      <c r="G6" s="418" t="s">
        <v>1108</v>
      </c>
      <c r="H6" s="419" t="s">
        <v>1107</v>
      </c>
      <c r="I6" s="418" t="s">
        <v>1108</v>
      </c>
      <c r="J6" s="419" t="s">
        <v>1107</v>
      </c>
      <c r="K6" s="418" t="s">
        <v>1108</v>
      </c>
      <c r="L6" s="417" t="s">
        <v>1107</v>
      </c>
    </row>
    <row r="7" spans="1:23" ht="19.95" customHeight="1">
      <c r="A7" s="410"/>
      <c r="B7" s="411" t="s">
        <v>1100</v>
      </c>
      <c r="C7" s="416"/>
      <c r="D7" s="277"/>
      <c r="E7" s="409"/>
      <c r="F7" s="277"/>
      <c r="G7" s="277"/>
      <c r="H7" s="277"/>
      <c r="I7" s="277"/>
      <c r="J7" s="277"/>
      <c r="K7" s="277"/>
      <c r="L7" s="394"/>
      <c r="M7" s="950" t="s">
        <v>1106</v>
      </c>
      <c r="N7" s="950"/>
      <c r="O7" s="950"/>
      <c r="P7" s="950"/>
      <c r="Q7" s="950"/>
      <c r="R7" s="950"/>
      <c r="S7" s="950"/>
      <c r="T7" s="950"/>
      <c r="U7" s="950"/>
      <c r="V7" s="950"/>
      <c r="W7" s="950"/>
    </row>
    <row r="8" spans="1:23" ht="19.95" customHeight="1">
      <c r="A8" s="408" t="s">
        <v>1105</v>
      </c>
      <c r="B8" s="407" t="s">
        <v>1099</v>
      </c>
      <c r="C8" s="415"/>
      <c r="D8" s="389"/>
      <c r="E8" s="414"/>
      <c r="F8" s="389"/>
      <c r="G8" s="389"/>
      <c r="H8" s="389"/>
      <c r="I8" s="389"/>
      <c r="J8" s="389"/>
      <c r="K8" s="389"/>
      <c r="L8" s="388"/>
      <c r="M8" s="379" t="s">
        <v>1104</v>
      </c>
    </row>
    <row r="9" spans="1:23" ht="19.95" customHeight="1">
      <c r="A9" s="406"/>
      <c r="B9" s="405" t="s">
        <v>1098</v>
      </c>
      <c r="C9" s="413"/>
      <c r="D9" s="399"/>
      <c r="E9" s="412"/>
      <c r="F9" s="399"/>
      <c r="G9" s="399"/>
      <c r="H9" s="399"/>
      <c r="I9" s="399"/>
      <c r="J9" s="399"/>
      <c r="K9" s="399"/>
      <c r="L9" s="398"/>
      <c r="M9" s="950" t="s">
        <v>1103</v>
      </c>
      <c r="N9" s="950"/>
      <c r="O9" s="950"/>
      <c r="P9" s="950"/>
      <c r="Q9" s="950"/>
      <c r="R9" s="950"/>
      <c r="S9" s="950"/>
      <c r="T9" s="950"/>
      <c r="U9" s="950"/>
      <c r="V9" s="950"/>
      <c r="W9" s="950"/>
    </row>
    <row r="10" spans="1:23" ht="19.95" customHeight="1">
      <c r="A10" s="410"/>
      <c r="B10" s="411" t="s">
        <v>1100</v>
      </c>
      <c r="C10" s="403"/>
      <c r="D10" s="389"/>
      <c r="E10" s="389"/>
      <c r="F10" s="389"/>
      <c r="G10" s="389"/>
      <c r="H10" s="389"/>
      <c r="I10" s="389"/>
      <c r="J10" s="389"/>
      <c r="K10" s="389"/>
      <c r="L10" s="388"/>
    </row>
    <row r="11" spans="1:23" ht="19.95" customHeight="1">
      <c r="A11" s="408" t="s">
        <v>1102</v>
      </c>
      <c r="B11" s="407" t="s">
        <v>1099</v>
      </c>
      <c r="C11" s="403"/>
      <c r="D11" s="389"/>
      <c r="E11" s="389"/>
      <c r="F11" s="389"/>
      <c r="G11" s="389"/>
      <c r="H11" s="389"/>
      <c r="I11" s="389"/>
      <c r="J11" s="389"/>
      <c r="K11" s="389"/>
      <c r="L11" s="388"/>
    </row>
    <row r="12" spans="1:23" ht="19.95" customHeight="1">
      <c r="A12" s="406"/>
      <c r="B12" s="405" t="s">
        <v>1098</v>
      </c>
      <c r="C12" s="400"/>
      <c r="D12" s="399"/>
      <c r="E12" s="399"/>
      <c r="F12" s="399"/>
      <c r="G12" s="399"/>
      <c r="H12" s="399"/>
      <c r="I12" s="399"/>
      <c r="J12" s="399"/>
      <c r="K12" s="399"/>
      <c r="L12" s="398"/>
    </row>
    <row r="13" spans="1:23" ht="19.95" customHeight="1">
      <c r="A13" s="410"/>
      <c r="B13" s="411" t="s">
        <v>1100</v>
      </c>
      <c r="C13" s="404"/>
      <c r="D13" s="277"/>
      <c r="E13" s="277"/>
      <c r="F13" s="389"/>
      <c r="G13" s="277"/>
      <c r="H13" s="277"/>
      <c r="I13" s="277"/>
      <c r="J13" s="389"/>
      <c r="K13" s="277"/>
      <c r="L13" s="394"/>
    </row>
    <row r="14" spans="1:23" ht="19.95" customHeight="1">
      <c r="A14" s="408" t="s">
        <v>1101</v>
      </c>
      <c r="B14" s="407" t="s">
        <v>1099</v>
      </c>
      <c r="C14" s="403"/>
      <c r="D14" s="389"/>
      <c r="E14" s="389"/>
      <c r="F14" s="389"/>
      <c r="G14" s="389"/>
      <c r="H14" s="389"/>
      <c r="I14" s="389"/>
      <c r="J14" s="389"/>
      <c r="K14" s="389"/>
      <c r="L14" s="388"/>
    </row>
    <row r="15" spans="1:23" ht="19.95" customHeight="1">
      <c r="A15" s="406"/>
      <c r="B15" s="405" t="s">
        <v>1098</v>
      </c>
      <c r="C15" s="400"/>
      <c r="D15" s="399"/>
      <c r="E15" s="399"/>
      <c r="F15" s="399"/>
      <c r="G15" s="399"/>
      <c r="H15" s="399"/>
      <c r="I15" s="399"/>
      <c r="J15" s="399"/>
      <c r="K15" s="399"/>
      <c r="L15" s="398"/>
    </row>
    <row r="16" spans="1:23" ht="19.95" customHeight="1">
      <c r="A16" s="410"/>
      <c r="B16" s="411" t="s">
        <v>1100</v>
      </c>
      <c r="C16" s="404"/>
      <c r="D16" s="277"/>
      <c r="E16" s="277"/>
      <c r="F16" s="277"/>
      <c r="G16" s="277"/>
      <c r="H16" s="277"/>
      <c r="I16" s="277"/>
      <c r="J16" s="277"/>
      <c r="K16" s="277"/>
      <c r="L16" s="394"/>
    </row>
    <row r="17" spans="1:12" ht="19.95" customHeight="1">
      <c r="A17" s="408" t="s">
        <v>868</v>
      </c>
      <c r="B17" s="407" t="s">
        <v>1099</v>
      </c>
      <c r="C17" s="403"/>
      <c r="D17" s="389"/>
      <c r="E17" s="389"/>
      <c r="F17" s="389"/>
      <c r="G17" s="389"/>
      <c r="H17" s="389"/>
      <c r="I17" s="389"/>
      <c r="J17" s="389"/>
      <c r="K17" s="389"/>
      <c r="L17" s="388"/>
    </row>
    <row r="18" spans="1:12" ht="19.95" customHeight="1">
      <c r="A18" s="406"/>
      <c r="B18" s="405" t="s">
        <v>1098</v>
      </c>
      <c r="C18" s="400"/>
      <c r="D18" s="399"/>
      <c r="E18" s="399"/>
      <c r="F18" s="399"/>
      <c r="G18" s="399"/>
      <c r="H18" s="399"/>
      <c r="I18" s="399"/>
      <c r="J18" s="399"/>
      <c r="K18" s="399"/>
      <c r="L18" s="398"/>
    </row>
    <row r="19" spans="1:12" ht="19.95" customHeight="1">
      <c r="A19" s="410"/>
      <c r="B19" s="409"/>
      <c r="C19" s="403"/>
      <c r="D19" s="389"/>
      <c r="E19" s="389"/>
      <c r="F19" s="389"/>
      <c r="G19" s="389"/>
      <c r="H19" s="389"/>
      <c r="I19" s="389"/>
      <c r="J19" s="389"/>
      <c r="K19" s="389"/>
      <c r="L19" s="388"/>
    </row>
    <row r="20" spans="1:12" ht="19.95" customHeight="1">
      <c r="A20" s="408"/>
      <c r="B20" s="407"/>
      <c r="C20" s="403"/>
      <c r="D20" s="389"/>
      <c r="E20" s="389"/>
      <c r="F20" s="389"/>
      <c r="G20" s="389"/>
      <c r="H20" s="389"/>
      <c r="I20" s="389"/>
      <c r="J20" s="389"/>
      <c r="K20" s="389"/>
      <c r="L20" s="388"/>
    </row>
    <row r="21" spans="1:12" ht="19.95" customHeight="1">
      <c r="A21" s="406"/>
      <c r="B21" s="405"/>
      <c r="C21" s="400"/>
      <c r="D21" s="399"/>
      <c r="E21" s="399"/>
      <c r="F21" s="399"/>
      <c r="G21" s="399"/>
      <c r="H21" s="399"/>
      <c r="I21" s="399"/>
      <c r="J21" s="399"/>
      <c r="K21" s="399"/>
      <c r="L21" s="398"/>
    </row>
    <row r="22" spans="1:12" ht="19.95" customHeight="1">
      <c r="A22" s="410"/>
      <c r="B22" s="409"/>
      <c r="C22" s="403"/>
      <c r="D22" s="389"/>
      <c r="E22" s="389"/>
      <c r="F22" s="389"/>
      <c r="G22" s="389"/>
      <c r="H22" s="389"/>
      <c r="I22" s="389"/>
      <c r="J22" s="389"/>
      <c r="K22" s="389"/>
      <c r="L22" s="388"/>
    </row>
    <row r="23" spans="1:12" ht="19.95" customHeight="1">
      <c r="A23" s="408"/>
      <c r="B23" s="407"/>
      <c r="C23" s="403"/>
      <c r="D23" s="389"/>
      <c r="E23" s="389"/>
      <c r="F23" s="389"/>
      <c r="G23" s="389"/>
      <c r="H23" s="389"/>
      <c r="I23" s="389"/>
      <c r="J23" s="389"/>
      <c r="K23" s="389"/>
      <c r="L23" s="388"/>
    </row>
    <row r="24" spans="1:12" ht="19.95" customHeight="1">
      <c r="A24" s="406"/>
      <c r="B24" s="405"/>
      <c r="C24" s="400"/>
      <c r="D24" s="399"/>
      <c r="E24" s="399"/>
      <c r="F24" s="399"/>
      <c r="G24" s="399"/>
      <c r="H24" s="399"/>
      <c r="I24" s="399"/>
      <c r="J24" s="399"/>
      <c r="K24" s="399"/>
      <c r="L24" s="398"/>
    </row>
    <row r="25" spans="1:12" ht="19.95" customHeight="1">
      <c r="A25" s="397"/>
      <c r="B25" s="396"/>
      <c r="C25" s="404"/>
      <c r="D25" s="277"/>
      <c r="E25" s="277"/>
      <c r="F25" s="277"/>
      <c r="G25" s="277"/>
      <c r="H25" s="277"/>
      <c r="I25" s="277"/>
      <c r="J25" s="277"/>
      <c r="K25" s="277"/>
      <c r="L25" s="394"/>
    </row>
    <row r="26" spans="1:12" ht="19.95" customHeight="1">
      <c r="A26" s="393"/>
      <c r="B26" s="392"/>
      <c r="C26" s="403"/>
      <c r="D26" s="389"/>
      <c r="E26" s="389"/>
      <c r="F26" s="389"/>
      <c r="G26" s="389"/>
      <c r="H26" s="389"/>
      <c r="I26" s="389"/>
      <c r="J26" s="389"/>
      <c r="K26" s="389"/>
      <c r="L26" s="388"/>
    </row>
    <row r="27" spans="1:12" ht="19.95" customHeight="1">
      <c r="A27" s="402"/>
      <c r="B27" s="401"/>
      <c r="C27" s="400"/>
      <c r="D27" s="399"/>
      <c r="E27" s="399"/>
      <c r="F27" s="399"/>
      <c r="G27" s="399"/>
      <c r="H27" s="399"/>
      <c r="I27" s="399"/>
      <c r="J27" s="399"/>
      <c r="K27" s="399"/>
      <c r="L27" s="398"/>
    </row>
    <row r="28" spans="1:12" ht="19.95" customHeight="1">
      <c r="A28" s="397"/>
      <c r="B28" s="396"/>
      <c r="C28" s="277"/>
      <c r="D28" s="390"/>
      <c r="E28" s="395"/>
      <c r="F28" s="395"/>
      <c r="G28" s="277"/>
      <c r="H28" s="390"/>
      <c r="I28" s="277"/>
      <c r="J28" s="390"/>
      <c r="K28" s="277"/>
      <c r="L28" s="394"/>
    </row>
    <row r="29" spans="1:12" ht="19.95" customHeight="1">
      <c r="A29" s="393"/>
      <c r="B29" s="392"/>
      <c r="C29" s="389"/>
      <c r="D29" s="390"/>
      <c r="E29" s="391"/>
      <c r="F29" s="391"/>
      <c r="G29" s="389"/>
      <c r="H29" s="390"/>
      <c r="I29" s="389"/>
      <c r="J29" s="390"/>
      <c r="K29" s="389"/>
      <c r="L29" s="388"/>
    </row>
    <row r="30" spans="1:12" ht="19.95" customHeight="1" thickBot="1">
      <c r="A30" s="387"/>
      <c r="B30" s="386"/>
      <c r="C30" s="383"/>
      <c r="D30" s="384"/>
      <c r="E30" s="385"/>
      <c r="F30" s="385"/>
      <c r="G30" s="383"/>
      <c r="H30" s="384"/>
      <c r="I30" s="383"/>
      <c r="J30" s="384"/>
      <c r="K30" s="383"/>
      <c r="L30" s="382"/>
    </row>
    <row r="31" spans="1:12" ht="19.95" customHeight="1">
      <c r="A31" s="381"/>
      <c r="B31" s="381"/>
      <c r="C31" s="381"/>
      <c r="D31" s="381"/>
      <c r="E31" s="381"/>
      <c r="F31" s="381"/>
      <c r="G31" s="381"/>
      <c r="H31" s="381"/>
      <c r="I31" s="381"/>
      <c r="J31" s="381"/>
      <c r="K31" s="381"/>
      <c r="L31" s="381"/>
    </row>
    <row r="32" spans="1:12" ht="4.2" customHeight="1">
      <c r="A32" s="380"/>
      <c r="B32" s="380"/>
    </row>
    <row r="33" spans="1:12" ht="10.95" customHeight="1"/>
    <row r="34" spans="1:12" ht="10.95" customHeight="1">
      <c r="A34" s="379"/>
    </row>
    <row r="35" spans="1:12" ht="10.95" customHeight="1"/>
    <row r="36" spans="1:12" ht="10.95" customHeight="1">
      <c r="B36" s="950"/>
      <c r="C36" s="950"/>
      <c r="D36" s="950"/>
      <c r="E36" s="950"/>
      <c r="F36" s="950"/>
      <c r="G36" s="950"/>
      <c r="H36" s="950"/>
      <c r="I36" s="950"/>
      <c r="J36" s="950"/>
      <c r="K36" s="950"/>
      <c r="L36" s="950"/>
    </row>
  </sheetData>
  <mergeCells count="11">
    <mergeCell ref="K4:L5"/>
    <mergeCell ref="M7:W7"/>
    <mergeCell ref="M9:W9"/>
    <mergeCell ref="B36:L36"/>
    <mergeCell ref="A1:B1"/>
    <mergeCell ref="B2:L2"/>
    <mergeCell ref="A4:B6"/>
    <mergeCell ref="C4:D5"/>
    <mergeCell ref="E4:F5"/>
    <mergeCell ref="G4:H5"/>
    <mergeCell ref="I4:J5"/>
  </mergeCells>
  <phoneticPr fontId="2"/>
  <pageMargins left="0.70866141732283472" right="0.70866141732283472" top="0.74803149606299213" bottom="0.74803149606299213" header="0.31496062992125984" footer="0.31496062992125984"/>
  <pageSetup paperSize="9" fitToHeight="0" orientation="landscape" r:id="rId1"/>
  <headerFooter>
    <oddFooter>&amp;C&amp;P</oddFooter>
  </headerFooter>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sheetPr codeName="Sheet220">
    <pageSetUpPr fitToPage="1"/>
  </sheetPr>
  <dimension ref="A1:V15"/>
  <sheetViews>
    <sheetView view="pageBreakPreview" topLeftCell="A2" zoomScaleNormal="150" zoomScaleSheetLayoutView="100" workbookViewId="0">
      <selection activeCell="Q41" sqref="Q41"/>
    </sheetView>
  </sheetViews>
  <sheetFormatPr defaultColWidth="8.69921875" defaultRowHeight="30" customHeight="1"/>
  <cols>
    <col min="1" max="1" width="13.09765625" style="274" customWidth="1"/>
    <col min="2" max="11" width="8.69921875" style="274" customWidth="1"/>
    <col min="12" max="16384" width="8.69921875" style="274"/>
  </cols>
  <sheetData>
    <row r="1" spans="1:22" ht="30" customHeight="1">
      <c r="A1" s="950" t="s">
        <v>1113</v>
      </c>
      <c r="B1" s="950"/>
    </row>
    <row r="2" spans="1:22" ht="30" customHeight="1">
      <c r="A2" s="952" t="s">
        <v>1119</v>
      </c>
      <c r="B2" s="952"/>
      <c r="C2" s="952"/>
      <c r="D2" s="952"/>
      <c r="E2" s="952"/>
      <c r="F2" s="952"/>
      <c r="G2" s="952"/>
      <c r="H2" s="952"/>
      <c r="I2" s="952"/>
      <c r="J2" s="952"/>
      <c r="K2" s="952"/>
    </row>
    <row r="3" spans="1:22" ht="30" customHeight="1" thickBot="1">
      <c r="A3" s="421" t="s">
        <v>1111</v>
      </c>
      <c r="B3" s="420"/>
      <c r="C3" s="420"/>
      <c r="D3" s="420"/>
      <c r="E3" s="420"/>
      <c r="F3" s="420"/>
      <c r="G3" s="420"/>
      <c r="H3" s="420"/>
      <c r="I3" s="420"/>
      <c r="J3" s="420"/>
      <c r="K3" s="420"/>
    </row>
    <row r="4" spans="1:22" ht="30" customHeight="1">
      <c r="A4" s="1152" t="s">
        <v>1118</v>
      </c>
      <c r="B4" s="1140" t="s">
        <v>1109</v>
      </c>
      <c r="C4" s="1150"/>
      <c r="D4" s="1140" t="s">
        <v>1109</v>
      </c>
      <c r="E4" s="1150"/>
      <c r="F4" s="1140" t="s">
        <v>1109</v>
      </c>
      <c r="G4" s="1150"/>
      <c r="H4" s="1140" t="s">
        <v>1109</v>
      </c>
      <c r="I4" s="1150"/>
      <c r="J4" s="1140" t="s">
        <v>1109</v>
      </c>
      <c r="K4" s="1141"/>
    </row>
    <row r="5" spans="1:22" ht="30" customHeight="1">
      <c r="A5" s="1153"/>
      <c r="B5" s="1142"/>
      <c r="C5" s="1151"/>
      <c r="D5" s="1142"/>
      <c r="E5" s="1151"/>
      <c r="F5" s="1142"/>
      <c r="G5" s="1151"/>
      <c r="H5" s="1142"/>
      <c r="I5" s="1151"/>
      <c r="J5" s="1142"/>
      <c r="K5" s="1143"/>
    </row>
    <row r="6" spans="1:22" ht="30" customHeight="1">
      <c r="A6" s="1154"/>
      <c r="B6" s="418" t="s">
        <v>1108</v>
      </c>
      <c r="C6" s="419" t="s">
        <v>1107</v>
      </c>
      <c r="D6" s="418" t="s">
        <v>1108</v>
      </c>
      <c r="E6" s="419" t="s">
        <v>1107</v>
      </c>
      <c r="F6" s="418" t="s">
        <v>1108</v>
      </c>
      <c r="G6" s="419" t="s">
        <v>1107</v>
      </c>
      <c r="H6" s="418" t="s">
        <v>1108</v>
      </c>
      <c r="I6" s="419" t="s">
        <v>1107</v>
      </c>
      <c r="J6" s="418" t="s">
        <v>1108</v>
      </c>
      <c r="K6" s="417" t="s">
        <v>1107</v>
      </c>
    </row>
    <row r="7" spans="1:22" ht="30" customHeight="1">
      <c r="A7" s="426" t="s">
        <v>1117</v>
      </c>
      <c r="B7" s="413"/>
      <c r="C7" s="399"/>
      <c r="D7" s="412"/>
      <c r="E7" s="399"/>
      <c r="F7" s="399"/>
      <c r="G7" s="399"/>
      <c r="H7" s="399"/>
      <c r="I7" s="399"/>
      <c r="J7" s="399"/>
      <c r="K7" s="398"/>
      <c r="L7" s="950" t="s">
        <v>1106</v>
      </c>
      <c r="M7" s="950"/>
      <c r="N7" s="950"/>
      <c r="O7" s="950"/>
      <c r="P7" s="950"/>
      <c r="Q7" s="950"/>
      <c r="R7" s="950"/>
      <c r="S7" s="950"/>
      <c r="T7" s="950"/>
      <c r="U7" s="950"/>
      <c r="V7" s="950"/>
    </row>
    <row r="8" spans="1:22" ht="30" customHeight="1">
      <c r="A8" s="426" t="s">
        <v>1116</v>
      </c>
      <c r="B8" s="400"/>
      <c r="C8" s="399"/>
      <c r="D8" s="399"/>
      <c r="E8" s="399"/>
      <c r="F8" s="399"/>
      <c r="G8" s="399"/>
      <c r="H8" s="399"/>
      <c r="I8" s="399"/>
      <c r="J8" s="399"/>
      <c r="K8" s="398"/>
      <c r="L8" s="379" t="s">
        <v>1115</v>
      </c>
    </row>
    <row r="9" spans="1:22" ht="30" customHeight="1">
      <c r="A9" s="426" t="s">
        <v>1114</v>
      </c>
      <c r="B9" s="400"/>
      <c r="C9" s="399"/>
      <c r="D9" s="399"/>
      <c r="E9" s="399"/>
      <c r="F9" s="399"/>
      <c r="G9" s="399"/>
      <c r="H9" s="399"/>
      <c r="I9" s="399"/>
      <c r="J9" s="399"/>
      <c r="K9" s="398"/>
    </row>
    <row r="10" spans="1:22" ht="30" customHeight="1" thickBot="1">
      <c r="A10" s="425" t="s">
        <v>868</v>
      </c>
      <c r="B10" s="424"/>
      <c r="C10" s="423"/>
      <c r="D10" s="423"/>
      <c r="E10" s="423"/>
      <c r="F10" s="423"/>
      <c r="G10" s="423"/>
      <c r="H10" s="423"/>
      <c r="I10" s="423"/>
      <c r="J10" s="423"/>
      <c r="K10" s="422"/>
    </row>
    <row r="11" spans="1:22" ht="30" customHeight="1">
      <c r="A11" s="381"/>
      <c r="B11" s="381"/>
      <c r="C11" s="381"/>
      <c r="D11" s="381"/>
      <c r="E11" s="381"/>
      <c r="F11" s="381"/>
      <c r="G11" s="381"/>
      <c r="H11" s="381"/>
      <c r="I11" s="381"/>
      <c r="J11" s="381"/>
      <c r="K11" s="381"/>
    </row>
    <row r="12" spans="1:22" ht="30" customHeight="1">
      <c r="A12" s="380"/>
    </row>
    <row r="15" spans="1:22" ht="30" customHeight="1">
      <c r="A15" s="950"/>
      <c r="B15" s="950"/>
      <c r="C15" s="950"/>
      <c r="D15" s="950"/>
      <c r="E15" s="950"/>
      <c r="F15" s="950"/>
      <c r="G15" s="950"/>
      <c r="H15" s="950"/>
      <c r="I15" s="950"/>
      <c r="J15" s="950"/>
      <c r="K15" s="950"/>
    </row>
  </sheetData>
  <mergeCells count="10">
    <mergeCell ref="L7:V7"/>
    <mergeCell ref="A15:K15"/>
    <mergeCell ref="A1:B1"/>
    <mergeCell ref="A2:K2"/>
    <mergeCell ref="A4:A6"/>
    <mergeCell ref="B4:C5"/>
    <mergeCell ref="D4:E5"/>
    <mergeCell ref="F4:G5"/>
    <mergeCell ref="H4:I5"/>
    <mergeCell ref="J4:K5"/>
  </mergeCells>
  <phoneticPr fontId="2"/>
  <printOptions horizontalCentered="1"/>
  <pageMargins left="0.70866141732283472" right="0.70866141732283472" top="0.74803149606299213" bottom="0.74803149606299213" header="0.31496062992125984" footer="0.31496062992125984"/>
  <pageSetup paperSize="9" fitToHeight="0" orientation="landscape" r:id="rId1"/>
  <headerFooter>
    <oddFooter>&amp;C&amp;P</oddFooter>
  </headerFooter>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sheetPr codeName="Sheet221">
    <pageSetUpPr fitToPage="1"/>
  </sheetPr>
  <dimension ref="A1:H15"/>
  <sheetViews>
    <sheetView view="pageBreakPreview" zoomScaleNormal="150" zoomScaleSheetLayoutView="100" workbookViewId="0">
      <selection activeCell="Q41" sqref="Q41"/>
    </sheetView>
  </sheetViews>
  <sheetFormatPr defaultColWidth="8.69921875" defaultRowHeight="30" customHeight="1"/>
  <cols>
    <col min="1" max="1" width="13.09765625" style="274" customWidth="1"/>
    <col min="2" max="6" width="23.19921875" style="274" customWidth="1"/>
    <col min="7" max="16384" width="8.69921875" style="274"/>
  </cols>
  <sheetData>
    <row r="1" spans="1:8" ht="30" customHeight="1">
      <c r="A1" s="950" t="s">
        <v>1113</v>
      </c>
      <c r="B1" s="950"/>
    </row>
    <row r="2" spans="1:8" ht="30" customHeight="1">
      <c r="A2" s="952" t="s">
        <v>1122</v>
      </c>
      <c r="B2" s="952"/>
      <c r="C2" s="952"/>
      <c r="D2" s="952"/>
      <c r="E2" s="952"/>
      <c r="F2" s="952"/>
    </row>
    <row r="3" spans="1:8" ht="30" customHeight="1" thickBot="1">
      <c r="A3" s="421" t="s">
        <v>1111</v>
      </c>
      <c r="B3" s="420"/>
    </row>
    <row r="4" spans="1:8" ht="30" customHeight="1">
      <c r="A4" s="1152" t="s">
        <v>1121</v>
      </c>
      <c r="B4" s="1150" t="s">
        <v>1120</v>
      </c>
      <c r="C4" s="1150" t="s">
        <v>1120</v>
      </c>
      <c r="D4" s="1150" t="s">
        <v>1120</v>
      </c>
      <c r="E4" s="1150" t="s">
        <v>1120</v>
      </c>
      <c r="F4" s="1141" t="s">
        <v>1120</v>
      </c>
    </row>
    <row r="5" spans="1:8" ht="30" customHeight="1">
      <c r="A5" s="1153"/>
      <c r="B5" s="1151"/>
      <c r="C5" s="1151"/>
      <c r="D5" s="1151"/>
      <c r="E5" s="1151"/>
      <c r="F5" s="1143"/>
    </row>
    <row r="6" spans="1:8" ht="30" customHeight="1">
      <c r="A6" s="1154"/>
      <c r="B6" s="419" t="s">
        <v>1107</v>
      </c>
      <c r="C6" s="419" t="s">
        <v>1107</v>
      </c>
      <c r="D6" s="419" t="s">
        <v>1107</v>
      </c>
      <c r="E6" s="419" t="s">
        <v>1107</v>
      </c>
      <c r="F6" s="417" t="s">
        <v>1107</v>
      </c>
    </row>
    <row r="7" spans="1:8" ht="30" customHeight="1">
      <c r="A7" s="427"/>
      <c r="B7" s="399"/>
      <c r="C7" s="399"/>
      <c r="D7" s="399"/>
      <c r="E7" s="399"/>
      <c r="F7" s="398"/>
      <c r="G7" s="950" t="s">
        <v>1106</v>
      </c>
      <c r="H7" s="950"/>
    </row>
    <row r="8" spans="1:8" ht="30" customHeight="1">
      <c r="A8" s="427"/>
      <c r="B8" s="399"/>
      <c r="C8" s="399"/>
      <c r="D8" s="399"/>
      <c r="E8" s="399"/>
      <c r="F8" s="398"/>
      <c r="G8" s="379" t="s">
        <v>1115</v>
      </c>
    </row>
    <row r="9" spans="1:8" ht="30" customHeight="1">
      <c r="A9" s="427"/>
      <c r="B9" s="399"/>
      <c r="C9" s="399"/>
      <c r="D9" s="399"/>
      <c r="E9" s="399"/>
      <c r="F9" s="398"/>
    </row>
    <row r="10" spans="1:8" ht="30" customHeight="1" thickBot="1">
      <c r="A10" s="425" t="s">
        <v>868</v>
      </c>
      <c r="B10" s="423"/>
      <c r="C10" s="423"/>
      <c r="D10" s="423"/>
      <c r="E10" s="423"/>
      <c r="F10" s="422"/>
    </row>
    <row r="11" spans="1:8" ht="30" customHeight="1">
      <c r="A11" s="276"/>
      <c r="B11" s="381"/>
      <c r="C11" s="381"/>
      <c r="D11" s="381"/>
      <c r="E11" s="381"/>
      <c r="F11" s="381"/>
    </row>
    <row r="12" spans="1:8" ht="30" customHeight="1">
      <c r="A12" s="380"/>
    </row>
    <row r="15" spans="1:8" ht="30" customHeight="1">
      <c r="A15" s="950"/>
      <c r="B15" s="950"/>
    </row>
  </sheetData>
  <mergeCells count="10">
    <mergeCell ref="G7:H7"/>
    <mergeCell ref="A15:B15"/>
    <mergeCell ref="A1:B1"/>
    <mergeCell ref="A2:F2"/>
    <mergeCell ref="A4:A6"/>
    <mergeCell ref="B4:B5"/>
    <mergeCell ref="C4:C5"/>
    <mergeCell ref="D4:D5"/>
    <mergeCell ref="E4:E5"/>
    <mergeCell ref="F4:F5"/>
  </mergeCells>
  <phoneticPr fontId="2"/>
  <pageMargins left="0.70866141732283472" right="0.70866141732283472" top="0.74803149606299213" bottom="0.74803149606299213" header="0.31496062992125984" footer="0.31496062992125984"/>
  <pageSetup paperSize="9" scale="93" fitToHeight="0" orientation="landscape" r:id="rId1"/>
  <headerFooter>
    <oddFooter>&amp;C&amp;P</oddFooter>
  </headerFooter>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sheetPr codeName="Sheet222">
    <pageSetUpPr fitToPage="1"/>
  </sheetPr>
  <dimension ref="A1:Z36"/>
  <sheetViews>
    <sheetView view="pageBreakPreview" zoomScaleNormal="150" zoomScaleSheetLayoutView="100" workbookViewId="0">
      <selection activeCell="Q41" sqref="Q41"/>
    </sheetView>
  </sheetViews>
  <sheetFormatPr defaultRowHeight="18"/>
  <cols>
    <col min="1" max="1" width="13.09765625" customWidth="1"/>
    <col min="2" max="13" width="8.69921875" customWidth="1"/>
  </cols>
  <sheetData>
    <row r="1" spans="1:26" ht="10.95" customHeight="1">
      <c r="A1" s="860" t="s">
        <v>1133</v>
      </c>
      <c r="B1" s="860"/>
    </row>
    <row r="2" spans="1:26" ht="13.95" customHeight="1">
      <c r="A2" s="834" t="s">
        <v>1132</v>
      </c>
      <c r="B2" s="834"/>
      <c r="C2" s="834"/>
      <c r="D2" s="834"/>
      <c r="E2" s="834"/>
      <c r="F2" s="834"/>
      <c r="G2" s="834"/>
      <c r="H2" s="834"/>
      <c r="I2" s="834"/>
      <c r="J2" s="834"/>
      <c r="K2" s="834"/>
      <c r="L2" s="834"/>
      <c r="M2" s="834"/>
    </row>
    <row r="3" spans="1:26" ht="22.2" customHeight="1" thickBot="1">
      <c r="A3" s="436"/>
      <c r="B3" s="436"/>
      <c r="C3" s="436"/>
      <c r="D3" s="436"/>
      <c r="E3" s="436"/>
      <c r="F3" s="436"/>
      <c r="G3" s="436"/>
      <c r="H3" s="436"/>
      <c r="I3" s="436"/>
      <c r="J3" s="436"/>
      <c r="K3" s="436"/>
      <c r="L3" s="436"/>
      <c r="M3" s="436"/>
    </row>
    <row r="4" spans="1:26" ht="16.2" customHeight="1">
      <c r="A4" s="1158" t="s">
        <v>1131</v>
      </c>
      <c r="B4" s="1161" t="s">
        <v>1130</v>
      </c>
      <c r="C4" s="1162"/>
      <c r="D4" s="1162"/>
      <c r="E4" s="1163"/>
      <c r="F4" s="1161" t="s">
        <v>1129</v>
      </c>
      <c r="G4" s="1162"/>
      <c r="H4" s="1162"/>
      <c r="I4" s="1163"/>
      <c r="J4" s="1161" t="s">
        <v>1128</v>
      </c>
      <c r="K4" s="1162"/>
      <c r="L4" s="1162"/>
      <c r="M4" s="1164"/>
    </row>
    <row r="5" spans="1:26" ht="16.2" customHeight="1">
      <c r="A5" s="1159"/>
      <c r="B5" s="996"/>
      <c r="C5" s="997"/>
      <c r="D5" s="997"/>
      <c r="E5" s="998"/>
      <c r="F5" s="996"/>
      <c r="G5" s="997"/>
      <c r="H5" s="997"/>
      <c r="I5" s="998"/>
      <c r="J5" s="996"/>
      <c r="K5" s="997"/>
      <c r="L5" s="997"/>
      <c r="M5" s="999"/>
    </row>
    <row r="6" spans="1:26">
      <c r="A6" s="1160"/>
      <c r="B6" s="435" t="s">
        <v>1002</v>
      </c>
      <c r="C6" s="434" t="s">
        <v>1001</v>
      </c>
      <c r="D6" s="434" t="s">
        <v>1000</v>
      </c>
      <c r="E6" s="434" t="s">
        <v>883</v>
      </c>
      <c r="F6" s="434" t="s">
        <v>1002</v>
      </c>
      <c r="G6" s="434" t="s">
        <v>1001</v>
      </c>
      <c r="H6" s="434" t="s">
        <v>1000</v>
      </c>
      <c r="I6" s="434" t="s">
        <v>883</v>
      </c>
      <c r="J6" s="434" t="s">
        <v>1002</v>
      </c>
      <c r="K6" s="434" t="s">
        <v>1001</v>
      </c>
      <c r="L6" s="434" t="s">
        <v>1000</v>
      </c>
      <c r="M6" s="433" t="s">
        <v>883</v>
      </c>
    </row>
    <row r="7" spans="1:26" ht="13.95" customHeight="1">
      <c r="A7" s="432"/>
      <c r="B7" s="1165"/>
      <c r="C7" s="1168"/>
      <c r="D7" s="1169"/>
      <c r="E7" s="1168"/>
      <c r="F7" s="1168"/>
      <c r="G7" s="1168"/>
      <c r="H7" s="1168"/>
      <c r="I7" s="1168"/>
      <c r="J7" s="1168"/>
      <c r="K7" s="1168"/>
      <c r="L7" s="1168"/>
      <c r="M7" s="1155"/>
      <c r="N7" s="249"/>
    </row>
    <row r="8" spans="1:26" ht="13.95" customHeight="1">
      <c r="A8" s="431" t="s">
        <v>999</v>
      </c>
      <c r="B8" s="1166"/>
      <c r="C8" s="992"/>
      <c r="D8" s="1170"/>
      <c r="E8" s="992"/>
      <c r="F8" s="992"/>
      <c r="G8" s="992"/>
      <c r="H8" s="992"/>
      <c r="I8" s="992"/>
      <c r="J8" s="992"/>
      <c r="K8" s="992"/>
      <c r="L8" s="992"/>
      <c r="M8" s="1156"/>
      <c r="N8" s="860" t="s">
        <v>1106</v>
      </c>
      <c r="O8" s="860"/>
      <c r="P8" s="860"/>
      <c r="Q8" s="860"/>
      <c r="R8" s="860"/>
      <c r="S8" s="860"/>
      <c r="T8" s="860"/>
      <c r="U8" s="860"/>
      <c r="V8" s="860"/>
      <c r="W8" s="860"/>
      <c r="X8" s="860"/>
      <c r="Y8" s="860"/>
      <c r="Z8" s="860"/>
    </row>
    <row r="9" spans="1:26" ht="13.95" customHeight="1">
      <c r="A9" s="430" t="s">
        <v>987</v>
      </c>
      <c r="B9" s="1167"/>
      <c r="C9" s="994"/>
      <c r="D9" s="1171"/>
      <c r="E9" s="994"/>
      <c r="F9" s="994"/>
      <c r="G9" s="994"/>
      <c r="H9" s="994"/>
      <c r="I9" s="994"/>
      <c r="J9" s="994"/>
      <c r="K9" s="994"/>
      <c r="L9" s="994"/>
      <c r="M9" s="1157"/>
      <c r="N9" s="182" t="s">
        <v>1127</v>
      </c>
    </row>
    <row r="10" spans="1:26" ht="13.95" customHeight="1">
      <c r="A10" s="432"/>
      <c r="B10" s="995"/>
      <c r="C10" s="992"/>
      <c r="D10" s="992"/>
      <c r="E10" s="992"/>
      <c r="F10" s="992"/>
      <c r="G10" s="992"/>
      <c r="H10" s="992"/>
      <c r="I10" s="992"/>
      <c r="J10" s="992"/>
      <c r="K10" s="992"/>
      <c r="L10" s="992"/>
      <c r="M10" s="1156"/>
      <c r="N10" s="860" t="s">
        <v>1126</v>
      </c>
      <c r="O10" s="860"/>
      <c r="P10" s="860"/>
      <c r="Q10" s="860"/>
      <c r="R10" s="860"/>
      <c r="S10" s="860"/>
      <c r="T10" s="860"/>
      <c r="U10" s="860"/>
      <c r="V10" s="860"/>
      <c r="W10" s="860"/>
      <c r="X10" s="860"/>
      <c r="Y10" s="860"/>
      <c r="Z10" s="860"/>
    </row>
    <row r="11" spans="1:26" ht="13.95" customHeight="1">
      <c r="A11" s="431" t="s">
        <v>999</v>
      </c>
      <c r="B11" s="995"/>
      <c r="C11" s="992"/>
      <c r="D11" s="992"/>
      <c r="E11" s="992"/>
      <c r="F11" s="992"/>
      <c r="G11" s="992"/>
      <c r="H11" s="992"/>
      <c r="I11" s="992"/>
      <c r="J11" s="992"/>
      <c r="K11" s="992"/>
      <c r="L11" s="992"/>
      <c r="M11" s="1156"/>
      <c r="N11" s="860" t="s">
        <v>1125</v>
      </c>
      <c r="O11" s="860"/>
      <c r="P11" s="860"/>
      <c r="Q11" s="860"/>
      <c r="R11" s="860"/>
      <c r="S11" s="860"/>
      <c r="T11" s="860"/>
      <c r="U11" s="860"/>
      <c r="V11" s="860"/>
      <c r="W11" s="860"/>
      <c r="X11" s="860"/>
      <c r="Y11" s="860"/>
      <c r="Z11" s="860"/>
    </row>
    <row r="12" spans="1:26" ht="13.95" customHeight="1">
      <c r="A12" s="430" t="s">
        <v>987</v>
      </c>
      <c r="B12" s="993"/>
      <c r="C12" s="994"/>
      <c r="D12" s="994"/>
      <c r="E12" s="994"/>
      <c r="F12" s="994"/>
      <c r="G12" s="994"/>
      <c r="H12" s="994"/>
      <c r="I12" s="994"/>
      <c r="J12" s="994"/>
      <c r="K12" s="994"/>
      <c r="L12" s="994"/>
      <c r="M12" s="1157"/>
    </row>
    <row r="13" spans="1:26" ht="13.95" customHeight="1">
      <c r="A13" s="432"/>
      <c r="B13" s="1172"/>
      <c r="C13" s="1168"/>
      <c r="D13" s="1168"/>
      <c r="E13" s="992"/>
      <c r="F13" s="1168"/>
      <c r="G13" s="1168"/>
      <c r="H13" s="1168"/>
      <c r="I13" s="992"/>
      <c r="J13" s="1168"/>
      <c r="K13" s="1168"/>
      <c r="L13" s="1168"/>
      <c r="M13" s="1156"/>
    </row>
    <row r="14" spans="1:26" ht="13.95" customHeight="1">
      <c r="A14" s="431" t="s">
        <v>999</v>
      </c>
      <c r="B14" s="995"/>
      <c r="C14" s="992"/>
      <c r="D14" s="992"/>
      <c r="E14" s="992"/>
      <c r="F14" s="992"/>
      <c r="G14" s="992"/>
      <c r="H14" s="992"/>
      <c r="I14" s="992"/>
      <c r="J14" s="992"/>
      <c r="K14" s="992"/>
      <c r="L14" s="992"/>
      <c r="M14" s="1156"/>
    </row>
    <row r="15" spans="1:26" ht="13.95" customHeight="1">
      <c r="A15" s="430" t="s">
        <v>987</v>
      </c>
      <c r="B15" s="993"/>
      <c r="C15" s="994"/>
      <c r="D15" s="994"/>
      <c r="E15" s="994"/>
      <c r="F15" s="994"/>
      <c r="G15" s="994"/>
      <c r="H15" s="994"/>
      <c r="I15" s="994"/>
      <c r="J15" s="994"/>
      <c r="K15" s="994"/>
      <c r="L15" s="994"/>
      <c r="M15" s="1157"/>
    </row>
    <row r="16" spans="1:26" ht="13.95" customHeight="1">
      <c r="A16" s="432"/>
      <c r="B16" s="1172"/>
      <c r="C16" s="1168"/>
      <c r="D16" s="1168"/>
      <c r="E16" s="1168"/>
      <c r="F16" s="1168"/>
      <c r="G16" s="1168"/>
      <c r="H16" s="1168"/>
      <c r="I16" s="1168"/>
      <c r="J16" s="1168"/>
      <c r="K16" s="1168"/>
      <c r="L16" s="1168"/>
      <c r="M16" s="1156"/>
    </row>
    <row r="17" spans="1:13" ht="13.95" customHeight="1">
      <c r="A17" s="431" t="s">
        <v>999</v>
      </c>
      <c r="B17" s="995"/>
      <c r="C17" s="992"/>
      <c r="D17" s="992"/>
      <c r="E17" s="992"/>
      <c r="F17" s="992"/>
      <c r="G17" s="992"/>
      <c r="H17" s="992"/>
      <c r="I17" s="992"/>
      <c r="J17" s="992"/>
      <c r="K17" s="992"/>
      <c r="L17" s="992"/>
      <c r="M17" s="1156"/>
    </row>
    <row r="18" spans="1:13" ht="13.95" customHeight="1">
      <c r="A18" s="430" t="s">
        <v>987</v>
      </c>
      <c r="B18" s="993"/>
      <c r="C18" s="994"/>
      <c r="D18" s="994"/>
      <c r="E18" s="994"/>
      <c r="F18" s="994"/>
      <c r="G18" s="994"/>
      <c r="H18" s="994"/>
      <c r="I18" s="994"/>
      <c r="J18" s="994"/>
      <c r="K18" s="994"/>
      <c r="L18" s="994"/>
      <c r="M18" s="1157"/>
    </row>
    <row r="19" spans="1:13" ht="13.95" customHeight="1">
      <c r="A19" s="432"/>
      <c r="B19" s="995"/>
      <c r="C19" s="992"/>
      <c r="D19" s="992"/>
      <c r="E19" s="992"/>
      <c r="F19" s="992"/>
      <c r="G19" s="992"/>
      <c r="H19" s="992"/>
      <c r="I19" s="992"/>
      <c r="J19" s="992"/>
      <c r="K19" s="992"/>
      <c r="L19" s="992"/>
      <c r="M19" s="1156"/>
    </row>
    <row r="20" spans="1:13" ht="13.95" customHeight="1">
      <c r="A20" s="431" t="s">
        <v>999</v>
      </c>
      <c r="B20" s="995"/>
      <c r="C20" s="992"/>
      <c r="D20" s="992"/>
      <c r="E20" s="992"/>
      <c r="F20" s="992"/>
      <c r="G20" s="992"/>
      <c r="H20" s="992"/>
      <c r="I20" s="992"/>
      <c r="J20" s="992"/>
      <c r="K20" s="992"/>
      <c r="L20" s="992"/>
      <c r="M20" s="1156"/>
    </row>
    <row r="21" spans="1:13" ht="13.95" customHeight="1">
      <c r="A21" s="430" t="s">
        <v>987</v>
      </c>
      <c r="B21" s="993"/>
      <c r="C21" s="994"/>
      <c r="D21" s="994"/>
      <c r="E21" s="994"/>
      <c r="F21" s="994"/>
      <c r="G21" s="994"/>
      <c r="H21" s="994"/>
      <c r="I21" s="994"/>
      <c r="J21" s="994"/>
      <c r="K21" s="994"/>
      <c r="L21" s="994"/>
      <c r="M21" s="1157"/>
    </row>
    <row r="22" spans="1:13" ht="13.95" customHeight="1">
      <c r="A22" s="432"/>
      <c r="B22" s="995"/>
      <c r="C22" s="992"/>
      <c r="D22" s="992"/>
      <c r="E22" s="992"/>
      <c r="F22" s="992"/>
      <c r="G22" s="992"/>
      <c r="H22" s="992"/>
      <c r="I22" s="992"/>
      <c r="J22" s="992"/>
      <c r="K22" s="992"/>
      <c r="L22" s="992"/>
      <c r="M22" s="1156"/>
    </row>
    <row r="23" spans="1:13" ht="13.95" customHeight="1">
      <c r="A23" s="431" t="s">
        <v>999</v>
      </c>
      <c r="B23" s="995"/>
      <c r="C23" s="992"/>
      <c r="D23" s="992"/>
      <c r="E23" s="992"/>
      <c r="F23" s="992"/>
      <c r="G23" s="992"/>
      <c r="H23" s="992"/>
      <c r="I23" s="992"/>
      <c r="J23" s="992"/>
      <c r="K23" s="992"/>
      <c r="L23" s="992"/>
      <c r="M23" s="1156"/>
    </row>
    <row r="24" spans="1:13" ht="13.95" customHeight="1">
      <c r="A24" s="430" t="s">
        <v>987</v>
      </c>
      <c r="B24" s="993"/>
      <c r="C24" s="994"/>
      <c r="D24" s="994"/>
      <c r="E24" s="994"/>
      <c r="F24" s="994"/>
      <c r="G24" s="994"/>
      <c r="H24" s="994"/>
      <c r="I24" s="994"/>
      <c r="J24" s="994"/>
      <c r="K24" s="994"/>
      <c r="L24" s="994"/>
      <c r="M24" s="1157"/>
    </row>
    <row r="25" spans="1:13" ht="13.95" customHeight="1">
      <c r="A25" s="429"/>
      <c r="B25" s="1172"/>
      <c r="C25" s="1168"/>
      <c r="D25" s="1168"/>
      <c r="E25" s="1168"/>
      <c r="F25" s="1168"/>
      <c r="G25" s="1168"/>
      <c r="H25" s="1168"/>
      <c r="I25" s="1168"/>
      <c r="J25" s="1168"/>
      <c r="K25" s="1168"/>
      <c r="L25" s="1168"/>
      <c r="M25" s="1156"/>
    </row>
    <row r="26" spans="1:13" ht="13.95" customHeight="1">
      <c r="A26" s="168" t="s">
        <v>1124</v>
      </c>
      <c r="B26" s="995"/>
      <c r="C26" s="992"/>
      <c r="D26" s="992"/>
      <c r="E26" s="992"/>
      <c r="F26" s="992"/>
      <c r="G26" s="992"/>
      <c r="H26" s="992"/>
      <c r="I26" s="992"/>
      <c r="J26" s="992"/>
      <c r="K26" s="992"/>
      <c r="L26" s="992"/>
      <c r="M26" s="1156"/>
    </row>
    <row r="27" spans="1:13" ht="13.95" customHeight="1">
      <c r="A27" s="165"/>
      <c r="B27" s="993"/>
      <c r="C27" s="994"/>
      <c r="D27" s="994"/>
      <c r="E27" s="994"/>
      <c r="F27" s="994"/>
      <c r="G27" s="994"/>
      <c r="H27" s="994"/>
      <c r="I27" s="994"/>
      <c r="J27" s="994"/>
      <c r="K27" s="994"/>
      <c r="L27" s="994"/>
      <c r="M27" s="1157"/>
    </row>
    <row r="28" spans="1:13" ht="13.95" customHeight="1">
      <c r="A28" s="429"/>
      <c r="B28" s="1168"/>
      <c r="C28" s="1174"/>
      <c r="D28" s="1176"/>
      <c r="E28" s="1176"/>
      <c r="F28" s="1168"/>
      <c r="G28" s="1174"/>
      <c r="H28" s="1168"/>
      <c r="I28" s="1174"/>
      <c r="J28" s="1168"/>
      <c r="K28" s="1168"/>
      <c r="L28" s="1168"/>
      <c r="M28" s="1179"/>
    </row>
    <row r="29" spans="1:13" ht="13.95" customHeight="1">
      <c r="A29" s="168" t="s">
        <v>1123</v>
      </c>
      <c r="B29" s="992"/>
      <c r="C29" s="1174"/>
      <c r="D29" s="1177"/>
      <c r="E29" s="1177"/>
      <c r="F29" s="992"/>
      <c r="G29" s="1174"/>
      <c r="H29" s="992"/>
      <c r="I29" s="1174"/>
      <c r="J29" s="992"/>
      <c r="K29" s="992"/>
      <c r="L29" s="992"/>
      <c r="M29" s="1180"/>
    </row>
    <row r="30" spans="1:13" ht="13.95" customHeight="1" thickBot="1">
      <c r="A30" s="428"/>
      <c r="B30" s="1173"/>
      <c r="C30" s="1175"/>
      <c r="D30" s="1178"/>
      <c r="E30" s="1178"/>
      <c r="F30" s="1173"/>
      <c r="G30" s="1175"/>
      <c r="H30" s="1173"/>
      <c r="I30" s="1175"/>
      <c r="J30" s="1173"/>
      <c r="K30" s="1173"/>
      <c r="L30" s="1173"/>
      <c r="M30" s="1181"/>
    </row>
    <row r="31" spans="1:13" ht="19.95" customHeight="1">
      <c r="A31" s="240"/>
      <c r="B31" s="240"/>
      <c r="C31" s="240"/>
      <c r="D31" s="240"/>
      <c r="E31" s="240"/>
      <c r="F31" s="240"/>
      <c r="G31" s="240"/>
      <c r="H31" s="240"/>
      <c r="I31" s="240"/>
      <c r="J31" s="240"/>
      <c r="K31" s="240"/>
      <c r="L31" s="240"/>
      <c r="M31" s="240"/>
    </row>
    <row r="32" spans="1:13" ht="4.2" customHeight="1"/>
    <row r="33" ht="10.95" customHeight="1"/>
    <row r="34" ht="10.95" customHeight="1"/>
    <row r="35" ht="10.95" customHeight="1"/>
    <row r="36" ht="10.95" customHeight="1"/>
  </sheetData>
  <mergeCells count="105">
    <mergeCell ref="N8:Z8"/>
    <mergeCell ref="N10:Z10"/>
    <mergeCell ref="N11:Z11"/>
    <mergeCell ref="H28:H30"/>
    <mergeCell ref="I28:I30"/>
    <mergeCell ref="J28:J30"/>
    <mergeCell ref="K28:K30"/>
    <mergeCell ref="L28:L30"/>
    <mergeCell ref="M28:M30"/>
    <mergeCell ref="K25:K27"/>
    <mergeCell ref="L16:L18"/>
    <mergeCell ref="M16:M18"/>
    <mergeCell ref="H16:H18"/>
    <mergeCell ref="I16:I18"/>
    <mergeCell ref="J16:J18"/>
    <mergeCell ref="K16:K18"/>
    <mergeCell ref="K10:K12"/>
    <mergeCell ref="L10:L12"/>
    <mergeCell ref="M10:M12"/>
    <mergeCell ref="K13:K15"/>
    <mergeCell ref="L13:L15"/>
    <mergeCell ref="M13:M15"/>
    <mergeCell ref="K7:K9"/>
    <mergeCell ref="L7:L9"/>
    <mergeCell ref="B28:B30"/>
    <mergeCell ref="C28:C30"/>
    <mergeCell ref="D28:D30"/>
    <mergeCell ref="E28:E30"/>
    <mergeCell ref="F28:F30"/>
    <mergeCell ref="G28:G30"/>
    <mergeCell ref="K19:K21"/>
    <mergeCell ref="L19:L21"/>
    <mergeCell ref="M19:M21"/>
    <mergeCell ref="H19:H21"/>
    <mergeCell ref="I19:I21"/>
    <mergeCell ref="J19:J21"/>
    <mergeCell ref="L25:L27"/>
    <mergeCell ref="M25:M27"/>
    <mergeCell ref="H22:H24"/>
    <mergeCell ref="I22:I24"/>
    <mergeCell ref="J22:J24"/>
    <mergeCell ref="K22:K24"/>
    <mergeCell ref="L22:L24"/>
    <mergeCell ref="M22:M24"/>
    <mergeCell ref="H25:H27"/>
    <mergeCell ref="I25:I27"/>
    <mergeCell ref="B22:B24"/>
    <mergeCell ref="C22:C24"/>
    <mergeCell ref="D22:D24"/>
    <mergeCell ref="E22:E24"/>
    <mergeCell ref="F22:F24"/>
    <mergeCell ref="G22:G24"/>
    <mergeCell ref="J25:J27"/>
    <mergeCell ref="B25:B27"/>
    <mergeCell ref="C25:C27"/>
    <mergeCell ref="D25:D27"/>
    <mergeCell ref="E25:E27"/>
    <mergeCell ref="F25:F27"/>
    <mergeCell ref="G25:G27"/>
    <mergeCell ref="B16:B18"/>
    <mergeCell ref="C16:C18"/>
    <mergeCell ref="D16:D18"/>
    <mergeCell ref="E16:E18"/>
    <mergeCell ref="F16:F18"/>
    <mergeCell ref="G16:G18"/>
    <mergeCell ref="B19:B21"/>
    <mergeCell ref="C19:C21"/>
    <mergeCell ref="D19:D21"/>
    <mergeCell ref="E19:E21"/>
    <mergeCell ref="F19:F21"/>
    <mergeCell ref="G19:G21"/>
    <mergeCell ref="B13:B15"/>
    <mergeCell ref="C13:C15"/>
    <mergeCell ref="D13:D15"/>
    <mergeCell ref="E13:E15"/>
    <mergeCell ref="F13:F15"/>
    <mergeCell ref="G13:G15"/>
    <mergeCell ref="H13:H15"/>
    <mergeCell ref="I13:I15"/>
    <mergeCell ref="J13:J15"/>
    <mergeCell ref="B10:B12"/>
    <mergeCell ref="C10:C12"/>
    <mergeCell ref="D10:D12"/>
    <mergeCell ref="E10:E12"/>
    <mergeCell ref="F10:F12"/>
    <mergeCell ref="G10:G12"/>
    <mergeCell ref="H10:H12"/>
    <mergeCell ref="I10:I12"/>
    <mergeCell ref="J10:J12"/>
    <mergeCell ref="M7:M9"/>
    <mergeCell ref="A1:B1"/>
    <mergeCell ref="A2:M2"/>
    <mergeCell ref="A4:A6"/>
    <mergeCell ref="B4:E5"/>
    <mergeCell ref="F4:I5"/>
    <mergeCell ref="J4:M5"/>
    <mergeCell ref="B7:B9"/>
    <mergeCell ref="C7:C9"/>
    <mergeCell ref="D7:D9"/>
    <mergeCell ref="E7:E9"/>
    <mergeCell ref="F7:F9"/>
    <mergeCell ref="G7:G9"/>
    <mergeCell ref="H7:H9"/>
    <mergeCell ref="I7:I9"/>
    <mergeCell ref="J7:J9"/>
  </mergeCells>
  <phoneticPr fontId="2"/>
  <pageMargins left="0.70866141732283472" right="0.70866141732283472" top="0.74803149606299213" bottom="0.74803149606299213" header="0.31496062992125984" footer="0.31496062992125984"/>
  <pageSetup paperSize="9" fitToHeight="0" orientation="landscape" r:id="rId1"/>
  <headerFooter>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pageSetUpPr fitToPage="1"/>
  </sheetPr>
  <dimension ref="A1:X18"/>
  <sheetViews>
    <sheetView view="pageBreakPreview" zoomScale="110" zoomScaleNormal="100" zoomScaleSheetLayoutView="110" workbookViewId="0">
      <selection activeCell="C24" sqref="C24"/>
    </sheetView>
  </sheetViews>
  <sheetFormatPr defaultColWidth="8.09765625" defaultRowHeight="20.100000000000001" customHeight="1"/>
  <cols>
    <col min="1" max="9" width="3.19921875" style="8" customWidth="1"/>
    <col min="10" max="10" width="3.3984375" style="8" customWidth="1"/>
    <col min="11" max="11" width="3.19921875" style="8" customWidth="1"/>
    <col min="12" max="12" width="4" style="8" customWidth="1"/>
    <col min="13" max="256" width="3.19921875" style="8" customWidth="1"/>
    <col min="257" max="16384" width="8.09765625" style="8"/>
  </cols>
  <sheetData>
    <row r="1" spans="1:24" ht="20.100000000000001" customHeight="1">
      <c r="A1" s="8" t="s">
        <v>77</v>
      </c>
    </row>
    <row r="3" spans="1:24" s="5" customFormat="1" ht="20.100000000000001" customHeight="1">
      <c r="A3" s="5" t="s">
        <v>78</v>
      </c>
      <c r="C3" s="5" t="s">
        <v>79</v>
      </c>
    </row>
    <row r="4" spans="1:24" ht="20.100000000000001" customHeight="1">
      <c r="C4" s="8" t="s">
        <v>11</v>
      </c>
      <c r="D4" s="8" t="s">
        <v>153</v>
      </c>
    </row>
    <row r="6" spans="1:24" s="5" customFormat="1" ht="20.100000000000001" customHeight="1">
      <c r="A6" s="5" t="s">
        <v>81</v>
      </c>
      <c r="C6" s="5" t="s">
        <v>82</v>
      </c>
    </row>
    <row r="7" spans="1:24" ht="20.100000000000001" customHeight="1">
      <c r="C7" s="36" t="s">
        <v>143</v>
      </c>
      <c r="D7" s="37"/>
      <c r="E7" s="37"/>
      <c r="F7" s="37"/>
      <c r="G7" s="37"/>
      <c r="H7" s="38"/>
      <c r="I7" s="716"/>
      <c r="J7" s="717"/>
      <c r="K7" s="717"/>
      <c r="L7" s="717"/>
      <c r="M7" s="717"/>
      <c r="N7" s="717"/>
      <c r="O7" s="717"/>
      <c r="P7" s="717"/>
      <c r="Q7" s="717"/>
      <c r="R7" s="717"/>
      <c r="S7" s="717"/>
      <c r="T7" s="718"/>
    </row>
    <row r="8" spans="1:24" ht="20.100000000000001" customHeight="1">
      <c r="C8" s="36" t="s">
        <v>142</v>
      </c>
      <c r="D8" s="37"/>
      <c r="E8" s="37"/>
      <c r="F8" s="37"/>
      <c r="G8" s="37"/>
      <c r="H8" s="38"/>
      <c r="I8" s="716"/>
      <c r="J8" s="717"/>
      <c r="K8" s="717"/>
      <c r="L8" s="717"/>
      <c r="M8" s="717"/>
      <c r="N8" s="717"/>
      <c r="O8" s="717"/>
      <c r="P8" s="717"/>
      <c r="Q8" s="717"/>
      <c r="R8" s="717"/>
      <c r="S8" s="717"/>
      <c r="T8" s="718"/>
    </row>
    <row r="9" spans="1:24" ht="20.100000000000001" customHeight="1">
      <c r="C9" s="36" t="s">
        <v>141</v>
      </c>
      <c r="D9" s="37"/>
      <c r="E9" s="37"/>
      <c r="F9" s="37"/>
      <c r="G9" s="37"/>
      <c r="H9" s="38"/>
      <c r="I9" s="716"/>
      <c r="J9" s="717"/>
      <c r="K9" s="717"/>
      <c r="L9" s="717"/>
      <c r="M9" s="717"/>
      <c r="N9" s="717"/>
      <c r="O9" s="717"/>
      <c r="P9" s="717"/>
      <c r="Q9" s="717"/>
      <c r="R9" s="717"/>
      <c r="S9" s="717"/>
      <c r="T9" s="718"/>
    </row>
    <row r="10" spans="1:24" ht="20.100000000000001" customHeight="1">
      <c r="C10" s="36" t="s">
        <v>86</v>
      </c>
      <c r="D10" s="37"/>
      <c r="E10" s="37"/>
      <c r="F10" s="37"/>
      <c r="G10" s="37"/>
      <c r="H10" s="38"/>
      <c r="I10" s="716"/>
      <c r="J10" s="717"/>
      <c r="K10" s="717"/>
      <c r="L10" s="717"/>
      <c r="M10" s="717"/>
      <c r="N10" s="717"/>
      <c r="O10" s="717"/>
      <c r="P10" s="717"/>
      <c r="Q10" s="717"/>
      <c r="R10" s="717"/>
      <c r="S10" s="717"/>
      <c r="T10" s="718"/>
    </row>
    <row r="11" spans="1:24" ht="20.100000000000001" customHeight="1">
      <c r="C11" s="36" t="s">
        <v>87</v>
      </c>
      <c r="D11" s="37"/>
      <c r="E11" s="37"/>
      <c r="F11" s="37"/>
      <c r="G11" s="37"/>
      <c r="H11" s="38"/>
      <c r="I11" s="716"/>
      <c r="J11" s="717"/>
      <c r="K11" s="717"/>
      <c r="L11" s="717"/>
      <c r="M11" s="717"/>
      <c r="N11" s="717"/>
      <c r="O11" s="717"/>
      <c r="P11" s="717"/>
      <c r="Q11" s="717"/>
      <c r="R11" s="717"/>
      <c r="S11" s="717"/>
      <c r="T11" s="718"/>
    </row>
    <row r="13" spans="1:24" s="5" customFormat="1" ht="20.100000000000001" customHeight="1">
      <c r="A13" s="5" t="s">
        <v>88</v>
      </c>
      <c r="C13" s="5" t="s">
        <v>28</v>
      </c>
      <c r="G13" s="693" t="s">
        <v>89</v>
      </c>
      <c r="H13" s="694"/>
      <c r="I13" s="694"/>
      <c r="J13" s="694"/>
      <c r="K13" s="694"/>
      <c r="L13" s="694"/>
      <c r="M13" s="694"/>
      <c r="N13" s="694"/>
      <c r="O13" s="694"/>
      <c r="P13" s="694"/>
      <c r="Q13" s="694"/>
      <c r="R13" s="694"/>
      <c r="S13" s="694"/>
      <c r="T13" s="694"/>
      <c r="U13" s="694"/>
      <c r="V13" s="694"/>
      <c r="W13" s="694"/>
    </row>
    <row r="14" spans="1:24" ht="20.100000000000001" customHeight="1">
      <c r="B14" s="39" t="s">
        <v>90</v>
      </c>
      <c r="C14" s="8" t="s">
        <v>30</v>
      </c>
      <c r="D14" s="8" t="s">
        <v>150</v>
      </c>
    </row>
    <row r="15" spans="1:24" ht="20.100000000000001" customHeight="1">
      <c r="B15" s="39" t="s">
        <v>90</v>
      </c>
      <c r="C15" s="8" t="s">
        <v>32</v>
      </c>
      <c r="D15" s="8" t="s">
        <v>130</v>
      </c>
    </row>
    <row r="16" spans="1:24" ht="20.100000000000001" customHeight="1">
      <c r="B16" s="39" t="s">
        <v>90</v>
      </c>
      <c r="C16" s="8" t="s">
        <v>35</v>
      </c>
      <c r="D16" s="8" t="s">
        <v>149</v>
      </c>
      <c r="E16" s="28"/>
      <c r="F16" s="28"/>
      <c r="G16" s="28"/>
      <c r="H16" s="28"/>
      <c r="I16" s="28"/>
      <c r="J16" s="28"/>
      <c r="K16" s="28"/>
      <c r="L16" s="28"/>
      <c r="M16" s="28"/>
      <c r="N16" s="28"/>
      <c r="O16" s="28"/>
      <c r="P16" s="28"/>
      <c r="Q16" s="28"/>
      <c r="R16" s="28"/>
      <c r="S16" s="28"/>
      <c r="T16" s="28"/>
      <c r="U16" s="28"/>
      <c r="V16" s="28"/>
      <c r="W16" s="28"/>
      <c r="X16" s="28"/>
    </row>
    <row r="17" spans="2:24" s="40" customFormat="1" ht="20.100000000000001" customHeight="1">
      <c r="B17" s="39" t="s">
        <v>90</v>
      </c>
      <c r="C17" s="8" t="s">
        <v>37</v>
      </c>
      <c r="D17" s="8" t="s">
        <v>127</v>
      </c>
      <c r="E17" s="28"/>
      <c r="F17" s="28"/>
      <c r="G17" s="28"/>
      <c r="H17" s="28"/>
      <c r="I17" s="28"/>
      <c r="J17" s="28"/>
      <c r="K17" s="28"/>
      <c r="L17" s="28"/>
      <c r="M17" s="28"/>
      <c r="N17" s="28"/>
      <c r="O17" s="28"/>
      <c r="P17" s="28"/>
      <c r="Q17" s="28"/>
      <c r="R17" s="28"/>
      <c r="S17" s="28"/>
      <c r="T17" s="28"/>
      <c r="U17" s="28"/>
      <c r="V17" s="28"/>
      <c r="W17" s="28"/>
      <c r="X17" s="28"/>
    </row>
    <row r="18" spans="2:24" ht="20.100000000000001" customHeight="1">
      <c r="B18" s="39" t="s">
        <v>90</v>
      </c>
      <c r="C18" s="8" t="s">
        <v>39</v>
      </c>
      <c r="D18" s="8" t="s">
        <v>72</v>
      </c>
      <c r="E18" s="28"/>
      <c r="F18" s="28"/>
      <c r="G18" s="28"/>
      <c r="H18" s="28"/>
      <c r="I18" s="28"/>
      <c r="J18" s="28"/>
      <c r="K18" s="28"/>
      <c r="L18" s="28"/>
      <c r="M18" s="28"/>
      <c r="N18" s="28"/>
      <c r="O18" s="28"/>
      <c r="P18" s="28"/>
      <c r="Q18" s="28"/>
      <c r="R18" s="28"/>
      <c r="S18" s="28"/>
      <c r="T18" s="28"/>
      <c r="U18" s="28"/>
      <c r="V18" s="28"/>
      <c r="W18" s="28"/>
      <c r="X18" s="28"/>
    </row>
  </sheetData>
  <mergeCells count="6">
    <mergeCell ref="G13:W13"/>
    <mergeCell ref="I8:T8"/>
    <mergeCell ref="I7:T7"/>
    <mergeCell ref="I9:T9"/>
    <mergeCell ref="I10:T10"/>
    <mergeCell ref="I11:T11"/>
  </mergeCells>
  <phoneticPr fontId="2"/>
  <dataValidations count="3">
    <dataValidation type="list" allowBlank="1" showInputMessage="1" showErrorMessage="1" sqref="D17:D18 B14:B18" xr:uid="{00000000-0002-0000-1400-000000000000}">
      <formula1>"□,☑"</formula1>
    </dataValidation>
    <dataValidation imeMode="off" allowBlank="1" showInputMessage="1" showErrorMessage="1" sqref="I11:T11" xr:uid="{00000000-0002-0000-1400-000001000000}"/>
    <dataValidation imeMode="on" allowBlank="1" showInputMessage="1" showErrorMessage="1" sqref="I7:T10" xr:uid="{00000000-0002-0000-1400-000002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2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sheetPr codeName="Sheet223">
    <pageSetUpPr fitToPage="1"/>
  </sheetPr>
  <dimension ref="A1:I30"/>
  <sheetViews>
    <sheetView view="pageBreakPreview" zoomScale="90" zoomScaleNormal="100" zoomScaleSheetLayoutView="90" workbookViewId="0">
      <selection activeCell="Q41" sqref="Q41"/>
    </sheetView>
  </sheetViews>
  <sheetFormatPr defaultColWidth="8.69921875" defaultRowHeight="21.9" customHeight="1"/>
  <cols>
    <col min="1" max="16384" width="8.69921875" style="1"/>
  </cols>
  <sheetData>
    <row r="1" spans="1:9" ht="21.9" customHeight="1">
      <c r="A1" s="41" t="s">
        <v>92</v>
      </c>
      <c r="B1" s="42">
        <v>115</v>
      </c>
      <c r="C1" s="41" t="s">
        <v>93</v>
      </c>
    </row>
    <row r="3" spans="1:9" s="439" customFormat="1" ht="21.9" customHeight="1">
      <c r="A3" s="791" t="s">
        <v>1142</v>
      </c>
      <c r="B3" s="791"/>
      <c r="C3" s="791"/>
      <c r="D3" s="791"/>
      <c r="E3" s="791"/>
      <c r="F3" s="791"/>
      <c r="G3" s="791"/>
      <c r="H3" s="791"/>
      <c r="I3" s="791"/>
    </row>
    <row r="5" spans="1:9" ht="21.9" customHeight="1">
      <c r="A5" s="1" t="s">
        <v>1141</v>
      </c>
    </row>
    <row r="6" spans="1:9" ht="21.9" customHeight="1">
      <c r="E6" s="47" t="s">
        <v>179</v>
      </c>
    </row>
    <row r="7" spans="1:9" ht="21.9" customHeight="1">
      <c r="A7" s="1182" t="s">
        <v>621</v>
      </c>
      <c r="B7" s="1183"/>
      <c r="C7" s="1184"/>
      <c r="D7" s="1185"/>
      <c r="E7" s="1185"/>
      <c r="F7" s="1185"/>
      <c r="G7" s="1185"/>
      <c r="H7" s="1185"/>
      <c r="I7" s="1186"/>
    </row>
    <row r="8" spans="1:9" ht="21.9" customHeight="1">
      <c r="A8" s="1187" t="s">
        <v>1140</v>
      </c>
      <c r="B8" s="1190" t="s">
        <v>651</v>
      </c>
      <c r="C8" s="1192"/>
      <c r="D8" s="1193"/>
      <c r="E8" s="1193"/>
      <c r="F8" s="1193"/>
      <c r="G8" s="1193"/>
      <c r="H8" s="1193"/>
      <c r="I8" s="1194"/>
    </row>
    <row r="9" spans="1:9" ht="21.9" customHeight="1">
      <c r="A9" s="1188"/>
      <c r="B9" s="1191"/>
      <c r="C9" s="1192"/>
      <c r="D9" s="1193"/>
      <c r="E9" s="1193"/>
      <c r="F9" s="1193"/>
      <c r="G9" s="1193"/>
      <c r="H9" s="1193"/>
      <c r="I9" s="1194"/>
    </row>
    <row r="10" spans="1:9" ht="21.9" customHeight="1">
      <c r="A10" s="1188"/>
      <c r="B10" s="1190" t="s">
        <v>386</v>
      </c>
      <c r="C10" s="1192"/>
      <c r="D10" s="1193"/>
      <c r="E10" s="1193"/>
      <c r="F10" s="1193"/>
      <c r="G10" s="1193"/>
      <c r="H10" s="1193"/>
      <c r="I10" s="1194"/>
    </row>
    <row r="11" spans="1:9" ht="21.9" customHeight="1">
      <c r="A11" s="1189"/>
      <c r="B11" s="1191"/>
      <c r="C11" s="1192"/>
      <c r="D11" s="1193"/>
      <c r="E11" s="1193"/>
      <c r="F11" s="1193"/>
      <c r="G11" s="1193"/>
      <c r="H11" s="1193"/>
      <c r="I11" s="1194"/>
    </row>
    <row r="12" spans="1:9" ht="21.9" customHeight="1">
      <c r="A12" s="1206" t="s">
        <v>1139</v>
      </c>
      <c r="B12" s="1207"/>
      <c r="C12" s="1192"/>
      <c r="D12" s="1193"/>
      <c r="E12" s="1193"/>
      <c r="F12" s="1193"/>
      <c r="G12" s="1193"/>
      <c r="H12" s="1193"/>
      <c r="I12" s="1194"/>
    </row>
    <row r="13" spans="1:9" ht="21.9" customHeight="1">
      <c r="A13" s="1208"/>
      <c r="B13" s="1207"/>
      <c r="C13" s="1192"/>
      <c r="D13" s="1193"/>
      <c r="E13" s="1193"/>
      <c r="F13" s="1193"/>
      <c r="G13" s="1193"/>
      <c r="H13" s="1193"/>
      <c r="I13" s="1194"/>
    </row>
    <row r="14" spans="1:9" ht="21.9" customHeight="1">
      <c r="A14" s="1208"/>
      <c r="B14" s="1207"/>
      <c r="C14" s="1192"/>
      <c r="D14" s="1193"/>
      <c r="E14" s="1193"/>
      <c r="F14" s="1193"/>
      <c r="G14" s="1193"/>
      <c r="H14" s="1193"/>
      <c r="I14" s="1194"/>
    </row>
    <row r="15" spans="1:9" ht="21.9" customHeight="1">
      <c r="A15" s="1208"/>
      <c r="B15" s="1207"/>
      <c r="C15" s="1192"/>
      <c r="D15" s="1193"/>
      <c r="E15" s="1193"/>
      <c r="F15" s="1193"/>
      <c r="G15" s="1193"/>
      <c r="H15" s="1193"/>
      <c r="I15" s="1194"/>
    </row>
    <row r="16" spans="1:9" ht="21.9" customHeight="1">
      <c r="A16" s="1208"/>
      <c r="B16" s="1207"/>
      <c r="C16" s="1192"/>
      <c r="D16" s="1193"/>
      <c r="E16" s="1193"/>
      <c r="F16" s="1193"/>
      <c r="G16" s="1193"/>
      <c r="H16" s="1193"/>
      <c r="I16" s="1194"/>
    </row>
    <row r="17" spans="1:9" ht="21.9" customHeight="1">
      <c r="A17" s="1208"/>
      <c r="B17" s="1207"/>
      <c r="C17" s="1192"/>
      <c r="D17" s="1193"/>
      <c r="E17" s="1193"/>
      <c r="F17" s="1193"/>
      <c r="G17" s="1193"/>
      <c r="H17" s="1193"/>
      <c r="I17" s="1194"/>
    </row>
    <row r="18" spans="1:9" ht="21.9" customHeight="1">
      <c r="A18" s="1208"/>
      <c r="B18" s="1207"/>
      <c r="C18" s="1192"/>
      <c r="D18" s="1193"/>
      <c r="E18" s="1193"/>
      <c r="F18" s="1193"/>
      <c r="G18" s="1193"/>
      <c r="H18" s="1193"/>
      <c r="I18" s="1194"/>
    </row>
    <row r="19" spans="1:9" ht="21.9" customHeight="1">
      <c r="A19" s="1208"/>
      <c r="B19" s="1207"/>
      <c r="C19" s="1192"/>
      <c r="D19" s="1193"/>
      <c r="E19" s="1193"/>
      <c r="F19" s="1193"/>
      <c r="G19" s="1193"/>
      <c r="H19" s="1193"/>
      <c r="I19" s="1194"/>
    </row>
    <row r="20" spans="1:9" ht="21.9" customHeight="1">
      <c r="A20" s="1208"/>
      <c r="B20" s="1207"/>
      <c r="C20" s="1192"/>
      <c r="D20" s="1193"/>
      <c r="E20" s="1193"/>
      <c r="F20" s="1193"/>
      <c r="G20" s="1193"/>
      <c r="H20" s="1193"/>
      <c r="I20" s="1194"/>
    </row>
    <row r="21" spans="1:9" ht="21.9" customHeight="1">
      <c r="A21" s="1187" t="s">
        <v>1138</v>
      </c>
      <c r="B21" s="1195"/>
      <c r="C21" s="1200" t="s">
        <v>1137</v>
      </c>
      <c r="D21" s="1200"/>
      <c r="E21" s="1200"/>
      <c r="F21" s="1200"/>
      <c r="G21" s="1200"/>
      <c r="H21" s="1200"/>
      <c r="I21" s="1201"/>
    </row>
    <row r="22" spans="1:9" ht="21.9" customHeight="1">
      <c r="A22" s="1196"/>
      <c r="B22" s="1197"/>
      <c r="C22" s="1200"/>
      <c r="D22" s="1200"/>
      <c r="E22" s="1200"/>
      <c r="F22" s="1200"/>
      <c r="G22" s="1200"/>
      <c r="H22" s="1200"/>
      <c r="I22" s="1201"/>
    </row>
    <row r="23" spans="1:9" ht="21.9" customHeight="1">
      <c r="A23" s="1198"/>
      <c r="B23" s="1199"/>
      <c r="C23" s="1202" t="s">
        <v>1136</v>
      </c>
      <c r="D23" s="1202"/>
      <c r="E23" s="1202"/>
      <c r="F23" s="1202"/>
      <c r="G23" s="1202"/>
      <c r="H23" s="1202"/>
      <c r="I23" s="1203"/>
    </row>
    <row r="25" spans="1:9" ht="21.9" customHeight="1">
      <c r="A25" s="438"/>
    </row>
    <row r="26" spans="1:9" ht="21.9" customHeight="1">
      <c r="D26" s="68" t="s">
        <v>1135</v>
      </c>
      <c r="E26" s="68"/>
      <c r="F26" s="68"/>
      <c r="G26" s="68"/>
      <c r="H26" s="68"/>
      <c r="I26" s="68"/>
    </row>
    <row r="27" spans="1:9" ht="21.9" customHeight="1">
      <c r="D27" s="437" t="s">
        <v>1134</v>
      </c>
      <c r="E27" s="1204"/>
      <c r="F27" s="1204"/>
      <c r="G27" s="1204"/>
      <c r="H27" s="1204"/>
      <c r="I27" s="1204"/>
    </row>
    <row r="28" spans="1:9" ht="21.9" customHeight="1">
      <c r="D28" s="68"/>
      <c r="E28" s="1204"/>
      <c r="F28" s="1204"/>
      <c r="G28" s="1204"/>
      <c r="H28" s="1204"/>
      <c r="I28" s="1204"/>
    </row>
    <row r="29" spans="1:9" ht="21.9" customHeight="1">
      <c r="D29" s="437" t="s">
        <v>621</v>
      </c>
      <c r="E29" s="1205"/>
      <c r="F29" s="1205"/>
      <c r="G29" s="1205"/>
      <c r="H29" s="1205"/>
      <c r="I29" s="1205"/>
    </row>
    <row r="30" spans="1:9" ht="21.9" customHeight="1">
      <c r="D30" s="68"/>
      <c r="E30" s="68"/>
      <c r="F30" s="68"/>
      <c r="G30" s="68"/>
      <c r="H30" s="68"/>
      <c r="I30" s="68"/>
    </row>
  </sheetData>
  <mergeCells count="25">
    <mergeCell ref="A12:B20"/>
    <mergeCell ref="C12:I12"/>
    <mergeCell ref="C13:I13"/>
    <mergeCell ref="C14:I14"/>
    <mergeCell ref="C15:I15"/>
    <mergeCell ref="C16:I16"/>
    <mergeCell ref="C17:I17"/>
    <mergeCell ref="C18:I18"/>
    <mergeCell ref="C19:I19"/>
    <mergeCell ref="C20:I20"/>
    <mergeCell ref="A21:B23"/>
    <mergeCell ref="C21:I22"/>
    <mergeCell ref="C23:I23"/>
    <mergeCell ref="E27:I28"/>
    <mergeCell ref="E29:I29"/>
    <mergeCell ref="A3:I3"/>
    <mergeCell ref="A7:B7"/>
    <mergeCell ref="C7:I7"/>
    <mergeCell ref="A8:A11"/>
    <mergeCell ref="B8:B9"/>
    <mergeCell ref="C8:I8"/>
    <mergeCell ref="C9:I9"/>
    <mergeCell ref="B10:B11"/>
    <mergeCell ref="C10:I10"/>
    <mergeCell ref="C11:I11"/>
  </mergeCells>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legacyDrawing r:id="rId2"/>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sheetPr codeName="Sheet224">
    <pageSetUpPr fitToPage="1"/>
  </sheetPr>
  <dimension ref="A1"/>
  <sheetViews>
    <sheetView view="pageBreakPreview" zoomScale="60" zoomScaleNormal="100" workbookViewId="0">
      <selection activeCell="Q41" sqref="Q41"/>
    </sheetView>
  </sheetViews>
  <sheetFormatPr defaultRowHeight="18"/>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drawing r:id="rId2"/>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sheetPr codeName="Sheet225">
    <pageSetUpPr fitToPage="1"/>
  </sheetPr>
  <dimension ref="A1:J19"/>
  <sheetViews>
    <sheetView view="pageBreakPreview" zoomScale="90" zoomScaleNormal="100" zoomScaleSheetLayoutView="90" workbookViewId="0">
      <selection activeCell="Q41" sqref="Q41"/>
    </sheetView>
  </sheetViews>
  <sheetFormatPr defaultRowHeight="18"/>
  <cols>
    <col min="1" max="1" width="29.69921875" customWidth="1"/>
    <col min="2" max="9" width="11" customWidth="1"/>
  </cols>
  <sheetData>
    <row r="1" spans="1:10" ht="12" customHeight="1">
      <c r="A1" s="860" t="s">
        <v>1143</v>
      </c>
      <c r="B1" s="860"/>
      <c r="C1" s="860"/>
    </row>
    <row r="2" spans="1:10">
      <c r="A2" s="834" t="s">
        <v>1144</v>
      </c>
      <c r="B2" s="834"/>
      <c r="C2" s="834"/>
      <c r="D2" s="834"/>
      <c r="E2" s="834"/>
      <c r="F2" s="834"/>
      <c r="G2" s="834"/>
      <c r="H2" s="834"/>
      <c r="I2" s="834"/>
    </row>
    <row r="3" spans="1:10" ht="24" customHeight="1">
      <c r="A3" s="184"/>
      <c r="G3" s="1210" t="s">
        <v>1145</v>
      </c>
      <c r="H3" s="1210"/>
      <c r="I3" s="1210"/>
      <c r="J3" s="440"/>
    </row>
    <row r="4" spans="1:10" ht="24" customHeight="1" thickBot="1">
      <c r="A4" s="441" t="s">
        <v>1146</v>
      </c>
    </row>
    <row r="5" spans="1:10" ht="22.5" customHeight="1">
      <c r="A5" s="1211" t="s">
        <v>1147</v>
      </c>
      <c r="B5" s="926" t="s">
        <v>1148</v>
      </c>
      <c r="C5" s="926"/>
      <c r="D5" s="926"/>
      <c r="E5" s="863"/>
      <c r="F5" s="866" t="s">
        <v>1149</v>
      </c>
      <c r="G5" s="867"/>
      <c r="H5" s="867"/>
      <c r="I5" s="869"/>
    </row>
    <row r="6" spans="1:10" ht="22.5" customHeight="1">
      <c r="A6" s="1212"/>
      <c r="B6" s="442" t="s">
        <v>1150</v>
      </c>
      <c r="C6" s="442" t="s">
        <v>1151</v>
      </c>
      <c r="D6" s="443" t="s">
        <v>1152</v>
      </c>
      <c r="E6" s="443" t="s">
        <v>883</v>
      </c>
      <c r="F6" s="442" t="s">
        <v>1150</v>
      </c>
      <c r="G6" s="443" t="s">
        <v>1151</v>
      </c>
      <c r="H6" s="442" t="s">
        <v>1152</v>
      </c>
      <c r="I6" s="444" t="s">
        <v>883</v>
      </c>
    </row>
    <row r="7" spans="1:10" ht="25.95" customHeight="1">
      <c r="A7" s="445"/>
      <c r="B7" s="446" t="s">
        <v>872</v>
      </c>
      <c r="C7" s="447" t="s">
        <v>1153</v>
      </c>
      <c r="D7" s="448" t="s">
        <v>1154</v>
      </c>
      <c r="E7" s="448" t="s">
        <v>1155</v>
      </c>
      <c r="F7" s="447" t="s">
        <v>1156</v>
      </c>
      <c r="G7" s="448" t="s">
        <v>1153</v>
      </c>
      <c r="H7" s="447" t="s">
        <v>1157</v>
      </c>
      <c r="I7" s="449" t="s">
        <v>1153</v>
      </c>
    </row>
    <row r="8" spans="1:10" ht="25.95" customHeight="1">
      <c r="A8" s="451"/>
      <c r="B8" s="452"/>
      <c r="C8" s="452"/>
      <c r="D8" s="453"/>
      <c r="E8" s="453"/>
      <c r="F8" s="452"/>
      <c r="G8" s="453"/>
      <c r="H8" s="452"/>
      <c r="I8" s="454"/>
    </row>
    <row r="9" spans="1:10" ht="25.95" customHeight="1">
      <c r="A9" s="451"/>
      <c r="B9" s="452"/>
      <c r="C9" s="452"/>
      <c r="D9" s="453"/>
      <c r="E9" s="453"/>
      <c r="F9" s="452"/>
      <c r="G9" s="453"/>
      <c r="H9" s="452"/>
      <c r="I9" s="454"/>
    </row>
    <row r="10" spans="1:10" ht="25.95" customHeight="1">
      <c r="A10" s="451"/>
      <c r="B10" s="452"/>
      <c r="C10" s="452"/>
      <c r="D10" s="453"/>
      <c r="E10" s="453"/>
      <c r="F10" s="452"/>
      <c r="G10" s="453"/>
      <c r="H10" s="452"/>
      <c r="I10" s="454"/>
    </row>
    <row r="11" spans="1:10" ht="25.95" customHeight="1">
      <c r="A11" s="451"/>
      <c r="B11" s="452"/>
      <c r="C11" s="452"/>
      <c r="D11" s="453"/>
      <c r="E11" s="453"/>
      <c r="F11" s="452"/>
      <c r="G11" s="453"/>
      <c r="H11" s="452"/>
      <c r="I11" s="454"/>
    </row>
    <row r="12" spans="1:10" ht="25.95" customHeight="1">
      <c r="A12" s="451"/>
      <c r="B12" s="452"/>
      <c r="C12" s="452"/>
      <c r="D12" s="453"/>
      <c r="E12" s="453"/>
      <c r="F12" s="452"/>
      <c r="G12" s="453"/>
      <c r="H12" s="452"/>
      <c r="I12" s="454"/>
    </row>
    <row r="13" spans="1:10" ht="25.95" customHeight="1">
      <c r="A13" s="451"/>
      <c r="B13" s="452"/>
      <c r="C13" s="452"/>
      <c r="D13" s="453"/>
      <c r="E13" s="453"/>
      <c r="F13" s="452"/>
      <c r="G13" s="453"/>
      <c r="H13" s="452"/>
      <c r="I13" s="454"/>
    </row>
    <row r="14" spans="1:10" ht="25.95" customHeight="1">
      <c r="A14" s="451"/>
      <c r="B14" s="452"/>
      <c r="C14" s="452"/>
      <c r="D14" s="453"/>
      <c r="E14" s="453"/>
      <c r="F14" s="452"/>
      <c r="G14" s="453"/>
      <c r="H14" s="452"/>
      <c r="I14" s="454"/>
    </row>
    <row r="15" spans="1:10" ht="25.95" customHeight="1" thickBot="1">
      <c r="A15" s="455"/>
      <c r="B15" s="456"/>
      <c r="C15" s="456"/>
      <c r="D15" s="457"/>
      <c r="E15" s="458"/>
      <c r="F15" s="259"/>
      <c r="G15" s="259"/>
      <c r="H15" s="259"/>
      <c r="I15" s="459"/>
    </row>
    <row r="16" spans="1:10">
      <c r="A16" s="184"/>
    </row>
    <row r="17" spans="1:9">
      <c r="A17" s="450"/>
      <c r="B17" s="123"/>
      <c r="C17" s="123"/>
      <c r="D17" s="123"/>
      <c r="E17" s="123"/>
      <c r="F17" s="123"/>
      <c r="G17" s="123"/>
      <c r="H17" s="123"/>
      <c r="I17" s="123"/>
    </row>
    <row r="18" spans="1:9" ht="4.95" customHeight="1">
      <c r="A18" s="249"/>
    </row>
    <row r="19" spans="1:9">
      <c r="A19" s="1209" t="s">
        <v>1158</v>
      </c>
      <c r="B19" s="1209"/>
      <c r="C19" s="1209"/>
      <c r="D19" s="1209"/>
      <c r="E19" s="1209"/>
      <c r="F19" s="1209"/>
      <c r="G19" s="1209"/>
      <c r="H19" s="1209"/>
      <c r="I19" s="1209"/>
    </row>
  </sheetData>
  <mergeCells count="7">
    <mergeCell ref="A19:I19"/>
    <mergeCell ref="A1:C1"/>
    <mergeCell ref="A2:I2"/>
    <mergeCell ref="G3:I3"/>
    <mergeCell ref="A5:A6"/>
    <mergeCell ref="B5:E5"/>
    <mergeCell ref="F5:I5"/>
  </mergeCells>
  <phoneticPr fontId="2"/>
  <pageMargins left="0.70866141732283472" right="0.70866141732283472" top="0.74803149606299213" bottom="0.74803149606299213" header="0.31496062992125984" footer="0.31496062992125984"/>
  <pageSetup paperSize="9" fitToHeight="0" orientation="landscape" r:id="rId1"/>
  <headerFooter>
    <oddFooter>&amp;C&amp;P</oddFooter>
  </headerFooter>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sheetPr codeName="Sheet226">
    <pageSetUpPr fitToPage="1"/>
  </sheetPr>
  <dimension ref="A1:R27"/>
  <sheetViews>
    <sheetView view="pageBreakPreview" zoomScale="90" zoomScaleNormal="100" zoomScaleSheetLayoutView="90" workbookViewId="0">
      <selection activeCell="Q41" sqref="Q41"/>
    </sheetView>
  </sheetViews>
  <sheetFormatPr defaultRowHeight="18"/>
  <cols>
    <col min="1" max="2" width="7.8984375" customWidth="1"/>
    <col min="3" max="3" width="7" customWidth="1"/>
    <col min="4" max="4" width="6.19921875" customWidth="1"/>
    <col min="5" max="5" width="6.8984375" customWidth="1"/>
    <col min="6" max="8" width="6.19921875" customWidth="1"/>
    <col min="9" max="9" width="6.69921875" customWidth="1"/>
    <col min="10" max="10" width="7" customWidth="1"/>
    <col min="11" max="11" width="4.5" customWidth="1"/>
    <col min="12" max="12" width="6.19921875" customWidth="1"/>
    <col min="13" max="13" width="6.69921875" customWidth="1"/>
    <col min="14" max="14" width="4.5" customWidth="1"/>
    <col min="15" max="15" width="7" customWidth="1"/>
    <col min="16" max="16" width="4.5" customWidth="1"/>
    <col min="17" max="17" width="7.69921875" customWidth="1"/>
    <col min="18" max="18" width="9.5" customWidth="1"/>
  </cols>
  <sheetData>
    <row r="1" spans="1:18" ht="13.95" customHeight="1">
      <c r="A1" s="189" t="s">
        <v>1194</v>
      </c>
    </row>
    <row r="2" spans="1:18">
      <c r="A2" s="834" t="s">
        <v>1193</v>
      </c>
      <c r="B2" s="834"/>
      <c r="C2" s="834"/>
      <c r="D2" s="834"/>
      <c r="E2" s="834"/>
      <c r="F2" s="834"/>
      <c r="G2" s="834"/>
      <c r="H2" s="834"/>
      <c r="I2" s="834"/>
      <c r="J2" s="834"/>
      <c r="K2" s="834"/>
      <c r="L2" s="834"/>
      <c r="M2" s="834"/>
      <c r="N2" s="834"/>
      <c r="O2" s="834"/>
      <c r="P2" s="834"/>
      <c r="Q2" s="834"/>
      <c r="R2" s="834"/>
    </row>
    <row r="3" spans="1:18" ht="7.2" customHeight="1">
      <c r="A3" s="184"/>
    </row>
    <row r="4" spans="1:18" ht="13.95" customHeight="1">
      <c r="A4" s="476"/>
      <c r="N4" s="1213" t="s">
        <v>1192</v>
      </c>
      <c r="O4" s="1213"/>
      <c r="P4" s="1213"/>
      <c r="Q4" s="1213"/>
      <c r="R4" s="1213"/>
    </row>
    <row r="5" spans="1:18" ht="13.95" customHeight="1">
      <c r="A5" s="1214" t="s">
        <v>1191</v>
      </c>
      <c r="B5" s="1214"/>
      <c r="C5" s="1214"/>
      <c r="D5" s="1214"/>
      <c r="E5" s="1214"/>
    </row>
    <row r="6" spans="1:18" ht="7.2" customHeight="1" thickBot="1">
      <c r="A6" s="184"/>
    </row>
    <row r="7" spans="1:18" ht="19.95" customHeight="1">
      <c r="A7" s="1215" t="s">
        <v>1190</v>
      </c>
      <c r="B7" s="1216" t="s">
        <v>1189</v>
      </c>
      <c r="C7" s="867" t="s">
        <v>1188</v>
      </c>
      <c r="D7" s="867"/>
      <c r="E7" s="867"/>
      <c r="F7" s="867"/>
      <c r="G7" s="867"/>
      <c r="H7" s="867"/>
      <c r="I7" s="867"/>
      <c r="J7" s="867"/>
      <c r="K7" s="867"/>
      <c r="L7" s="867"/>
      <c r="M7" s="867"/>
      <c r="N7" s="867"/>
      <c r="O7" s="867"/>
      <c r="P7" s="867"/>
      <c r="Q7" s="867"/>
      <c r="R7" s="869"/>
    </row>
    <row r="8" spans="1:18" ht="19.95" customHeight="1">
      <c r="A8" s="837"/>
      <c r="B8" s="1217"/>
      <c r="C8" s="919" t="s">
        <v>1187</v>
      </c>
      <c r="D8" s="919"/>
      <c r="E8" s="919"/>
      <c r="F8" s="919"/>
      <c r="G8" s="919"/>
      <c r="H8" s="919"/>
      <c r="I8" s="919"/>
      <c r="J8" s="865"/>
      <c r="K8" s="921" t="s">
        <v>1186</v>
      </c>
      <c r="L8" s="921"/>
      <c r="M8" s="903"/>
      <c r="N8" s="870" t="s">
        <v>1185</v>
      </c>
      <c r="O8" s="855"/>
      <c r="P8" s="871" t="s">
        <v>1184</v>
      </c>
      <c r="Q8" s="855"/>
      <c r="R8" s="1220" t="s">
        <v>1183</v>
      </c>
    </row>
    <row r="9" spans="1:18" ht="19.95" customHeight="1">
      <c r="A9" s="837"/>
      <c r="B9" s="1217"/>
      <c r="C9" s="917" t="s">
        <v>1182</v>
      </c>
      <c r="D9" s="918"/>
      <c r="E9" s="870" t="s">
        <v>1181</v>
      </c>
      <c r="F9" s="855"/>
      <c r="G9" s="871" t="s">
        <v>1180</v>
      </c>
      <c r="H9" s="855"/>
      <c r="I9" s="870" t="s">
        <v>883</v>
      </c>
      <c r="J9" s="855"/>
      <c r="K9" s="475" t="s">
        <v>1179</v>
      </c>
      <c r="L9" s="1219" t="s">
        <v>1178</v>
      </c>
      <c r="M9" s="1219" t="s">
        <v>1177</v>
      </c>
      <c r="N9" s="474" t="s">
        <v>1179</v>
      </c>
      <c r="O9" s="1219" t="s">
        <v>1177</v>
      </c>
      <c r="P9" s="271" t="s">
        <v>1179</v>
      </c>
      <c r="Q9" s="1219" t="s">
        <v>1177</v>
      </c>
      <c r="R9" s="1221"/>
    </row>
    <row r="10" spans="1:18" ht="19.95" customHeight="1">
      <c r="A10" s="838"/>
      <c r="B10" s="1218"/>
      <c r="C10" s="442" t="s">
        <v>1178</v>
      </c>
      <c r="D10" s="442" t="s">
        <v>1177</v>
      </c>
      <c r="E10" s="434" t="s">
        <v>1178</v>
      </c>
      <c r="F10" s="435" t="s">
        <v>1177</v>
      </c>
      <c r="G10" s="473" t="s">
        <v>1178</v>
      </c>
      <c r="H10" s="434" t="s">
        <v>1177</v>
      </c>
      <c r="I10" s="435" t="s">
        <v>1178</v>
      </c>
      <c r="J10" s="435" t="s">
        <v>1177</v>
      </c>
      <c r="K10" s="472" t="s">
        <v>891</v>
      </c>
      <c r="L10" s="1218"/>
      <c r="M10" s="1218"/>
      <c r="N10" s="471" t="s">
        <v>1176</v>
      </c>
      <c r="O10" s="1218"/>
      <c r="P10" s="470" t="s">
        <v>1176</v>
      </c>
      <c r="Q10" s="1218"/>
      <c r="R10" s="1222"/>
    </row>
    <row r="11" spans="1:18" ht="27.45" customHeight="1">
      <c r="A11" s="469"/>
      <c r="B11" s="446" t="s">
        <v>1175</v>
      </c>
      <c r="C11" s="465" t="s">
        <v>1172</v>
      </c>
      <c r="D11" s="464" t="s">
        <v>1173</v>
      </c>
      <c r="E11" s="467" t="s">
        <v>1172</v>
      </c>
      <c r="F11" s="464" t="s">
        <v>1173</v>
      </c>
      <c r="G11" s="468" t="s">
        <v>1174</v>
      </c>
      <c r="H11" s="446" t="s">
        <v>1173</v>
      </c>
      <c r="I11" s="467" t="s">
        <v>1172</v>
      </c>
      <c r="J11" s="464" t="s">
        <v>1169</v>
      </c>
      <c r="K11" s="466" t="s">
        <v>1171</v>
      </c>
      <c r="L11" s="465" t="s">
        <v>1170</v>
      </c>
      <c r="M11" s="464" t="s">
        <v>1169</v>
      </c>
      <c r="N11" s="446" t="s">
        <v>1168</v>
      </c>
      <c r="O11" s="446" t="s">
        <v>1169</v>
      </c>
      <c r="P11" s="464" t="s">
        <v>1168</v>
      </c>
      <c r="Q11" s="464" t="s">
        <v>1167</v>
      </c>
      <c r="R11" s="463" t="s">
        <v>1167</v>
      </c>
    </row>
    <row r="12" spans="1:18" ht="27.45" customHeight="1">
      <c r="A12" s="451"/>
      <c r="B12" s="452"/>
      <c r="C12" s="453"/>
      <c r="D12" s="453"/>
      <c r="E12" s="452"/>
      <c r="F12" s="453"/>
      <c r="G12" s="462"/>
      <c r="H12" s="452"/>
      <c r="I12" s="453"/>
      <c r="J12" s="453"/>
      <c r="K12" s="453"/>
      <c r="L12" s="453"/>
      <c r="M12" s="453"/>
      <c r="N12" s="452"/>
      <c r="O12" s="452"/>
      <c r="P12" s="453"/>
      <c r="Q12" s="453"/>
      <c r="R12" s="454"/>
    </row>
    <row r="13" spans="1:18" ht="27.45" customHeight="1">
      <c r="A13" s="451"/>
      <c r="B13" s="452"/>
      <c r="C13" s="453"/>
      <c r="D13" s="453"/>
      <c r="E13" s="452"/>
      <c r="F13" s="453"/>
      <c r="G13" s="462"/>
      <c r="H13" s="452"/>
      <c r="I13" s="453"/>
      <c r="J13" s="453"/>
      <c r="K13" s="453"/>
      <c r="L13" s="453"/>
      <c r="M13" s="453"/>
      <c r="N13" s="452"/>
      <c r="O13" s="452"/>
      <c r="P13" s="453"/>
      <c r="Q13" s="453"/>
      <c r="R13" s="454"/>
    </row>
    <row r="14" spans="1:18" ht="27.45" customHeight="1">
      <c r="A14" s="451"/>
      <c r="B14" s="452"/>
      <c r="C14" s="453"/>
      <c r="D14" s="453"/>
      <c r="E14" s="452"/>
      <c r="F14" s="453"/>
      <c r="G14" s="462"/>
      <c r="H14" s="452"/>
      <c r="I14" s="453"/>
      <c r="J14" s="453"/>
      <c r="K14" s="453"/>
      <c r="L14" s="453"/>
      <c r="M14" s="453"/>
      <c r="N14" s="452"/>
      <c r="O14" s="452"/>
      <c r="P14" s="453"/>
      <c r="Q14" s="453"/>
      <c r="R14" s="454"/>
    </row>
    <row r="15" spans="1:18" ht="27.45" customHeight="1">
      <c r="A15" s="451"/>
      <c r="B15" s="452"/>
      <c r="C15" s="452"/>
      <c r="D15" s="452"/>
      <c r="E15" s="452"/>
      <c r="F15" s="452"/>
      <c r="G15" s="452"/>
      <c r="H15" s="452"/>
      <c r="I15" s="452"/>
      <c r="J15" s="453"/>
      <c r="K15" s="452"/>
      <c r="L15" s="452"/>
      <c r="M15" s="452"/>
      <c r="N15" s="452"/>
      <c r="O15" s="452"/>
      <c r="P15" s="452"/>
      <c r="Q15" s="452"/>
      <c r="R15" s="454"/>
    </row>
    <row r="16" spans="1:18" ht="27.45" customHeight="1">
      <c r="A16" s="451"/>
      <c r="B16" s="452"/>
      <c r="C16" s="452"/>
      <c r="D16" s="452"/>
      <c r="E16" s="452"/>
      <c r="F16" s="452"/>
      <c r="G16" s="452"/>
      <c r="H16" s="452"/>
      <c r="I16" s="452"/>
      <c r="J16" s="452"/>
      <c r="K16" s="452"/>
      <c r="L16" s="452"/>
      <c r="M16" s="452"/>
      <c r="N16" s="452"/>
      <c r="O16" s="452"/>
      <c r="P16" s="452"/>
      <c r="Q16" s="452"/>
      <c r="R16" s="454"/>
    </row>
    <row r="17" spans="1:18" ht="27.45" customHeight="1" thickBot="1">
      <c r="A17" s="455"/>
      <c r="B17" s="456"/>
      <c r="C17" s="456"/>
      <c r="D17" s="456"/>
      <c r="E17" s="456"/>
      <c r="F17" s="456"/>
      <c r="G17" s="457"/>
      <c r="H17" s="456"/>
      <c r="I17" s="456"/>
      <c r="J17" s="456"/>
      <c r="K17" s="456"/>
      <c r="L17" s="456"/>
      <c r="M17" s="456"/>
      <c r="N17" s="456"/>
      <c r="O17" s="461"/>
      <c r="P17" s="456"/>
      <c r="Q17" s="456"/>
      <c r="R17" s="459"/>
    </row>
    <row r="18" spans="1:18" ht="10.199999999999999" customHeight="1">
      <c r="A18" s="460"/>
      <c r="B18" s="123"/>
      <c r="C18" s="123"/>
      <c r="D18" s="123"/>
      <c r="E18" s="123"/>
      <c r="F18" s="123"/>
      <c r="G18" s="123"/>
      <c r="H18" s="123"/>
      <c r="I18" s="123"/>
      <c r="J18" s="123"/>
      <c r="K18" s="123"/>
      <c r="L18" s="123"/>
      <c r="M18" s="123"/>
      <c r="N18" s="123"/>
      <c r="O18" s="123"/>
      <c r="P18" s="123"/>
      <c r="Q18" s="123"/>
      <c r="R18" s="123"/>
    </row>
    <row r="19" spans="1:18" ht="11.25" customHeight="1">
      <c r="A19" s="860" t="s">
        <v>1106</v>
      </c>
      <c r="B19" s="860"/>
      <c r="C19" s="860"/>
      <c r="D19" s="860"/>
      <c r="E19" s="860"/>
      <c r="F19" s="860"/>
      <c r="G19" s="860"/>
      <c r="H19" s="860"/>
      <c r="I19" s="860"/>
      <c r="J19" s="860"/>
      <c r="K19" s="860"/>
      <c r="L19" s="860"/>
      <c r="M19" s="860"/>
      <c r="N19" s="860"/>
      <c r="O19" s="860"/>
      <c r="P19" s="860"/>
      <c r="Q19" s="860"/>
      <c r="R19" s="860"/>
    </row>
    <row r="20" spans="1:18" ht="11.25" customHeight="1">
      <c r="A20" s="860" t="s">
        <v>1166</v>
      </c>
      <c r="B20" s="860"/>
      <c r="C20" s="860"/>
      <c r="D20" s="860"/>
      <c r="E20" s="860"/>
      <c r="F20" s="860"/>
      <c r="G20" s="860"/>
      <c r="H20" s="860"/>
      <c r="I20" s="860"/>
      <c r="J20" s="860"/>
      <c r="K20" s="860"/>
      <c r="L20" s="860"/>
      <c r="M20" s="860"/>
      <c r="N20" s="860"/>
      <c r="O20" s="860"/>
      <c r="P20" s="860"/>
      <c r="Q20" s="860"/>
      <c r="R20" s="860"/>
    </row>
    <row r="21" spans="1:18" ht="11.25" customHeight="1">
      <c r="A21" s="860" t="s">
        <v>1165</v>
      </c>
      <c r="B21" s="860"/>
      <c r="C21" s="860"/>
      <c r="D21" s="860"/>
      <c r="E21" s="860"/>
      <c r="F21" s="860"/>
      <c r="G21" s="860"/>
      <c r="H21" s="860"/>
      <c r="I21" s="860"/>
      <c r="J21" s="860"/>
      <c r="K21" s="860"/>
      <c r="L21" s="860"/>
      <c r="M21" s="860"/>
      <c r="N21" s="860"/>
      <c r="O21" s="860"/>
      <c r="P21" s="860"/>
      <c r="Q21" s="860"/>
      <c r="R21" s="860"/>
    </row>
    <row r="22" spans="1:18" ht="11.25" customHeight="1">
      <c r="A22" s="860" t="s">
        <v>1164</v>
      </c>
      <c r="B22" s="860"/>
      <c r="C22" s="860"/>
      <c r="D22" s="860"/>
      <c r="E22" s="860"/>
      <c r="F22" s="860"/>
      <c r="G22" s="860"/>
      <c r="H22" s="860"/>
      <c r="I22" s="860"/>
      <c r="J22" s="860"/>
      <c r="K22" s="860"/>
      <c r="L22" s="860"/>
      <c r="M22" s="860"/>
      <c r="N22" s="860"/>
      <c r="O22" s="860"/>
      <c r="P22" s="860"/>
      <c r="Q22" s="860"/>
      <c r="R22" s="860"/>
    </row>
    <row r="23" spans="1:18" ht="11.25" customHeight="1">
      <c r="A23" s="182"/>
      <c r="B23" s="182" t="s">
        <v>1163</v>
      </c>
      <c r="C23" s="182"/>
      <c r="D23" s="182"/>
      <c r="E23" s="182"/>
      <c r="F23" s="182"/>
      <c r="G23" s="182"/>
      <c r="H23" s="182"/>
      <c r="I23" s="182"/>
      <c r="J23" s="182"/>
      <c r="K23" s="182"/>
      <c r="L23" s="182"/>
      <c r="M23" s="182"/>
      <c r="N23" s="182"/>
      <c r="O23" s="182"/>
      <c r="P23" s="182"/>
      <c r="Q23" s="182"/>
      <c r="R23" s="182"/>
    </row>
    <row r="24" spans="1:18" ht="11.25" customHeight="1">
      <c r="A24" s="860" t="s">
        <v>1162</v>
      </c>
      <c r="B24" s="860"/>
      <c r="C24" s="860"/>
      <c r="D24" s="860"/>
      <c r="E24" s="860"/>
      <c r="F24" s="860"/>
      <c r="G24" s="860"/>
      <c r="H24" s="860"/>
      <c r="I24" s="860"/>
      <c r="J24" s="860"/>
      <c r="K24" s="860"/>
      <c r="L24" s="860"/>
      <c r="M24" s="860"/>
      <c r="N24" s="860"/>
      <c r="O24" s="860"/>
      <c r="P24" s="860"/>
      <c r="Q24" s="860"/>
      <c r="R24" s="860"/>
    </row>
    <row r="25" spans="1:18" ht="11.25" customHeight="1">
      <c r="A25" s="860" t="s">
        <v>1161</v>
      </c>
      <c r="B25" s="860"/>
      <c r="C25" s="860"/>
      <c r="D25" s="860"/>
      <c r="E25" s="860"/>
      <c r="F25" s="860"/>
      <c r="G25" s="860"/>
      <c r="H25" s="860"/>
      <c r="I25" s="860"/>
      <c r="J25" s="860"/>
      <c r="K25" s="860"/>
      <c r="L25" s="860"/>
      <c r="M25" s="860"/>
      <c r="N25" s="860"/>
      <c r="O25" s="860"/>
      <c r="P25" s="860"/>
      <c r="Q25" s="860"/>
      <c r="R25" s="860"/>
    </row>
    <row r="26" spans="1:18" ht="11.25" customHeight="1">
      <c r="A26" s="860" t="s">
        <v>1160</v>
      </c>
      <c r="B26" s="860"/>
      <c r="C26" s="860"/>
      <c r="D26" s="860"/>
      <c r="E26" s="860"/>
      <c r="F26" s="860"/>
      <c r="G26" s="860"/>
      <c r="H26" s="860"/>
      <c r="I26" s="860"/>
      <c r="J26" s="860"/>
      <c r="K26" s="860"/>
      <c r="L26" s="860"/>
      <c r="M26" s="860"/>
      <c r="N26" s="860"/>
      <c r="O26" s="860"/>
      <c r="P26" s="860"/>
      <c r="Q26" s="860"/>
      <c r="R26" s="860"/>
    </row>
    <row r="27" spans="1:18" ht="11.25" customHeight="1">
      <c r="A27" s="860" t="s">
        <v>1159</v>
      </c>
      <c r="B27" s="860"/>
      <c r="C27" s="860"/>
      <c r="D27" s="860"/>
      <c r="E27" s="860"/>
      <c r="F27" s="860"/>
      <c r="G27" s="860"/>
      <c r="H27" s="860"/>
      <c r="I27" s="860"/>
      <c r="J27" s="860"/>
      <c r="K27" s="860"/>
      <c r="L27" s="860"/>
      <c r="M27" s="860"/>
      <c r="N27" s="860"/>
      <c r="O27" s="860"/>
      <c r="P27" s="860"/>
      <c r="Q27" s="860"/>
      <c r="R27" s="860"/>
    </row>
  </sheetData>
  <mergeCells count="27">
    <mergeCell ref="G9:H9"/>
    <mergeCell ref="I9:J9"/>
    <mergeCell ref="L9:L10"/>
    <mergeCell ref="A26:R26"/>
    <mergeCell ref="A27:R27"/>
    <mergeCell ref="A19:R19"/>
    <mergeCell ref="A20:R20"/>
    <mergeCell ref="A21:R21"/>
    <mergeCell ref="A22:R22"/>
    <mergeCell ref="A24:R24"/>
    <mergeCell ref="A25:R25"/>
    <mergeCell ref="A2:R2"/>
    <mergeCell ref="N4:R4"/>
    <mergeCell ref="A5:E5"/>
    <mergeCell ref="A7:A10"/>
    <mergeCell ref="B7:B10"/>
    <mergeCell ref="C7:R7"/>
    <mergeCell ref="C8:J8"/>
    <mergeCell ref="K8:M8"/>
    <mergeCell ref="N8:O8"/>
    <mergeCell ref="M9:M10"/>
    <mergeCell ref="O9:O10"/>
    <mergeCell ref="Q9:Q10"/>
    <mergeCell ref="P8:Q8"/>
    <mergeCell ref="R8:R10"/>
    <mergeCell ref="C9:D9"/>
    <mergeCell ref="E9:F9"/>
  </mergeCells>
  <phoneticPr fontId="2"/>
  <pageMargins left="0.70866141732283472" right="0.70866141732283472" top="0.74803149606299213" bottom="0.74803149606299213" header="0.31496062992125984" footer="0.31496062992125984"/>
  <pageSetup paperSize="9" fitToHeight="0" orientation="landscape" r:id="rId1"/>
  <headerFooter>
    <oddFooter>&amp;C&amp;P</oddFooter>
  </headerFooter>
</worksheet>
</file>

<file path=xl/worksheets/sheet2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sheetPr codeName="Sheet227">
    <pageSetUpPr fitToPage="1"/>
  </sheetPr>
  <dimension ref="A1:L19"/>
  <sheetViews>
    <sheetView view="pageBreakPreview" zoomScale="140" zoomScaleNormal="100" zoomScaleSheetLayoutView="140" workbookViewId="0">
      <selection activeCell="Q41" sqref="Q41"/>
    </sheetView>
  </sheetViews>
  <sheetFormatPr defaultRowHeight="13.2"/>
  <cols>
    <col min="1" max="1" width="6.69921875" style="1" customWidth="1"/>
    <col min="2" max="2" width="3.3984375" style="1" customWidth="1"/>
    <col min="3" max="3" width="9.19921875" style="1" customWidth="1"/>
    <col min="4" max="4" width="12" style="1" customWidth="1"/>
    <col min="5" max="5" width="11.19921875" style="1" customWidth="1"/>
    <col min="6" max="6" width="8.69921875" style="1"/>
    <col min="7" max="7" width="12.3984375" style="1" customWidth="1"/>
    <col min="8" max="11" width="8.69921875" style="1"/>
    <col min="12" max="12" width="28.19921875" style="1" customWidth="1"/>
    <col min="13" max="257" width="8.69921875" style="1"/>
    <col min="258" max="258" width="25.09765625" style="1" customWidth="1"/>
    <col min="259" max="259" width="19.5" style="1" customWidth="1"/>
    <col min="260" max="260" width="8" style="1" bestFit="1" customWidth="1"/>
    <col min="261" max="261" width="25.19921875" style="1" customWidth="1"/>
    <col min="262" max="513" width="8.69921875" style="1"/>
    <col min="514" max="514" width="25.09765625" style="1" customWidth="1"/>
    <col min="515" max="515" width="19.5" style="1" customWidth="1"/>
    <col min="516" max="516" width="8" style="1" bestFit="1" customWidth="1"/>
    <col min="517" max="517" width="25.19921875" style="1" customWidth="1"/>
    <col min="518" max="769" width="8.69921875" style="1"/>
    <col min="770" max="770" width="25.09765625" style="1" customWidth="1"/>
    <col min="771" max="771" width="19.5" style="1" customWidth="1"/>
    <col min="772" max="772" width="8" style="1" bestFit="1" customWidth="1"/>
    <col min="773" max="773" width="25.19921875" style="1" customWidth="1"/>
    <col min="774" max="1025" width="8.69921875" style="1"/>
    <col min="1026" max="1026" width="25.09765625" style="1" customWidth="1"/>
    <col min="1027" max="1027" width="19.5" style="1" customWidth="1"/>
    <col min="1028" max="1028" width="8" style="1" bestFit="1" customWidth="1"/>
    <col min="1029" max="1029" width="25.19921875" style="1" customWidth="1"/>
    <col min="1030" max="1281" width="8.69921875" style="1"/>
    <col min="1282" max="1282" width="25.09765625" style="1" customWidth="1"/>
    <col min="1283" max="1283" width="19.5" style="1" customWidth="1"/>
    <col min="1284" max="1284" width="8" style="1" bestFit="1" customWidth="1"/>
    <col min="1285" max="1285" width="25.19921875" style="1" customWidth="1"/>
    <col min="1286" max="1537" width="8.69921875" style="1"/>
    <col min="1538" max="1538" width="25.09765625" style="1" customWidth="1"/>
    <col min="1539" max="1539" width="19.5" style="1" customWidth="1"/>
    <col min="1540" max="1540" width="8" style="1" bestFit="1" customWidth="1"/>
    <col min="1541" max="1541" width="25.19921875" style="1" customWidth="1"/>
    <col min="1542" max="1793" width="8.69921875" style="1"/>
    <col min="1794" max="1794" width="25.09765625" style="1" customWidth="1"/>
    <col min="1795" max="1795" width="19.5" style="1" customWidth="1"/>
    <col min="1796" max="1796" width="8" style="1" bestFit="1" customWidth="1"/>
    <col min="1797" max="1797" width="25.19921875" style="1" customWidth="1"/>
    <col min="1798" max="2049" width="8.69921875" style="1"/>
    <col min="2050" max="2050" width="25.09765625" style="1" customWidth="1"/>
    <col min="2051" max="2051" width="19.5" style="1" customWidth="1"/>
    <col min="2052" max="2052" width="8" style="1" bestFit="1" customWidth="1"/>
    <col min="2053" max="2053" width="25.19921875" style="1" customWidth="1"/>
    <col min="2054" max="2305" width="8.69921875" style="1"/>
    <col min="2306" max="2306" width="25.09765625" style="1" customWidth="1"/>
    <col min="2307" max="2307" width="19.5" style="1" customWidth="1"/>
    <col min="2308" max="2308" width="8" style="1" bestFit="1" customWidth="1"/>
    <col min="2309" max="2309" width="25.19921875" style="1" customWidth="1"/>
    <col min="2310" max="2561" width="8.69921875" style="1"/>
    <col min="2562" max="2562" width="25.09765625" style="1" customWidth="1"/>
    <col min="2563" max="2563" width="19.5" style="1" customWidth="1"/>
    <col min="2564" max="2564" width="8" style="1" bestFit="1" customWidth="1"/>
    <col min="2565" max="2565" width="25.19921875" style="1" customWidth="1"/>
    <col min="2566" max="2817" width="8.69921875" style="1"/>
    <col min="2818" max="2818" width="25.09765625" style="1" customWidth="1"/>
    <col min="2819" max="2819" width="19.5" style="1" customWidth="1"/>
    <col min="2820" max="2820" width="8" style="1" bestFit="1" customWidth="1"/>
    <col min="2821" max="2821" width="25.19921875" style="1" customWidth="1"/>
    <col min="2822" max="3073" width="8.69921875" style="1"/>
    <col min="3074" max="3074" width="25.09765625" style="1" customWidth="1"/>
    <col min="3075" max="3075" width="19.5" style="1" customWidth="1"/>
    <col min="3076" max="3076" width="8" style="1" bestFit="1" customWidth="1"/>
    <col min="3077" max="3077" width="25.19921875" style="1" customWidth="1"/>
    <col min="3078" max="3329" width="8.69921875" style="1"/>
    <col min="3330" max="3330" width="25.09765625" style="1" customWidth="1"/>
    <col min="3331" max="3331" width="19.5" style="1" customWidth="1"/>
    <col min="3332" max="3332" width="8" style="1" bestFit="1" customWidth="1"/>
    <col min="3333" max="3333" width="25.19921875" style="1" customWidth="1"/>
    <col min="3334" max="3585" width="8.69921875" style="1"/>
    <col min="3586" max="3586" width="25.09765625" style="1" customWidth="1"/>
    <col min="3587" max="3587" width="19.5" style="1" customWidth="1"/>
    <col min="3588" max="3588" width="8" style="1" bestFit="1" customWidth="1"/>
    <col min="3589" max="3589" width="25.19921875" style="1" customWidth="1"/>
    <col min="3590" max="3841" width="8.69921875" style="1"/>
    <col min="3842" max="3842" width="25.09765625" style="1" customWidth="1"/>
    <col min="3843" max="3843" width="19.5" style="1" customWidth="1"/>
    <col min="3844" max="3844" width="8" style="1" bestFit="1" customWidth="1"/>
    <col min="3845" max="3845" width="25.19921875" style="1" customWidth="1"/>
    <col min="3846" max="4097" width="8.69921875" style="1"/>
    <col min="4098" max="4098" width="25.09765625" style="1" customWidth="1"/>
    <col min="4099" max="4099" width="19.5" style="1" customWidth="1"/>
    <col min="4100" max="4100" width="8" style="1" bestFit="1" customWidth="1"/>
    <col min="4101" max="4101" width="25.19921875" style="1" customWidth="1"/>
    <col min="4102" max="4353" width="8.69921875" style="1"/>
    <col min="4354" max="4354" width="25.09765625" style="1" customWidth="1"/>
    <col min="4355" max="4355" width="19.5" style="1" customWidth="1"/>
    <col min="4356" max="4356" width="8" style="1" bestFit="1" customWidth="1"/>
    <col min="4357" max="4357" width="25.19921875" style="1" customWidth="1"/>
    <col min="4358" max="4609" width="8.69921875" style="1"/>
    <col min="4610" max="4610" width="25.09765625" style="1" customWidth="1"/>
    <col min="4611" max="4611" width="19.5" style="1" customWidth="1"/>
    <col min="4612" max="4612" width="8" style="1" bestFit="1" customWidth="1"/>
    <col min="4613" max="4613" width="25.19921875" style="1" customWidth="1"/>
    <col min="4614" max="4865" width="8.69921875" style="1"/>
    <col min="4866" max="4866" width="25.09765625" style="1" customWidth="1"/>
    <col min="4867" max="4867" width="19.5" style="1" customWidth="1"/>
    <col min="4868" max="4868" width="8" style="1" bestFit="1" customWidth="1"/>
    <col min="4869" max="4869" width="25.19921875" style="1" customWidth="1"/>
    <col min="4870" max="5121" width="8.69921875" style="1"/>
    <col min="5122" max="5122" width="25.09765625" style="1" customWidth="1"/>
    <col min="5123" max="5123" width="19.5" style="1" customWidth="1"/>
    <col min="5124" max="5124" width="8" style="1" bestFit="1" customWidth="1"/>
    <col min="5125" max="5125" width="25.19921875" style="1" customWidth="1"/>
    <col min="5126" max="5377" width="8.69921875" style="1"/>
    <col min="5378" max="5378" width="25.09765625" style="1" customWidth="1"/>
    <col min="5379" max="5379" width="19.5" style="1" customWidth="1"/>
    <col min="5380" max="5380" width="8" style="1" bestFit="1" customWidth="1"/>
    <col min="5381" max="5381" width="25.19921875" style="1" customWidth="1"/>
    <col min="5382" max="5633" width="8.69921875" style="1"/>
    <col min="5634" max="5634" width="25.09765625" style="1" customWidth="1"/>
    <col min="5635" max="5635" width="19.5" style="1" customWidth="1"/>
    <col min="5636" max="5636" width="8" style="1" bestFit="1" customWidth="1"/>
    <col min="5637" max="5637" width="25.19921875" style="1" customWidth="1"/>
    <col min="5638" max="5889" width="8.69921875" style="1"/>
    <col min="5890" max="5890" width="25.09765625" style="1" customWidth="1"/>
    <col min="5891" max="5891" width="19.5" style="1" customWidth="1"/>
    <col min="5892" max="5892" width="8" style="1" bestFit="1" customWidth="1"/>
    <col min="5893" max="5893" width="25.19921875" style="1" customWidth="1"/>
    <col min="5894" max="6145" width="8.69921875" style="1"/>
    <col min="6146" max="6146" width="25.09765625" style="1" customWidth="1"/>
    <col min="6147" max="6147" width="19.5" style="1" customWidth="1"/>
    <col min="6148" max="6148" width="8" style="1" bestFit="1" customWidth="1"/>
    <col min="6149" max="6149" width="25.19921875" style="1" customWidth="1"/>
    <col min="6150" max="6401" width="8.69921875" style="1"/>
    <col min="6402" max="6402" width="25.09765625" style="1" customWidth="1"/>
    <col min="6403" max="6403" width="19.5" style="1" customWidth="1"/>
    <col min="6404" max="6404" width="8" style="1" bestFit="1" customWidth="1"/>
    <col min="6405" max="6405" width="25.19921875" style="1" customWidth="1"/>
    <col min="6406" max="6657" width="8.69921875" style="1"/>
    <col min="6658" max="6658" width="25.09765625" style="1" customWidth="1"/>
    <col min="6659" max="6659" width="19.5" style="1" customWidth="1"/>
    <col min="6660" max="6660" width="8" style="1" bestFit="1" customWidth="1"/>
    <col min="6661" max="6661" width="25.19921875" style="1" customWidth="1"/>
    <col min="6662" max="6913" width="8.69921875" style="1"/>
    <col min="6914" max="6914" width="25.09765625" style="1" customWidth="1"/>
    <col min="6915" max="6915" width="19.5" style="1" customWidth="1"/>
    <col min="6916" max="6916" width="8" style="1" bestFit="1" customWidth="1"/>
    <col min="6917" max="6917" width="25.19921875" style="1" customWidth="1"/>
    <col min="6918" max="7169" width="8.69921875" style="1"/>
    <col min="7170" max="7170" width="25.09765625" style="1" customWidth="1"/>
    <col min="7171" max="7171" width="19.5" style="1" customWidth="1"/>
    <col min="7172" max="7172" width="8" style="1" bestFit="1" customWidth="1"/>
    <col min="7173" max="7173" width="25.19921875" style="1" customWidth="1"/>
    <col min="7174" max="7425" width="8.69921875" style="1"/>
    <col min="7426" max="7426" width="25.09765625" style="1" customWidth="1"/>
    <col min="7427" max="7427" width="19.5" style="1" customWidth="1"/>
    <col min="7428" max="7428" width="8" style="1" bestFit="1" customWidth="1"/>
    <col min="7429" max="7429" width="25.19921875" style="1" customWidth="1"/>
    <col min="7430" max="7681" width="8.69921875" style="1"/>
    <col min="7682" max="7682" width="25.09765625" style="1" customWidth="1"/>
    <col min="7683" max="7683" width="19.5" style="1" customWidth="1"/>
    <col min="7684" max="7684" width="8" style="1" bestFit="1" customWidth="1"/>
    <col min="7685" max="7685" width="25.19921875" style="1" customWidth="1"/>
    <col min="7686" max="7937" width="8.69921875" style="1"/>
    <col min="7938" max="7938" width="25.09765625" style="1" customWidth="1"/>
    <col min="7939" max="7939" width="19.5" style="1" customWidth="1"/>
    <col min="7940" max="7940" width="8" style="1" bestFit="1" customWidth="1"/>
    <col min="7941" max="7941" width="25.19921875" style="1" customWidth="1"/>
    <col min="7942" max="8193" width="8.69921875" style="1"/>
    <col min="8194" max="8194" width="25.09765625" style="1" customWidth="1"/>
    <col min="8195" max="8195" width="19.5" style="1" customWidth="1"/>
    <col min="8196" max="8196" width="8" style="1" bestFit="1" customWidth="1"/>
    <col min="8197" max="8197" width="25.19921875" style="1" customWidth="1"/>
    <col min="8198" max="8449" width="8.69921875" style="1"/>
    <col min="8450" max="8450" width="25.09765625" style="1" customWidth="1"/>
    <col min="8451" max="8451" width="19.5" style="1" customWidth="1"/>
    <col min="8452" max="8452" width="8" style="1" bestFit="1" customWidth="1"/>
    <col min="8453" max="8453" width="25.19921875" style="1" customWidth="1"/>
    <col min="8454" max="8705" width="8.69921875" style="1"/>
    <col min="8706" max="8706" width="25.09765625" style="1" customWidth="1"/>
    <col min="8707" max="8707" width="19.5" style="1" customWidth="1"/>
    <col min="8708" max="8708" width="8" style="1" bestFit="1" customWidth="1"/>
    <col min="8709" max="8709" width="25.19921875" style="1" customWidth="1"/>
    <col min="8710" max="8961" width="8.69921875" style="1"/>
    <col min="8962" max="8962" width="25.09765625" style="1" customWidth="1"/>
    <col min="8963" max="8963" width="19.5" style="1" customWidth="1"/>
    <col min="8964" max="8964" width="8" style="1" bestFit="1" customWidth="1"/>
    <col min="8965" max="8965" width="25.19921875" style="1" customWidth="1"/>
    <col min="8966" max="9217" width="8.69921875" style="1"/>
    <col min="9218" max="9218" width="25.09765625" style="1" customWidth="1"/>
    <col min="9219" max="9219" width="19.5" style="1" customWidth="1"/>
    <col min="9220" max="9220" width="8" style="1" bestFit="1" customWidth="1"/>
    <col min="9221" max="9221" width="25.19921875" style="1" customWidth="1"/>
    <col min="9222" max="9473" width="8.69921875" style="1"/>
    <col min="9474" max="9474" width="25.09765625" style="1" customWidth="1"/>
    <col min="9475" max="9475" width="19.5" style="1" customWidth="1"/>
    <col min="9476" max="9476" width="8" style="1" bestFit="1" customWidth="1"/>
    <col min="9477" max="9477" width="25.19921875" style="1" customWidth="1"/>
    <col min="9478" max="9729" width="8.69921875" style="1"/>
    <col min="9730" max="9730" width="25.09765625" style="1" customWidth="1"/>
    <col min="9731" max="9731" width="19.5" style="1" customWidth="1"/>
    <col min="9732" max="9732" width="8" style="1" bestFit="1" customWidth="1"/>
    <col min="9733" max="9733" width="25.19921875" style="1" customWidth="1"/>
    <col min="9734" max="9985" width="8.69921875" style="1"/>
    <col min="9986" max="9986" width="25.09765625" style="1" customWidth="1"/>
    <col min="9987" max="9987" width="19.5" style="1" customWidth="1"/>
    <col min="9988" max="9988" width="8" style="1" bestFit="1" customWidth="1"/>
    <col min="9989" max="9989" width="25.19921875" style="1" customWidth="1"/>
    <col min="9990" max="10241" width="8.69921875" style="1"/>
    <col min="10242" max="10242" width="25.09765625" style="1" customWidth="1"/>
    <col min="10243" max="10243" width="19.5" style="1" customWidth="1"/>
    <col min="10244" max="10244" width="8" style="1" bestFit="1" customWidth="1"/>
    <col min="10245" max="10245" width="25.19921875" style="1" customWidth="1"/>
    <col min="10246" max="10497" width="8.69921875" style="1"/>
    <col min="10498" max="10498" width="25.09765625" style="1" customWidth="1"/>
    <col min="10499" max="10499" width="19.5" style="1" customWidth="1"/>
    <col min="10500" max="10500" width="8" style="1" bestFit="1" customWidth="1"/>
    <col min="10501" max="10501" width="25.19921875" style="1" customWidth="1"/>
    <col min="10502" max="10753" width="8.69921875" style="1"/>
    <col min="10754" max="10754" width="25.09765625" style="1" customWidth="1"/>
    <col min="10755" max="10755" width="19.5" style="1" customWidth="1"/>
    <col min="10756" max="10756" width="8" style="1" bestFit="1" customWidth="1"/>
    <col min="10757" max="10757" width="25.19921875" style="1" customWidth="1"/>
    <col min="10758" max="11009" width="8.69921875" style="1"/>
    <col min="11010" max="11010" width="25.09765625" style="1" customWidth="1"/>
    <col min="11011" max="11011" width="19.5" style="1" customWidth="1"/>
    <col min="11012" max="11012" width="8" style="1" bestFit="1" customWidth="1"/>
    <col min="11013" max="11013" width="25.19921875" style="1" customWidth="1"/>
    <col min="11014" max="11265" width="8.69921875" style="1"/>
    <col min="11266" max="11266" width="25.09765625" style="1" customWidth="1"/>
    <col min="11267" max="11267" width="19.5" style="1" customWidth="1"/>
    <col min="11268" max="11268" width="8" style="1" bestFit="1" customWidth="1"/>
    <col min="11269" max="11269" width="25.19921875" style="1" customWidth="1"/>
    <col min="11270" max="11521" width="8.69921875" style="1"/>
    <col min="11522" max="11522" width="25.09765625" style="1" customWidth="1"/>
    <col min="11523" max="11523" width="19.5" style="1" customWidth="1"/>
    <col min="11524" max="11524" width="8" style="1" bestFit="1" customWidth="1"/>
    <col min="11525" max="11525" width="25.19921875" style="1" customWidth="1"/>
    <col min="11526" max="11777" width="8.69921875" style="1"/>
    <col min="11778" max="11778" width="25.09765625" style="1" customWidth="1"/>
    <col min="11779" max="11779" width="19.5" style="1" customWidth="1"/>
    <col min="11780" max="11780" width="8" style="1" bestFit="1" customWidth="1"/>
    <col min="11781" max="11781" width="25.19921875" style="1" customWidth="1"/>
    <col min="11782" max="12033" width="8.69921875" style="1"/>
    <col min="12034" max="12034" width="25.09765625" style="1" customWidth="1"/>
    <col min="12035" max="12035" width="19.5" style="1" customWidth="1"/>
    <col min="12036" max="12036" width="8" style="1" bestFit="1" customWidth="1"/>
    <col min="12037" max="12037" width="25.19921875" style="1" customWidth="1"/>
    <col min="12038" max="12289" width="8.69921875" style="1"/>
    <col min="12290" max="12290" width="25.09765625" style="1" customWidth="1"/>
    <col min="12291" max="12291" width="19.5" style="1" customWidth="1"/>
    <col min="12292" max="12292" width="8" style="1" bestFit="1" customWidth="1"/>
    <col min="12293" max="12293" width="25.19921875" style="1" customWidth="1"/>
    <col min="12294" max="12545" width="8.69921875" style="1"/>
    <col min="12546" max="12546" width="25.09765625" style="1" customWidth="1"/>
    <col min="12547" max="12547" width="19.5" style="1" customWidth="1"/>
    <col min="12548" max="12548" width="8" style="1" bestFit="1" customWidth="1"/>
    <col min="12549" max="12549" width="25.19921875" style="1" customWidth="1"/>
    <col min="12550" max="12801" width="8.69921875" style="1"/>
    <col min="12802" max="12802" width="25.09765625" style="1" customWidth="1"/>
    <col min="12803" max="12803" width="19.5" style="1" customWidth="1"/>
    <col min="12804" max="12804" width="8" style="1" bestFit="1" customWidth="1"/>
    <col min="12805" max="12805" width="25.19921875" style="1" customWidth="1"/>
    <col min="12806" max="13057" width="8.69921875" style="1"/>
    <col min="13058" max="13058" width="25.09765625" style="1" customWidth="1"/>
    <col min="13059" max="13059" width="19.5" style="1" customWidth="1"/>
    <col min="13060" max="13060" width="8" style="1" bestFit="1" customWidth="1"/>
    <col min="13061" max="13061" width="25.19921875" style="1" customWidth="1"/>
    <col min="13062" max="13313" width="8.69921875" style="1"/>
    <col min="13314" max="13314" width="25.09765625" style="1" customWidth="1"/>
    <col min="13315" max="13315" width="19.5" style="1" customWidth="1"/>
    <col min="13316" max="13316" width="8" style="1" bestFit="1" customWidth="1"/>
    <col min="13317" max="13317" width="25.19921875" style="1" customWidth="1"/>
    <col min="13318" max="13569" width="8.69921875" style="1"/>
    <col min="13570" max="13570" width="25.09765625" style="1" customWidth="1"/>
    <col min="13571" max="13571" width="19.5" style="1" customWidth="1"/>
    <col min="13572" max="13572" width="8" style="1" bestFit="1" customWidth="1"/>
    <col min="13573" max="13573" width="25.19921875" style="1" customWidth="1"/>
    <col min="13574" max="13825" width="8.69921875" style="1"/>
    <col min="13826" max="13826" width="25.09765625" style="1" customWidth="1"/>
    <col min="13827" max="13827" width="19.5" style="1" customWidth="1"/>
    <col min="13828" max="13828" width="8" style="1" bestFit="1" customWidth="1"/>
    <col min="13829" max="13829" width="25.19921875" style="1" customWidth="1"/>
    <col min="13830" max="14081" width="8.69921875" style="1"/>
    <col min="14082" max="14082" width="25.09765625" style="1" customWidth="1"/>
    <col min="14083" max="14083" width="19.5" style="1" customWidth="1"/>
    <col min="14084" max="14084" width="8" style="1" bestFit="1" customWidth="1"/>
    <col min="14085" max="14085" width="25.19921875" style="1" customWidth="1"/>
    <col min="14086" max="14337" width="8.69921875" style="1"/>
    <col min="14338" max="14338" width="25.09765625" style="1" customWidth="1"/>
    <col min="14339" max="14339" width="19.5" style="1" customWidth="1"/>
    <col min="14340" max="14340" width="8" style="1" bestFit="1" customWidth="1"/>
    <col min="14341" max="14341" width="25.19921875" style="1" customWidth="1"/>
    <col min="14342" max="14593" width="8.69921875" style="1"/>
    <col min="14594" max="14594" width="25.09765625" style="1" customWidth="1"/>
    <col min="14595" max="14595" width="19.5" style="1" customWidth="1"/>
    <col min="14596" max="14596" width="8" style="1" bestFit="1" customWidth="1"/>
    <col min="14597" max="14597" width="25.19921875" style="1" customWidth="1"/>
    <col min="14598" max="14849" width="8.69921875" style="1"/>
    <col min="14850" max="14850" width="25.09765625" style="1" customWidth="1"/>
    <col min="14851" max="14851" width="19.5" style="1" customWidth="1"/>
    <col min="14852" max="14852" width="8" style="1" bestFit="1" customWidth="1"/>
    <col min="14853" max="14853" width="25.19921875" style="1" customWidth="1"/>
    <col min="14854" max="15105" width="8.69921875" style="1"/>
    <col min="15106" max="15106" width="25.09765625" style="1" customWidth="1"/>
    <col min="15107" max="15107" width="19.5" style="1" customWidth="1"/>
    <col min="15108" max="15108" width="8" style="1" bestFit="1" customWidth="1"/>
    <col min="15109" max="15109" width="25.19921875" style="1" customWidth="1"/>
    <col min="15110" max="15361" width="8.69921875" style="1"/>
    <col min="15362" max="15362" width="25.09765625" style="1" customWidth="1"/>
    <col min="15363" max="15363" width="19.5" style="1" customWidth="1"/>
    <col min="15364" max="15364" width="8" style="1" bestFit="1" customWidth="1"/>
    <col min="15365" max="15365" width="25.19921875" style="1" customWidth="1"/>
    <col min="15366" max="15617" width="8.69921875" style="1"/>
    <col min="15618" max="15618" width="25.09765625" style="1" customWidth="1"/>
    <col min="15619" max="15619" width="19.5" style="1" customWidth="1"/>
    <col min="15620" max="15620" width="8" style="1" bestFit="1" customWidth="1"/>
    <col min="15621" max="15621" width="25.19921875" style="1" customWidth="1"/>
    <col min="15622" max="15873" width="8.69921875" style="1"/>
    <col min="15874" max="15874" width="25.09765625" style="1" customWidth="1"/>
    <col min="15875" max="15875" width="19.5" style="1" customWidth="1"/>
    <col min="15876" max="15876" width="8" style="1" bestFit="1" customWidth="1"/>
    <col min="15877" max="15877" width="25.19921875" style="1" customWidth="1"/>
    <col min="15878" max="16129" width="8.69921875" style="1"/>
    <col min="16130" max="16130" width="25.09765625" style="1" customWidth="1"/>
    <col min="16131" max="16131" width="19.5" style="1" customWidth="1"/>
    <col min="16132" max="16132" width="8" style="1" bestFit="1" customWidth="1"/>
    <col min="16133" max="16133" width="25.19921875" style="1" customWidth="1"/>
    <col min="16134" max="16384" width="8.69921875" style="1"/>
  </cols>
  <sheetData>
    <row r="1" spans="1:12">
      <c r="A1" s="1" t="s">
        <v>1205</v>
      </c>
      <c r="B1" s="10">
        <v>119</v>
      </c>
      <c r="C1" s="1" t="s">
        <v>93</v>
      </c>
    </row>
    <row r="3" spans="1:12" ht="16.2">
      <c r="A3" s="1226" t="s">
        <v>1204</v>
      </c>
      <c r="B3" s="1226"/>
      <c r="C3" s="1226"/>
      <c r="D3" s="1226"/>
      <c r="E3" s="1226"/>
      <c r="F3" s="1226"/>
      <c r="G3" s="1226"/>
      <c r="H3" s="1226"/>
    </row>
    <row r="4" spans="1:12" ht="16.2">
      <c r="A4" s="478"/>
      <c r="B4" s="478"/>
      <c r="C4" s="478"/>
      <c r="D4" s="478"/>
      <c r="E4" s="478"/>
      <c r="F4" s="478"/>
      <c r="G4" s="478"/>
      <c r="H4" s="478"/>
    </row>
    <row r="5" spans="1:12" ht="16.2">
      <c r="A5" s="478"/>
      <c r="B5" s="478"/>
      <c r="C5" s="478"/>
      <c r="D5" s="478"/>
      <c r="E5" s="478"/>
      <c r="F5" s="478"/>
      <c r="G5" s="483"/>
      <c r="H5" s="478"/>
    </row>
    <row r="6" spans="1:12" ht="16.2">
      <c r="A6" s="478"/>
      <c r="B6" s="478"/>
      <c r="C6" s="478"/>
      <c r="D6" s="478"/>
      <c r="E6" s="478"/>
      <c r="F6" s="478"/>
      <c r="G6" s="480"/>
      <c r="H6" s="478"/>
      <c r="J6" s="479"/>
    </row>
    <row r="7" spans="1:12" ht="16.2">
      <c r="A7" s="478"/>
      <c r="B7" s="482" t="s">
        <v>1203</v>
      </c>
      <c r="C7" s="478"/>
      <c r="D7" s="1223"/>
      <c r="E7" s="819"/>
      <c r="F7" s="478"/>
      <c r="G7" s="480"/>
      <c r="H7" s="478"/>
      <c r="J7" s="479"/>
    </row>
    <row r="8" spans="1:12" ht="16.2">
      <c r="A8" s="478"/>
      <c r="B8" s="482" t="s">
        <v>1202</v>
      </c>
      <c r="C8" s="478"/>
      <c r="D8" s="1224"/>
      <c r="E8" s="1225"/>
      <c r="F8" s="481" t="s">
        <v>1201</v>
      </c>
      <c r="G8" s="480"/>
      <c r="H8" s="478"/>
      <c r="J8" s="479"/>
    </row>
    <row r="9" spans="1:12" ht="16.2">
      <c r="A9" s="478"/>
      <c r="B9" s="478"/>
      <c r="C9" s="478"/>
      <c r="D9" s="478"/>
      <c r="E9" s="478"/>
      <c r="F9" s="478"/>
      <c r="G9" s="480"/>
      <c r="H9" s="478"/>
      <c r="J9" s="479"/>
    </row>
    <row r="10" spans="1:12" ht="16.2">
      <c r="A10" s="478"/>
      <c r="B10" s="478"/>
      <c r="C10" s="478"/>
      <c r="D10" s="478"/>
      <c r="E10" s="477" t="s">
        <v>1134</v>
      </c>
      <c r="F10" s="1223"/>
      <c r="G10" s="1227"/>
      <c r="H10" s="1227"/>
      <c r="J10" s="479"/>
    </row>
    <row r="11" spans="1:12" ht="16.2">
      <c r="A11" s="478"/>
      <c r="B11" s="478"/>
      <c r="C11" s="478"/>
      <c r="D11" s="478"/>
      <c r="E11" s="477" t="s">
        <v>621</v>
      </c>
      <c r="F11" s="1223"/>
      <c r="G11" s="1227"/>
      <c r="H11" s="1227"/>
    </row>
    <row r="13" spans="1:12">
      <c r="C13" s="1" t="s">
        <v>1199</v>
      </c>
      <c r="I13" s="712"/>
      <c r="J13" s="712"/>
      <c r="K13" s="712"/>
      <c r="L13" s="712"/>
    </row>
    <row r="14" spans="1:12">
      <c r="I14" s="712"/>
      <c r="J14" s="712"/>
      <c r="K14" s="712"/>
      <c r="L14" s="712"/>
    </row>
    <row r="15" spans="1:12">
      <c r="E15" s="47" t="s">
        <v>179</v>
      </c>
    </row>
    <row r="16" spans="1:12" ht="16.2">
      <c r="A16" s="102"/>
      <c r="B16" s="102"/>
      <c r="C16" s="45" t="s">
        <v>145</v>
      </c>
      <c r="D16" s="1223"/>
      <c r="E16" s="819"/>
    </row>
    <row r="17" spans="1:9" ht="16.2">
      <c r="A17" s="102"/>
      <c r="B17" s="102"/>
      <c r="C17" s="45" t="s">
        <v>1198</v>
      </c>
      <c r="D17" s="1224"/>
      <c r="E17" s="1225"/>
      <c r="I17" s="1" t="s">
        <v>1197</v>
      </c>
    </row>
    <row r="18" spans="1:9">
      <c r="A18" s="102"/>
      <c r="B18" s="102"/>
      <c r="C18" s="102"/>
      <c r="D18" s="102"/>
      <c r="E18" s="102"/>
      <c r="I18" s="1" t="s">
        <v>1196</v>
      </c>
    </row>
    <row r="19" spans="1:9">
      <c r="A19" s="102"/>
      <c r="B19" s="102"/>
      <c r="C19" s="102"/>
      <c r="D19" s="102"/>
      <c r="E19" s="102"/>
      <c r="I19" s="1" t="s">
        <v>1195</v>
      </c>
    </row>
  </sheetData>
  <mergeCells count="8">
    <mergeCell ref="I13:L14"/>
    <mergeCell ref="D16:E16"/>
    <mergeCell ref="D17:E17"/>
    <mergeCell ref="A3:H3"/>
    <mergeCell ref="D7:E7"/>
    <mergeCell ref="D8:E8"/>
    <mergeCell ref="F10:H10"/>
    <mergeCell ref="F11:H11"/>
  </mergeCells>
  <phoneticPr fontId="2"/>
  <dataValidations count="1">
    <dataValidation type="list" allowBlank="1" showInputMessage="1" showErrorMessage="1" sqref="D17:E17" xr:uid="{00000000-0002-0000-E100-000000000000}">
      <formula1>$I$17:$I$19</formula1>
    </dataValidation>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legacyDrawing r:id="rId2"/>
</worksheet>
</file>

<file path=xl/worksheets/sheet2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sheetPr codeName="Sheet228">
    <pageSetUpPr fitToPage="1"/>
  </sheetPr>
  <dimension ref="A1:L21"/>
  <sheetViews>
    <sheetView view="pageBreakPreview" zoomScale="140" zoomScaleNormal="100" zoomScaleSheetLayoutView="140" workbookViewId="0">
      <selection activeCell="Q41" sqref="Q41"/>
    </sheetView>
  </sheetViews>
  <sheetFormatPr defaultRowHeight="13.2"/>
  <cols>
    <col min="1" max="1" width="6.69921875" style="1" customWidth="1"/>
    <col min="2" max="2" width="3.3984375" style="1" customWidth="1"/>
    <col min="3" max="3" width="9.19921875" style="1" customWidth="1"/>
    <col min="4" max="4" width="12" style="1" customWidth="1"/>
    <col min="5" max="5" width="11.19921875" style="1" customWidth="1"/>
    <col min="6" max="6" width="8.69921875" style="1"/>
    <col min="7" max="7" width="12.3984375" style="1" customWidth="1"/>
    <col min="8" max="11" width="8.69921875" style="1"/>
    <col min="12" max="12" width="28.19921875" style="1" customWidth="1"/>
    <col min="13" max="257" width="8.69921875" style="1"/>
    <col min="258" max="258" width="25.09765625" style="1" customWidth="1"/>
    <col min="259" max="259" width="19.5" style="1" customWidth="1"/>
    <col min="260" max="260" width="8" style="1" bestFit="1" customWidth="1"/>
    <col min="261" max="261" width="25.19921875" style="1" customWidth="1"/>
    <col min="262" max="513" width="8.69921875" style="1"/>
    <col min="514" max="514" width="25.09765625" style="1" customWidth="1"/>
    <col min="515" max="515" width="19.5" style="1" customWidth="1"/>
    <col min="516" max="516" width="8" style="1" bestFit="1" customWidth="1"/>
    <col min="517" max="517" width="25.19921875" style="1" customWidth="1"/>
    <col min="518" max="769" width="8.69921875" style="1"/>
    <col min="770" max="770" width="25.09765625" style="1" customWidth="1"/>
    <col min="771" max="771" width="19.5" style="1" customWidth="1"/>
    <col min="772" max="772" width="8" style="1" bestFit="1" customWidth="1"/>
    <col min="773" max="773" width="25.19921875" style="1" customWidth="1"/>
    <col min="774" max="1025" width="8.69921875" style="1"/>
    <col min="1026" max="1026" width="25.09765625" style="1" customWidth="1"/>
    <col min="1027" max="1027" width="19.5" style="1" customWidth="1"/>
    <col min="1028" max="1028" width="8" style="1" bestFit="1" customWidth="1"/>
    <col min="1029" max="1029" width="25.19921875" style="1" customWidth="1"/>
    <col min="1030" max="1281" width="8.69921875" style="1"/>
    <col min="1282" max="1282" width="25.09765625" style="1" customWidth="1"/>
    <col min="1283" max="1283" width="19.5" style="1" customWidth="1"/>
    <col min="1284" max="1284" width="8" style="1" bestFit="1" customWidth="1"/>
    <col min="1285" max="1285" width="25.19921875" style="1" customWidth="1"/>
    <col min="1286" max="1537" width="8.69921875" style="1"/>
    <col min="1538" max="1538" width="25.09765625" style="1" customWidth="1"/>
    <col min="1539" max="1539" width="19.5" style="1" customWidth="1"/>
    <col min="1540" max="1540" width="8" style="1" bestFit="1" customWidth="1"/>
    <col min="1541" max="1541" width="25.19921875" style="1" customWidth="1"/>
    <col min="1542" max="1793" width="8.69921875" style="1"/>
    <col min="1794" max="1794" width="25.09765625" style="1" customWidth="1"/>
    <col min="1795" max="1795" width="19.5" style="1" customWidth="1"/>
    <col min="1796" max="1796" width="8" style="1" bestFit="1" customWidth="1"/>
    <col min="1797" max="1797" width="25.19921875" style="1" customWidth="1"/>
    <col min="1798" max="2049" width="8.69921875" style="1"/>
    <col min="2050" max="2050" width="25.09765625" style="1" customWidth="1"/>
    <col min="2051" max="2051" width="19.5" style="1" customWidth="1"/>
    <col min="2052" max="2052" width="8" style="1" bestFit="1" customWidth="1"/>
    <col min="2053" max="2053" width="25.19921875" style="1" customWidth="1"/>
    <col min="2054" max="2305" width="8.69921875" style="1"/>
    <col min="2306" max="2306" width="25.09765625" style="1" customWidth="1"/>
    <col min="2307" max="2307" width="19.5" style="1" customWidth="1"/>
    <col min="2308" max="2308" width="8" style="1" bestFit="1" customWidth="1"/>
    <col min="2309" max="2309" width="25.19921875" style="1" customWidth="1"/>
    <col min="2310" max="2561" width="8.69921875" style="1"/>
    <col min="2562" max="2562" width="25.09765625" style="1" customWidth="1"/>
    <col min="2563" max="2563" width="19.5" style="1" customWidth="1"/>
    <col min="2564" max="2564" width="8" style="1" bestFit="1" customWidth="1"/>
    <col min="2565" max="2565" width="25.19921875" style="1" customWidth="1"/>
    <col min="2566" max="2817" width="8.69921875" style="1"/>
    <col min="2818" max="2818" width="25.09765625" style="1" customWidth="1"/>
    <col min="2819" max="2819" width="19.5" style="1" customWidth="1"/>
    <col min="2820" max="2820" width="8" style="1" bestFit="1" customWidth="1"/>
    <col min="2821" max="2821" width="25.19921875" style="1" customWidth="1"/>
    <col min="2822" max="3073" width="8.69921875" style="1"/>
    <col min="3074" max="3074" width="25.09765625" style="1" customWidth="1"/>
    <col min="3075" max="3075" width="19.5" style="1" customWidth="1"/>
    <col min="3076" max="3076" width="8" style="1" bestFit="1" customWidth="1"/>
    <col min="3077" max="3077" width="25.19921875" style="1" customWidth="1"/>
    <col min="3078" max="3329" width="8.69921875" style="1"/>
    <col min="3330" max="3330" width="25.09765625" style="1" customWidth="1"/>
    <col min="3331" max="3331" width="19.5" style="1" customWidth="1"/>
    <col min="3332" max="3332" width="8" style="1" bestFit="1" customWidth="1"/>
    <col min="3333" max="3333" width="25.19921875" style="1" customWidth="1"/>
    <col min="3334" max="3585" width="8.69921875" style="1"/>
    <col min="3586" max="3586" width="25.09765625" style="1" customWidth="1"/>
    <col min="3587" max="3587" width="19.5" style="1" customWidth="1"/>
    <col min="3588" max="3588" width="8" style="1" bestFit="1" customWidth="1"/>
    <col min="3589" max="3589" width="25.19921875" style="1" customWidth="1"/>
    <col min="3590" max="3841" width="8.69921875" style="1"/>
    <col min="3842" max="3842" width="25.09765625" style="1" customWidth="1"/>
    <col min="3843" max="3843" width="19.5" style="1" customWidth="1"/>
    <col min="3844" max="3844" width="8" style="1" bestFit="1" customWidth="1"/>
    <col min="3845" max="3845" width="25.19921875" style="1" customWidth="1"/>
    <col min="3846" max="4097" width="8.69921875" style="1"/>
    <col min="4098" max="4098" width="25.09765625" style="1" customWidth="1"/>
    <col min="4099" max="4099" width="19.5" style="1" customWidth="1"/>
    <col min="4100" max="4100" width="8" style="1" bestFit="1" customWidth="1"/>
    <col min="4101" max="4101" width="25.19921875" style="1" customWidth="1"/>
    <col min="4102" max="4353" width="8.69921875" style="1"/>
    <col min="4354" max="4354" width="25.09765625" style="1" customWidth="1"/>
    <col min="4355" max="4355" width="19.5" style="1" customWidth="1"/>
    <col min="4356" max="4356" width="8" style="1" bestFit="1" customWidth="1"/>
    <col min="4357" max="4357" width="25.19921875" style="1" customWidth="1"/>
    <col min="4358" max="4609" width="8.69921875" style="1"/>
    <col min="4610" max="4610" width="25.09765625" style="1" customWidth="1"/>
    <col min="4611" max="4611" width="19.5" style="1" customWidth="1"/>
    <col min="4612" max="4612" width="8" style="1" bestFit="1" customWidth="1"/>
    <col min="4613" max="4613" width="25.19921875" style="1" customWidth="1"/>
    <col min="4614" max="4865" width="8.69921875" style="1"/>
    <col min="4866" max="4866" width="25.09765625" style="1" customWidth="1"/>
    <col min="4867" max="4867" width="19.5" style="1" customWidth="1"/>
    <col min="4868" max="4868" width="8" style="1" bestFit="1" customWidth="1"/>
    <col min="4869" max="4869" width="25.19921875" style="1" customWidth="1"/>
    <col min="4870" max="5121" width="8.69921875" style="1"/>
    <col min="5122" max="5122" width="25.09765625" style="1" customWidth="1"/>
    <col min="5123" max="5123" width="19.5" style="1" customWidth="1"/>
    <col min="5124" max="5124" width="8" style="1" bestFit="1" customWidth="1"/>
    <col min="5125" max="5125" width="25.19921875" style="1" customWidth="1"/>
    <col min="5126" max="5377" width="8.69921875" style="1"/>
    <col min="5378" max="5378" width="25.09765625" style="1" customWidth="1"/>
    <col min="5379" max="5379" width="19.5" style="1" customWidth="1"/>
    <col min="5380" max="5380" width="8" style="1" bestFit="1" customWidth="1"/>
    <col min="5381" max="5381" width="25.19921875" style="1" customWidth="1"/>
    <col min="5382" max="5633" width="8.69921875" style="1"/>
    <col min="5634" max="5634" width="25.09765625" style="1" customWidth="1"/>
    <col min="5635" max="5635" width="19.5" style="1" customWidth="1"/>
    <col min="5636" max="5636" width="8" style="1" bestFit="1" customWidth="1"/>
    <col min="5637" max="5637" width="25.19921875" style="1" customWidth="1"/>
    <col min="5638" max="5889" width="8.69921875" style="1"/>
    <col min="5890" max="5890" width="25.09765625" style="1" customWidth="1"/>
    <col min="5891" max="5891" width="19.5" style="1" customWidth="1"/>
    <col min="5892" max="5892" width="8" style="1" bestFit="1" customWidth="1"/>
    <col min="5893" max="5893" width="25.19921875" style="1" customWidth="1"/>
    <col min="5894" max="6145" width="8.69921875" style="1"/>
    <col min="6146" max="6146" width="25.09765625" style="1" customWidth="1"/>
    <col min="6147" max="6147" width="19.5" style="1" customWidth="1"/>
    <col min="6148" max="6148" width="8" style="1" bestFit="1" customWidth="1"/>
    <col min="6149" max="6149" width="25.19921875" style="1" customWidth="1"/>
    <col min="6150" max="6401" width="8.69921875" style="1"/>
    <col min="6402" max="6402" width="25.09765625" style="1" customWidth="1"/>
    <col min="6403" max="6403" width="19.5" style="1" customWidth="1"/>
    <col min="6404" max="6404" width="8" style="1" bestFit="1" customWidth="1"/>
    <col min="6405" max="6405" width="25.19921875" style="1" customWidth="1"/>
    <col min="6406" max="6657" width="8.69921875" style="1"/>
    <col min="6658" max="6658" width="25.09765625" style="1" customWidth="1"/>
    <col min="6659" max="6659" width="19.5" style="1" customWidth="1"/>
    <col min="6660" max="6660" width="8" style="1" bestFit="1" customWidth="1"/>
    <col min="6661" max="6661" width="25.19921875" style="1" customWidth="1"/>
    <col min="6662" max="6913" width="8.69921875" style="1"/>
    <col min="6914" max="6914" width="25.09765625" style="1" customWidth="1"/>
    <col min="6915" max="6915" width="19.5" style="1" customWidth="1"/>
    <col min="6916" max="6916" width="8" style="1" bestFit="1" customWidth="1"/>
    <col min="6917" max="6917" width="25.19921875" style="1" customWidth="1"/>
    <col min="6918" max="7169" width="8.69921875" style="1"/>
    <col min="7170" max="7170" width="25.09765625" style="1" customWidth="1"/>
    <col min="7171" max="7171" width="19.5" style="1" customWidth="1"/>
    <col min="7172" max="7172" width="8" style="1" bestFit="1" customWidth="1"/>
    <col min="7173" max="7173" width="25.19921875" style="1" customWidth="1"/>
    <col min="7174" max="7425" width="8.69921875" style="1"/>
    <col min="7426" max="7426" width="25.09765625" style="1" customWidth="1"/>
    <col min="7427" max="7427" width="19.5" style="1" customWidth="1"/>
    <col min="7428" max="7428" width="8" style="1" bestFit="1" customWidth="1"/>
    <col min="7429" max="7429" width="25.19921875" style="1" customWidth="1"/>
    <col min="7430" max="7681" width="8.69921875" style="1"/>
    <col min="7682" max="7682" width="25.09765625" style="1" customWidth="1"/>
    <col min="7683" max="7683" width="19.5" style="1" customWidth="1"/>
    <col min="7684" max="7684" width="8" style="1" bestFit="1" customWidth="1"/>
    <col min="7685" max="7685" width="25.19921875" style="1" customWidth="1"/>
    <col min="7686" max="7937" width="8.69921875" style="1"/>
    <col min="7938" max="7938" width="25.09765625" style="1" customWidth="1"/>
    <col min="7939" max="7939" width="19.5" style="1" customWidth="1"/>
    <col min="7940" max="7940" width="8" style="1" bestFit="1" customWidth="1"/>
    <col min="7941" max="7941" width="25.19921875" style="1" customWidth="1"/>
    <col min="7942" max="8193" width="8.69921875" style="1"/>
    <col min="8194" max="8194" width="25.09765625" style="1" customWidth="1"/>
    <col min="8195" max="8195" width="19.5" style="1" customWidth="1"/>
    <col min="8196" max="8196" width="8" style="1" bestFit="1" customWidth="1"/>
    <col min="8197" max="8197" width="25.19921875" style="1" customWidth="1"/>
    <col min="8198" max="8449" width="8.69921875" style="1"/>
    <col min="8450" max="8450" width="25.09765625" style="1" customWidth="1"/>
    <col min="8451" max="8451" width="19.5" style="1" customWidth="1"/>
    <col min="8452" max="8452" width="8" style="1" bestFit="1" customWidth="1"/>
    <col min="8453" max="8453" width="25.19921875" style="1" customWidth="1"/>
    <col min="8454" max="8705" width="8.69921875" style="1"/>
    <col min="8706" max="8706" width="25.09765625" style="1" customWidth="1"/>
    <col min="8707" max="8707" width="19.5" style="1" customWidth="1"/>
    <col min="8708" max="8708" width="8" style="1" bestFit="1" customWidth="1"/>
    <col min="8709" max="8709" width="25.19921875" style="1" customWidth="1"/>
    <col min="8710" max="8961" width="8.69921875" style="1"/>
    <col min="8962" max="8962" width="25.09765625" style="1" customWidth="1"/>
    <col min="8963" max="8963" width="19.5" style="1" customWidth="1"/>
    <col min="8964" max="8964" width="8" style="1" bestFit="1" customWidth="1"/>
    <col min="8965" max="8965" width="25.19921875" style="1" customWidth="1"/>
    <col min="8966" max="9217" width="8.69921875" style="1"/>
    <col min="9218" max="9218" width="25.09765625" style="1" customWidth="1"/>
    <col min="9219" max="9219" width="19.5" style="1" customWidth="1"/>
    <col min="9220" max="9220" width="8" style="1" bestFit="1" customWidth="1"/>
    <col min="9221" max="9221" width="25.19921875" style="1" customWidth="1"/>
    <col min="9222" max="9473" width="8.69921875" style="1"/>
    <col min="9474" max="9474" width="25.09765625" style="1" customWidth="1"/>
    <col min="9475" max="9475" width="19.5" style="1" customWidth="1"/>
    <col min="9476" max="9476" width="8" style="1" bestFit="1" customWidth="1"/>
    <col min="9477" max="9477" width="25.19921875" style="1" customWidth="1"/>
    <col min="9478" max="9729" width="8.69921875" style="1"/>
    <col min="9730" max="9730" width="25.09765625" style="1" customWidth="1"/>
    <col min="9731" max="9731" width="19.5" style="1" customWidth="1"/>
    <col min="9732" max="9732" width="8" style="1" bestFit="1" customWidth="1"/>
    <col min="9733" max="9733" width="25.19921875" style="1" customWidth="1"/>
    <col min="9734" max="9985" width="8.69921875" style="1"/>
    <col min="9986" max="9986" width="25.09765625" style="1" customWidth="1"/>
    <col min="9987" max="9987" width="19.5" style="1" customWidth="1"/>
    <col min="9988" max="9988" width="8" style="1" bestFit="1" customWidth="1"/>
    <col min="9989" max="9989" width="25.19921875" style="1" customWidth="1"/>
    <col min="9990" max="10241" width="8.69921875" style="1"/>
    <col min="10242" max="10242" width="25.09765625" style="1" customWidth="1"/>
    <col min="10243" max="10243" width="19.5" style="1" customWidth="1"/>
    <col min="10244" max="10244" width="8" style="1" bestFit="1" customWidth="1"/>
    <col min="10245" max="10245" width="25.19921875" style="1" customWidth="1"/>
    <col min="10246" max="10497" width="8.69921875" style="1"/>
    <col min="10498" max="10498" width="25.09765625" style="1" customWidth="1"/>
    <col min="10499" max="10499" width="19.5" style="1" customWidth="1"/>
    <col min="10500" max="10500" width="8" style="1" bestFit="1" customWidth="1"/>
    <col min="10501" max="10501" width="25.19921875" style="1" customWidth="1"/>
    <col min="10502" max="10753" width="8.69921875" style="1"/>
    <col min="10754" max="10754" width="25.09765625" style="1" customWidth="1"/>
    <col min="10755" max="10755" width="19.5" style="1" customWidth="1"/>
    <col min="10756" max="10756" width="8" style="1" bestFit="1" customWidth="1"/>
    <col min="10757" max="10757" width="25.19921875" style="1" customWidth="1"/>
    <col min="10758" max="11009" width="8.69921875" style="1"/>
    <col min="11010" max="11010" width="25.09765625" style="1" customWidth="1"/>
    <col min="11011" max="11011" width="19.5" style="1" customWidth="1"/>
    <col min="11012" max="11012" width="8" style="1" bestFit="1" customWidth="1"/>
    <col min="11013" max="11013" width="25.19921875" style="1" customWidth="1"/>
    <col min="11014" max="11265" width="8.69921875" style="1"/>
    <col min="11266" max="11266" width="25.09765625" style="1" customWidth="1"/>
    <col min="11267" max="11267" width="19.5" style="1" customWidth="1"/>
    <col min="11268" max="11268" width="8" style="1" bestFit="1" customWidth="1"/>
    <col min="11269" max="11269" width="25.19921875" style="1" customWidth="1"/>
    <col min="11270" max="11521" width="8.69921875" style="1"/>
    <col min="11522" max="11522" width="25.09765625" style="1" customWidth="1"/>
    <col min="11523" max="11523" width="19.5" style="1" customWidth="1"/>
    <col min="11524" max="11524" width="8" style="1" bestFit="1" customWidth="1"/>
    <col min="11525" max="11525" width="25.19921875" style="1" customWidth="1"/>
    <col min="11526" max="11777" width="8.69921875" style="1"/>
    <col min="11778" max="11778" width="25.09765625" style="1" customWidth="1"/>
    <col min="11779" max="11779" width="19.5" style="1" customWidth="1"/>
    <col min="11780" max="11780" width="8" style="1" bestFit="1" customWidth="1"/>
    <col min="11781" max="11781" width="25.19921875" style="1" customWidth="1"/>
    <col min="11782" max="12033" width="8.69921875" style="1"/>
    <col min="12034" max="12034" width="25.09765625" style="1" customWidth="1"/>
    <col min="12035" max="12035" width="19.5" style="1" customWidth="1"/>
    <col min="12036" max="12036" width="8" style="1" bestFit="1" customWidth="1"/>
    <col min="12037" max="12037" width="25.19921875" style="1" customWidth="1"/>
    <col min="12038" max="12289" width="8.69921875" style="1"/>
    <col min="12290" max="12290" width="25.09765625" style="1" customWidth="1"/>
    <col min="12291" max="12291" width="19.5" style="1" customWidth="1"/>
    <col min="12292" max="12292" width="8" style="1" bestFit="1" customWidth="1"/>
    <col min="12293" max="12293" width="25.19921875" style="1" customWidth="1"/>
    <col min="12294" max="12545" width="8.69921875" style="1"/>
    <col min="12546" max="12546" width="25.09765625" style="1" customWidth="1"/>
    <col min="12547" max="12547" width="19.5" style="1" customWidth="1"/>
    <col min="12548" max="12548" width="8" style="1" bestFit="1" customWidth="1"/>
    <col min="12549" max="12549" width="25.19921875" style="1" customWidth="1"/>
    <col min="12550" max="12801" width="8.69921875" style="1"/>
    <col min="12802" max="12802" width="25.09765625" style="1" customWidth="1"/>
    <col min="12803" max="12803" width="19.5" style="1" customWidth="1"/>
    <col min="12804" max="12804" width="8" style="1" bestFit="1" customWidth="1"/>
    <col min="12805" max="12805" width="25.19921875" style="1" customWidth="1"/>
    <col min="12806" max="13057" width="8.69921875" style="1"/>
    <col min="13058" max="13058" width="25.09765625" style="1" customWidth="1"/>
    <col min="13059" max="13059" width="19.5" style="1" customWidth="1"/>
    <col min="13060" max="13060" width="8" style="1" bestFit="1" customWidth="1"/>
    <col min="13061" max="13061" width="25.19921875" style="1" customWidth="1"/>
    <col min="13062" max="13313" width="8.69921875" style="1"/>
    <col min="13314" max="13314" width="25.09765625" style="1" customWidth="1"/>
    <col min="13315" max="13315" width="19.5" style="1" customWidth="1"/>
    <col min="13316" max="13316" width="8" style="1" bestFit="1" customWidth="1"/>
    <col min="13317" max="13317" width="25.19921875" style="1" customWidth="1"/>
    <col min="13318" max="13569" width="8.69921875" style="1"/>
    <col min="13570" max="13570" width="25.09765625" style="1" customWidth="1"/>
    <col min="13571" max="13571" width="19.5" style="1" customWidth="1"/>
    <col min="13572" max="13572" width="8" style="1" bestFit="1" customWidth="1"/>
    <col min="13573" max="13573" width="25.19921875" style="1" customWidth="1"/>
    <col min="13574" max="13825" width="8.69921875" style="1"/>
    <col min="13826" max="13826" width="25.09765625" style="1" customWidth="1"/>
    <col min="13827" max="13827" width="19.5" style="1" customWidth="1"/>
    <col min="13828" max="13828" width="8" style="1" bestFit="1" customWidth="1"/>
    <col min="13829" max="13829" width="25.19921875" style="1" customWidth="1"/>
    <col min="13830" max="14081" width="8.69921875" style="1"/>
    <col min="14082" max="14082" width="25.09765625" style="1" customWidth="1"/>
    <col min="14083" max="14083" width="19.5" style="1" customWidth="1"/>
    <col min="14084" max="14084" width="8" style="1" bestFit="1" customWidth="1"/>
    <col min="14085" max="14085" width="25.19921875" style="1" customWidth="1"/>
    <col min="14086" max="14337" width="8.69921875" style="1"/>
    <col min="14338" max="14338" width="25.09765625" style="1" customWidth="1"/>
    <col min="14339" max="14339" width="19.5" style="1" customWidth="1"/>
    <col min="14340" max="14340" width="8" style="1" bestFit="1" customWidth="1"/>
    <col min="14341" max="14341" width="25.19921875" style="1" customWidth="1"/>
    <col min="14342" max="14593" width="8.69921875" style="1"/>
    <col min="14594" max="14594" width="25.09765625" style="1" customWidth="1"/>
    <col min="14595" max="14595" width="19.5" style="1" customWidth="1"/>
    <col min="14596" max="14596" width="8" style="1" bestFit="1" customWidth="1"/>
    <col min="14597" max="14597" width="25.19921875" style="1" customWidth="1"/>
    <col min="14598" max="14849" width="8.69921875" style="1"/>
    <col min="14850" max="14850" width="25.09765625" style="1" customWidth="1"/>
    <col min="14851" max="14851" width="19.5" style="1" customWidth="1"/>
    <col min="14852" max="14852" width="8" style="1" bestFit="1" customWidth="1"/>
    <col min="14853" max="14853" width="25.19921875" style="1" customWidth="1"/>
    <col min="14854" max="15105" width="8.69921875" style="1"/>
    <col min="15106" max="15106" width="25.09765625" style="1" customWidth="1"/>
    <col min="15107" max="15107" width="19.5" style="1" customWidth="1"/>
    <col min="15108" max="15108" width="8" style="1" bestFit="1" customWidth="1"/>
    <col min="15109" max="15109" width="25.19921875" style="1" customWidth="1"/>
    <col min="15110" max="15361" width="8.69921875" style="1"/>
    <col min="15362" max="15362" width="25.09765625" style="1" customWidth="1"/>
    <col min="15363" max="15363" width="19.5" style="1" customWidth="1"/>
    <col min="15364" max="15364" width="8" style="1" bestFit="1" customWidth="1"/>
    <col min="15365" max="15365" width="25.19921875" style="1" customWidth="1"/>
    <col min="15366" max="15617" width="8.69921875" style="1"/>
    <col min="15618" max="15618" width="25.09765625" style="1" customWidth="1"/>
    <col min="15619" max="15619" width="19.5" style="1" customWidth="1"/>
    <col min="15620" max="15620" width="8" style="1" bestFit="1" customWidth="1"/>
    <col min="15621" max="15621" width="25.19921875" style="1" customWidth="1"/>
    <col min="15622" max="15873" width="8.69921875" style="1"/>
    <col min="15874" max="15874" width="25.09765625" style="1" customWidth="1"/>
    <col min="15875" max="15875" width="19.5" style="1" customWidth="1"/>
    <col min="15876" max="15876" width="8" style="1" bestFit="1" customWidth="1"/>
    <col min="15877" max="15877" width="25.19921875" style="1" customWidth="1"/>
    <col min="15878" max="16129" width="8.69921875" style="1"/>
    <col min="16130" max="16130" width="25.09765625" style="1" customWidth="1"/>
    <col min="16131" max="16131" width="19.5" style="1" customWidth="1"/>
    <col min="16132" max="16132" width="8" style="1" bestFit="1" customWidth="1"/>
    <col min="16133" max="16133" width="25.19921875" style="1" customWidth="1"/>
    <col min="16134" max="16384" width="8.69921875" style="1"/>
  </cols>
  <sheetData>
    <row r="1" spans="1:12">
      <c r="A1" s="1" t="s">
        <v>1205</v>
      </c>
      <c r="B1" s="10">
        <v>119</v>
      </c>
      <c r="C1" s="1" t="s">
        <v>93</v>
      </c>
    </row>
    <row r="3" spans="1:12" ht="16.2">
      <c r="A3" s="1226" t="s">
        <v>1204</v>
      </c>
      <c r="B3" s="1226"/>
      <c r="C3" s="1226"/>
      <c r="D3" s="1226"/>
      <c r="E3" s="1226"/>
      <c r="F3" s="1226"/>
      <c r="G3" s="1226"/>
      <c r="H3" s="1226"/>
    </row>
    <row r="4" spans="1:12" ht="16.2">
      <c r="A4" s="478"/>
      <c r="B4" s="478"/>
      <c r="C4" s="478"/>
      <c r="D4" s="478"/>
      <c r="E4" s="478"/>
      <c r="F4" s="478"/>
      <c r="G4" s="478"/>
      <c r="H4" s="478"/>
    </row>
    <row r="5" spans="1:12" ht="16.2">
      <c r="A5" s="478"/>
      <c r="B5" s="478"/>
      <c r="C5" s="478"/>
      <c r="D5" s="478"/>
      <c r="E5" s="478"/>
      <c r="F5" s="478"/>
      <c r="G5" s="483"/>
      <c r="H5" s="478"/>
    </row>
    <row r="6" spans="1:12" ht="16.2">
      <c r="A6" s="478"/>
      <c r="B6" s="478"/>
      <c r="C6" s="478"/>
      <c r="D6" s="478"/>
      <c r="E6" s="478"/>
      <c r="F6" s="478"/>
      <c r="G6" s="480"/>
      <c r="H6" s="478"/>
      <c r="J6" s="479"/>
    </row>
    <row r="7" spans="1:12" ht="16.2">
      <c r="A7" s="478"/>
      <c r="C7" s="477" t="s">
        <v>0</v>
      </c>
      <c r="D7" s="1223"/>
      <c r="E7" s="819"/>
      <c r="F7" s="478"/>
      <c r="G7" s="480"/>
      <c r="H7" s="478"/>
      <c r="J7" s="479"/>
    </row>
    <row r="8" spans="1:12" ht="16.2">
      <c r="A8" s="478"/>
      <c r="C8" s="477" t="s">
        <v>219</v>
      </c>
      <c r="D8" s="1224"/>
      <c r="E8" s="1225"/>
      <c r="F8" s="481" t="s">
        <v>1201</v>
      </c>
      <c r="G8" s="480"/>
      <c r="H8" s="478"/>
      <c r="J8" s="479"/>
    </row>
    <row r="9" spans="1:12" ht="16.2">
      <c r="A9" s="478"/>
      <c r="B9" s="478"/>
      <c r="C9" s="478"/>
      <c r="D9" s="478"/>
      <c r="E9" s="478"/>
      <c r="F9" s="478"/>
      <c r="G9" s="480"/>
      <c r="H9" s="478"/>
      <c r="J9" s="479"/>
    </row>
    <row r="10" spans="1:12" ht="16.2">
      <c r="A10" s="478"/>
      <c r="B10" s="478"/>
      <c r="C10" s="478"/>
      <c r="D10" s="478"/>
      <c r="E10" s="477" t="s">
        <v>1134</v>
      </c>
      <c r="F10" s="1223"/>
      <c r="G10" s="1227"/>
      <c r="H10" s="1227"/>
      <c r="J10" s="479"/>
    </row>
    <row r="11" spans="1:12" ht="16.2">
      <c r="A11" s="478"/>
      <c r="B11" s="478"/>
      <c r="C11" s="478"/>
      <c r="D11" s="478"/>
      <c r="E11" s="477" t="s">
        <v>621</v>
      </c>
      <c r="F11" s="1223"/>
      <c r="G11" s="1227"/>
      <c r="H11" s="1227"/>
    </row>
    <row r="13" spans="1:12">
      <c r="C13" s="1" t="s">
        <v>1199</v>
      </c>
      <c r="I13" s="712"/>
      <c r="J13" s="712"/>
      <c r="K13" s="712"/>
      <c r="L13" s="712"/>
    </row>
    <row r="14" spans="1:12">
      <c r="I14" s="712"/>
      <c r="J14" s="712"/>
      <c r="K14" s="712"/>
      <c r="L14" s="712"/>
    </row>
    <row r="15" spans="1:12">
      <c r="E15" s="47" t="s">
        <v>179</v>
      </c>
    </row>
    <row r="16" spans="1:12" ht="16.2">
      <c r="A16" s="102"/>
      <c r="B16" s="102"/>
      <c r="C16" s="45" t="s">
        <v>145</v>
      </c>
      <c r="D16" s="1223"/>
      <c r="E16" s="819"/>
    </row>
    <row r="17" spans="1:9" ht="16.2">
      <c r="A17" s="102"/>
      <c r="B17" s="102"/>
      <c r="C17" s="45" t="s">
        <v>1198</v>
      </c>
      <c r="D17" s="1224"/>
      <c r="E17" s="1225"/>
      <c r="I17" s="1" t="s">
        <v>1197</v>
      </c>
    </row>
    <row r="18" spans="1:9">
      <c r="A18" s="102"/>
      <c r="B18" s="102"/>
      <c r="C18" s="102"/>
      <c r="D18" s="102"/>
      <c r="E18" s="102"/>
      <c r="I18" s="1" t="s">
        <v>1196</v>
      </c>
    </row>
    <row r="19" spans="1:9">
      <c r="A19" s="102"/>
      <c r="B19" s="102"/>
      <c r="C19" s="102"/>
      <c r="D19" s="102"/>
      <c r="E19" s="102"/>
      <c r="I19" s="1" t="s">
        <v>1195</v>
      </c>
    </row>
    <row r="20" spans="1:9">
      <c r="C20" s="1" t="s">
        <v>1209</v>
      </c>
      <c r="D20" s="1" t="s">
        <v>1208</v>
      </c>
      <c r="F20" s="2" t="s">
        <v>1206</v>
      </c>
    </row>
    <row r="21" spans="1:9" s="1285" customFormat="1">
      <c r="D21" s="1285" t="s">
        <v>1207</v>
      </c>
      <c r="E21" s="1286" t="s">
        <v>1557</v>
      </c>
      <c r="F21" s="1285" t="s">
        <v>1558</v>
      </c>
    </row>
  </sheetData>
  <mergeCells count="8">
    <mergeCell ref="D16:E16"/>
    <mergeCell ref="D17:E17"/>
    <mergeCell ref="I13:L14"/>
    <mergeCell ref="A3:H3"/>
    <mergeCell ref="D7:E7"/>
    <mergeCell ref="D8:E8"/>
    <mergeCell ref="F10:H10"/>
    <mergeCell ref="F11:H11"/>
  </mergeCells>
  <phoneticPr fontId="2"/>
  <dataValidations count="1">
    <dataValidation type="list" allowBlank="1" showInputMessage="1" showErrorMessage="1" sqref="D17:E17" xr:uid="{00000000-0002-0000-E200-000000000000}">
      <formula1>$I$17:$I$19</formula1>
    </dataValidation>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legacyDrawing r:id="rId2"/>
</worksheet>
</file>

<file path=xl/worksheets/sheet2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sheetPr codeName="Sheet229">
    <pageSetUpPr fitToPage="1"/>
  </sheetPr>
  <dimension ref="A1:F26"/>
  <sheetViews>
    <sheetView view="pageBreakPreview" zoomScale="90" zoomScaleNormal="100" zoomScaleSheetLayoutView="90" workbookViewId="0">
      <selection activeCell="Q41" sqref="Q41"/>
    </sheetView>
  </sheetViews>
  <sheetFormatPr defaultRowHeight="22.2" customHeight="1"/>
  <cols>
    <col min="1" max="1" width="7.09765625" style="68" customWidth="1"/>
    <col min="2" max="2" width="6" style="68" customWidth="1"/>
    <col min="3" max="3" width="14.09765625" style="68" customWidth="1"/>
    <col min="4" max="4" width="8.69921875" style="68"/>
    <col min="5" max="5" width="27.8984375" style="68" customWidth="1"/>
    <col min="6" max="255" width="8.69921875" style="68"/>
    <col min="256" max="256" width="18.19921875" style="68" customWidth="1"/>
    <col min="257" max="257" width="8.69921875" style="68"/>
    <col min="258" max="258" width="14.09765625" style="68" customWidth="1"/>
    <col min="259" max="259" width="8.69921875" style="68"/>
    <col min="260" max="260" width="27.8984375" style="68" customWidth="1"/>
    <col min="261" max="511" width="8.69921875" style="68"/>
    <col min="512" max="512" width="18.19921875" style="68" customWidth="1"/>
    <col min="513" max="513" width="8.69921875" style="68"/>
    <col min="514" max="514" width="14.09765625" style="68" customWidth="1"/>
    <col min="515" max="515" width="8.69921875" style="68"/>
    <col min="516" max="516" width="27.8984375" style="68" customWidth="1"/>
    <col min="517" max="767" width="8.69921875" style="68"/>
    <col min="768" max="768" width="18.19921875" style="68" customWidth="1"/>
    <col min="769" max="769" width="8.69921875" style="68"/>
    <col min="770" max="770" width="14.09765625" style="68" customWidth="1"/>
    <col min="771" max="771" width="8.69921875" style="68"/>
    <col min="772" max="772" width="27.8984375" style="68" customWidth="1"/>
    <col min="773" max="1023" width="8.69921875" style="68"/>
    <col min="1024" max="1024" width="18.19921875" style="68" customWidth="1"/>
    <col min="1025" max="1025" width="8.69921875" style="68"/>
    <col min="1026" max="1026" width="14.09765625" style="68" customWidth="1"/>
    <col min="1027" max="1027" width="8.69921875" style="68"/>
    <col min="1028" max="1028" width="27.8984375" style="68" customWidth="1"/>
    <col min="1029" max="1279" width="8.69921875" style="68"/>
    <col min="1280" max="1280" width="18.19921875" style="68" customWidth="1"/>
    <col min="1281" max="1281" width="8.69921875" style="68"/>
    <col min="1282" max="1282" width="14.09765625" style="68" customWidth="1"/>
    <col min="1283" max="1283" width="8.69921875" style="68"/>
    <col min="1284" max="1284" width="27.8984375" style="68" customWidth="1"/>
    <col min="1285" max="1535" width="8.69921875" style="68"/>
    <col min="1536" max="1536" width="18.19921875" style="68" customWidth="1"/>
    <col min="1537" max="1537" width="8.69921875" style="68"/>
    <col min="1538" max="1538" width="14.09765625" style="68" customWidth="1"/>
    <col min="1539" max="1539" width="8.69921875" style="68"/>
    <col min="1540" max="1540" width="27.8984375" style="68" customWidth="1"/>
    <col min="1541" max="1791" width="8.69921875" style="68"/>
    <col min="1792" max="1792" width="18.19921875" style="68" customWidth="1"/>
    <col min="1793" max="1793" width="8.69921875" style="68"/>
    <col min="1794" max="1794" width="14.09765625" style="68" customWidth="1"/>
    <col min="1795" max="1795" width="8.69921875" style="68"/>
    <col min="1796" max="1796" width="27.8984375" style="68" customWidth="1"/>
    <col min="1797" max="2047" width="8.69921875" style="68"/>
    <col min="2048" max="2048" width="18.19921875" style="68" customWidth="1"/>
    <col min="2049" max="2049" width="8.69921875" style="68"/>
    <col min="2050" max="2050" width="14.09765625" style="68" customWidth="1"/>
    <col min="2051" max="2051" width="8.69921875" style="68"/>
    <col min="2052" max="2052" width="27.8984375" style="68" customWidth="1"/>
    <col min="2053" max="2303" width="8.69921875" style="68"/>
    <col min="2304" max="2304" width="18.19921875" style="68" customWidth="1"/>
    <col min="2305" max="2305" width="8.69921875" style="68"/>
    <col min="2306" max="2306" width="14.09765625" style="68" customWidth="1"/>
    <col min="2307" max="2307" width="8.69921875" style="68"/>
    <col min="2308" max="2308" width="27.8984375" style="68" customWidth="1"/>
    <col min="2309" max="2559" width="8.69921875" style="68"/>
    <col min="2560" max="2560" width="18.19921875" style="68" customWidth="1"/>
    <col min="2561" max="2561" width="8.69921875" style="68"/>
    <col min="2562" max="2562" width="14.09765625" style="68" customWidth="1"/>
    <col min="2563" max="2563" width="8.69921875" style="68"/>
    <col min="2564" max="2564" width="27.8984375" style="68" customWidth="1"/>
    <col min="2565" max="2815" width="8.69921875" style="68"/>
    <col min="2816" max="2816" width="18.19921875" style="68" customWidth="1"/>
    <col min="2817" max="2817" width="8.69921875" style="68"/>
    <col min="2818" max="2818" width="14.09765625" style="68" customWidth="1"/>
    <col min="2819" max="2819" width="8.69921875" style="68"/>
    <col min="2820" max="2820" width="27.8984375" style="68" customWidth="1"/>
    <col min="2821" max="3071" width="8.69921875" style="68"/>
    <col min="3072" max="3072" width="18.19921875" style="68" customWidth="1"/>
    <col min="3073" max="3073" width="8.69921875" style="68"/>
    <col min="3074" max="3074" width="14.09765625" style="68" customWidth="1"/>
    <col min="3075" max="3075" width="8.69921875" style="68"/>
    <col min="3076" max="3076" width="27.8984375" style="68" customWidth="1"/>
    <col min="3077" max="3327" width="8.69921875" style="68"/>
    <col min="3328" max="3328" width="18.19921875" style="68" customWidth="1"/>
    <col min="3329" max="3329" width="8.69921875" style="68"/>
    <col min="3330" max="3330" width="14.09765625" style="68" customWidth="1"/>
    <col min="3331" max="3331" width="8.69921875" style="68"/>
    <col min="3332" max="3332" width="27.8984375" style="68" customWidth="1"/>
    <col min="3333" max="3583" width="8.69921875" style="68"/>
    <col min="3584" max="3584" width="18.19921875" style="68" customWidth="1"/>
    <col min="3585" max="3585" width="8.69921875" style="68"/>
    <col min="3586" max="3586" width="14.09765625" style="68" customWidth="1"/>
    <col min="3587" max="3587" width="8.69921875" style="68"/>
    <col min="3588" max="3588" width="27.8984375" style="68" customWidth="1"/>
    <col min="3589" max="3839" width="8.69921875" style="68"/>
    <col min="3840" max="3840" width="18.19921875" style="68" customWidth="1"/>
    <col min="3841" max="3841" width="8.69921875" style="68"/>
    <col min="3842" max="3842" width="14.09765625" style="68" customWidth="1"/>
    <col min="3843" max="3843" width="8.69921875" style="68"/>
    <col min="3844" max="3844" width="27.8984375" style="68" customWidth="1"/>
    <col min="3845" max="4095" width="8.69921875" style="68"/>
    <col min="4096" max="4096" width="18.19921875" style="68" customWidth="1"/>
    <col min="4097" max="4097" width="8.69921875" style="68"/>
    <col min="4098" max="4098" width="14.09765625" style="68" customWidth="1"/>
    <col min="4099" max="4099" width="8.69921875" style="68"/>
    <col min="4100" max="4100" width="27.8984375" style="68" customWidth="1"/>
    <col min="4101" max="4351" width="8.69921875" style="68"/>
    <col min="4352" max="4352" width="18.19921875" style="68" customWidth="1"/>
    <col min="4353" max="4353" width="8.69921875" style="68"/>
    <col min="4354" max="4354" width="14.09765625" style="68" customWidth="1"/>
    <col min="4355" max="4355" width="8.69921875" style="68"/>
    <col min="4356" max="4356" width="27.8984375" style="68" customWidth="1"/>
    <col min="4357" max="4607" width="8.69921875" style="68"/>
    <col min="4608" max="4608" width="18.19921875" style="68" customWidth="1"/>
    <col min="4609" max="4609" width="8.69921875" style="68"/>
    <col min="4610" max="4610" width="14.09765625" style="68" customWidth="1"/>
    <col min="4611" max="4611" width="8.69921875" style="68"/>
    <col min="4612" max="4612" width="27.8984375" style="68" customWidth="1"/>
    <col min="4613" max="4863" width="8.69921875" style="68"/>
    <col min="4864" max="4864" width="18.19921875" style="68" customWidth="1"/>
    <col min="4865" max="4865" width="8.69921875" style="68"/>
    <col min="4866" max="4866" width="14.09765625" style="68" customWidth="1"/>
    <col min="4867" max="4867" width="8.69921875" style="68"/>
    <col min="4868" max="4868" width="27.8984375" style="68" customWidth="1"/>
    <col min="4869" max="5119" width="8.69921875" style="68"/>
    <col min="5120" max="5120" width="18.19921875" style="68" customWidth="1"/>
    <col min="5121" max="5121" width="8.69921875" style="68"/>
    <col min="5122" max="5122" width="14.09765625" style="68" customWidth="1"/>
    <col min="5123" max="5123" width="8.69921875" style="68"/>
    <col min="5124" max="5124" width="27.8984375" style="68" customWidth="1"/>
    <col min="5125" max="5375" width="8.69921875" style="68"/>
    <col min="5376" max="5376" width="18.19921875" style="68" customWidth="1"/>
    <col min="5377" max="5377" width="8.69921875" style="68"/>
    <col min="5378" max="5378" width="14.09765625" style="68" customWidth="1"/>
    <col min="5379" max="5379" width="8.69921875" style="68"/>
    <col min="5380" max="5380" width="27.8984375" style="68" customWidth="1"/>
    <col min="5381" max="5631" width="8.69921875" style="68"/>
    <col min="5632" max="5632" width="18.19921875" style="68" customWidth="1"/>
    <col min="5633" max="5633" width="8.69921875" style="68"/>
    <col min="5634" max="5634" width="14.09765625" style="68" customWidth="1"/>
    <col min="5635" max="5635" width="8.69921875" style="68"/>
    <col min="5636" max="5636" width="27.8984375" style="68" customWidth="1"/>
    <col min="5637" max="5887" width="8.69921875" style="68"/>
    <col min="5888" max="5888" width="18.19921875" style="68" customWidth="1"/>
    <col min="5889" max="5889" width="8.69921875" style="68"/>
    <col min="5890" max="5890" width="14.09765625" style="68" customWidth="1"/>
    <col min="5891" max="5891" width="8.69921875" style="68"/>
    <col min="5892" max="5892" width="27.8984375" style="68" customWidth="1"/>
    <col min="5893" max="6143" width="8.69921875" style="68"/>
    <col min="6144" max="6144" width="18.19921875" style="68" customWidth="1"/>
    <col min="6145" max="6145" width="8.69921875" style="68"/>
    <col min="6146" max="6146" width="14.09765625" style="68" customWidth="1"/>
    <col min="6147" max="6147" width="8.69921875" style="68"/>
    <col min="6148" max="6148" width="27.8984375" style="68" customWidth="1"/>
    <col min="6149" max="6399" width="8.69921875" style="68"/>
    <col min="6400" max="6400" width="18.19921875" style="68" customWidth="1"/>
    <col min="6401" max="6401" width="8.69921875" style="68"/>
    <col min="6402" max="6402" width="14.09765625" style="68" customWidth="1"/>
    <col min="6403" max="6403" width="8.69921875" style="68"/>
    <col min="6404" max="6404" width="27.8984375" style="68" customWidth="1"/>
    <col min="6405" max="6655" width="8.69921875" style="68"/>
    <col min="6656" max="6656" width="18.19921875" style="68" customWidth="1"/>
    <col min="6657" max="6657" width="8.69921875" style="68"/>
    <col min="6658" max="6658" width="14.09765625" style="68" customWidth="1"/>
    <col min="6659" max="6659" width="8.69921875" style="68"/>
    <col min="6660" max="6660" width="27.8984375" style="68" customWidth="1"/>
    <col min="6661" max="6911" width="8.69921875" style="68"/>
    <col min="6912" max="6912" width="18.19921875" style="68" customWidth="1"/>
    <col min="6913" max="6913" width="8.69921875" style="68"/>
    <col min="6914" max="6914" width="14.09765625" style="68" customWidth="1"/>
    <col min="6915" max="6915" width="8.69921875" style="68"/>
    <col min="6916" max="6916" width="27.8984375" style="68" customWidth="1"/>
    <col min="6917" max="7167" width="8.69921875" style="68"/>
    <col min="7168" max="7168" width="18.19921875" style="68" customWidth="1"/>
    <col min="7169" max="7169" width="8.69921875" style="68"/>
    <col min="7170" max="7170" width="14.09765625" style="68" customWidth="1"/>
    <col min="7171" max="7171" width="8.69921875" style="68"/>
    <col min="7172" max="7172" width="27.8984375" style="68" customWidth="1"/>
    <col min="7173" max="7423" width="8.69921875" style="68"/>
    <col min="7424" max="7424" width="18.19921875" style="68" customWidth="1"/>
    <col min="7425" max="7425" width="8.69921875" style="68"/>
    <col min="7426" max="7426" width="14.09765625" style="68" customWidth="1"/>
    <col min="7427" max="7427" width="8.69921875" style="68"/>
    <col min="7428" max="7428" width="27.8984375" style="68" customWidth="1"/>
    <col min="7429" max="7679" width="8.69921875" style="68"/>
    <col min="7680" max="7680" width="18.19921875" style="68" customWidth="1"/>
    <col min="7681" max="7681" width="8.69921875" style="68"/>
    <col min="7682" max="7682" width="14.09765625" style="68" customWidth="1"/>
    <col min="7683" max="7683" width="8.69921875" style="68"/>
    <col min="7684" max="7684" width="27.8984375" style="68" customWidth="1"/>
    <col min="7685" max="7935" width="8.69921875" style="68"/>
    <col min="7936" max="7936" width="18.19921875" style="68" customWidth="1"/>
    <col min="7937" max="7937" width="8.69921875" style="68"/>
    <col min="7938" max="7938" width="14.09765625" style="68" customWidth="1"/>
    <col min="7939" max="7939" width="8.69921875" style="68"/>
    <col min="7940" max="7940" width="27.8984375" style="68" customWidth="1"/>
    <col min="7941" max="8191" width="8.69921875" style="68"/>
    <col min="8192" max="8192" width="18.19921875" style="68" customWidth="1"/>
    <col min="8193" max="8193" width="8.69921875" style="68"/>
    <col min="8194" max="8194" width="14.09765625" style="68" customWidth="1"/>
    <col min="8195" max="8195" width="8.69921875" style="68"/>
    <col min="8196" max="8196" width="27.8984375" style="68" customWidth="1"/>
    <col min="8197" max="8447" width="8.69921875" style="68"/>
    <col min="8448" max="8448" width="18.19921875" style="68" customWidth="1"/>
    <col min="8449" max="8449" width="8.69921875" style="68"/>
    <col min="8450" max="8450" width="14.09765625" style="68" customWidth="1"/>
    <col min="8451" max="8451" width="8.69921875" style="68"/>
    <col min="8452" max="8452" width="27.8984375" style="68" customWidth="1"/>
    <col min="8453" max="8703" width="8.69921875" style="68"/>
    <col min="8704" max="8704" width="18.19921875" style="68" customWidth="1"/>
    <col min="8705" max="8705" width="8.69921875" style="68"/>
    <col min="8706" max="8706" width="14.09765625" style="68" customWidth="1"/>
    <col min="8707" max="8707" width="8.69921875" style="68"/>
    <col min="8708" max="8708" width="27.8984375" style="68" customWidth="1"/>
    <col min="8709" max="8959" width="8.69921875" style="68"/>
    <col min="8960" max="8960" width="18.19921875" style="68" customWidth="1"/>
    <col min="8961" max="8961" width="8.69921875" style="68"/>
    <col min="8962" max="8962" width="14.09765625" style="68" customWidth="1"/>
    <col min="8963" max="8963" width="8.69921875" style="68"/>
    <col min="8964" max="8964" width="27.8984375" style="68" customWidth="1"/>
    <col min="8965" max="9215" width="8.69921875" style="68"/>
    <col min="9216" max="9216" width="18.19921875" style="68" customWidth="1"/>
    <col min="9217" max="9217" width="8.69921875" style="68"/>
    <col min="9218" max="9218" width="14.09765625" style="68" customWidth="1"/>
    <col min="9219" max="9219" width="8.69921875" style="68"/>
    <col min="9220" max="9220" width="27.8984375" style="68" customWidth="1"/>
    <col min="9221" max="9471" width="8.69921875" style="68"/>
    <col min="9472" max="9472" width="18.19921875" style="68" customWidth="1"/>
    <col min="9473" max="9473" width="8.69921875" style="68"/>
    <col min="9474" max="9474" width="14.09765625" style="68" customWidth="1"/>
    <col min="9475" max="9475" width="8.69921875" style="68"/>
    <col min="9476" max="9476" width="27.8984375" style="68" customWidth="1"/>
    <col min="9477" max="9727" width="8.69921875" style="68"/>
    <col min="9728" max="9728" width="18.19921875" style="68" customWidth="1"/>
    <col min="9729" max="9729" width="8.69921875" style="68"/>
    <col min="9730" max="9730" width="14.09765625" style="68" customWidth="1"/>
    <col min="9731" max="9731" width="8.69921875" style="68"/>
    <col min="9732" max="9732" width="27.8984375" style="68" customWidth="1"/>
    <col min="9733" max="9983" width="8.69921875" style="68"/>
    <col min="9984" max="9984" width="18.19921875" style="68" customWidth="1"/>
    <col min="9985" max="9985" width="8.69921875" style="68"/>
    <col min="9986" max="9986" width="14.09765625" style="68" customWidth="1"/>
    <col min="9987" max="9987" width="8.69921875" style="68"/>
    <col min="9988" max="9988" width="27.8984375" style="68" customWidth="1"/>
    <col min="9989" max="10239" width="8.69921875" style="68"/>
    <col min="10240" max="10240" width="18.19921875" style="68" customWidth="1"/>
    <col min="10241" max="10241" width="8.69921875" style="68"/>
    <col min="10242" max="10242" width="14.09765625" style="68" customWidth="1"/>
    <col min="10243" max="10243" width="8.69921875" style="68"/>
    <col min="10244" max="10244" width="27.8984375" style="68" customWidth="1"/>
    <col min="10245" max="10495" width="8.69921875" style="68"/>
    <col min="10496" max="10496" width="18.19921875" style="68" customWidth="1"/>
    <col min="10497" max="10497" width="8.69921875" style="68"/>
    <col min="10498" max="10498" width="14.09765625" style="68" customWidth="1"/>
    <col min="10499" max="10499" width="8.69921875" style="68"/>
    <col min="10500" max="10500" width="27.8984375" style="68" customWidth="1"/>
    <col min="10501" max="10751" width="8.69921875" style="68"/>
    <col min="10752" max="10752" width="18.19921875" style="68" customWidth="1"/>
    <col min="10753" max="10753" width="8.69921875" style="68"/>
    <col min="10754" max="10754" width="14.09765625" style="68" customWidth="1"/>
    <col min="10755" max="10755" width="8.69921875" style="68"/>
    <col min="10756" max="10756" width="27.8984375" style="68" customWidth="1"/>
    <col min="10757" max="11007" width="8.69921875" style="68"/>
    <col min="11008" max="11008" width="18.19921875" style="68" customWidth="1"/>
    <col min="11009" max="11009" width="8.69921875" style="68"/>
    <col min="11010" max="11010" width="14.09765625" style="68" customWidth="1"/>
    <col min="11011" max="11011" width="8.69921875" style="68"/>
    <col min="11012" max="11012" width="27.8984375" style="68" customWidth="1"/>
    <col min="11013" max="11263" width="8.69921875" style="68"/>
    <col min="11264" max="11264" width="18.19921875" style="68" customWidth="1"/>
    <col min="11265" max="11265" width="8.69921875" style="68"/>
    <col min="11266" max="11266" width="14.09765625" style="68" customWidth="1"/>
    <col min="11267" max="11267" width="8.69921875" style="68"/>
    <col min="11268" max="11268" width="27.8984375" style="68" customWidth="1"/>
    <col min="11269" max="11519" width="8.69921875" style="68"/>
    <col min="11520" max="11520" width="18.19921875" style="68" customWidth="1"/>
    <col min="11521" max="11521" width="8.69921875" style="68"/>
    <col min="11522" max="11522" width="14.09765625" style="68" customWidth="1"/>
    <col min="11523" max="11523" width="8.69921875" style="68"/>
    <col min="11524" max="11524" width="27.8984375" style="68" customWidth="1"/>
    <col min="11525" max="11775" width="8.69921875" style="68"/>
    <col min="11776" max="11776" width="18.19921875" style="68" customWidth="1"/>
    <col min="11777" max="11777" width="8.69921875" style="68"/>
    <col min="11778" max="11778" width="14.09765625" style="68" customWidth="1"/>
    <col min="11779" max="11779" width="8.69921875" style="68"/>
    <col min="11780" max="11780" width="27.8984375" style="68" customWidth="1"/>
    <col min="11781" max="12031" width="8.69921875" style="68"/>
    <col min="12032" max="12032" width="18.19921875" style="68" customWidth="1"/>
    <col min="12033" max="12033" width="8.69921875" style="68"/>
    <col min="12034" max="12034" width="14.09765625" style="68" customWidth="1"/>
    <col min="12035" max="12035" width="8.69921875" style="68"/>
    <col min="12036" max="12036" width="27.8984375" style="68" customWidth="1"/>
    <col min="12037" max="12287" width="8.69921875" style="68"/>
    <col min="12288" max="12288" width="18.19921875" style="68" customWidth="1"/>
    <col min="12289" max="12289" width="8.69921875" style="68"/>
    <col min="12290" max="12290" width="14.09765625" style="68" customWidth="1"/>
    <col min="12291" max="12291" width="8.69921875" style="68"/>
    <col min="12292" max="12292" width="27.8984375" style="68" customWidth="1"/>
    <col min="12293" max="12543" width="8.69921875" style="68"/>
    <col min="12544" max="12544" width="18.19921875" style="68" customWidth="1"/>
    <col min="12545" max="12545" width="8.69921875" style="68"/>
    <col min="12546" max="12546" width="14.09765625" style="68" customWidth="1"/>
    <col min="12547" max="12547" width="8.69921875" style="68"/>
    <col min="12548" max="12548" width="27.8984375" style="68" customWidth="1"/>
    <col min="12549" max="12799" width="8.69921875" style="68"/>
    <col min="12800" max="12800" width="18.19921875" style="68" customWidth="1"/>
    <col min="12801" max="12801" width="8.69921875" style="68"/>
    <col min="12802" max="12802" width="14.09765625" style="68" customWidth="1"/>
    <col min="12803" max="12803" width="8.69921875" style="68"/>
    <col min="12804" max="12804" width="27.8984375" style="68" customWidth="1"/>
    <col min="12805" max="13055" width="8.69921875" style="68"/>
    <col min="13056" max="13056" width="18.19921875" style="68" customWidth="1"/>
    <col min="13057" max="13057" width="8.69921875" style="68"/>
    <col min="13058" max="13058" width="14.09765625" style="68" customWidth="1"/>
    <col min="13059" max="13059" width="8.69921875" style="68"/>
    <col min="13060" max="13060" width="27.8984375" style="68" customWidth="1"/>
    <col min="13061" max="13311" width="8.69921875" style="68"/>
    <col min="13312" max="13312" width="18.19921875" style="68" customWidth="1"/>
    <col min="13313" max="13313" width="8.69921875" style="68"/>
    <col min="13314" max="13314" width="14.09765625" style="68" customWidth="1"/>
    <col min="13315" max="13315" width="8.69921875" style="68"/>
    <col min="13316" max="13316" width="27.8984375" style="68" customWidth="1"/>
    <col min="13317" max="13567" width="8.69921875" style="68"/>
    <col min="13568" max="13568" width="18.19921875" style="68" customWidth="1"/>
    <col min="13569" max="13569" width="8.69921875" style="68"/>
    <col min="13570" max="13570" width="14.09765625" style="68" customWidth="1"/>
    <col min="13571" max="13571" width="8.69921875" style="68"/>
    <col min="13572" max="13572" width="27.8984375" style="68" customWidth="1"/>
    <col min="13573" max="13823" width="8.69921875" style="68"/>
    <col min="13824" max="13824" width="18.19921875" style="68" customWidth="1"/>
    <col min="13825" max="13825" width="8.69921875" style="68"/>
    <col min="13826" max="13826" width="14.09765625" style="68" customWidth="1"/>
    <col min="13827" max="13827" width="8.69921875" style="68"/>
    <col min="13828" max="13828" width="27.8984375" style="68" customWidth="1"/>
    <col min="13829" max="14079" width="8.69921875" style="68"/>
    <col min="14080" max="14080" width="18.19921875" style="68" customWidth="1"/>
    <col min="14081" max="14081" width="8.69921875" style="68"/>
    <col min="14082" max="14082" width="14.09765625" style="68" customWidth="1"/>
    <col min="14083" max="14083" width="8.69921875" style="68"/>
    <col min="14084" max="14084" width="27.8984375" style="68" customWidth="1"/>
    <col min="14085" max="14335" width="8.69921875" style="68"/>
    <col min="14336" max="14336" width="18.19921875" style="68" customWidth="1"/>
    <col min="14337" max="14337" width="8.69921875" style="68"/>
    <col min="14338" max="14338" width="14.09765625" style="68" customWidth="1"/>
    <col min="14339" max="14339" width="8.69921875" style="68"/>
    <col min="14340" max="14340" width="27.8984375" style="68" customWidth="1"/>
    <col min="14341" max="14591" width="8.69921875" style="68"/>
    <col min="14592" max="14592" width="18.19921875" style="68" customWidth="1"/>
    <col min="14593" max="14593" width="8.69921875" style="68"/>
    <col min="14594" max="14594" width="14.09765625" style="68" customWidth="1"/>
    <col min="14595" max="14595" width="8.69921875" style="68"/>
    <col min="14596" max="14596" width="27.8984375" style="68" customWidth="1"/>
    <col min="14597" max="14847" width="8.69921875" style="68"/>
    <col min="14848" max="14848" width="18.19921875" style="68" customWidth="1"/>
    <col min="14849" max="14849" width="8.69921875" style="68"/>
    <col min="14850" max="14850" width="14.09765625" style="68" customWidth="1"/>
    <col min="14851" max="14851" width="8.69921875" style="68"/>
    <col min="14852" max="14852" width="27.8984375" style="68" customWidth="1"/>
    <col min="14853" max="15103" width="8.69921875" style="68"/>
    <col min="15104" max="15104" width="18.19921875" style="68" customWidth="1"/>
    <col min="15105" max="15105" width="8.69921875" style="68"/>
    <col min="15106" max="15106" width="14.09765625" style="68" customWidth="1"/>
    <col min="15107" max="15107" width="8.69921875" style="68"/>
    <col min="15108" max="15108" width="27.8984375" style="68" customWidth="1"/>
    <col min="15109" max="15359" width="8.69921875" style="68"/>
    <col min="15360" max="15360" width="18.19921875" style="68" customWidth="1"/>
    <col min="15361" max="15361" width="8.69921875" style="68"/>
    <col min="15362" max="15362" width="14.09765625" style="68" customWidth="1"/>
    <col min="15363" max="15363" width="8.69921875" style="68"/>
    <col min="15364" max="15364" width="27.8984375" style="68" customWidth="1"/>
    <col min="15365" max="15615" width="8.69921875" style="68"/>
    <col min="15616" max="15616" width="18.19921875" style="68" customWidth="1"/>
    <col min="15617" max="15617" width="8.69921875" style="68"/>
    <col min="15618" max="15618" width="14.09765625" style="68" customWidth="1"/>
    <col min="15619" max="15619" width="8.69921875" style="68"/>
    <col min="15620" max="15620" width="27.8984375" style="68" customWidth="1"/>
    <col min="15621" max="15871" width="8.69921875" style="68"/>
    <col min="15872" max="15872" width="18.19921875" style="68" customWidth="1"/>
    <col min="15873" max="15873" width="8.69921875" style="68"/>
    <col min="15874" max="15874" width="14.09765625" style="68" customWidth="1"/>
    <col min="15875" max="15875" width="8.69921875" style="68"/>
    <col min="15876" max="15876" width="27.8984375" style="68" customWidth="1"/>
    <col min="15877" max="16127" width="8.69921875" style="68"/>
    <col min="16128" max="16128" width="18.19921875" style="68" customWidth="1"/>
    <col min="16129" max="16129" width="8.69921875" style="68"/>
    <col min="16130" max="16130" width="14.09765625" style="68" customWidth="1"/>
    <col min="16131" max="16131" width="8.69921875" style="68"/>
    <col min="16132" max="16132" width="27.8984375" style="68" customWidth="1"/>
    <col min="16133" max="16384" width="8.69921875" style="68"/>
  </cols>
  <sheetData>
    <row r="1" spans="1:6" ht="22.2" customHeight="1">
      <c r="A1" s="68" t="s">
        <v>1205</v>
      </c>
      <c r="B1" s="490">
        <v>120</v>
      </c>
      <c r="C1" s="68" t="s">
        <v>93</v>
      </c>
    </row>
    <row r="3" spans="1:6" ht="22.2" customHeight="1">
      <c r="C3" s="489"/>
    </row>
    <row r="4" spans="1:6" ht="22.2" customHeight="1">
      <c r="C4" s="488"/>
    </row>
    <row r="5" spans="1:6" ht="22.2" customHeight="1">
      <c r="B5" s="68" t="s">
        <v>1215</v>
      </c>
      <c r="C5" s="488"/>
    </row>
    <row r="6" spans="1:6" ht="22.2" customHeight="1">
      <c r="C6" s="488"/>
    </row>
    <row r="7" spans="1:6" ht="22.2" customHeight="1">
      <c r="D7" s="485" t="s">
        <v>83</v>
      </c>
      <c r="E7" s="1228"/>
      <c r="F7" s="1229"/>
    </row>
    <row r="8" spans="1:6" ht="22.2" customHeight="1">
      <c r="D8" s="485" t="s">
        <v>1214</v>
      </c>
      <c r="E8" s="1228"/>
      <c r="F8" s="1229"/>
    </row>
    <row r="10" spans="1:6" ht="22.2" customHeight="1">
      <c r="A10" s="487" t="s">
        <v>1213</v>
      </c>
      <c r="B10" s="487"/>
      <c r="C10" s="487"/>
      <c r="D10" s="487"/>
      <c r="E10" s="487"/>
    </row>
    <row r="13" spans="1:6" ht="22.2" customHeight="1">
      <c r="D13" s="485" t="s">
        <v>1212</v>
      </c>
      <c r="E13" s="486"/>
    </row>
    <row r="14" spans="1:6" ht="22.2" customHeight="1">
      <c r="D14" s="485" t="s">
        <v>1212</v>
      </c>
      <c r="E14" s="484"/>
    </row>
    <row r="15" spans="1:6" ht="22.2" customHeight="1">
      <c r="D15" s="485" t="s">
        <v>1212</v>
      </c>
      <c r="E15" s="484"/>
    </row>
    <row r="16" spans="1:6" ht="22.2" customHeight="1">
      <c r="D16" s="485" t="s">
        <v>1212</v>
      </c>
      <c r="E16" s="484"/>
    </row>
    <row r="17" spans="1:6" ht="22.2" customHeight="1">
      <c r="D17" s="485" t="s">
        <v>1212</v>
      </c>
      <c r="E17" s="484"/>
    </row>
    <row r="18" spans="1:6" ht="22.2" customHeight="1">
      <c r="D18" s="485" t="s">
        <v>1212</v>
      </c>
      <c r="E18" s="484"/>
    </row>
    <row r="19" spans="1:6" ht="22.2" customHeight="1">
      <c r="D19" s="485" t="s">
        <v>1212</v>
      </c>
      <c r="E19" s="484"/>
    </row>
    <row r="20" spans="1:6" ht="22.2" customHeight="1">
      <c r="D20" s="485" t="s">
        <v>1212</v>
      </c>
      <c r="E20" s="484"/>
    </row>
    <row r="21" spans="1:6" ht="22.2" customHeight="1">
      <c r="D21" s="485" t="s">
        <v>1211</v>
      </c>
      <c r="E21" s="484"/>
    </row>
    <row r="22" spans="1:6" ht="22.2" customHeight="1">
      <c r="D22" s="485" t="s">
        <v>1211</v>
      </c>
      <c r="E22" s="484"/>
    </row>
    <row r="23" spans="1:6" ht="22.2" customHeight="1">
      <c r="D23" s="485" t="s">
        <v>1211</v>
      </c>
      <c r="E23" s="484"/>
    </row>
    <row r="25" spans="1:6" ht="22.2" customHeight="1">
      <c r="A25" s="1230" t="s">
        <v>1210</v>
      </c>
      <c r="B25" s="1230"/>
      <c r="C25" s="1230"/>
      <c r="D25" s="1230"/>
      <c r="E25" s="1230"/>
      <c r="F25" s="1230"/>
    </row>
    <row r="26" spans="1:6" ht="22.2" customHeight="1">
      <c r="A26" s="1230"/>
      <c r="B26" s="1230"/>
      <c r="C26" s="1230"/>
      <c r="D26" s="1230"/>
      <c r="E26" s="1230"/>
      <c r="F26" s="1230"/>
    </row>
  </sheetData>
  <mergeCells count="3">
    <mergeCell ref="E7:F7"/>
    <mergeCell ref="E8:F8"/>
    <mergeCell ref="A25:F26"/>
  </mergeCells>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legacyDrawing r:id="rId2"/>
</worksheet>
</file>

<file path=xl/worksheets/sheet2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sheetPr codeName="Sheet230">
    <pageSetUpPr fitToPage="1"/>
  </sheetPr>
  <dimension ref="A1:F17"/>
  <sheetViews>
    <sheetView view="pageBreakPreview" zoomScale="90" zoomScaleNormal="100" zoomScaleSheetLayoutView="90" workbookViewId="0">
      <selection activeCell="Q41" sqref="Q41"/>
    </sheetView>
  </sheetViews>
  <sheetFormatPr defaultRowHeight="22.2" customHeight="1"/>
  <cols>
    <col min="1" max="1" width="7.09765625" style="68" customWidth="1"/>
    <col min="2" max="2" width="6" style="68" customWidth="1"/>
    <col min="3" max="3" width="14.09765625" style="68" customWidth="1"/>
    <col min="4" max="4" width="8.69921875" style="68"/>
    <col min="5" max="5" width="27.8984375" style="68" customWidth="1"/>
    <col min="6" max="255" width="8.69921875" style="68"/>
    <col min="256" max="256" width="18.19921875" style="68" customWidth="1"/>
    <col min="257" max="257" width="8.69921875" style="68"/>
    <col min="258" max="258" width="14.09765625" style="68" customWidth="1"/>
    <col min="259" max="259" width="8.69921875" style="68"/>
    <col min="260" max="260" width="27.8984375" style="68" customWidth="1"/>
    <col min="261" max="511" width="8.69921875" style="68"/>
    <col min="512" max="512" width="18.19921875" style="68" customWidth="1"/>
    <col min="513" max="513" width="8.69921875" style="68"/>
    <col min="514" max="514" width="14.09765625" style="68" customWidth="1"/>
    <col min="515" max="515" width="8.69921875" style="68"/>
    <col min="516" max="516" width="27.8984375" style="68" customWidth="1"/>
    <col min="517" max="767" width="8.69921875" style="68"/>
    <col min="768" max="768" width="18.19921875" style="68" customWidth="1"/>
    <col min="769" max="769" width="8.69921875" style="68"/>
    <col min="770" max="770" width="14.09765625" style="68" customWidth="1"/>
    <col min="771" max="771" width="8.69921875" style="68"/>
    <col min="772" max="772" width="27.8984375" style="68" customWidth="1"/>
    <col min="773" max="1023" width="8.69921875" style="68"/>
    <col min="1024" max="1024" width="18.19921875" style="68" customWidth="1"/>
    <col min="1025" max="1025" width="8.69921875" style="68"/>
    <col min="1026" max="1026" width="14.09765625" style="68" customWidth="1"/>
    <col min="1027" max="1027" width="8.69921875" style="68"/>
    <col min="1028" max="1028" width="27.8984375" style="68" customWidth="1"/>
    <col min="1029" max="1279" width="8.69921875" style="68"/>
    <col min="1280" max="1280" width="18.19921875" style="68" customWidth="1"/>
    <col min="1281" max="1281" width="8.69921875" style="68"/>
    <col min="1282" max="1282" width="14.09765625" style="68" customWidth="1"/>
    <col min="1283" max="1283" width="8.69921875" style="68"/>
    <col min="1284" max="1284" width="27.8984375" style="68" customWidth="1"/>
    <col min="1285" max="1535" width="8.69921875" style="68"/>
    <col min="1536" max="1536" width="18.19921875" style="68" customWidth="1"/>
    <col min="1537" max="1537" width="8.69921875" style="68"/>
    <col min="1538" max="1538" width="14.09765625" style="68" customWidth="1"/>
    <col min="1539" max="1539" width="8.69921875" style="68"/>
    <col min="1540" max="1540" width="27.8984375" style="68" customWidth="1"/>
    <col min="1541" max="1791" width="8.69921875" style="68"/>
    <col min="1792" max="1792" width="18.19921875" style="68" customWidth="1"/>
    <col min="1793" max="1793" width="8.69921875" style="68"/>
    <col min="1794" max="1794" width="14.09765625" style="68" customWidth="1"/>
    <col min="1795" max="1795" width="8.69921875" style="68"/>
    <col min="1796" max="1796" width="27.8984375" style="68" customWidth="1"/>
    <col min="1797" max="2047" width="8.69921875" style="68"/>
    <col min="2048" max="2048" width="18.19921875" style="68" customWidth="1"/>
    <col min="2049" max="2049" width="8.69921875" style="68"/>
    <col min="2050" max="2050" width="14.09765625" style="68" customWidth="1"/>
    <col min="2051" max="2051" width="8.69921875" style="68"/>
    <col min="2052" max="2052" width="27.8984375" style="68" customWidth="1"/>
    <col min="2053" max="2303" width="8.69921875" style="68"/>
    <col min="2304" max="2304" width="18.19921875" style="68" customWidth="1"/>
    <col min="2305" max="2305" width="8.69921875" style="68"/>
    <col min="2306" max="2306" width="14.09765625" style="68" customWidth="1"/>
    <col min="2307" max="2307" width="8.69921875" style="68"/>
    <col min="2308" max="2308" width="27.8984375" style="68" customWidth="1"/>
    <col min="2309" max="2559" width="8.69921875" style="68"/>
    <col min="2560" max="2560" width="18.19921875" style="68" customWidth="1"/>
    <col min="2561" max="2561" width="8.69921875" style="68"/>
    <col min="2562" max="2562" width="14.09765625" style="68" customWidth="1"/>
    <col min="2563" max="2563" width="8.69921875" style="68"/>
    <col min="2564" max="2564" width="27.8984375" style="68" customWidth="1"/>
    <col min="2565" max="2815" width="8.69921875" style="68"/>
    <col min="2816" max="2816" width="18.19921875" style="68" customWidth="1"/>
    <col min="2817" max="2817" width="8.69921875" style="68"/>
    <col min="2818" max="2818" width="14.09765625" style="68" customWidth="1"/>
    <col min="2819" max="2819" width="8.69921875" style="68"/>
    <col min="2820" max="2820" width="27.8984375" style="68" customWidth="1"/>
    <col min="2821" max="3071" width="8.69921875" style="68"/>
    <col min="3072" max="3072" width="18.19921875" style="68" customWidth="1"/>
    <col min="3073" max="3073" width="8.69921875" style="68"/>
    <col min="3074" max="3074" width="14.09765625" style="68" customWidth="1"/>
    <col min="3075" max="3075" width="8.69921875" style="68"/>
    <col min="3076" max="3076" width="27.8984375" style="68" customWidth="1"/>
    <col min="3077" max="3327" width="8.69921875" style="68"/>
    <col min="3328" max="3328" width="18.19921875" style="68" customWidth="1"/>
    <col min="3329" max="3329" width="8.69921875" style="68"/>
    <col min="3330" max="3330" width="14.09765625" style="68" customWidth="1"/>
    <col min="3331" max="3331" width="8.69921875" style="68"/>
    <col min="3332" max="3332" width="27.8984375" style="68" customWidth="1"/>
    <col min="3333" max="3583" width="8.69921875" style="68"/>
    <col min="3584" max="3584" width="18.19921875" style="68" customWidth="1"/>
    <col min="3585" max="3585" width="8.69921875" style="68"/>
    <col min="3586" max="3586" width="14.09765625" style="68" customWidth="1"/>
    <col min="3587" max="3587" width="8.69921875" style="68"/>
    <col min="3588" max="3588" width="27.8984375" style="68" customWidth="1"/>
    <col min="3589" max="3839" width="8.69921875" style="68"/>
    <col min="3840" max="3840" width="18.19921875" style="68" customWidth="1"/>
    <col min="3841" max="3841" width="8.69921875" style="68"/>
    <col min="3842" max="3842" width="14.09765625" style="68" customWidth="1"/>
    <col min="3843" max="3843" width="8.69921875" style="68"/>
    <col min="3844" max="3844" width="27.8984375" style="68" customWidth="1"/>
    <col min="3845" max="4095" width="8.69921875" style="68"/>
    <col min="4096" max="4096" width="18.19921875" style="68" customWidth="1"/>
    <col min="4097" max="4097" width="8.69921875" style="68"/>
    <col min="4098" max="4098" width="14.09765625" style="68" customWidth="1"/>
    <col min="4099" max="4099" width="8.69921875" style="68"/>
    <col min="4100" max="4100" width="27.8984375" style="68" customWidth="1"/>
    <col min="4101" max="4351" width="8.69921875" style="68"/>
    <col min="4352" max="4352" width="18.19921875" style="68" customWidth="1"/>
    <col min="4353" max="4353" width="8.69921875" style="68"/>
    <col min="4354" max="4354" width="14.09765625" style="68" customWidth="1"/>
    <col min="4355" max="4355" width="8.69921875" style="68"/>
    <col min="4356" max="4356" width="27.8984375" style="68" customWidth="1"/>
    <col min="4357" max="4607" width="8.69921875" style="68"/>
    <col min="4608" max="4608" width="18.19921875" style="68" customWidth="1"/>
    <col min="4609" max="4609" width="8.69921875" style="68"/>
    <col min="4610" max="4610" width="14.09765625" style="68" customWidth="1"/>
    <col min="4611" max="4611" width="8.69921875" style="68"/>
    <col min="4612" max="4612" width="27.8984375" style="68" customWidth="1"/>
    <col min="4613" max="4863" width="8.69921875" style="68"/>
    <col min="4864" max="4864" width="18.19921875" style="68" customWidth="1"/>
    <col min="4865" max="4865" width="8.69921875" style="68"/>
    <col min="4866" max="4866" width="14.09765625" style="68" customWidth="1"/>
    <col min="4867" max="4867" width="8.69921875" style="68"/>
    <col min="4868" max="4868" width="27.8984375" style="68" customWidth="1"/>
    <col min="4869" max="5119" width="8.69921875" style="68"/>
    <col min="5120" max="5120" width="18.19921875" style="68" customWidth="1"/>
    <col min="5121" max="5121" width="8.69921875" style="68"/>
    <col min="5122" max="5122" width="14.09765625" style="68" customWidth="1"/>
    <col min="5123" max="5123" width="8.69921875" style="68"/>
    <col min="5124" max="5124" width="27.8984375" style="68" customWidth="1"/>
    <col min="5125" max="5375" width="8.69921875" style="68"/>
    <col min="5376" max="5376" width="18.19921875" style="68" customWidth="1"/>
    <col min="5377" max="5377" width="8.69921875" style="68"/>
    <col min="5378" max="5378" width="14.09765625" style="68" customWidth="1"/>
    <col min="5379" max="5379" width="8.69921875" style="68"/>
    <col min="5380" max="5380" width="27.8984375" style="68" customWidth="1"/>
    <col min="5381" max="5631" width="8.69921875" style="68"/>
    <col min="5632" max="5632" width="18.19921875" style="68" customWidth="1"/>
    <col min="5633" max="5633" width="8.69921875" style="68"/>
    <col min="5634" max="5634" width="14.09765625" style="68" customWidth="1"/>
    <col min="5635" max="5635" width="8.69921875" style="68"/>
    <col min="5636" max="5636" width="27.8984375" style="68" customWidth="1"/>
    <col min="5637" max="5887" width="8.69921875" style="68"/>
    <col min="5888" max="5888" width="18.19921875" style="68" customWidth="1"/>
    <col min="5889" max="5889" width="8.69921875" style="68"/>
    <col min="5890" max="5890" width="14.09765625" style="68" customWidth="1"/>
    <col min="5891" max="5891" width="8.69921875" style="68"/>
    <col min="5892" max="5892" width="27.8984375" style="68" customWidth="1"/>
    <col min="5893" max="6143" width="8.69921875" style="68"/>
    <col min="6144" max="6144" width="18.19921875" style="68" customWidth="1"/>
    <col min="6145" max="6145" width="8.69921875" style="68"/>
    <col min="6146" max="6146" width="14.09765625" style="68" customWidth="1"/>
    <col min="6147" max="6147" width="8.69921875" style="68"/>
    <col min="6148" max="6148" width="27.8984375" style="68" customWidth="1"/>
    <col min="6149" max="6399" width="8.69921875" style="68"/>
    <col min="6400" max="6400" width="18.19921875" style="68" customWidth="1"/>
    <col min="6401" max="6401" width="8.69921875" style="68"/>
    <col min="6402" max="6402" width="14.09765625" style="68" customWidth="1"/>
    <col min="6403" max="6403" width="8.69921875" style="68"/>
    <col min="6404" max="6404" width="27.8984375" style="68" customWidth="1"/>
    <col min="6405" max="6655" width="8.69921875" style="68"/>
    <col min="6656" max="6656" width="18.19921875" style="68" customWidth="1"/>
    <col min="6657" max="6657" width="8.69921875" style="68"/>
    <col min="6658" max="6658" width="14.09765625" style="68" customWidth="1"/>
    <col min="6659" max="6659" width="8.69921875" style="68"/>
    <col min="6660" max="6660" width="27.8984375" style="68" customWidth="1"/>
    <col min="6661" max="6911" width="8.69921875" style="68"/>
    <col min="6912" max="6912" width="18.19921875" style="68" customWidth="1"/>
    <col min="6913" max="6913" width="8.69921875" style="68"/>
    <col min="6914" max="6914" width="14.09765625" style="68" customWidth="1"/>
    <col min="6915" max="6915" width="8.69921875" style="68"/>
    <col min="6916" max="6916" width="27.8984375" style="68" customWidth="1"/>
    <col min="6917" max="7167" width="8.69921875" style="68"/>
    <col min="7168" max="7168" width="18.19921875" style="68" customWidth="1"/>
    <col min="7169" max="7169" width="8.69921875" style="68"/>
    <col min="7170" max="7170" width="14.09765625" style="68" customWidth="1"/>
    <col min="7171" max="7171" width="8.69921875" style="68"/>
    <col min="7172" max="7172" width="27.8984375" style="68" customWidth="1"/>
    <col min="7173" max="7423" width="8.69921875" style="68"/>
    <col min="7424" max="7424" width="18.19921875" style="68" customWidth="1"/>
    <col min="7425" max="7425" width="8.69921875" style="68"/>
    <col min="7426" max="7426" width="14.09765625" style="68" customWidth="1"/>
    <col min="7427" max="7427" width="8.69921875" style="68"/>
    <col min="7428" max="7428" width="27.8984375" style="68" customWidth="1"/>
    <col min="7429" max="7679" width="8.69921875" style="68"/>
    <col min="7680" max="7680" width="18.19921875" style="68" customWidth="1"/>
    <col min="7681" max="7681" width="8.69921875" style="68"/>
    <col min="7682" max="7682" width="14.09765625" style="68" customWidth="1"/>
    <col min="7683" max="7683" width="8.69921875" style="68"/>
    <col min="7684" max="7684" width="27.8984375" style="68" customWidth="1"/>
    <col min="7685" max="7935" width="8.69921875" style="68"/>
    <col min="7936" max="7936" width="18.19921875" style="68" customWidth="1"/>
    <col min="7937" max="7937" width="8.69921875" style="68"/>
    <col min="7938" max="7938" width="14.09765625" style="68" customWidth="1"/>
    <col min="7939" max="7939" width="8.69921875" style="68"/>
    <col min="7940" max="7940" width="27.8984375" style="68" customWidth="1"/>
    <col min="7941" max="8191" width="8.69921875" style="68"/>
    <col min="8192" max="8192" width="18.19921875" style="68" customWidth="1"/>
    <col min="8193" max="8193" width="8.69921875" style="68"/>
    <col min="8194" max="8194" width="14.09765625" style="68" customWidth="1"/>
    <col min="8195" max="8195" width="8.69921875" style="68"/>
    <col min="8196" max="8196" width="27.8984375" style="68" customWidth="1"/>
    <col min="8197" max="8447" width="8.69921875" style="68"/>
    <col min="8448" max="8448" width="18.19921875" style="68" customWidth="1"/>
    <col min="8449" max="8449" width="8.69921875" style="68"/>
    <col min="8450" max="8450" width="14.09765625" style="68" customWidth="1"/>
    <col min="8451" max="8451" width="8.69921875" style="68"/>
    <col min="8452" max="8452" width="27.8984375" style="68" customWidth="1"/>
    <col min="8453" max="8703" width="8.69921875" style="68"/>
    <col min="8704" max="8704" width="18.19921875" style="68" customWidth="1"/>
    <col min="8705" max="8705" width="8.69921875" style="68"/>
    <col min="8706" max="8706" width="14.09765625" style="68" customWidth="1"/>
    <col min="8707" max="8707" width="8.69921875" style="68"/>
    <col min="8708" max="8708" width="27.8984375" style="68" customWidth="1"/>
    <col min="8709" max="8959" width="8.69921875" style="68"/>
    <col min="8960" max="8960" width="18.19921875" style="68" customWidth="1"/>
    <col min="8961" max="8961" width="8.69921875" style="68"/>
    <col min="8962" max="8962" width="14.09765625" style="68" customWidth="1"/>
    <col min="8963" max="8963" width="8.69921875" style="68"/>
    <col min="8964" max="8964" width="27.8984375" style="68" customWidth="1"/>
    <col min="8965" max="9215" width="8.69921875" style="68"/>
    <col min="9216" max="9216" width="18.19921875" style="68" customWidth="1"/>
    <col min="9217" max="9217" width="8.69921875" style="68"/>
    <col min="9218" max="9218" width="14.09765625" style="68" customWidth="1"/>
    <col min="9219" max="9219" width="8.69921875" style="68"/>
    <col min="9220" max="9220" width="27.8984375" style="68" customWidth="1"/>
    <col min="9221" max="9471" width="8.69921875" style="68"/>
    <col min="9472" max="9472" width="18.19921875" style="68" customWidth="1"/>
    <col min="9473" max="9473" width="8.69921875" style="68"/>
    <col min="9474" max="9474" width="14.09765625" style="68" customWidth="1"/>
    <col min="9475" max="9475" width="8.69921875" style="68"/>
    <col min="9476" max="9476" width="27.8984375" style="68" customWidth="1"/>
    <col min="9477" max="9727" width="8.69921875" style="68"/>
    <col min="9728" max="9728" width="18.19921875" style="68" customWidth="1"/>
    <col min="9729" max="9729" width="8.69921875" style="68"/>
    <col min="9730" max="9730" width="14.09765625" style="68" customWidth="1"/>
    <col min="9731" max="9731" width="8.69921875" style="68"/>
    <col min="9732" max="9732" width="27.8984375" style="68" customWidth="1"/>
    <col min="9733" max="9983" width="8.69921875" style="68"/>
    <col min="9984" max="9984" width="18.19921875" style="68" customWidth="1"/>
    <col min="9985" max="9985" width="8.69921875" style="68"/>
    <col min="9986" max="9986" width="14.09765625" style="68" customWidth="1"/>
    <col min="9987" max="9987" width="8.69921875" style="68"/>
    <col min="9988" max="9988" width="27.8984375" style="68" customWidth="1"/>
    <col min="9989" max="10239" width="8.69921875" style="68"/>
    <col min="10240" max="10240" width="18.19921875" style="68" customWidth="1"/>
    <col min="10241" max="10241" width="8.69921875" style="68"/>
    <col min="10242" max="10242" width="14.09765625" style="68" customWidth="1"/>
    <col min="10243" max="10243" width="8.69921875" style="68"/>
    <col min="10244" max="10244" width="27.8984375" style="68" customWidth="1"/>
    <col min="10245" max="10495" width="8.69921875" style="68"/>
    <col min="10496" max="10496" width="18.19921875" style="68" customWidth="1"/>
    <col min="10497" max="10497" width="8.69921875" style="68"/>
    <col min="10498" max="10498" width="14.09765625" style="68" customWidth="1"/>
    <col min="10499" max="10499" width="8.69921875" style="68"/>
    <col min="10500" max="10500" width="27.8984375" style="68" customWidth="1"/>
    <col min="10501" max="10751" width="8.69921875" style="68"/>
    <col min="10752" max="10752" width="18.19921875" style="68" customWidth="1"/>
    <col min="10753" max="10753" width="8.69921875" style="68"/>
    <col min="10754" max="10754" width="14.09765625" style="68" customWidth="1"/>
    <col min="10755" max="10755" width="8.69921875" style="68"/>
    <col min="10756" max="10756" width="27.8984375" style="68" customWidth="1"/>
    <col min="10757" max="11007" width="8.69921875" style="68"/>
    <col min="11008" max="11008" width="18.19921875" style="68" customWidth="1"/>
    <col min="11009" max="11009" width="8.69921875" style="68"/>
    <col min="11010" max="11010" width="14.09765625" style="68" customWidth="1"/>
    <col min="11011" max="11011" width="8.69921875" style="68"/>
    <col min="11012" max="11012" width="27.8984375" style="68" customWidth="1"/>
    <col min="11013" max="11263" width="8.69921875" style="68"/>
    <col min="11264" max="11264" width="18.19921875" style="68" customWidth="1"/>
    <col min="11265" max="11265" width="8.69921875" style="68"/>
    <col min="11266" max="11266" width="14.09765625" style="68" customWidth="1"/>
    <col min="11267" max="11267" width="8.69921875" style="68"/>
    <col min="11268" max="11268" width="27.8984375" style="68" customWidth="1"/>
    <col min="11269" max="11519" width="8.69921875" style="68"/>
    <col min="11520" max="11520" width="18.19921875" style="68" customWidth="1"/>
    <col min="11521" max="11521" width="8.69921875" style="68"/>
    <col min="11522" max="11522" width="14.09765625" style="68" customWidth="1"/>
    <col min="11523" max="11523" width="8.69921875" style="68"/>
    <col min="11524" max="11524" width="27.8984375" style="68" customWidth="1"/>
    <col min="11525" max="11775" width="8.69921875" style="68"/>
    <col min="11776" max="11776" width="18.19921875" style="68" customWidth="1"/>
    <col min="11777" max="11777" width="8.69921875" style="68"/>
    <col min="11778" max="11778" width="14.09765625" style="68" customWidth="1"/>
    <col min="11779" max="11779" width="8.69921875" style="68"/>
    <col min="11780" max="11780" width="27.8984375" style="68" customWidth="1"/>
    <col min="11781" max="12031" width="8.69921875" style="68"/>
    <col min="12032" max="12032" width="18.19921875" style="68" customWidth="1"/>
    <col min="12033" max="12033" width="8.69921875" style="68"/>
    <col min="12034" max="12034" width="14.09765625" style="68" customWidth="1"/>
    <col min="12035" max="12035" width="8.69921875" style="68"/>
    <col min="12036" max="12036" width="27.8984375" style="68" customWidth="1"/>
    <col min="12037" max="12287" width="8.69921875" style="68"/>
    <col min="12288" max="12288" width="18.19921875" style="68" customWidth="1"/>
    <col min="12289" max="12289" width="8.69921875" style="68"/>
    <col min="12290" max="12290" width="14.09765625" style="68" customWidth="1"/>
    <col min="12291" max="12291" width="8.69921875" style="68"/>
    <col min="12292" max="12292" width="27.8984375" style="68" customWidth="1"/>
    <col min="12293" max="12543" width="8.69921875" style="68"/>
    <col min="12544" max="12544" width="18.19921875" style="68" customWidth="1"/>
    <col min="12545" max="12545" width="8.69921875" style="68"/>
    <col min="12546" max="12546" width="14.09765625" style="68" customWidth="1"/>
    <col min="12547" max="12547" width="8.69921875" style="68"/>
    <col min="12548" max="12548" width="27.8984375" style="68" customWidth="1"/>
    <col min="12549" max="12799" width="8.69921875" style="68"/>
    <col min="12800" max="12800" width="18.19921875" style="68" customWidth="1"/>
    <col min="12801" max="12801" width="8.69921875" style="68"/>
    <col min="12802" max="12802" width="14.09765625" style="68" customWidth="1"/>
    <col min="12803" max="12803" width="8.69921875" style="68"/>
    <col min="12804" max="12804" width="27.8984375" style="68" customWidth="1"/>
    <col min="12805" max="13055" width="8.69921875" style="68"/>
    <col min="13056" max="13056" width="18.19921875" style="68" customWidth="1"/>
    <col min="13057" max="13057" width="8.69921875" style="68"/>
    <col min="13058" max="13058" width="14.09765625" style="68" customWidth="1"/>
    <col min="13059" max="13059" width="8.69921875" style="68"/>
    <col min="13060" max="13060" width="27.8984375" style="68" customWidth="1"/>
    <col min="13061" max="13311" width="8.69921875" style="68"/>
    <col min="13312" max="13312" width="18.19921875" style="68" customWidth="1"/>
    <col min="13313" max="13313" width="8.69921875" style="68"/>
    <col min="13314" max="13314" width="14.09765625" style="68" customWidth="1"/>
    <col min="13315" max="13315" width="8.69921875" style="68"/>
    <col min="13316" max="13316" width="27.8984375" style="68" customWidth="1"/>
    <col min="13317" max="13567" width="8.69921875" style="68"/>
    <col min="13568" max="13568" width="18.19921875" style="68" customWidth="1"/>
    <col min="13569" max="13569" width="8.69921875" style="68"/>
    <col min="13570" max="13570" width="14.09765625" style="68" customWidth="1"/>
    <col min="13571" max="13571" width="8.69921875" style="68"/>
    <col min="13572" max="13572" width="27.8984375" style="68" customWidth="1"/>
    <col min="13573" max="13823" width="8.69921875" style="68"/>
    <col min="13824" max="13824" width="18.19921875" style="68" customWidth="1"/>
    <col min="13825" max="13825" width="8.69921875" style="68"/>
    <col min="13826" max="13826" width="14.09765625" style="68" customWidth="1"/>
    <col min="13827" max="13827" width="8.69921875" style="68"/>
    <col min="13828" max="13828" width="27.8984375" style="68" customWidth="1"/>
    <col min="13829" max="14079" width="8.69921875" style="68"/>
    <col min="14080" max="14080" width="18.19921875" style="68" customWidth="1"/>
    <col min="14081" max="14081" width="8.69921875" style="68"/>
    <col min="14082" max="14082" width="14.09765625" style="68" customWidth="1"/>
    <col min="14083" max="14083" width="8.69921875" style="68"/>
    <col min="14084" max="14084" width="27.8984375" style="68" customWidth="1"/>
    <col min="14085" max="14335" width="8.69921875" style="68"/>
    <col min="14336" max="14336" width="18.19921875" style="68" customWidth="1"/>
    <col min="14337" max="14337" width="8.69921875" style="68"/>
    <col min="14338" max="14338" width="14.09765625" style="68" customWidth="1"/>
    <col min="14339" max="14339" width="8.69921875" style="68"/>
    <col min="14340" max="14340" width="27.8984375" style="68" customWidth="1"/>
    <col min="14341" max="14591" width="8.69921875" style="68"/>
    <col min="14592" max="14592" width="18.19921875" style="68" customWidth="1"/>
    <col min="14593" max="14593" width="8.69921875" style="68"/>
    <col min="14594" max="14594" width="14.09765625" style="68" customWidth="1"/>
    <col min="14595" max="14595" width="8.69921875" style="68"/>
    <col min="14596" max="14596" width="27.8984375" style="68" customWidth="1"/>
    <col min="14597" max="14847" width="8.69921875" style="68"/>
    <col min="14848" max="14848" width="18.19921875" style="68" customWidth="1"/>
    <col min="14849" max="14849" width="8.69921875" style="68"/>
    <col min="14850" max="14850" width="14.09765625" style="68" customWidth="1"/>
    <col min="14851" max="14851" width="8.69921875" style="68"/>
    <col min="14852" max="14852" width="27.8984375" style="68" customWidth="1"/>
    <col min="14853" max="15103" width="8.69921875" style="68"/>
    <col min="15104" max="15104" width="18.19921875" style="68" customWidth="1"/>
    <col min="15105" max="15105" width="8.69921875" style="68"/>
    <col min="15106" max="15106" width="14.09765625" style="68" customWidth="1"/>
    <col min="15107" max="15107" width="8.69921875" style="68"/>
    <col min="15108" max="15108" width="27.8984375" style="68" customWidth="1"/>
    <col min="15109" max="15359" width="8.69921875" style="68"/>
    <col min="15360" max="15360" width="18.19921875" style="68" customWidth="1"/>
    <col min="15361" max="15361" width="8.69921875" style="68"/>
    <col min="15362" max="15362" width="14.09765625" style="68" customWidth="1"/>
    <col min="15363" max="15363" width="8.69921875" style="68"/>
    <col min="15364" max="15364" width="27.8984375" style="68" customWidth="1"/>
    <col min="15365" max="15615" width="8.69921875" style="68"/>
    <col min="15616" max="15616" width="18.19921875" style="68" customWidth="1"/>
    <col min="15617" max="15617" width="8.69921875" style="68"/>
    <col min="15618" max="15618" width="14.09765625" style="68" customWidth="1"/>
    <col min="15619" max="15619" width="8.69921875" style="68"/>
    <col min="15620" max="15620" width="27.8984375" style="68" customWidth="1"/>
    <col min="15621" max="15871" width="8.69921875" style="68"/>
    <col min="15872" max="15872" width="18.19921875" style="68" customWidth="1"/>
    <col min="15873" max="15873" width="8.69921875" style="68"/>
    <col min="15874" max="15874" width="14.09765625" style="68" customWidth="1"/>
    <col min="15875" max="15875" width="8.69921875" style="68"/>
    <col min="15876" max="15876" width="27.8984375" style="68" customWidth="1"/>
    <col min="15877" max="16127" width="8.69921875" style="68"/>
    <col min="16128" max="16128" width="18.19921875" style="68" customWidth="1"/>
    <col min="16129" max="16129" width="8.69921875" style="68"/>
    <col min="16130" max="16130" width="14.09765625" style="68" customWidth="1"/>
    <col min="16131" max="16131" width="8.69921875" style="68"/>
    <col min="16132" max="16132" width="27.8984375" style="68" customWidth="1"/>
    <col min="16133" max="16384" width="8.69921875" style="68"/>
  </cols>
  <sheetData>
    <row r="1" spans="1:6" ht="22.2" customHeight="1">
      <c r="A1" s="68" t="s">
        <v>1205</v>
      </c>
      <c r="B1" s="490">
        <v>120</v>
      </c>
      <c r="C1" s="68" t="s">
        <v>93</v>
      </c>
    </row>
    <row r="3" spans="1:6" ht="22.2" customHeight="1">
      <c r="C3" s="489"/>
    </row>
    <row r="4" spans="1:6" ht="22.2" customHeight="1">
      <c r="C4" s="488"/>
    </row>
    <row r="5" spans="1:6" ht="22.2" customHeight="1">
      <c r="B5" s="68" t="s">
        <v>1215</v>
      </c>
      <c r="C5" s="488"/>
    </row>
    <row r="6" spans="1:6" ht="22.2" customHeight="1">
      <c r="C6" s="488"/>
    </row>
    <row r="7" spans="1:6" ht="22.2" customHeight="1">
      <c r="D7" s="485" t="s">
        <v>83</v>
      </c>
      <c r="E7" s="1228"/>
      <c r="F7" s="1229"/>
    </row>
    <row r="8" spans="1:6" ht="22.2" customHeight="1">
      <c r="D8" s="485" t="s">
        <v>1214</v>
      </c>
      <c r="E8" s="1228"/>
      <c r="F8" s="1229"/>
    </row>
    <row r="10" spans="1:6" ht="22.2" customHeight="1">
      <c r="A10" s="487" t="s">
        <v>1213</v>
      </c>
      <c r="B10" s="487"/>
      <c r="C10" s="487"/>
      <c r="D10" s="487"/>
      <c r="E10" s="487"/>
    </row>
    <row r="12" spans="1:6" ht="22.2" customHeight="1">
      <c r="D12" s="485" t="s">
        <v>1211</v>
      </c>
      <c r="E12" s="486"/>
    </row>
    <row r="13" spans="1:6" ht="22.2" customHeight="1">
      <c r="D13" s="485" t="s">
        <v>1211</v>
      </c>
      <c r="E13" s="484"/>
    </row>
    <row r="14" spans="1:6" ht="22.2" customHeight="1">
      <c r="D14" s="485" t="s">
        <v>1211</v>
      </c>
      <c r="E14" s="484"/>
    </row>
    <row r="16" spans="1:6" ht="22.2" customHeight="1">
      <c r="A16" s="1230" t="s">
        <v>1216</v>
      </c>
      <c r="B16" s="1230"/>
      <c r="C16" s="1230"/>
      <c r="D16" s="1230"/>
      <c r="E16" s="1230"/>
      <c r="F16" s="1230"/>
    </row>
    <row r="17" spans="1:6" ht="22.2" customHeight="1">
      <c r="A17" s="1230"/>
      <c r="B17" s="1230"/>
      <c r="C17" s="1230"/>
      <c r="D17" s="1230"/>
      <c r="E17" s="1230"/>
      <c r="F17" s="1230"/>
    </row>
  </sheetData>
  <mergeCells count="3">
    <mergeCell ref="E7:F7"/>
    <mergeCell ref="E8:F8"/>
    <mergeCell ref="A16:F17"/>
  </mergeCells>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legacyDrawing r:id="rId2"/>
</worksheet>
</file>

<file path=xl/worksheets/sheet2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sheetPr codeName="Sheet231">
    <pageSetUpPr fitToPage="1"/>
  </sheetPr>
  <dimension ref="A1:F26"/>
  <sheetViews>
    <sheetView view="pageBreakPreview" zoomScale="90" zoomScaleNormal="100" zoomScaleSheetLayoutView="90" workbookViewId="0">
      <selection activeCell="Q41" sqref="Q41"/>
    </sheetView>
  </sheetViews>
  <sheetFormatPr defaultRowHeight="22.2" customHeight="1"/>
  <cols>
    <col min="1" max="1" width="7.09765625" style="68" customWidth="1"/>
    <col min="2" max="2" width="6" style="68" customWidth="1"/>
    <col min="3" max="3" width="14.09765625" style="68" customWidth="1"/>
    <col min="4" max="4" width="8.69921875" style="68"/>
    <col min="5" max="5" width="27.8984375" style="68" customWidth="1"/>
    <col min="6" max="255" width="8.69921875" style="68"/>
    <col min="256" max="256" width="18.19921875" style="68" customWidth="1"/>
    <col min="257" max="257" width="8.69921875" style="68"/>
    <col min="258" max="258" width="14.09765625" style="68" customWidth="1"/>
    <col min="259" max="259" width="8.69921875" style="68"/>
    <col min="260" max="260" width="27.8984375" style="68" customWidth="1"/>
    <col min="261" max="511" width="8.69921875" style="68"/>
    <col min="512" max="512" width="18.19921875" style="68" customWidth="1"/>
    <col min="513" max="513" width="8.69921875" style="68"/>
    <col min="514" max="514" width="14.09765625" style="68" customWidth="1"/>
    <col min="515" max="515" width="8.69921875" style="68"/>
    <col min="516" max="516" width="27.8984375" style="68" customWidth="1"/>
    <col min="517" max="767" width="8.69921875" style="68"/>
    <col min="768" max="768" width="18.19921875" style="68" customWidth="1"/>
    <col min="769" max="769" width="8.69921875" style="68"/>
    <col min="770" max="770" width="14.09765625" style="68" customWidth="1"/>
    <col min="771" max="771" width="8.69921875" style="68"/>
    <col min="772" max="772" width="27.8984375" style="68" customWidth="1"/>
    <col min="773" max="1023" width="8.69921875" style="68"/>
    <col min="1024" max="1024" width="18.19921875" style="68" customWidth="1"/>
    <col min="1025" max="1025" width="8.69921875" style="68"/>
    <col min="1026" max="1026" width="14.09765625" style="68" customWidth="1"/>
    <col min="1027" max="1027" width="8.69921875" style="68"/>
    <col min="1028" max="1028" width="27.8984375" style="68" customWidth="1"/>
    <col min="1029" max="1279" width="8.69921875" style="68"/>
    <col min="1280" max="1280" width="18.19921875" style="68" customWidth="1"/>
    <col min="1281" max="1281" width="8.69921875" style="68"/>
    <col min="1282" max="1282" width="14.09765625" style="68" customWidth="1"/>
    <col min="1283" max="1283" width="8.69921875" style="68"/>
    <col min="1284" max="1284" width="27.8984375" style="68" customWidth="1"/>
    <col min="1285" max="1535" width="8.69921875" style="68"/>
    <col min="1536" max="1536" width="18.19921875" style="68" customWidth="1"/>
    <col min="1537" max="1537" width="8.69921875" style="68"/>
    <col min="1538" max="1538" width="14.09765625" style="68" customWidth="1"/>
    <col min="1539" max="1539" width="8.69921875" style="68"/>
    <col min="1540" max="1540" width="27.8984375" style="68" customWidth="1"/>
    <col min="1541" max="1791" width="8.69921875" style="68"/>
    <col min="1792" max="1792" width="18.19921875" style="68" customWidth="1"/>
    <col min="1793" max="1793" width="8.69921875" style="68"/>
    <col min="1794" max="1794" width="14.09765625" style="68" customWidth="1"/>
    <col min="1795" max="1795" width="8.69921875" style="68"/>
    <col min="1796" max="1796" width="27.8984375" style="68" customWidth="1"/>
    <col min="1797" max="2047" width="8.69921875" style="68"/>
    <col min="2048" max="2048" width="18.19921875" style="68" customWidth="1"/>
    <col min="2049" max="2049" width="8.69921875" style="68"/>
    <col min="2050" max="2050" width="14.09765625" style="68" customWidth="1"/>
    <col min="2051" max="2051" width="8.69921875" style="68"/>
    <col min="2052" max="2052" width="27.8984375" style="68" customWidth="1"/>
    <col min="2053" max="2303" width="8.69921875" style="68"/>
    <col min="2304" max="2304" width="18.19921875" style="68" customWidth="1"/>
    <col min="2305" max="2305" width="8.69921875" style="68"/>
    <col min="2306" max="2306" width="14.09765625" style="68" customWidth="1"/>
    <col min="2307" max="2307" width="8.69921875" style="68"/>
    <col min="2308" max="2308" width="27.8984375" style="68" customWidth="1"/>
    <col min="2309" max="2559" width="8.69921875" style="68"/>
    <col min="2560" max="2560" width="18.19921875" style="68" customWidth="1"/>
    <col min="2561" max="2561" width="8.69921875" style="68"/>
    <col min="2562" max="2562" width="14.09765625" style="68" customWidth="1"/>
    <col min="2563" max="2563" width="8.69921875" style="68"/>
    <col min="2564" max="2564" width="27.8984375" style="68" customWidth="1"/>
    <col min="2565" max="2815" width="8.69921875" style="68"/>
    <col min="2816" max="2816" width="18.19921875" style="68" customWidth="1"/>
    <col min="2817" max="2817" width="8.69921875" style="68"/>
    <col min="2818" max="2818" width="14.09765625" style="68" customWidth="1"/>
    <col min="2819" max="2819" width="8.69921875" style="68"/>
    <col min="2820" max="2820" width="27.8984375" style="68" customWidth="1"/>
    <col min="2821" max="3071" width="8.69921875" style="68"/>
    <col min="3072" max="3072" width="18.19921875" style="68" customWidth="1"/>
    <col min="3073" max="3073" width="8.69921875" style="68"/>
    <col min="3074" max="3074" width="14.09765625" style="68" customWidth="1"/>
    <col min="3075" max="3075" width="8.69921875" style="68"/>
    <col min="3076" max="3076" width="27.8984375" style="68" customWidth="1"/>
    <col min="3077" max="3327" width="8.69921875" style="68"/>
    <col min="3328" max="3328" width="18.19921875" style="68" customWidth="1"/>
    <col min="3329" max="3329" width="8.69921875" style="68"/>
    <col min="3330" max="3330" width="14.09765625" style="68" customWidth="1"/>
    <col min="3331" max="3331" width="8.69921875" style="68"/>
    <col min="3332" max="3332" width="27.8984375" style="68" customWidth="1"/>
    <col min="3333" max="3583" width="8.69921875" style="68"/>
    <col min="3584" max="3584" width="18.19921875" style="68" customWidth="1"/>
    <col min="3585" max="3585" width="8.69921875" style="68"/>
    <col min="3586" max="3586" width="14.09765625" style="68" customWidth="1"/>
    <col min="3587" max="3587" width="8.69921875" style="68"/>
    <col min="3588" max="3588" width="27.8984375" style="68" customWidth="1"/>
    <col min="3589" max="3839" width="8.69921875" style="68"/>
    <col min="3840" max="3840" width="18.19921875" style="68" customWidth="1"/>
    <col min="3841" max="3841" width="8.69921875" style="68"/>
    <col min="3842" max="3842" width="14.09765625" style="68" customWidth="1"/>
    <col min="3843" max="3843" width="8.69921875" style="68"/>
    <col min="3844" max="3844" width="27.8984375" style="68" customWidth="1"/>
    <col min="3845" max="4095" width="8.69921875" style="68"/>
    <col min="4096" max="4096" width="18.19921875" style="68" customWidth="1"/>
    <col min="4097" max="4097" width="8.69921875" style="68"/>
    <col min="4098" max="4098" width="14.09765625" style="68" customWidth="1"/>
    <col min="4099" max="4099" width="8.69921875" style="68"/>
    <col min="4100" max="4100" width="27.8984375" style="68" customWidth="1"/>
    <col min="4101" max="4351" width="8.69921875" style="68"/>
    <col min="4352" max="4352" width="18.19921875" style="68" customWidth="1"/>
    <col min="4353" max="4353" width="8.69921875" style="68"/>
    <col min="4354" max="4354" width="14.09765625" style="68" customWidth="1"/>
    <col min="4355" max="4355" width="8.69921875" style="68"/>
    <col min="4356" max="4356" width="27.8984375" style="68" customWidth="1"/>
    <col min="4357" max="4607" width="8.69921875" style="68"/>
    <col min="4608" max="4608" width="18.19921875" style="68" customWidth="1"/>
    <col min="4609" max="4609" width="8.69921875" style="68"/>
    <col min="4610" max="4610" width="14.09765625" style="68" customWidth="1"/>
    <col min="4611" max="4611" width="8.69921875" style="68"/>
    <col min="4612" max="4612" width="27.8984375" style="68" customWidth="1"/>
    <col min="4613" max="4863" width="8.69921875" style="68"/>
    <col min="4864" max="4864" width="18.19921875" style="68" customWidth="1"/>
    <col min="4865" max="4865" width="8.69921875" style="68"/>
    <col min="4866" max="4866" width="14.09765625" style="68" customWidth="1"/>
    <col min="4867" max="4867" width="8.69921875" style="68"/>
    <col min="4868" max="4868" width="27.8984375" style="68" customWidth="1"/>
    <col min="4869" max="5119" width="8.69921875" style="68"/>
    <col min="5120" max="5120" width="18.19921875" style="68" customWidth="1"/>
    <col min="5121" max="5121" width="8.69921875" style="68"/>
    <col min="5122" max="5122" width="14.09765625" style="68" customWidth="1"/>
    <col min="5123" max="5123" width="8.69921875" style="68"/>
    <col min="5124" max="5124" width="27.8984375" style="68" customWidth="1"/>
    <col min="5125" max="5375" width="8.69921875" style="68"/>
    <col min="5376" max="5376" width="18.19921875" style="68" customWidth="1"/>
    <col min="5377" max="5377" width="8.69921875" style="68"/>
    <col min="5378" max="5378" width="14.09765625" style="68" customWidth="1"/>
    <col min="5379" max="5379" width="8.69921875" style="68"/>
    <col min="5380" max="5380" width="27.8984375" style="68" customWidth="1"/>
    <col min="5381" max="5631" width="8.69921875" style="68"/>
    <col min="5632" max="5632" width="18.19921875" style="68" customWidth="1"/>
    <col min="5633" max="5633" width="8.69921875" style="68"/>
    <col min="5634" max="5634" width="14.09765625" style="68" customWidth="1"/>
    <col min="5635" max="5635" width="8.69921875" style="68"/>
    <col min="5636" max="5636" width="27.8984375" style="68" customWidth="1"/>
    <col min="5637" max="5887" width="8.69921875" style="68"/>
    <col min="5888" max="5888" width="18.19921875" style="68" customWidth="1"/>
    <col min="5889" max="5889" width="8.69921875" style="68"/>
    <col min="5890" max="5890" width="14.09765625" style="68" customWidth="1"/>
    <col min="5891" max="5891" width="8.69921875" style="68"/>
    <col min="5892" max="5892" width="27.8984375" style="68" customWidth="1"/>
    <col min="5893" max="6143" width="8.69921875" style="68"/>
    <col min="6144" max="6144" width="18.19921875" style="68" customWidth="1"/>
    <col min="6145" max="6145" width="8.69921875" style="68"/>
    <col min="6146" max="6146" width="14.09765625" style="68" customWidth="1"/>
    <col min="6147" max="6147" width="8.69921875" style="68"/>
    <col min="6148" max="6148" width="27.8984375" style="68" customWidth="1"/>
    <col min="6149" max="6399" width="8.69921875" style="68"/>
    <col min="6400" max="6400" width="18.19921875" style="68" customWidth="1"/>
    <col min="6401" max="6401" width="8.69921875" style="68"/>
    <col min="6402" max="6402" width="14.09765625" style="68" customWidth="1"/>
    <col min="6403" max="6403" width="8.69921875" style="68"/>
    <col min="6404" max="6404" width="27.8984375" style="68" customWidth="1"/>
    <col min="6405" max="6655" width="8.69921875" style="68"/>
    <col min="6656" max="6656" width="18.19921875" style="68" customWidth="1"/>
    <col min="6657" max="6657" width="8.69921875" style="68"/>
    <col min="6658" max="6658" width="14.09765625" style="68" customWidth="1"/>
    <col min="6659" max="6659" width="8.69921875" style="68"/>
    <col min="6660" max="6660" width="27.8984375" style="68" customWidth="1"/>
    <col min="6661" max="6911" width="8.69921875" style="68"/>
    <col min="6912" max="6912" width="18.19921875" style="68" customWidth="1"/>
    <col min="6913" max="6913" width="8.69921875" style="68"/>
    <col min="6914" max="6914" width="14.09765625" style="68" customWidth="1"/>
    <col min="6915" max="6915" width="8.69921875" style="68"/>
    <col min="6916" max="6916" width="27.8984375" style="68" customWidth="1"/>
    <col min="6917" max="7167" width="8.69921875" style="68"/>
    <col min="7168" max="7168" width="18.19921875" style="68" customWidth="1"/>
    <col min="7169" max="7169" width="8.69921875" style="68"/>
    <col min="7170" max="7170" width="14.09765625" style="68" customWidth="1"/>
    <col min="7171" max="7171" width="8.69921875" style="68"/>
    <col min="7172" max="7172" width="27.8984375" style="68" customWidth="1"/>
    <col min="7173" max="7423" width="8.69921875" style="68"/>
    <col min="7424" max="7424" width="18.19921875" style="68" customWidth="1"/>
    <col min="7425" max="7425" width="8.69921875" style="68"/>
    <col min="7426" max="7426" width="14.09765625" style="68" customWidth="1"/>
    <col min="7427" max="7427" width="8.69921875" style="68"/>
    <col min="7428" max="7428" width="27.8984375" style="68" customWidth="1"/>
    <col min="7429" max="7679" width="8.69921875" style="68"/>
    <col min="7680" max="7680" width="18.19921875" style="68" customWidth="1"/>
    <col min="7681" max="7681" width="8.69921875" style="68"/>
    <col min="7682" max="7682" width="14.09765625" style="68" customWidth="1"/>
    <col min="7683" max="7683" width="8.69921875" style="68"/>
    <col min="7684" max="7684" width="27.8984375" style="68" customWidth="1"/>
    <col min="7685" max="7935" width="8.69921875" style="68"/>
    <col min="7936" max="7936" width="18.19921875" style="68" customWidth="1"/>
    <col min="7937" max="7937" width="8.69921875" style="68"/>
    <col min="7938" max="7938" width="14.09765625" style="68" customWidth="1"/>
    <col min="7939" max="7939" width="8.69921875" style="68"/>
    <col min="7940" max="7940" width="27.8984375" style="68" customWidth="1"/>
    <col min="7941" max="8191" width="8.69921875" style="68"/>
    <col min="8192" max="8192" width="18.19921875" style="68" customWidth="1"/>
    <col min="8193" max="8193" width="8.69921875" style="68"/>
    <col min="8194" max="8194" width="14.09765625" style="68" customWidth="1"/>
    <col min="8195" max="8195" width="8.69921875" style="68"/>
    <col min="8196" max="8196" width="27.8984375" style="68" customWidth="1"/>
    <col min="8197" max="8447" width="8.69921875" style="68"/>
    <col min="8448" max="8448" width="18.19921875" style="68" customWidth="1"/>
    <col min="8449" max="8449" width="8.69921875" style="68"/>
    <col min="8450" max="8450" width="14.09765625" style="68" customWidth="1"/>
    <col min="8451" max="8451" width="8.69921875" style="68"/>
    <col min="8452" max="8452" width="27.8984375" style="68" customWidth="1"/>
    <col min="8453" max="8703" width="8.69921875" style="68"/>
    <col min="8704" max="8704" width="18.19921875" style="68" customWidth="1"/>
    <col min="8705" max="8705" width="8.69921875" style="68"/>
    <col min="8706" max="8706" width="14.09765625" style="68" customWidth="1"/>
    <col min="8707" max="8707" width="8.69921875" style="68"/>
    <col min="8708" max="8708" width="27.8984375" style="68" customWidth="1"/>
    <col min="8709" max="8959" width="8.69921875" style="68"/>
    <col min="8960" max="8960" width="18.19921875" style="68" customWidth="1"/>
    <col min="8961" max="8961" width="8.69921875" style="68"/>
    <col min="8962" max="8962" width="14.09765625" style="68" customWidth="1"/>
    <col min="8963" max="8963" width="8.69921875" style="68"/>
    <col min="8964" max="8964" width="27.8984375" style="68" customWidth="1"/>
    <col min="8965" max="9215" width="8.69921875" style="68"/>
    <col min="9216" max="9216" width="18.19921875" style="68" customWidth="1"/>
    <col min="9217" max="9217" width="8.69921875" style="68"/>
    <col min="9218" max="9218" width="14.09765625" style="68" customWidth="1"/>
    <col min="9219" max="9219" width="8.69921875" style="68"/>
    <col min="9220" max="9220" width="27.8984375" style="68" customWidth="1"/>
    <col min="9221" max="9471" width="8.69921875" style="68"/>
    <col min="9472" max="9472" width="18.19921875" style="68" customWidth="1"/>
    <col min="9473" max="9473" width="8.69921875" style="68"/>
    <col min="9474" max="9474" width="14.09765625" style="68" customWidth="1"/>
    <col min="9475" max="9475" width="8.69921875" style="68"/>
    <col min="9476" max="9476" width="27.8984375" style="68" customWidth="1"/>
    <col min="9477" max="9727" width="8.69921875" style="68"/>
    <col min="9728" max="9728" width="18.19921875" style="68" customWidth="1"/>
    <col min="9729" max="9729" width="8.69921875" style="68"/>
    <col min="9730" max="9730" width="14.09765625" style="68" customWidth="1"/>
    <col min="9731" max="9731" width="8.69921875" style="68"/>
    <col min="9732" max="9732" width="27.8984375" style="68" customWidth="1"/>
    <col min="9733" max="9983" width="8.69921875" style="68"/>
    <col min="9984" max="9984" width="18.19921875" style="68" customWidth="1"/>
    <col min="9985" max="9985" width="8.69921875" style="68"/>
    <col min="9986" max="9986" width="14.09765625" style="68" customWidth="1"/>
    <col min="9987" max="9987" width="8.69921875" style="68"/>
    <col min="9988" max="9988" width="27.8984375" style="68" customWidth="1"/>
    <col min="9989" max="10239" width="8.69921875" style="68"/>
    <col min="10240" max="10240" width="18.19921875" style="68" customWidth="1"/>
    <col min="10241" max="10241" width="8.69921875" style="68"/>
    <col min="10242" max="10242" width="14.09765625" style="68" customWidth="1"/>
    <col min="10243" max="10243" width="8.69921875" style="68"/>
    <col min="10244" max="10244" width="27.8984375" style="68" customWidth="1"/>
    <col min="10245" max="10495" width="8.69921875" style="68"/>
    <col min="10496" max="10496" width="18.19921875" style="68" customWidth="1"/>
    <col min="10497" max="10497" width="8.69921875" style="68"/>
    <col min="10498" max="10498" width="14.09765625" style="68" customWidth="1"/>
    <col min="10499" max="10499" width="8.69921875" style="68"/>
    <col min="10500" max="10500" width="27.8984375" style="68" customWidth="1"/>
    <col min="10501" max="10751" width="8.69921875" style="68"/>
    <col min="10752" max="10752" width="18.19921875" style="68" customWidth="1"/>
    <col min="10753" max="10753" width="8.69921875" style="68"/>
    <col min="10754" max="10754" width="14.09765625" style="68" customWidth="1"/>
    <col min="10755" max="10755" width="8.69921875" style="68"/>
    <col min="10756" max="10756" width="27.8984375" style="68" customWidth="1"/>
    <col min="10757" max="11007" width="8.69921875" style="68"/>
    <col min="11008" max="11008" width="18.19921875" style="68" customWidth="1"/>
    <col min="11009" max="11009" width="8.69921875" style="68"/>
    <col min="11010" max="11010" width="14.09765625" style="68" customWidth="1"/>
    <col min="11011" max="11011" width="8.69921875" style="68"/>
    <col min="11012" max="11012" width="27.8984375" style="68" customWidth="1"/>
    <col min="11013" max="11263" width="8.69921875" style="68"/>
    <col min="11264" max="11264" width="18.19921875" style="68" customWidth="1"/>
    <col min="11265" max="11265" width="8.69921875" style="68"/>
    <col min="11266" max="11266" width="14.09765625" style="68" customWidth="1"/>
    <col min="11267" max="11267" width="8.69921875" style="68"/>
    <col min="11268" max="11268" width="27.8984375" style="68" customWidth="1"/>
    <col min="11269" max="11519" width="8.69921875" style="68"/>
    <col min="11520" max="11520" width="18.19921875" style="68" customWidth="1"/>
    <col min="11521" max="11521" width="8.69921875" style="68"/>
    <col min="11522" max="11522" width="14.09765625" style="68" customWidth="1"/>
    <col min="11523" max="11523" width="8.69921875" style="68"/>
    <col min="11524" max="11524" width="27.8984375" style="68" customWidth="1"/>
    <col min="11525" max="11775" width="8.69921875" style="68"/>
    <col min="11776" max="11776" width="18.19921875" style="68" customWidth="1"/>
    <col min="11777" max="11777" width="8.69921875" style="68"/>
    <col min="11778" max="11778" width="14.09765625" style="68" customWidth="1"/>
    <col min="11779" max="11779" width="8.69921875" style="68"/>
    <col min="11780" max="11780" width="27.8984375" style="68" customWidth="1"/>
    <col min="11781" max="12031" width="8.69921875" style="68"/>
    <col min="12032" max="12032" width="18.19921875" style="68" customWidth="1"/>
    <col min="12033" max="12033" width="8.69921875" style="68"/>
    <col min="12034" max="12034" width="14.09765625" style="68" customWidth="1"/>
    <col min="12035" max="12035" width="8.69921875" style="68"/>
    <col min="12036" max="12036" width="27.8984375" style="68" customWidth="1"/>
    <col min="12037" max="12287" width="8.69921875" style="68"/>
    <col min="12288" max="12288" width="18.19921875" style="68" customWidth="1"/>
    <col min="12289" max="12289" width="8.69921875" style="68"/>
    <col min="12290" max="12290" width="14.09765625" style="68" customWidth="1"/>
    <col min="12291" max="12291" width="8.69921875" style="68"/>
    <col min="12292" max="12292" width="27.8984375" style="68" customWidth="1"/>
    <col min="12293" max="12543" width="8.69921875" style="68"/>
    <col min="12544" max="12544" width="18.19921875" style="68" customWidth="1"/>
    <col min="12545" max="12545" width="8.69921875" style="68"/>
    <col min="12546" max="12546" width="14.09765625" style="68" customWidth="1"/>
    <col min="12547" max="12547" width="8.69921875" style="68"/>
    <col min="12548" max="12548" width="27.8984375" style="68" customWidth="1"/>
    <col min="12549" max="12799" width="8.69921875" style="68"/>
    <col min="12800" max="12800" width="18.19921875" style="68" customWidth="1"/>
    <col min="12801" max="12801" width="8.69921875" style="68"/>
    <col min="12802" max="12802" width="14.09765625" style="68" customWidth="1"/>
    <col min="12803" max="12803" width="8.69921875" style="68"/>
    <col min="12804" max="12804" width="27.8984375" style="68" customWidth="1"/>
    <col min="12805" max="13055" width="8.69921875" style="68"/>
    <col min="13056" max="13056" width="18.19921875" style="68" customWidth="1"/>
    <col min="13057" max="13057" width="8.69921875" style="68"/>
    <col min="13058" max="13058" width="14.09765625" style="68" customWidth="1"/>
    <col min="13059" max="13059" width="8.69921875" style="68"/>
    <col min="13060" max="13060" width="27.8984375" style="68" customWidth="1"/>
    <col min="13061" max="13311" width="8.69921875" style="68"/>
    <col min="13312" max="13312" width="18.19921875" style="68" customWidth="1"/>
    <col min="13313" max="13313" width="8.69921875" style="68"/>
    <col min="13314" max="13314" width="14.09765625" style="68" customWidth="1"/>
    <col min="13315" max="13315" width="8.69921875" style="68"/>
    <col min="13316" max="13316" width="27.8984375" style="68" customWidth="1"/>
    <col min="13317" max="13567" width="8.69921875" style="68"/>
    <col min="13568" max="13568" width="18.19921875" style="68" customWidth="1"/>
    <col min="13569" max="13569" width="8.69921875" style="68"/>
    <col min="13570" max="13570" width="14.09765625" style="68" customWidth="1"/>
    <col min="13571" max="13571" width="8.69921875" style="68"/>
    <col min="13572" max="13572" width="27.8984375" style="68" customWidth="1"/>
    <col min="13573" max="13823" width="8.69921875" style="68"/>
    <col min="13824" max="13824" width="18.19921875" style="68" customWidth="1"/>
    <col min="13825" max="13825" width="8.69921875" style="68"/>
    <col min="13826" max="13826" width="14.09765625" style="68" customWidth="1"/>
    <col min="13827" max="13827" width="8.69921875" style="68"/>
    <col min="13828" max="13828" width="27.8984375" style="68" customWidth="1"/>
    <col min="13829" max="14079" width="8.69921875" style="68"/>
    <col min="14080" max="14080" width="18.19921875" style="68" customWidth="1"/>
    <col min="14081" max="14081" width="8.69921875" style="68"/>
    <col min="14082" max="14082" width="14.09765625" style="68" customWidth="1"/>
    <col min="14083" max="14083" width="8.69921875" style="68"/>
    <col min="14084" max="14084" width="27.8984375" style="68" customWidth="1"/>
    <col min="14085" max="14335" width="8.69921875" style="68"/>
    <col min="14336" max="14336" width="18.19921875" style="68" customWidth="1"/>
    <col min="14337" max="14337" width="8.69921875" style="68"/>
    <col min="14338" max="14338" width="14.09765625" style="68" customWidth="1"/>
    <col min="14339" max="14339" width="8.69921875" style="68"/>
    <col min="14340" max="14340" width="27.8984375" style="68" customWidth="1"/>
    <col min="14341" max="14591" width="8.69921875" style="68"/>
    <col min="14592" max="14592" width="18.19921875" style="68" customWidth="1"/>
    <col min="14593" max="14593" width="8.69921875" style="68"/>
    <col min="14594" max="14594" width="14.09765625" style="68" customWidth="1"/>
    <col min="14595" max="14595" width="8.69921875" style="68"/>
    <col min="14596" max="14596" width="27.8984375" style="68" customWidth="1"/>
    <col min="14597" max="14847" width="8.69921875" style="68"/>
    <col min="14848" max="14848" width="18.19921875" style="68" customWidth="1"/>
    <col min="14849" max="14849" width="8.69921875" style="68"/>
    <col min="14850" max="14850" width="14.09765625" style="68" customWidth="1"/>
    <col min="14851" max="14851" width="8.69921875" style="68"/>
    <col min="14852" max="14852" width="27.8984375" style="68" customWidth="1"/>
    <col min="14853" max="15103" width="8.69921875" style="68"/>
    <col min="15104" max="15104" width="18.19921875" style="68" customWidth="1"/>
    <col min="15105" max="15105" width="8.69921875" style="68"/>
    <col min="15106" max="15106" width="14.09765625" style="68" customWidth="1"/>
    <col min="15107" max="15107" width="8.69921875" style="68"/>
    <col min="15108" max="15108" width="27.8984375" style="68" customWidth="1"/>
    <col min="15109" max="15359" width="8.69921875" style="68"/>
    <col min="15360" max="15360" width="18.19921875" style="68" customWidth="1"/>
    <col min="15361" max="15361" width="8.69921875" style="68"/>
    <col min="15362" max="15362" width="14.09765625" style="68" customWidth="1"/>
    <col min="15363" max="15363" width="8.69921875" style="68"/>
    <col min="15364" max="15364" width="27.8984375" style="68" customWidth="1"/>
    <col min="15365" max="15615" width="8.69921875" style="68"/>
    <col min="15616" max="15616" width="18.19921875" style="68" customWidth="1"/>
    <col min="15617" max="15617" width="8.69921875" style="68"/>
    <col min="15618" max="15618" width="14.09765625" style="68" customWidth="1"/>
    <col min="15619" max="15619" width="8.69921875" style="68"/>
    <col min="15620" max="15620" width="27.8984375" style="68" customWidth="1"/>
    <col min="15621" max="15871" width="8.69921875" style="68"/>
    <col min="15872" max="15872" width="18.19921875" style="68" customWidth="1"/>
    <col min="15873" max="15873" width="8.69921875" style="68"/>
    <col min="15874" max="15874" width="14.09765625" style="68" customWidth="1"/>
    <col min="15875" max="15875" width="8.69921875" style="68"/>
    <col min="15876" max="15876" width="27.8984375" style="68" customWidth="1"/>
    <col min="15877" max="16127" width="8.69921875" style="68"/>
    <col min="16128" max="16128" width="18.19921875" style="68" customWidth="1"/>
    <col min="16129" max="16129" width="8.69921875" style="68"/>
    <col min="16130" max="16130" width="14.09765625" style="68" customWidth="1"/>
    <col min="16131" max="16131" width="8.69921875" style="68"/>
    <col min="16132" max="16132" width="27.8984375" style="68" customWidth="1"/>
    <col min="16133" max="16384" width="8.69921875" style="68"/>
  </cols>
  <sheetData>
    <row r="1" spans="1:6" ht="22.2" customHeight="1">
      <c r="A1" s="68" t="s">
        <v>1205</v>
      </c>
      <c r="B1" s="490">
        <v>120</v>
      </c>
      <c r="C1" s="68" t="s">
        <v>93</v>
      </c>
    </row>
    <row r="3" spans="1:6" ht="22.2" customHeight="1">
      <c r="C3" s="489"/>
    </row>
    <row r="4" spans="1:6" ht="22.2" customHeight="1">
      <c r="C4" s="488"/>
    </row>
    <row r="5" spans="1:6" ht="22.2" customHeight="1">
      <c r="B5" s="68" t="s">
        <v>1215</v>
      </c>
      <c r="C5" s="488"/>
    </row>
    <row r="6" spans="1:6" ht="22.2" customHeight="1">
      <c r="C6" s="488"/>
    </row>
    <row r="7" spans="1:6" ht="22.2" customHeight="1">
      <c r="D7" s="485" t="s">
        <v>145</v>
      </c>
      <c r="E7" s="1231"/>
      <c r="F7" s="1232"/>
    </row>
    <row r="8" spans="1:6" ht="22.2" customHeight="1">
      <c r="D8" s="485" t="s">
        <v>219</v>
      </c>
      <c r="E8" s="1228"/>
      <c r="F8" s="1229"/>
    </row>
    <row r="10" spans="1:6" ht="22.2" customHeight="1">
      <c r="A10" s="487" t="s">
        <v>1213</v>
      </c>
      <c r="B10" s="487"/>
      <c r="C10" s="487"/>
      <c r="D10" s="487"/>
      <c r="E10" s="487"/>
    </row>
    <row r="13" spans="1:6" ht="22.2" customHeight="1">
      <c r="D13" s="485" t="s">
        <v>1197</v>
      </c>
      <c r="E13" s="486"/>
    </row>
    <row r="14" spans="1:6" ht="22.2" customHeight="1">
      <c r="D14" s="485" t="s">
        <v>1197</v>
      </c>
      <c r="E14" s="484"/>
    </row>
    <row r="15" spans="1:6" ht="22.2" customHeight="1">
      <c r="D15" s="485" t="s">
        <v>1197</v>
      </c>
      <c r="E15" s="484"/>
    </row>
    <row r="16" spans="1:6" ht="22.2" customHeight="1">
      <c r="D16" s="485" t="s">
        <v>1197</v>
      </c>
      <c r="E16" s="484"/>
    </row>
    <row r="17" spans="1:6" ht="22.2" customHeight="1">
      <c r="D17" s="485" t="s">
        <v>1197</v>
      </c>
      <c r="E17" s="484"/>
    </row>
    <row r="18" spans="1:6" ht="22.2" customHeight="1">
      <c r="D18" s="485" t="s">
        <v>1197</v>
      </c>
      <c r="E18" s="484"/>
    </row>
    <row r="19" spans="1:6" ht="22.2" customHeight="1">
      <c r="D19" s="485" t="s">
        <v>1197</v>
      </c>
      <c r="E19" s="484"/>
    </row>
    <row r="20" spans="1:6" ht="22.2" customHeight="1">
      <c r="D20" s="485" t="s">
        <v>1197</v>
      </c>
      <c r="E20" s="484"/>
    </row>
    <row r="21" spans="1:6" ht="22.2" customHeight="1">
      <c r="D21" s="485" t="s">
        <v>1197</v>
      </c>
      <c r="E21" s="484"/>
    </row>
    <row r="22" spans="1:6" ht="22.2" customHeight="1">
      <c r="D22" s="485" t="s">
        <v>1197</v>
      </c>
      <c r="E22" s="484"/>
    </row>
    <row r="23" spans="1:6" ht="22.2" customHeight="1">
      <c r="D23" s="485" t="s">
        <v>1197</v>
      </c>
      <c r="E23" s="484"/>
    </row>
    <row r="25" spans="1:6" ht="22.2" customHeight="1">
      <c r="A25" s="1230" t="s">
        <v>1210</v>
      </c>
      <c r="B25" s="1230"/>
      <c r="C25" s="1230"/>
      <c r="D25" s="1230"/>
      <c r="E25" s="1230"/>
      <c r="F25" s="1230"/>
    </row>
    <row r="26" spans="1:6" ht="22.2" customHeight="1">
      <c r="A26" s="1230"/>
      <c r="B26" s="1230"/>
      <c r="C26" s="1230"/>
      <c r="D26" s="1230"/>
      <c r="E26" s="1230"/>
      <c r="F26" s="1230"/>
    </row>
  </sheetData>
  <mergeCells count="3">
    <mergeCell ref="E7:F7"/>
    <mergeCell ref="E8:F8"/>
    <mergeCell ref="A25:F26"/>
  </mergeCells>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legacyDrawing r:id="rId2"/>
</worksheet>
</file>

<file path=xl/worksheets/sheet2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sheetPr codeName="Sheet232">
    <pageSetUpPr fitToPage="1"/>
  </sheetPr>
  <dimension ref="A1:F17"/>
  <sheetViews>
    <sheetView view="pageBreakPreview" zoomScale="90" zoomScaleNormal="100" zoomScaleSheetLayoutView="90" workbookViewId="0">
      <selection activeCell="Q41" sqref="Q41"/>
    </sheetView>
  </sheetViews>
  <sheetFormatPr defaultRowHeight="22.2" customHeight="1"/>
  <cols>
    <col min="1" max="1" width="7.8984375" style="68" customWidth="1"/>
    <col min="2" max="2" width="6.59765625" style="68" customWidth="1"/>
    <col min="3" max="3" width="15.59765625" style="68" customWidth="1"/>
    <col min="4" max="4" width="9" style="68"/>
    <col min="5" max="5" width="31" style="68" customWidth="1"/>
    <col min="6" max="255" width="9" style="68"/>
    <col min="256" max="256" width="20.3984375" style="68" customWidth="1"/>
    <col min="257" max="257" width="9" style="68"/>
    <col min="258" max="258" width="15.59765625" style="68" customWidth="1"/>
    <col min="259" max="259" width="9" style="68"/>
    <col min="260" max="260" width="31" style="68" customWidth="1"/>
    <col min="261" max="511" width="9" style="68"/>
    <col min="512" max="512" width="20.3984375" style="68" customWidth="1"/>
    <col min="513" max="513" width="9" style="68"/>
    <col min="514" max="514" width="15.59765625" style="68" customWidth="1"/>
    <col min="515" max="515" width="9" style="68"/>
    <col min="516" max="516" width="31" style="68" customWidth="1"/>
    <col min="517" max="767" width="9" style="68"/>
    <col min="768" max="768" width="20.3984375" style="68" customWidth="1"/>
    <col min="769" max="769" width="9" style="68"/>
    <col min="770" max="770" width="15.59765625" style="68" customWidth="1"/>
    <col min="771" max="771" width="9" style="68"/>
    <col min="772" max="772" width="31" style="68" customWidth="1"/>
    <col min="773" max="1023" width="9" style="68"/>
    <col min="1024" max="1024" width="20.3984375" style="68" customWidth="1"/>
    <col min="1025" max="1025" width="9" style="68"/>
    <col min="1026" max="1026" width="15.59765625" style="68" customWidth="1"/>
    <col min="1027" max="1027" width="9" style="68"/>
    <col min="1028" max="1028" width="31" style="68" customWidth="1"/>
    <col min="1029" max="1279" width="9" style="68"/>
    <col min="1280" max="1280" width="20.3984375" style="68" customWidth="1"/>
    <col min="1281" max="1281" width="9" style="68"/>
    <col min="1282" max="1282" width="15.59765625" style="68" customWidth="1"/>
    <col min="1283" max="1283" width="9" style="68"/>
    <col min="1284" max="1284" width="31" style="68" customWidth="1"/>
    <col min="1285" max="1535" width="9" style="68"/>
    <col min="1536" max="1536" width="20.3984375" style="68" customWidth="1"/>
    <col min="1537" max="1537" width="9" style="68"/>
    <col min="1538" max="1538" width="15.59765625" style="68" customWidth="1"/>
    <col min="1539" max="1539" width="9" style="68"/>
    <col min="1540" max="1540" width="31" style="68" customWidth="1"/>
    <col min="1541" max="1791" width="9" style="68"/>
    <col min="1792" max="1792" width="20.3984375" style="68" customWidth="1"/>
    <col min="1793" max="1793" width="9" style="68"/>
    <col min="1794" max="1794" width="15.59765625" style="68" customWidth="1"/>
    <col min="1795" max="1795" width="9" style="68"/>
    <col min="1796" max="1796" width="31" style="68" customWidth="1"/>
    <col min="1797" max="2047" width="9" style="68"/>
    <col min="2048" max="2048" width="20.3984375" style="68" customWidth="1"/>
    <col min="2049" max="2049" width="9" style="68"/>
    <col min="2050" max="2050" width="15.59765625" style="68" customWidth="1"/>
    <col min="2051" max="2051" width="9" style="68"/>
    <col min="2052" max="2052" width="31" style="68" customWidth="1"/>
    <col min="2053" max="2303" width="9" style="68"/>
    <col min="2304" max="2304" width="20.3984375" style="68" customWidth="1"/>
    <col min="2305" max="2305" width="9" style="68"/>
    <col min="2306" max="2306" width="15.59765625" style="68" customWidth="1"/>
    <col min="2307" max="2307" width="9" style="68"/>
    <col min="2308" max="2308" width="31" style="68" customWidth="1"/>
    <col min="2309" max="2559" width="9" style="68"/>
    <col min="2560" max="2560" width="20.3984375" style="68" customWidth="1"/>
    <col min="2561" max="2561" width="9" style="68"/>
    <col min="2562" max="2562" width="15.59765625" style="68" customWidth="1"/>
    <col min="2563" max="2563" width="9" style="68"/>
    <col min="2564" max="2564" width="31" style="68" customWidth="1"/>
    <col min="2565" max="2815" width="9" style="68"/>
    <col min="2816" max="2816" width="20.3984375" style="68" customWidth="1"/>
    <col min="2817" max="2817" width="9" style="68"/>
    <col min="2818" max="2818" width="15.59765625" style="68" customWidth="1"/>
    <col min="2819" max="2819" width="9" style="68"/>
    <col min="2820" max="2820" width="31" style="68" customWidth="1"/>
    <col min="2821" max="3071" width="9" style="68"/>
    <col min="3072" max="3072" width="20.3984375" style="68" customWidth="1"/>
    <col min="3073" max="3073" width="9" style="68"/>
    <col min="3074" max="3074" width="15.59765625" style="68" customWidth="1"/>
    <col min="3075" max="3075" width="9" style="68"/>
    <col min="3076" max="3076" width="31" style="68" customWidth="1"/>
    <col min="3077" max="3327" width="9" style="68"/>
    <col min="3328" max="3328" width="20.3984375" style="68" customWidth="1"/>
    <col min="3329" max="3329" width="9" style="68"/>
    <col min="3330" max="3330" width="15.59765625" style="68" customWidth="1"/>
    <col min="3331" max="3331" width="9" style="68"/>
    <col min="3332" max="3332" width="31" style="68" customWidth="1"/>
    <col min="3333" max="3583" width="9" style="68"/>
    <col min="3584" max="3584" width="20.3984375" style="68" customWidth="1"/>
    <col min="3585" max="3585" width="9" style="68"/>
    <col min="3586" max="3586" width="15.59765625" style="68" customWidth="1"/>
    <col min="3587" max="3587" width="9" style="68"/>
    <col min="3588" max="3588" width="31" style="68" customWidth="1"/>
    <col min="3589" max="3839" width="9" style="68"/>
    <col min="3840" max="3840" width="20.3984375" style="68" customWidth="1"/>
    <col min="3841" max="3841" width="9" style="68"/>
    <col min="3842" max="3842" width="15.59765625" style="68" customWidth="1"/>
    <col min="3843" max="3843" width="9" style="68"/>
    <col min="3844" max="3844" width="31" style="68" customWidth="1"/>
    <col min="3845" max="4095" width="9" style="68"/>
    <col min="4096" max="4096" width="20.3984375" style="68" customWidth="1"/>
    <col min="4097" max="4097" width="9" style="68"/>
    <col min="4098" max="4098" width="15.59765625" style="68" customWidth="1"/>
    <col min="4099" max="4099" width="9" style="68"/>
    <col min="4100" max="4100" width="31" style="68" customWidth="1"/>
    <col min="4101" max="4351" width="9" style="68"/>
    <col min="4352" max="4352" width="20.3984375" style="68" customWidth="1"/>
    <col min="4353" max="4353" width="9" style="68"/>
    <col min="4354" max="4354" width="15.59765625" style="68" customWidth="1"/>
    <col min="4355" max="4355" width="9" style="68"/>
    <col min="4356" max="4356" width="31" style="68" customWidth="1"/>
    <col min="4357" max="4607" width="9" style="68"/>
    <col min="4608" max="4608" width="20.3984375" style="68" customWidth="1"/>
    <col min="4609" max="4609" width="9" style="68"/>
    <col min="4610" max="4610" width="15.59765625" style="68" customWidth="1"/>
    <col min="4611" max="4611" width="9" style="68"/>
    <col min="4612" max="4612" width="31" style="68" customWidth="1"/>
    <col min="4613" max="4863" width="9" style="68"/>
    <col min="4864" max="4864" width="20.3984375" style="68" customWidth="1"/>
    <col min="4865" max="4865" width="9" style="68"/>
    <col min="4866" max="4866" width="15.59765625" style="68" customWidth="1"/>
    <col min="4867" max="4867" width="9" style="68"/>
    <col min="4868" max="4868" width="31" style="68" customWidth="1"/>
    <col min="4869" max="5119" width="9" style="68"/>
    <col min="5120" max="5120" width="20.3984375" style="68" customWidth="1"/>
    <col min="5121" max="5121" width="9" style="68"/>
    <col min="5122" max="5122" width="15.59765625" style="68" customWidth="1"/>
    <col min="5123" max="5123" width="9" style="68"/>
    <col min="5124" max="5124" width="31" style="68" customWidth="1"/>
    <col min="5125" max="5375" width="9" style="68"/>
    <col min="5376" max="5376" width="20.3984375" style="68" customWidth="1"/>
    <col min="5377" max="5377" width="9" style="68"/>
    <col min="5378" max="5378" width="15.59765625" style="68" customWidth="1"/>
    <col min="5379" max="5379" width="9" style="68"/>
    <col min="5380" max="5380" width="31" style="68" customWidth="1"/>
    <col min="5381" max="5631" width="9" style="68"/>
    <col min="5632" max="5632" width="20.3984375" style="68" customWidth="1"/>
    <col min="5633" max="5633" width="9" style="68"/>
    <col min="5634" max="5634" width="15.59765625" style="68" customWidth="1"/>
    <col min="5635" max="5635" width="9" style="68"/>
    <col min="5636" max="5636" width="31" style="68" customWidth="1"/>
    <col min="5637" max="5887" width="9" style="68"/>
    <col min="5888" max="5888" width="20.3984375" style="68" customWidth="1"/>
    <col min="5889" max="5889" width="9" style="68"/>
    <col min="5890" max="5890" width="15.59765625" style="68" customWidth="1"/>
    <col min="5891" max="5891" width="9" style="68"/>
    <col min="5892" max="5892" width="31" style="68" customWidth="1"/>
    <col min="5893" max="6143" width="9" style="68"/>
    <col min="6144" max="6144" width="20.3984375" style="68" customWidth="1"/>
    <col min="6145" max="6145" width="9" style="68"/>
    <col min="6146" max="6146" width="15.59765625" style="68" customWidth="1"/>
    <col min="6147" max="6147" width="9" style="68"/>
    <col min="6148" max="6148" width="31" style="68" customWidth="1"/>
    <col min="6149" max="6399" width="9" style="68"/>
    <col min="6400" max="6400" width="20.3984375" style="68" customWidth="1"/>
    <col min="6401" max="6401" width="9" style="68"/>
    <col min="6402" max="6402" width="15.59765625" style="68" customWidth="1"/>
    <col min="6403" max="6403" width="9" style="68"/>
    <col min="6404" max="6404" width="31" style="68" customWidth="1"/>
    <col min="6405" max="6655" width="9" style="68"/>
    <col min="6656" max="6656" width="20.3984375" style="68" customWidth="1"/>
    <col min="6657" max="6657" width="9" style="68"/>
    <col min="6658" max="6658" width="15.59765625" style="68" customWidth="1"/>
    <col min="6659" max="6659" width="9" style="68"/>
    <col min="6660" max="6660" width="31" style="68" customWidth="1"/>
    <col min="6661" max="6911" width="9" style="68"/>
    <col min="6912" max="6912" width="20.3984375" style="68" customWidth="1"/>
    <col min="6913" max="6913" width="9" style="68"/>
    <col min="6914" max="6914" width="15.59765625" style="68" customWidth="1"/>
    <col min="6915" max="6915" width="9" style="68"/>
    <col min="6916" max="6916" width="31" style="68" customWidth="1"/>
    <col min="6917" max="7167" width="9" style="68"/>
    <col min="7168" max="7168" width="20.3984375" style="68" customWidth="1"/>
    <col min="7169" max="7169" width="9" style="68"/>
    <col min="7170" max="7170" width="15.59765625" style="68" customWidth="1"/>
    <col min="7171" max="7171" width="9" style="68"/>
    <col min="7172" max="7172" width="31" style="68" customWidth="1"/>
    <col min="7173" max="7423" width="9" style="68"/>
    <col min="7424" max="7424" width="20.3984375" style="68" customWidth="1"/>
    <col min="7425" max="7425" width="9" style="68"/>
    <col min="7426" max="7426" width="15.59765625" style="68" customWidth="1"/>
    <col min="7427" max="7427" width="9" style="68"/>
    <col min="7428" max="7428" width="31" style="68" customWidth="1"/>
    <col min="7429" max="7679" width="9" style="68"/>
    <col min="7680" max="7680" width="20.3984375" style="68" customWidth="1"/>
    <col min="7681" max="7681" width="9" style="68"/>
    <col min="7682" max="7682" width="15.59765625" style="68" customWidth="1"/>
    <col min="7683" max="7683" width="9" style="68"/>
    <col min="7684" max="7684" width="31" style="68" customWidth="1"/>
    <col min="7685" max="7935" width="9" style="68"/>
    <col min="7936" max="7936" width="20.3984375" style="68" customWidth="1"/>
    <col min="7937" max="7937" width="9" style="68"/>
    <col min="7938" max="7938" width="15.59765625" style="68" customWidth="1"/>
    <col min="7939" max="7939" width="9" style="68"/>
    <col min="7940" max="7940" width="31" style="68" customWidth="1"/>
    <col min="7941" max="8191" width="9" style="68"/>
    <col min="8192" max="8192" width="20.3984375" style="68" customWidth="1"/>
    <col min="8193" max="8193" width="9" style="68"/>
    <col min="8194" max="8194" width="15.59765625" style="68" customWidth="1"/>
    <col min="8195" max="8195" width="9" style="68"/>
    <col min="8196" max="8196" width="31" style="68" customWidth="1"/>
    <col min="8197" max="8447" width="9" style="68"/>
    <col min="8448" max="8448" width="20.3984375" style="68" customWidth="1"/>
    <col min="8449" max="8449" width="9" style="68"/>
    <col min="8450" max="8450" width="15.59765625" style="68" customWidth="1"/>
    <col min="8451" max="8451" width="9" style="68"/>
    <col min="8452" max="8452" width="31" style="68" customWidth="1"/>
    <col min="8453" max="8703" width="9" style="68"/>
    <col min="8704" max="8704" width="20.3984375" style="68" customWidth="1"/>
    <col min="8705" max="8705" width="9" style="68"/>
    <col min="8706" max="8706" width="15.59765625" style="68" customWidth="1"/>
    <col min="8707" max="8707" width="9" style="68"/>
    <col min="8708" max="8708" width="31" style="68" customWidth="1"/>
    <col min="8709" max="8959" width="9" style="68"/>
    <col min="8960" max="8960" width="20.3984375" style="68" customWidth="1"/>
    <col min="8961" max="8961" width="9" style="68"/>
    <col min="8962" max="8962" width="15.59765625" style="68" customWidth="1"/>
    <col min="8963" max="8963" width="9" style="68"/>
    <col min="8964" max="8964" width="31" style="68" customWidth="1"/>
    <col min="8965" max="9215" width="9" style="68"/>
    <col min="9216" max="9216" width="20.3984375" style="68" customWidth="1"/>
    <col min="9217" max="9217" width="9" style="68"/>
    <col min="9218" max="9218" width="15.59765625" style="68" customWidth="1"/>
    <col min="9219" max="9219" width="9" style="68"/>
    <col min="9220" max="9220" width="31" style="68" customWidth="1"/>
    <col min="9221" max="9471" width="9" style="68"/>
    <col min="9472" max="9472" width="20.3984375" style="68" customWidth="1"/>
    <col min="9473" max="9473" width="9" style="68"/>
    <col min="9474" max="9474" width="15.59765625" style="68" customWidth="1"/>
    <col min="9475" max="9475" width="9" style="68"/>
    <col min="9476" max="9476" width="31" style="68" customWidth="1"/>
    <col min="9477" max="9727" width="9" style="68"/>
    <col min="9728" max="9728" width="20.3984375" style="68" customWidth="1"/>
    <col min="9729" max="9729" width="9" style="68"/>
    <col min="9730" max="9730" width="15.59765625" style="68" customWidth="1"/>
    <col min="9731" max="9731" width="9" style="68"/>
    <col min="9732" max="9732" width="31" style="68" customWidth="1"/>
    <col min="9733" max="9983" width="9" style="68"/>
    <col min="9984" max="9984" width="20.3984375" style="68" customWidth="1"/>
    <col min="9985" max="9985" width="9" style="68"/>
    <col min="9986" max="9986" width="15.59765625" style="68" customWidth="1"/>
    <col min="9987" max="9987" width="9" style="68"/>
    <col min="9988" max="9988" width="31" style="68" customWidth="1"/>
    <col min="9989" max="10239" width="9" style="68"/>
    <col min="10240" max="10240" width="20.3984375" style="68" customWidth="1"/>
    <col min="10241" max="10241" width="9" style="68"/>
    <col min="10242" max="10242" width="15.59765625" style="68" customWidth="1"/>
    <col min="10243" max="10243" width="9" style="68"/>
    <col min="10244" max="10244" width="31" style="68" customWidth="1"/>
    <col min="10245" max="10495" width="9" style="68"/>
    <col min="10496" max="10496" width="20.3984375" style="68" customWidth="1"/>
    <col min="10497" max="10497" width="9" style="68"/>
    <col min="10498" max="10498" width="15.59765625" style="68" customWidth="1"/>
    <col min="10499" max="10499" width="9" style="68"/>
    <col min="10500" max="10500" width="31" style="68" customWidth="1"/>
    <col min="10501" max="10751" width="9" style="68"/>
    <col min="10752" max="10752" width="20.3984375" style="68" customWidth="1"/>
    <col min="10753" max="10753" width="9" style="68"/>
    <col min="10754" max="10754" width="15.59765625" style="68" customWidth="1"/>
    <col min="10755" max="10755" width="9" style="68"/>
    <col min="10756" max="10756" width="31" style="68" customWidth="1"/>
    <col min="10757" max="11007" width="9" style="68"/>
    <col min="11008" max="11008" width="20.3984375" style="68" customWidth="1"/>
    <col min="11009" max="11009" width="9" style="68"/>
    <col min="11010" max="11010" width="15.59765625" style="68" customWidth="1"/>
    <col min="11011" max="11011" width="9" style="68"/>
    <col min="11012" max="11012" width="31" style="68" customWidth="1"/>
    <col min="11013" max="11263" width="9" style="68"/>
    <col min="11264" max="11264" width="20.3984375" style="68" customWidth="1"/>
    <col min="11265" max="11265" width="9" style="68"/>
    <col min="11266" max="11266" width="15.59765625" style="68" customWidth="1"/>
    <col min="11267" max="11267" width="9" style="68"/>
    <col min="11268" max="11268" width="31" style="68" customWidth="1"/>
    <col min="11269" max="11519" width="9" style="68"/>
    <col min="11520" max="11520" width="20.3984375" style="68" customWidth="1"/>
    <col min="11521" max="11521" width="9" style="68"/>
    <col min="11522" max="11522" width="15.59765625" style="68" customWidth="1"/>
    <col min="11523" max="11523" width="9" style="68"/>
    <col min="11524" max="11524" width="31" style="68" customWidth="1"/>
    <col min="11525" max="11775" width="9" style="68"/>
    <col min="11776" max="11776" width="20.3984375" style="68" customWidth="1"/>
    <col min="11777" max="11777" width="9" style="68"/>
    <col min="11778" max="11778" width="15.59765625" style="68" customWidth="1"/>
    <col min="11779" max="11779" width="9" style="68"/>
    <col min="11780" max="11780" width="31" style="68" customWidth="1"/>
    <col min="11781" max="12031" width="9" style="68"/>
    <col min="12032" max="12032" width="20.3984375" style="68" customWidth="1"/>
    <col min="12033" max="12033" width="9" style="68"/>
    <col min="12034" max="12034" width="15.59765625" style="68" customWidth="1"/>
    <col min="12035" max="12035" width="9" style="68"/>
    <col min="12036" max="12036" width="31" style="68" customWidth="1"/>
    <col min="12037" max="12287" width="9" style="68"/>
    <col min="12288" max="12288" width="20.3984375" style="68" customWidth="1"/>
    <col min="12289" max="12289" width="9" style="68"/>
    <col min="12290" max="12290" width="15.59765625" style="68" customWidth="1"/>
    <col min="12291" max="12291" width="9" style="68"/>
    <col min="12292" max="12292" width="31" style="68" customWidth="1"/>
    <col min="12293" max="12543" width="9" style="68"/>
    <col min="12544" max="12544" width="20.3984375" style="68" customWidth="1"/>
    <col min="12545" max="12545" width="9" style="68"/>
    <col min="12546" max="12546" width="15.59765625" style="68" customWidth="1"/>
    <col min="12547" max="12547" width="9" style="68"/>
    <col min="12548" max="12548" width="31" style="68" customWidth="1"/>
    <col min="12549" max="12799" width="9" style="68"/>
    <col min="12800" max="12800" width="20.3984375" style="68" customWidth="1"/>
    <col min="12801" max="12801" width="9" style="68"/>
    <col min="12802" max="12802" width="15.59765625" style="68" customWidth="1"/>
    <col min="12803" max="12803" width="9" style="68"/>
    <col min="12804" max="12804" width="31" style="68" customWidth="1"/>
    <col min="12805" max="13055" width="9" style="68"/>
    <col min="13056" max="13056" width="20.3984375" style="68" customWidth="1"/>
    <col min="13057" max="13057" width="9" style="68"/>
    <col min="13058" max="13058" width="15.59765625" style="68" customWidth="1"/>
    <col min="13059" max="13059" width="9" style="68"/>
    <col min="13060" max="13060" width="31" style="68" customWidth="1"/>
    <col min="13061" max="13311" width="9" style="68"/>
    <col min="13312" max="13312" width="20.3984375" style="68" customWidth="1"/>
    <col min="13313" max="13313" width="9" style="68"/>
    <col min="13314" max="13314" width="15.59765625" style="68" customWidth="1"/>
    <col min="13315" max="13315" width="9" style="68"/>
    <col min="13316" max="13316" width="31" style="68" customWidth="1"/>
    <col min="13317" max="13567" width="9" style="68"/>
    <col min="13568" max="13568" width="20.3984375" style="68" customWidth="1"/>
    <col min="13569" max="13569" width="9" style="68"/>
    <col min="13570" max="13570" width="15.59765625" style="68" customWidth="1"/>
    <col min="13571" max="13571" width="9" style="68"/>
    <col min="13572" max="13572" width="31" style="68" customWidth="1"/>
    <col min="13573" max="13823" width="9" style="68"/>
    <col min="13824" max="13824" width="20.3984375" style="68" customWidth="1"/>
    <col min="13825" max="13825" width="9" style="68"/>
    <col min="13826" max="13826" width="15.59765625" style="68" customWidth="1"/>
    <col min="13827" max="13827" width="9" style="68"/>
    <col min="13828" max="13828" width="31" style="68" customWidth="1"/>
    <col min="13829" max="14079" width="9" style="68"/>
    <col min="14080" max="14080" width="20.3984375" style="68" customWidth="1"/>
    <col min="14081" max="14081" width="9" style="68"/>
    <col min="14082" max="14082" width="15.59765625" style="68" customWidth="1"/>
    <col min="14083" max="14083" width="9" style="68"/>
    <col min="14084" max="14084" width="31" style="68" customWidth="1"/>
    <col min="14085" max="14335" width="9" style="68"/>
    <col min="14336" max="14336" width="20.3984375" style="68" customWidth="1"/>
    <col min="14337" max="14337" width="9" style="68"/>
    <col min="14338" max="14338" width="15.59765625" style="68" customWidth="1"/>
    <col min="14339" max="14339" width="9" style="68"/>
    <col min="14340" max="14340" width="31" style="68" customWidth="1"/>
    <col min="14341" max="14591" width="9" style="68"/>
    <col min="14592" max="14592" width="20.3984375" style="68" customWidth="1"/>
    <col min="14593" max="14593" width="9" style="68"/>
    <col min="14594" max="14594" width="15.59765625" style="68" customWidth="1"/>
    <col min="14595" max="14595" width="9" style="68"/>
    <col min="14596" max="14596" width="31" style="68" customWidth="1"/>
    <col min="14597" max="14847" width="9" style="68"/>
    <col min="14848" max="14848" width="20.3984375" style="68" customWidth="1"/>
    <col min="14849" max="14849" width="9" style="68"/>
    <col min="14850" max="14850" width="15.59765625" style="68" customWidth="1"/>
    <col min="14851" max="14851" width="9" style="68"/>
    <col min="14852" max="14852" width="31" style="68" customWidth="1"/>
    <col min="14853" max="15103" width="9" style="68"/>
    <col min="15104" max="15104" width="20.3984375" style="68" customWidth="1"/>
    <col min="15105" max="15105" width="9" style="68"/>
    <col min="15106" max="15106" width="15.59765625" style="68" customWidth="1"/>
    <col min="15107" max="15107" width="9" style="68"/>
    <col min="15108" max="15108" width="31" style="68" customWidth="1"/>
    <col min="15109" max="15359" width="9" style="68"/>
    <col min="15360" max="15360" width="20.3984375" style="68" customWidth="1"/>
    <col min="15361" max="15361" width="9" style="68"/>
    <col min="15362" max="15362" width="15.59765625" style="68" customWidth="1"/>
    <col min="15363" max="15363" width="9" style="68"/>
    <col min="15364" max="15364" width="31" style="68" customWidth="1"/>
    <col min="15365" max="15615" width="9" style="68"/>
    <col min="15616" max="15616" width="20.3984375" style="68" customWidth="1"/>
    <col min="15617" max="15617" width="9" style="68"/>
    <col min="15618" max="15618" width="15.59765625" style="68" customWidth="1"/>
    <col min="15619" max="15619" width="9" style="68"/>
    <col min="15620" max="15620" width="31" style="68" customWidth="1"/>
    <col min="15621" max="15871" width="9" style="68"/>
    <col min="15872" max="15872" width="20.3984375" style="68" customWidth="1"/>
    <col min="15873" max="15873" width="9" style="68"/>
    <col min="15874" max="15874" width="15.59765625" style="68" customWidth="1"/>
    <col min="15875" max="15875" width="9" style="68"/>
    <col min="15876" max="15876" width="31" style="68" customWidth="1"/>
    <col min="15877" max="16127" width="9" style="68"/>
    <col min="16128" max="16128" width="20.3984375" style="68" customWidth="1"/>
    <col min="16129" max="16129" width="9" style="68"/>
    <col min="16130" max="16130" width="15.59765625" style="68" customWidth="1"/>
    <col min="16131" max="16131" width="9" style="68"/>
    <col min="16132" max="16132" width="31" style="68" customWidth="1"/>
    <col min="16133" max="16384" width="9" style="68"/>
  </cols>
  <sheetData>
    <row r="1" spans="1:6" ht="22.2" customHeight="1">
      <c r="A1" s="68" t="s">
        <v>1205</v>
      </c>
      <c r="B1" s="490">
        <v>120</v>
      </c>
      <c r="C1" s="68" t="s">
        <v>93</v>
      </c>
    </row>
    <row r="3" spans="1:6" ht="22.2" customHeight="1">
      <c r="C3" s="489"/>
    </row>
    <row r="4" spans="1:6" ht="22.2" customHeight="1">
      <c r="C4" s="488"/>
    </row>
    <row r="5" spans="1:6" ht="22.2" customHeight="1">
      <c r="B5" s="68" t="s">
        <v>1215</v>
      </c>
      <c r="C5" s="488"/>
    </row>
    <row r="6" spans="1:6" ht="22.2" customHeight="1">
      <c r="C6" s="488"/>
    </row>
    <row r="7" spans="1:6" ht="22.2" customHeight="1">
      <c r="D7" s="485" t="s">
        <v>145</v>
      </c>
      <c r="E7" s="1228"/>
      <c r="F7" s="1229"/>
    </row>
    <row r="8" spans="1:6" ht="22.2" customHeight="1">
      <c r="D8" s="485" t="s">
        <v>219</v>
      </c>
      <c r="E8" s="1228"/>
      <c r="F8" s="1229"/>
    </row>
    <row r="10" spans="1:6" ht="22.2" customHeight="1">
      <c r="A10" s="487" t="s">
        <v>1213</v>
      </c>
      <c r="B10" s="487"/>
      <c r="C10" s="487"/>
      <c r="D10" s="487"/>
      <c r="E10" s="487"/>
    </row>
    <row r="12" spans="1:6" ht="22.2" customHeight="1">
      <c r="D12" s="485" t="s">
        <v>1196</v>
      </c>
      <c r="E12" s="486"/>
    </row>
    <row r="13" spans="1:6" ht="22.2" customHeight="1">
      <c r="D13" s="485" t="s">
        <v>1196</v>
      </c>
      <c r="E13" s="484"/>
    </row>
    <row r="14" spans="1:6" ht="22.2" customHeight="1">
      <c r="D14" s="485" t="s">
        <v>1196</v>
      </c>
      <c r="E14" s="484"/>
    </row>
    <row r="16" spans="1:6" ht="22.2" customHeight="1">
      <c r="A16" s="1230" t="s">
        <v>1216</v>
      </c>
      <c r="B16" s="1230"/>
      <c r="C16" s="1230"/>
      <c r="D16" s="1230"/>
      <c r="E16" s="1230"/>
      <c r="F16" s="1230"/>
    </row>
    <row r="17" spans="1:6" ht="22.2" customHeight="1">
      <c r="A17" s="1230"/>
      <c r="B17" s="1230"/>
      <c r="C17" s="1230"/>
      <c r="D17" s="1230"/>
      <c r="E17" s="1230"/>
      <c r="F17" s="1230"/>
    </row>
  </sheetData>
  <mergeCells count="3">
    <mergeCell ref="E7:F7"/>
    <mergeCell ref="E8:F8"/>
    <mergeCell ref="A16:F17"/>
  </mergeCells>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pageSetUpPr fitToPage="1"/>
  </sheetPr>
  <dimension ref="A1:L16"/>
  <sheetViews>
    <sheetView view="pageBreakPreview" topLeftCell="D1" zoomScale="110" zoomScaleNormal="100" zoomScaleSheetLayoutView="110" workbookViewId="0">
      <selection activeCell="C24" sqref="C24"/>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8.09765625" style="41" customWidth="1"/>
    <col min="12" max="12" width="6.69921875" style="41" customWidth="1"/>
    <col min="13" max="13" width="5.3984375" style="41" customWidth="1"/>
    <col min="14" max="15" width="7.69921875" style="41" customWidth="1"/>
    <col min="16" max="16384" width="8.09765625" style="41"/>
  </cols>
  <sheetData>
    <row r="1" spans="1:12" ht="20.100000000000001" customHeight="1">
      <c r="A1" s="41" t="s">
        <v>92</v>
      </c>
      <c r="B1" s="42">
        <v>3</v>
      </c>
      <c r="C1" s="41" t="s">
        <v>93</v>
      </c>
    </row>
    <row r="2" spans="1:12" ht="19.5" customHeight="1">
      <c r="A2" s="43" t="s">
        <v>154</v>
      </c>
      <c r="B2" s="43"/>
      <c r="C2" s="43"/>
      <c r="D2" s="44"/>
      <c r="E2" s="44"/>
      <c r="F2" s="44"/>
      <c r="G2" s="44"/>
      <c r="H2" s="44"/>
      <c r="I2" s="44"/>
      <c r="J2" s="44"/>
    </row>
    <row r="3" spans="1:12" ht="20.100000000000001" customHeight="1">
      <c r="J3" s="57">
        <v>45748</v>
      </c>
    </row>
    <row r="5" spans="1:12" ht="20.100000000000001" customHeight="1">
      <c r="A5" s="46" t="s">
        <v>95</v>
      </c>
      <c r="B5" s="46"/>
      <c r="C5" s="46"/>
    </row>
    <row r="6" spans="1:12" ht="20.100000000000001" customHeight="1">
      <c r="A6" s="46"/>
      <c r="B6" s="46"/>
      <c r="C6" s="46"/>
    </row>
    <row r="7" spans="1:12" ht="20.100000000000001" customHeight="1">
      <c r="A7" s="46"/>
      <c r="B7" s="46"/>
      <c r="C7" s="46"/>
    </row>
    <row r="8" spans="1:12" ht="20.100000000000001" customHeight="1">
      <c r="D8" s="698" t="s">
        <v>281</v>
      </c>
      <c r="E8" s="699"/>
      <c r="F8" s="47"/>
      <c r="G8" s="1"/>
      <c r="H8" s="1"/>
    </row>
    <row r="9" spans="1:12" ht="20.100000000000001" customHeight="1">
      <c r="D9" s="710" t="s">
        <v>84</v>
      </c>
      <c r="E9" s="699"/>
      <c r="F9" s="49"/>
      <c r="G9" s="719" t="s">
        <v>98</v>
      </c>
      <c r="H9" s="719"/>
      <c r="I9" s="719"/>
      <c r="J9" s="719"/>
    </row>
    <row r="10" spans="1:12" ht="20.100000000000001" customHeight="1">
      <c r="D10" s="710" t="s">
        <v>145</v>
      </c>
      <c r="E10" s="699"/>
      <c r="F10" s="51"/>
      <c r="G10" s="701" t="s">
        <v>100</v>
      </c>
      <c r="H10" s="701"/>
      <c r="I10" s="701"/>
      <c r="J10" s="701"/>
    </row>
    <row r="11" spans="1:12" ht="20.100000000000001" customHeight="1">
      <c r="D11" s="710" t="s">
        <v>141</v>
      </c>
      <c r="E11" s="699"/>
      <c r="F11" s="51"/>
      <c r="G11" s="701" t="s">
        <v>101</v>
      </c>
      <c r="H11" s="701"/>
      <c r="I11" s="701"/>
      <c r="J11" s="701"/>
    </row>
    <row r="12" spans="1:12" ht="19.5" customHeight="1">
      <c r="E12" s="42"/>
      <c r="F12" s="42"/>
      <c r="G12" s="52"/>
      <c r="H12" s="52"/>
      <c r="I12" s="52"/>
      <c r="J12" s="52"/>
    </row>
    <row r="15" spans="1:12" ht="20.100000000000001" customHeight="1">
      <c r="A15" s="702" t="s">
        <v>1669</v>
      </c>
      <c r="B15" s="702"/>
      <c r="C15" s="702"/>
      <c r="D15" s="702"/>
      <c r="E15" s="702"/>
      <c r="F15" s="702"/>
      <c r="G15" s="702"/>
      <c r="H15" s="702"/>
      <c r="I15" s="702"/>
      <c r="J15" s="702"/>
      <c r="K15" s="41" t="s">
        <v>19</v>
      </c>
      <c r="L15" s="41" t="str">
        <f>+"　学校法人寄附行為を変更したいので、私立学校法第"&amp;'003'!$D$1&amp;"条第"&amp;'003'!$D$2&amp;"項の規定により関係書類を添えて届け出ます。"</f>
        <v>　学校法人寄附行為を変更したいので、私立学校法第108条第5項の規定により関係書類を添えて届け出ます。</v>
      </c>
    </row>
    <row r="16" spans="1:12" ht="20.100000000000001" customHeight="1">
      <c r="A16" s="702"/>
      <c r="B16" s="702"/>
      <c r="C16" s="702"/>
      <c r="D16" s="702"/>
      <c r="E16" s="702"/>
      <c r="F16" s="702"/>
      <c r="G16" s="702"/>
      <c r="H16" s="702"/>
      <c r="I16" s="702"/>
      <c r="J16" s="702"/>
      <c r="K16" s="41" t="s">
        <v>21</v>
      </c>
      <c r="L16" s="41" t="str">
        <f>+"　準学校法人を設立したいので、私立学校法第"&amp;'003'!$D$5&amp;"条第"&amp;'003'!$D$6&amp;"項により準用する同法第"&amp;'003'!$D$7&amp;"条第"&amp;'003'!$D$8&amp;"関係書類を添えて届け出ます。"</f>
        <v>　準学校法人を設立したいので、私立学校法第152条第6項により準用する同法第108条第5関係書類を添えて届け出ます。</v>
      </c>
    </row>
  </sheetData>
  <mergeCells count="8">
    <mergeCell ref="D8:E8"/>
    <mergeCell ref="G9:J9"/>
    <mergeCell ref="G10:J10"/>
    <mergeCell ref="G11:J11"/>
    <mergeCell ref="A15:J16"/>
    <mergeCell ref="D9:E9"/>
    <mergeCell ref="D10:E10"/>
    <mergeCell ref="D11:E11"/>
  </mergeCells>
  <phoneticPr fontId="2"/>
  <dataValidations count="2">
    <dataValidation type="list" allowBlank="1" showInputMessage="1" showErrorMessage="1" sqref="A15:J16" xr:uid="{00000000-0002-0000-1500-000000000000}">
      <formula1>$L$15:$L$16</formula1>
    </dataValidation>
    <dataValidation imeMode="on" allowBlank="1" showInputMessage="1" showErrorMessage="1" sqref="G9:J12" xr:uid="{00000000-0002-0000-1500-000001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drawing r:id="rId2"/>
  <legacyDrawing r:id="rId3"/>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sheetPr codeName="Sheet233">
    <pageSetUpPr fitToPage="1"/>
  </sheetPr>
  <dimension ref="A1:F27"/>
  <sheetViews>
    <sheetView view="pageBreakPreview" topLeftCell="A16" zoomScaleNormal="100" zoomScaleSheetLayoutView="100" workbookViewId="0">
      <selection activeCell="C30" sqref="C30"/>
    </sheetView>
  </sheetViews>
  <sheetFormatPr defaultRowHeight="25.2" customHeight="1"/>
  <cols>
    <col min="1" max="1" width="7.3984375" style="590" customWidth="1"/>
    <col min="2" max="2" width="4.3984375" style="590" customWidth="1"/>
    <col min="3" max="3" width="14.09765625" style="590" customWidth="1"/>
    <col min="4" max="4" width="8.69921875" style="590"/>
    <col min="5" max="5" width="27.8984375" style="590" customWidth="1"/>
    <col min="6" max="6" width="19.5" style="590" customWidth="1"/>
    <col min="7" max="7" width="9.765625E-2" style="590" customWidth="1"/>
    <col min="8" max="256" width="8.69921875" style="590"/>
    <col min="257" max="257" width="18.19921875" style="590" customWidth="1"/>
    <col min="258" max="258" width="8.69921875" style="590"/>
    <col min="259" max="259" width="14.09765625" style="590" customWidth="1"/>
    <col min="260" max="260" width="8.69921875" style="590"/>
    <col min="261" max="261" width="27.8984375" style="590" customWidth="1"/>
    <col min="262" max="512" width="8.69921875" style="590"/>
    <col min="513" max="513" width="18.19921875" style="590" customWidth="1"/>
    <col min="514" max="514" width="8.69921875" style="590"/>
    <col min="515" max="515" width="14.09765625" style="590" customWidth="1"/>
    <col min="516" max="516" width="8.69921875" style="590"/>
    <col min="517" max="517" width="27.8984375" style="590" customWidth="1"/>
    <col min="518" max="768" width="8.69921875" style="590"/>
    <col min="769" max="769" width="18.19921875" style="590" customWidth="1"/>
    <col min="770" max="770" width="8.69921875" style="590"/>
    <col min="771" max="771" width="14.09765625" style="590" customWidth="1"/>
    <col min="772" max="772" width="8.69921875" style="590"/>
    <col min="773" max="773" width="27.8984375" style="590" customWidth="1"/>
    <col min="774" max="1024" width="8.69921875" style="590"/>
    <col min="1025" max="1025" width="18.19921875" style="590" customWidth="1"/>
    <col min="1026" max="1026" width="8.69921875" style="590"/>
    <col min="1027" max="1027" width="14.09765625" style="590" customWidth="1"/>
    <col min="1028" max="1028" width="8.69921875" style="590"/>
    <col min="1029" max="1029" width="27.8984375" style="590" customWidth="1"/>
    <col min="1030" max="1280" width="8.69921875" style="590"/>
    <col min="1281" max="1281" width="18.19921875" style="590" customWidth="1"/>
    <col min="1282" max="1282" width="8.69921875" style="590"/>
    <col min="1283" max="1283" width="14.09765625" style="590" customWidth="1"/>
    <col min="1284" max="1284" width="8.69921875" style="590"/>
    <col min="1285" max="1285" width="27.8984375" style="590" customWidth="1"/>
    <col min="1286" max="1536" width="8.69921875" style="590"/>
    <col min="1537" max="1537" width="18.19921875" style="590" customWidth="1"/>
    <col min="1538" max="1538" width="8.69921875" style="590"/>
    <col min="1539" max="1539" width="14.09765625" style="590" customWidth="1"/>
    <col min="1540" max="1540" width="8.69921875" style="590"/>
    <col min="1541" max="1541" width="27.8984375" style="590" customWidth="1"/>
    <col min="1542" max="1792" width="8.69921875" style="590"/>
    <col min="1793" max="1793" width="18.19921875" style="590" customWidth="1"/>
    <col min="1794" max="1794" width="8.69921875" style="590"/>
    <col min="1795" max="1795" width="14.09765625" style="590" customWidth="1"/>
    <col min="1796" max="1796" width="8.69921875" style="590"/>
    <col min="1797" max="1797" width="27.8984375" style="590" customWidth="1"/>
    <col min="1798" max="2048" width="8.69921875" style="590"/>
    <col min="2049" max="2049" width="18.19921875" style="590" customWidth="1"/>
    <col min="2050" max="2050" width="8.69921875" style="590"/>
    <col min="2051" max="2051" width="14.09765625" style="590" customWidth="1"/>
    <col min="2052" max="2052" width="8.69921875" style="590"/>
    <col min="2053" max="2053" width="27.8984375" style="590" customWidth="1"/>
    <col min="2054" max="2304" width="8.69921875" style="590"/>
    <col min="2305" max="2305" width="18.19921875" style="590" customWidth="1"/>
    <col min="2306" max="2306" width="8.69921875" style="590"/>
    <col min="2307" max="2307" width="14.09765625" style="590" customWidth="1"/>
    <col min="2308" max="2308" width="8.69921875" style="590"/>
    <col min="2309" max="2309" width="27.8984375" style="590" customWidth="1"/>
    <col min="2310" max="2560" width="8.69921875" style="590"/>
    <col min="2561" max="2561" width="18.19921875" style="590" customWidth="1"/>
    <col min="2562" max="2562" width="8.69921875" style="590"/>
    <col min="2563" max="2563" width="14.09765625" style="590" customWidth="1"/>
    <col min="2564" max="2564" width="8.69921875" style="590"/>
    <col min="2565" max="2565" width="27.8984375" style="590" customWidth="1"/>
    <col min="2566" max="2816" width="8.69921875" style="590"/>
    <col min="2817" max="2817" width="18.19921875" style="590" customWidth="1"/>
    <col min="2818" max="2818" width="8.69921875" style="590"/>
    <col min="2819" max="2819" width="14.09765625" style="590" customWidth="1"/>
    <col min="2820" max="2820" width="8.69921875" style="590"/>
    <col min="2821" max="2821" width="27.8984375" style="590" customWidth="1"/>
    <col min="2822" max="3072" width="8.69921875" style="590"/>
    <col min="3073" max="3073" width="18.19921875" style="590" customWidth="1"/>
    <col min="3074" max="3074" width="8.69921875" style="590"/>
    <col min="3075" max="3075" width="14.09765625" style="590" customWidth="1"/>
    <col min="3076" max="3076" width="8.69921875" style="590"/>
    <col min="3077" max="3077" width="27.8984375" style="590" customWidth="1"/>
    <col min="3078" max="3328" width="8.69921875" style="590"/>
    <col min="3329" max="3329" width="18.19921875" style="590" customWidth="1"/>
    <col min="3330" max="3330" width="8.69921875" style="590"/>
    <col min="3331" max="3331" width="14.09765625" style="590" customWidth="1"/>
    <col min="3332" max="3332" width="8.69921875" style="590"/>
    <col min="3333" max="3333" width="27.8984375" style="590" customWidth="1"/>
    <col min="3334" max="3584" width="8.69921875" style="590"/>
    <col min="3585" max="3585" width="18.19921875" style="590" customWidth="1"/>
    <col min="3586" max="3586" width="8.69921875" style="590"/>
    <col min="3587" max="3587" width="14.09765625" style="590" customWidth="1"/>
    <col min="3588" max="3588" width="8.69921875" style="590"/>
    <col min="3589" max="3589" width="27.8984375" style="590" customWidth="1"/>
    <col min="3590" max="3840" width="8.69921875" style="590"/>
    <col min="3841" max="3841" width="18.19921875" style="590" customWidth="1"/>
    <col min="3842" max="3842" width="8.69921875" style="590"/>
    <col min="3843" max="3843" width="14.09765625" style="590" customWidth="1"/>
    <col min="3844" max="3844" width="8.69921875" style="590"/>
    <col min="3845" max="3845" width="27.8984375" style="590" customWidth="1"/>
    <col min="3846" max="4096" width="8.69921875" style="590"/>
    <col min="4097" max="4097" width="18.19921875" style="590" customWidth="1"/>
    <col min="4098" max="4098" width="8.69921875" style="590"/>
    <col min="4099" max="4099" width="14.09765625" style="590" customWidth="1"/>
    <col min="4100" max="4100" width="8.69921875" style="590"/>
    <col min="4101" max="4101" width="27.8984375" style="590" customWidth="1"/>
    <col min="4102" max="4352" width="8.69921875" style="590"/>
    <col min="4353" max="4353" width="18.19921875" style="590" customWidth="1"/>
    <col min="4354" max="4354" width="8.69921875" style="590"/>
    <col min="4355" max="4355" width="14.09765625" style="590" customWidth="1"/>
    <col min="4356" max="4356" width="8.69921875" style="590"/>
    <col min="4357" max="4357" width="27.8984375" style="590" customWidth="1"/>
    <col min="4358" max="4608" width="8.69921875" style="590"/>
    <col min="4609" max="4609" width="18.19921875" style="590" customWidth="1"/>
    <col min="4610" max="4610" width="8.69921875" style="590"/>
    <col min="4611" max="4611" width="14.09765625" style="590" customWidth="1"/>
    <col min="4612" max="4612" width="8.69921875" style="590"/>
    <col min="4613" max="4613" width="27.8984375" style="590" customWidth="1"/>
    <col min="4614" max="4864" width="8.69921875" style="590"/>
    <col min="4865" max="4865" width="18.19921875" style="590" customWidth="1"/>
    <col min="4866" max="4866" width="8.69921875" style="590"/>
    <col min="4867" max="4867" width="14.09765625" style="590" customWidth="1"/>
    <col min="4868" max="4868" width="8.69921875" style="590"/>
    <col min="4869" max="4869" width="27.8984375" style="590" customWidth="1"/>
    <col min="4870" max="5120" width="8.69921875" style="590"/>
    <col min="5121" max="5121" width="18.19921875" style="590" customWidth="1"/>
    <col min="5122" max="5122" width="8.69921875" style="590"/>
    <col min="5123" max="5123" width="14.09765625" style="590" customWidth="1"/>
    <col min="5124" max="5124" width="8.69921875" style="590"/>
    <col min="5125" max="5125" width="27.8984375" style="590" customWidth="1"/>
    <col min="5126" max="5376" width="8.69921875" style="590"/>
    <col min="5377" max="5377" width="18.19921875" style="590" customWidth="1"/>
    <col min="5378" max="5378" width="8.69921875" style="590"/>
    <col min="5379" max="5379" width="14.09765625" style="590" customWidth="1"/>
    <col min="5380" max="5380" width="8.69921875" style="590"/>
    <col min="5381" max="5381" width="27.8984375" style="590" customWidth="1"/>
    <col min="5382" max="5632" width="8.69921875" style="590"/>
    <col min="5633" max="5633" width="18.19921875" style="590" customWidth="1"/>
    <col min="5634" max="5634" width="8.69921875" style="590"/>
    <col min="5635" max="5635" width="14.09765625" style="590" customWidth="1"/>
    <col min="5636" max="5636" width="8.69921875" style="590"/>
    <col min="5637" max="5637" width="27.8984375" style="590" customWidth="1"/>
    <col min="5638" max="5888" width="8.69921875" style="590"/>
    <col min="5889" max="5889" width="18.19921875" style="590" customWidth="1"/>
    <col min="5890" max="5890" width="8.69921875" style="590"/>
    <col min="5891" max="5891" width="14.09765625" style="590" customWidth="1"/>
    <col min="5892" max="5892" width="8.69921875" style="590"/>
    <col min="5893" max="5893" width="27.8984375" style="590" customWidth="1"/>
    <col min="5894" max="6144" width="8.69921875" style="590"/>
    <col min="6145" max="6145" width="18.19921875" style="590" customWidth="1"/>
    <col min="6146" max="6146" width="8.69921875" style="590"/>
    <col min="6147" max="6147" width="14.09765625" style="590" customWidth="1"/>
    <col min="6148" max="6148" width="8.69921875" style="590"/>
    <col min="6149" max="6149" width="27.8984375" style="590" customWidth="1"/>
    <col min="6150" max="6400" width="8.69921875" style="590"/>
    <col min="6401" max="6401" width="18.19921875" style="590" customWidth="1"/>
    <col min="6402" max="6402" width="8.69921875" style="590"/>
    <col min="6403" max="6403" width="14.09765625" style="590" customWidth="1"/>
    <col min="6404" max="6404" width="8.69921875" style="590"/>
    <col min="6405" max="6405" width="27.8984375" style="590" customWidth="1"/>
    <col min="6406" max="6656" width="8.69921875" style="590"/>
    <col min="6657" max="6657" width="18.19921875" style="590" customWidth="1"/>
    <col min="6658" max="6658" width="8.69921875" style="590"/>
    <col min="6659" max="6659" width="14.09765625" style="590" customWidth="1"/>
    <col min="6660" max="6660" width="8.69921875" style="590"/>
    <col min="6661" max="6661" width="27.8984375" style="590" customWidth="1"/>
    <col min="6662" max="6912" width="8.69921875" style="590"/>
    <col min="6913" max="6913" width="18.19921875" style="590" customWidth="1"/>
    <col min="6914" max="6914" width="8.69921875" style="590"/>
    <col min="6915" max="6915" width="14.09765625" style="590" customWidth="1"/>
    <col min="6916" max="6916" width="8.69921875" style="590"/>
    <col min="6917" max="6917" width="27.8984375" style="590" customWidth="1"/>
    <col min="6918" max="7168" width="8.69921875" style="590"/>
    <col min="7169" max="7169" width="18.19921875" style="590" customWidth="1"/>
    <col min="7170" max="7170" width="8.69921875" style="590"/>
    <col min="7171" max="7171" width="14.09765625" style="590" customWidth="1"/>
    <col min="7172" max="7172" width="8.69921875" style="590"/>
    <col min="7173" max="7173" width="27.8984375" style="590" customWidth="1"/>
    <col min="7174" max="7424" width="8.69921875" style="590"/>
    <col min="7425" max="7425" width="18.19921875" style="590" customWidth="1"/>
    <col min="7426" max="7426" width="8.69921875" style="590"/>
    <col min="7427" max="7427" width="14.09765625" style="590" customWidth="1"/>
    <col min="7428" max="7428" width="8.69921875" style="590"/>
    <col min="7429" max="7429" width="27.8984375" style="590" customWidth="1"/>
    <col min="7430" max="7680" width="8.69921875" style="590"/>
    <col min="7681" max="7681" width="18.19921875" style="590" customWidth="1"/>
    <col min="7682" max="7682" width="8.69921875" style="590"/>
    <col min="7683" max="7683" width="14.09765625" style="590" customWidth="1"/>
    <col min="7684" max="7684" width="8.69921875" style="590"/>
    <col min="7685" max="7685" width="27.8984375" style="590" customWidth="1"/>
    <col min="7686" max="7936" width="8.69921875" style="590"/>
    <col min="7937" max="7937" width="18.19921875" style="590" customWidth="1"/>
    <col min="7938" max="7938" width="8.69921875" style="590"/>
    <col min="7939" max="7939" width="14.09765625" style="590" customWidth="1"/>
    <col min="7940" max="7940" width="8.69921875" style="590"/>
    <col min="7941" max="7941" width="27.8984375" style="590" customWidth="1"/>
    <col min="7942" max="8192" width="8.69921875" style="590"/>
    <col min="8193" max="8193" width="18.19921875" style="590" customWidth="1"/>
    <col min="8194" max="8194" width="8.69921875" style="590"/>
    <col min="8195" max="8195" width="14.09765625" style="590" customWidth="1"/>
    <col min="8196" max="8196" width="8.69921875" style="590"/>
    <col min="8197" max="8197" width="27.8984375" style="590" customWidth="1"/>
    <col min="8198" max="8448" width="8.69921875" style="590"/>
    <col min="8449" max="8449" width="18.19921875" style="590" customWidth="1"/>
    <col min="8450" max="8450" width="8.69921875" style="590"/>
    <col min="8451" max="8451" width="14.09765625" style="590" customWidth="1"/>
    <col min="8452" max="8452" width="8.69921875" style="590"/>
    <col min="8453" max="8453" width="27.8984375" style="590" customWidth="1"/>
    <col min="8454" max="8704" width="8.69921875" style="590"/>
    <col min="8705" max="8705" width="18.19921875" style="590" customWidth="1"/>
    <col min="8706" max="8706" width="8.69921875" style="590"/>
    <col min="8707" max="8707" width="14.09765625" style="590" customWidth="1"/>
    <col min="8708" max="8708" width="8.69921875" style="590"/>
    <col min="8709" max="8709" width="27.8984375" style="590" customWidth="1"/>
    <col min="8710" max="8960" width="8.69921875" style="590"/>
    <col min="8961" max="8961" width="18.19921875" style="590" customWidth="1"/>
    <col min="8962" max="8962" width="8.69921875" style="590"/>
    <col min="8963" max="8963" width="14.09765625" style="590" customWidth="1"/>
    <col min="8964" max="8964" width="8.69921875" style="590"/>
    <col min="8965" max="8965" width="27.8984375" style="590" customWidth="1"/>
    <col min="8966" max="9216" width="8.69921875" style="590"/>
    <col min="9217" max="9217" width="18.19921875" style="590" customWidth="1"/>
    <col min="9218" max="9218" width="8.69921875" style="590"/>
    <col min="9219" max="9219" width="14.09765625" style="590" customWidth="1"/>
    <col min="9220" max="9220" width="8.69921875" style="590"/>
    <col min="9221" max="9221" width="27.8984375" style="590" customWidth="1"/>
    <col min="9222" max="9472" width="8.69921875" style="590"/>
    <col min="9473" max="9473" width="18.19921875" style="590" customWidth="1"/>
    <col min="9474" max="9474" width="8.69921875" style="590"/>
    <col min="9475" max="9475" width="14.09765625" style="590" customWidth="1"/>
    <col min="9476" max="9476" width="8.69921875" style="590"/>
    <col min="9477" max="9477" width="27.8984375" style="590" customWidth="1"/>
    <col min="9478" max="9728" width="8.69921875" style="590"/>
    <col min="9729" max="9729" width="18.19921875" style="590" customWidth="1"/>
    <col min="9730" max="9730" width="8.69921875" style="590"/>
    <col min="9731" max="9731" width="14.09765625" style="590" customWidth="1"/>
    <col min="9732" max="9732" width="8.69921875" style="590"/>
    <col min="9733" max="9733" width="27.8984375" style="590" customWidth="1"/>
    <col min="9734" max="9984" width="8.69921875" style="590"/>
    <col min="9985" max="9985" width="18.19921875" style="590" customWidth="1"/>
    <col min="9986" max="9986" width="8.69921875" style="590"/>
    <col min="9987" max="9987" width="14.09765625" style="590" customWidth="1"/>
    <col min="9988" max="9988" width="8.69921875" style="590"/>
    <col min="9989" max="9989" width="27.8984375" style="590" customWidth="1"/>
    <col min="9990" max="10240" width="8.69921875" style="590"/>
    <col min="10241" max="10241" width="18.19921875" style="590" customWidth="1"/>
    <col min="10242" max="10242" width="8.69921875" style="590"/>
    <col min="10243" max="10243" width="14.09765625" style="590" customWidth="1"/>
    <col min="10244" max="10244" width="8.69921875" style="590"/>
    <col min="10245" max="10245" width="27.8984375" style="590" customWidth="1"/>
    <col min="10246" max="10496" width="8.69921875" style="590"/>
    <col min="10497" max="10497" width="18.19921875" style="590" customWidth="1"/>
    <col min="10498" max="10498" width="8.69921875" style="590"/>
    <col min="10499" max="10499" width="14.09765625" style="590" customWidth="1"/>
    <col min="10500" max="10500" width="8.69921875" style="590"/>
    <col min="10501" max="10501" width="27.8984375" style="590" customWidth="1"/>
    <col min="10502" max="10752" width="8.69921875" style="590"/>
    <col min="10753" max="10753" width="18.19921875" style="590" customWidth="1"/>
    <col min="10754" max="10754" width="8.69921875" style="590"/>
    <col min="10755" max="10755" width="14.09765625" style="590" customWidth="1"/>
    <col min="10756" max="10756" width="8.69921875" style="590"/>
    <col min="10757" max="10757" width="27.8984375" style="590" customWidth="1"/>
    <col min="10758" max="11008" width="8.69921875" style="590"/>
    <col min="11009" max="11009" width="18.19921875" style="590" customWidth="1"/>
    <col min="11010" max="11010" width="8.69921875" style="590"/>
    <col min="11011" max="11011" width="14.09765625" style="590" customWidth="1"/>
    <col min="11012" max="11012" width="8.69921875" style="590"/>
    <col min="11013" max="11013" width="27.8984375" style="590" customWidth="1"/>
    <col min="11014" max="11264" width="8.69921875" style="590"/>
    <col min="11265" max="11265" width="18.19921875" style="590" customWidth="1"/>
    <col min="11266" max="11266" width="8.69921875" style="590"/>
    <col min="11267" max="11267" width="14.09765625" style="590" customWidth="1"/>
    <col min="11268" max="11268" width="8.69921875" style="590"/>
    <col min="11269" max="11269" width="27.8984375" style="590" customWidth="1"/>
    <col min="11270" max="11520" width="8.69921875" style="590"/>
    <col min="11521" max="11521" width="18.19921875" style="590" customWidth="1"/>
    <col min="11522" max="11522" width="8.69921875" style="590"/>
    <col min="11523" max="11523" width="14.09765625" style="590" customWidth="1"/>
    <col min="11524" max="11524" width="8.69921875" style="590"/>
    <col min="11525" max="11525" width="27.8984375" style="590" customWidth="1"/>
    <col min="11526" max="11776" width="8.69921875" style="590"/>
    <col min="11777" max="11777" width="18.19921875" style="590" customWidth="1"/>
    <col min="11778" max="11778" width="8.69921875" style="590"/>
    <col min="11779" max="11779" width="14.09765625" style="590" customWidth="1"/>
    <col min="11780" max="11780" width="8.69921875" style="590"/>
    <col min="11781" max="11781" width="27.8984375" style="590" customWidth="1"/>
    <col min="11782" max="12032" width="8.69921875" style="590"/>
    <col min="12033" max="12033" width="18.19921875" style="590" customWidth="1"/>
    <col min="12034" max="12034" width="8.69921875" style="590"/>
    <col min="12035" max="12035" width="14.09765625" style="590" customWidth="1"/>
    <col min="12036" max="12036" width="8.69921875" style="590"/>
    <col min="12037" max="12037" width="27.8984375" style="590" customWidth="1"/>
    <col min="12038" max="12288" width="8.69921875" style="590"/>
    <col min="12289" max="12289" width="18.19921875" style="590" customWidth="1"/>
    <col min="12290" max="12290" width="8.69921875" style="590"/>
    <col min="12291" max="12291" width="14.09765625" style="590" customWidth="1"/>
    <col min="12292" max="12292" width="8.69921875" style="590"/>
    <col min="12293" max="12293" width="27.8984375" style="590" customWidth="1"/>
    <col min="12294" max="12544" width="8.69921875" style="590"/>
    <col min="12545" max="12545" width="18.19921875" style="590" customWidth="1"/>
    <col min="12546" max="12546" width="8.69921875" style="590"/>
    <col min="12547" max="12547" width="14.09765625" style="590" customWidth="1"/>
    <col min="12548" max="12548" width="8.69921875" style="590"/>
    <col min="12549" max="12549" width="27.8984375" style="590" customWidth="1"/>
    <col min="12550" max="12800" width="8.69921875" style="590"/>
    <col min="12801" max="12801" width="18.19921875" style="590" customWidth="1"/>
    <col min="12802" max="12802" width="8.69921875" style="590"/>
    <col min="12803" max="12803" width="14.09765625" style="590" customWidth="1"/>
    <col min="12804" max="12804" width="8.69921875" style="590"/>
    <col min="12805" max="12805" width="27.8984375" style="590" customWidth="1"/>
    <col min="12806" max="13056" width="8.69921875" style="590"/>
    <col min="13057" max="13057" width="18.19921875" style="590" customWidth="1"/>
    <col min="13058" max="13058" width="8.69921875" style="590"/>
    <col min="13059" max="13059" width="14.09765625" style="590" customWidth="1"/>
    <col min="13060" max="13060" width="8.69921875" style="590"/>
    <col min="13061" max="13061" width="27.8984375" style="590" customWidth="1"/>
    <col min="13062" max="13312" width="8.69921875" style="590"/>
    <col min="13313" max="13313" width="18.19921875" style="590" customWidth="1"/>
    <col min="13314" max="13314" width="8.69921875" style="590"/>
    <col min="13315" max="13315" width="14.09765625" style="590" customWidth="1"/>
    <col min="13316" max="13316" width="8.69921875" style="590"/>
    <col min="13317" max="13317" width="27.8984375" style="590" customWidth="1"/>
    <col min="13318" max="13568" width="8.69921875" style="590"/>
    <col min="13569" max="13569" width="18.19921875" style="590" customWidth="1"/>
    <col min="13570" max="13570" width="8.69921875" style="590"/>
    <col min="13571" max="13571" width="14.09765625" style="590" customWidth="1"/>
    <col min="13572" max="13572" width="8.69921875" style="590"/>
    <col min="13573" max="13573" width="27.8984375" style="590" customWidth="1"/>
    <col min="13574" max="13824" width="8.69921875" style="590"/>
    <col min="13825" max="13825" width="18.19921875" style="590" customWidth="1"/>
    <col min="13826" max="13826" width="8.69921875" style="590"/>
    <col min="13827" max="13827" width="14.09765625" style="590" customWidth="1"/>
    <col min="13828" max="13828" width="8.69921875" style="590"/>
    <col min="13829" max="13829" width="27.8984375" style="590" customWidth="1"/>
    <col min="13830" max="14080" width="8.69921875" style="590"/>
    <col min="14081" max="14081" width="18.19921875" style="590" customWidth="1"/>
    <col min="14082" max="14082" width="8.69921875" style="590"/>
    <col min="14083" max="14083" width="14.09765625" style="590" customWidth="1"/>
    <col min="14084" max="14084" width="8.69921875" style="590"/>
    <col min="14085" max="14085" width="27.8984375" style="590" customWidth="1"/>
    <col min="14086" max="14336" width="8.69921875" style="590"/>
    <col min="14337" max="14337" width="18.19921875" style="590" customWidth="1"/>
    <col min="14338" max="14338" width="8.69921875" style="590"/>
    <col min="14339" max="14339" width="14.09765625" style="590" customWidth="1"/>
    <col min="14340" max="14340" width="8.69921875" style="590"/>
    <col min="14341" max="14341" width="27.8984375" style="590" customWidth="1"/>
    <col min="14342" max="14592" width="8.69921875" style="590"/>
    <col min="14593" max="14593" width="18.19921875" style="590" customWidth="1"/>
    <col min="14594" max="14594" width="8.69921875" style="590"/>
    <col min="14595" max="14595" width="14.09765625" style="590" customWidth="1"/>
    <col min="14596" max="14596" width="8.69921875" style="590"/>
    <col min="14597" max="14597" width="27.8984375" style="590" customWidth="1"/>
    <col min="14598" max="14848" width="8.69921875" style="590"/>
    <col min="14849" max="14849" width="18.19921875" style="590" customWidth="1"/>
    <col min="14850" max="14850" width="8.69921875" style="590"/>
    <col min="14851" max="14851" width="14.09765625" style="590" customWidth="1"/>
    <col min="14852" max="14852" width="8.69921875" style="590"/>
    <col min="14853" max="14853" width="27.8984375" style="590" customWidth="1"/>
    <col min="14854" max="15104" width="8.69921875" style="590"/>
    <col min="15105" max="15105" width="18.19921875" style="590" customWidth="1"/>
    <col min="15106" max="15106" width="8.69921875" style="590"/>
    <col min="15107" max="15107" width="14.09765625" style="590" customWidth="1"/>
    <col min="15108" max="15108" width="8.69921875" style="590"/>
    <col min="15109" max="15109" width="27.8984375" style="590" customWidth="1"/>
    <col min="15110" max="15360" width="8.69921875" style="590"/>
    <col min="15361" max="15361" width="18.19921875" style="590" customWidth="1"/>
    <col min="15362" max="15362" width="8.69921875" style="590"/>
    <col min="15363" max="15363" width="14.09765625" style="590" customWidth="1"/>
    <col min="15364" max="15364" width="8.69921875" style="590"/>
    <col min="15365" max="15365" width="27.8984375" style="590" customWidth="1"/>
    <col min="15366" max="15616" width="8.69921875" style="590"/>
    <col min="15617" max="15617" width="18.19921875" style="590" customWidth="1"/>
    <col min="15618" max="15618" width="8.69921875" style="590"/>
    <col min="15619" max="15619" width="14.09765625" style="590" customWidth="1"/>
    <col min="15620" max="15620" width="8.69921875" style="590"/>
    <col min="15621" max="15621" width="27.8984375" style="590" customWidth="1"/>
    <col min="15622" max="15872" width="8.69921875" style="590"/>
    <col min="15873" max="15873" width="18.19921875" style="590" customWidth="1"/>
    <col min="15874" max="15874" width="8.69921875" style="590"/>
    <col min="15875" max="15875" width="14.09765625" style="590" customWidth="1"/>
    <col min="15876" max="15876" width="8.69921875" style="590"/>
    <col min="15877" max="15877" width="27.8984375" style="590" customWidth="1"/>
    <col min="15878" max="16128" width="8.69921875" style="590"/>
    <col min="16129" max="16129" width="18.19921875" style="590" customWidth="1"/>
    <col min="16130" max="16130" width="8.69921875" style="590"/>
    <col min="16131" max="16131" width="14.09765625" style="590" customWidth="1"/>
    <col min="16132" max="16132" width="8.69921875" style="590"/>
    <col min="16133" max="16133" width="27.8984375" style="590" customWidth="1"/>
    <col min="16134" max="16384" width="8.69921875" style="590"/>
  </cols>
  <sheetData>
    <row r="1" spans="1:6" ht="25.2" customHeight="1">
      <c r="A1" s="590" t="s">
        <v>1205</v>
      </c>
      <c r="B1" s="590">
        <v>121</v>
      </c>
      <c r="C1" s="590" t="s">
        <v>93</v>
      </c>
    </row>
    <row r="4" spans="1:6" ht="25.2" customHeight="1">
      <c r="A4" s="1234" t="s">
        <v>1217</v>
      </c>
      <c r="B4" s="1234"/>
      <c r="C4" s="1234"/>
      <c r="D4" s="1234"/>
      <c r="E4" s="1234"/>
      <c r="F4" s="1234"/>
    </row>
    <row r="5" spans="1:6" ht="25.2" customHeight="1">
      <c r="A5" s="596"/>
      <c r="B5" s="596"/>
      <c r="C5" s="596"/>
      <c r="D5" s="596"/>
      <c r="E5" s="596"/>
      <c r="F5" s="596"/>
    </row>
    <row r="6" spans="1:6" s="597" customFormat="1" ht="25.2" customHeight="1">
      <c r="A6" s="1235" t="s">
        <v>1570</v>
      </c>
      <c r="B6" s="1235"/>
      <c r="C6" s="1235"/>
      <c r="D6" s="1235"/>
      <c r="E6" s="1235"/>
      <c r="F6" s="1235"/>
    </row>
    <row r="7" spans="1:6" s="597" customFormat="1" ht="25.2" customHeight="1"/>
    <row r="8" spans="1:6" s="597" customFormat="1" ht="25.2" customHeight="1">
      <c r="A8" s="598" t="s">
        <v>1559</v>
      </c>
      <c r="C8" s="597" t="s">
        <v>1560</v>
      </c>
    </row>
    <row r="9" spans="1:6" s="597" customFormat="1" ht="25.2" customHeight="1">
      <c r="A9" s="598"/>
    </row>
    <row r="10" spans="1:6" s="597" customFormat="1" ht="25.2" customHeight="1">
      <c r="A10" s="598" t="s">
        <v>1561</v>
      </c>
      <c r="C10" s="597" t="s">
        <v>1562</v>
      </c>
    </row>
    <row r="11" spans="1:6" s="597" customFormat="1" ht="25.2" customHeight="1">
      <c r="A11" s="598"/>
    </row>
    <row r="12" spans="1:6" s="597" customFormat="1" ht="25.2" customHeight="1">
      <c r="A12" s="598" t="s">
        <v>1563</v>
      </c>
      <c r="C12" s="1233" t="s">
        <v>1564</v>
      </c>
      <c r="D12" s="1233"/>
      <c r="E12" s="1233"/>
      <c r="F12" s="1233"/>
    </row>
    <row r="13" spans="1:6" s="597" customFormat="1" ht="25.2" customHeight="1">
      <c r="A13" s="598"/>
    </row>
    <row r="14" spans="1:6" s="597" customFormat="1" ht="25.2" customHeight="1">
      <c r="A14" s="599" t="s">
        <v>1566</v>
      </c>
      <c r="C14" s="597" t="s">
        <v>1571</v>
      </c>
    </row>
    <row r="15" spans="1:6" s="597" customFormat="1" ht="25.2" customHeight="1">
      <c r="A15" s="598"/>
      <c r="C15" s="597" t="s">
        <v>1567</v>
      </c>
    </row>
    <row r="16" spans="1:6" s="597" customFormat="1" ht="25.2" customHeight="1">
      <c r="A16" s="598"/>
    </row>
    <row r="17" spans="1:6" ht="25.2" customHeight="1">
      <c r="A17" s="598" t="s">
        <v>1568</v>
      </c>
      <c r="B17" s="597"/>
      <c r="C17" s="1233" t="s">
        <v>1572</v>
      </c>
      <c r="D17" s="1233"/>
      <c r="E17" s="1233"/>
      <c r="F17" s="1233"/>
    </row>
    <row r="18" spans="1:6" ht="25.2" customHeight="1">
      <c r="A18" s="597"/>
      <c r="B18" s="597"/>
      <c r="C18" s="597" t="s">
        <v>1569</v>
      </c>
      <c r="D18" s="597"/>
      <c r="E18" s="597"/>
      <c r="F18" s="597"/>
    </row>
    <row r="19" spans="1:6" ht="25.2" customHeight="1">
      <c r="A19" s="597"/>
      <c r="B19" s="597"/>
      <c r="C19" s="597"/>
      <c r="D19" s="597"/>
      <c r="E19" s="597"/>
      <c r="F19" s="597"/>
    </row>
    <row r="20" spans="1:6" ht="25.2" customHeight="1">
      <c r="A20" s="597" t="s">
        <v>1573</v>
      </c>
      <c r="B20" s="597"/>
      <c r="C20" s="597"/>
      <c r="D20" s="597"/>
      <c r="E20" s="597"/>
      <c r="F20" s="597"/>
    </row>
    <row r="21" spans="1:6" ht="25.2" customHeight="1">
      <c r="A21" s="597"/>
      <c r="B21" s="597"/>
      <c r="C21" s="597"/>
      <c r="D21" s="597"/>
      <c r="E21" s="597"/>
      <c r="F21" s="597"/>
    </row>
    <row r="22" spans="1:6" ht="25.2" customHeight="1">
      <c r="D22" s="600" t="s">
        <v>1574</v>
      </c>
      <c r="E22" s="601"/>
      <c r="F22" s="601"/>
    </row>
    <row r="23" spans="1:6" ht="25.2" customHeight="1">
      <c r="D23" s="602" t="s">
        <v>1599</v>
      </c>
      <c r="E23" s="602"/>
      <c r="F23" s="602"/>
    </row>
    <row r="25" spans="1:6" ht="25.2" customHeight="1">
      <c r="A25" s="590" t="s">
        <v>1629</v>
      </c>
    </row>
    <row r="26" spans="1:6" ht="25.2" customHeight="1">
      <c r="A26" s="734" t="s">
        <v>1630</v>
      </c>
      <c r="B26" s="734"/>
      <c r="C26" s="734"/>
      <c r="D26" s="734"/>
      <c r="E26" s="734"/>
      <c r="F26" s="734"/>
    </row>
    <row r="27" spans="1:6" ht="32.4" customHeight="1">
      <c r="A27" s="794" t="s">
        <v>1631</v>
      </c>
      <c r="B27" s="794"/>
      <c r="C27" s="794"/>
      <c r="D27" s="794"/>
      <c r="E27" s="794"/>
      <c r="F27" s="794"/>
    </row>
  </sheetData>
  <mergeCells count="6">
    <mergeCell ref="A27:F27"/>
    <mergeCell ref="C12:F12"/>
    <mergeCell ref="C17:F17"/>
    <mergeCell ref="A4:F4"/>
    <mergeCell ref="A6:F6"/>
    <mergeCell ref="A26:F26"/>
  </mergeCells>
  <phoneticPr fontId="2"/>
  <pageMargins left="0.70866141732283472" right="0.70866141732283472" top="0.74803149606299213" bottom="0.74803149606299213" header="0.31496062992125984" footer="0.31496062992125984"/>
  <pageSetup paperSize="9" scale="96" fitToHeight="0" orientation="portrait" r:id="rId1"/>
  <headerFooter>
    <oddFooter>&amp;C&amp;P</oddFooter>
  </headerFooter>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C6789-D94C-4933-B2B7-7979B2B11899}">
  <sheetPr codeName="Sheet234">
    <pageSetUpPr fitToPage="1"/>
  </sheetPr>
  <dimension ref="A1:F23"/>
  <sheetViews>
    <sheetView view="pageBreakPreview" topLeftCell="A13" zoomScaleNormal="100" zoomScaleSheetLayoutView="100" workbookViewId="0">
      <selection activeCell="C30" sqref="C30"/>
    </sheetView>
  </sheetViews>
  <sheetFormatPr defaultRowHeight="25.2" customHeight="1"/>
  <cols>
    <col min="1" max="1" width="7.3984375" style="590" customWidth="1"/>
    <col min="2" max="2" width="4.3984375" style="590" customWidth="1"/>
    <col min="3" max="3" width="14.09765625" style="590" customWidth="1"/>
    <col min="4" max="4" width="8.69921875" style="590"/>
    <col min="5" max="5" width="27.8984375" style="590" customWidth="1"/>
    <col min="6" max="6" width="19.5" style="590" customWidth="1"/>
    <col min="7" max="7" width="9.765625E-2" style="590" customWidth="1"/>
    <col min="8" max="256" width="8.69921875" style="590"/>
    <col min="257" max="257" width="18.19921875" style="590" customWidth="1"/>
    <col min="258" max="258" width="8.69921875" style="590"/>
    <col min="259" max="259" width="14.09765625" style="590" customWidth="1"/>
    <col min="260" max="260" width="8.69921875" style="590"/>
    <col min="261" max="261" width="27.8984375" style="590" customWidth="1"/>
    <col min="262" max="512" width="8.69921875" style="590"/>
    <col min="513" max="513" width="18.19921875" style="590" customWidth="1"/>
    <col min="514" max="514" width="8.69921875" style="590"/>
    <col min="515" max="515" width="14.09765625" style="590" customWidth="1"/>
    <col min="516" max="516" width="8.69921875" style="590"/>
    <col min="517" max="517" width="27.8984375" style="590" customWidth="1"/>
    <col min="518" max="768" width="8.69921875" style="590"/>
    <col min="769" max="769" width="18.19921875" style="590" customWidth="1"/>
    <col min="770" max="770" width="8.69921875" style="590"/>
    <col min="771" max="771" width="14.09765625" style="590" customWidth="1"/>
    <col min="772" max="772" width="8.69921875" style="590"/>
    <col min="773" max="773" width="27.8984375" style="590" customWidth="1"/>
    <col min="774" max="1024" width="8.69921875" style="590"/>
    <col min="1025" max="1025" width="18.19921875" style="590" customWidth="1"/>
    <col min="1026" max="1026" width="8.69921875" style="590"/>
    <col min="1027" max="1027" width="14.09765625" style="590" customWidth="1"/>
    <col min="1028" max="1028" width="8.69921875" style="590"/>
    <col min="1029" max="1029" width="27.8984375" style="590" customWidth="1"/>
    <col min="1030" max="1280" width="8.69921875" style="590"/>
    <col min="1281" max="1281" width="18.19921875" style="590" customWidth="1"/>
    <col min="1282" max="1282" width="8.69921875" style="590"/>
    <col min="1283" max="1283" width="14.09765625" style="590" customWidth="1"/>
    <col min="1284" max="1284" width="8.69921875" style="590"/>
    <col min="1285" max="1285" width="27.8984375" style="590" customWidth="1"/>
    <col min="1286" max="1536" width="8.69921875" style="590"/>
    <col min="1537" max="1537" width="18.19921875" style="590" customWidth="1"/>
    <col min="1538" max="1538" width="8.69921875" style="590"/>
    <col min="1539" max="1539" width="14.09765625" style="590" customWidth="1"/>
    <col min="1540" max="1540" width="8.69921875" style="590"/>
    <col min="1541" max="1541" width="27.8984375" style="590" customWidth="1"/>
    <col min="1542" max="1792" width="8.69921875" style="590"/>
    <col min="1793" max="1793" width="18.19921875" style="590" customWidth="1"/>
    <col min="1794" max="1794" width="8.69921875" style="590"/>
    <col min="1795" max="1795" width="14.09765625" style="590" customWidth="1"/>
    <col min="1796" max="1796" width="8.69921875" style="590"/>
    <col min="1797" max="1797" width="27.8984375" style="590" customWidth="1"/>
    <col min="1798" max="2048" width="8.69921875" style="590"/>
    <col min="2049" max="2049" width="18.19921875" style="590" customWidth="1"/>
    <col min="2050" max="2050" width="8.69921875" style="590"/>
    <col min="2051" max="2051" width="14.09765625" style="590" customWidth="1"/>
    <col min="2052" max="2052" width="8.69921875" style="590"/>
    <col min="2053" max="2053" width="27.8984375" style="590" customWidth="1"/>
    <col min="2054" max="2304" width="8.69921875" style="590"/>
    <col min="2305" max="2305" width="18.19921875" style="590" customWidth="1"/>
    <col min="2306" max="2306" width="8.69921875" style="590"/>
    <col min="2307" max="2307" width="14.09765625" style="590" customWidth="1"/>
    <col min="2308" max="2308" width="8.69921875" style="590"/>
    <col min="2309" max="2309" width="27.8984375" style="590" customWidth="1"/>
    <col min="2310" max="2560" width="8.69921875" style="590"/>
    <col min="2561" max="2561" width="18.19921875" style="590" customWidth="1"/>
    <col min="2562" max="2562" width="8.69921875" style="590"/>
    <col min="2563" max="2563" width="14.09765625" style="590" customWidth="1"/>
    <col min="2564" max="2564" width="8.69921875" style="590"/>
    <col min="2565" max="2565" width="27.8984375" style="590" customWidth="1"/>
    <col min="2566" max="2816" width="8.69921875" style="590"/>
    <col min="2817" max="2817" width="18.19921875" style="590" customWidth="1"/>
    <col min="2818" max="2818" width="8.69921875" style="590"/>
    <col min="2819" max="2819" width="14.09765625" style="590" customWidth="1"/>
    <col min="2820" max="2820" width="8.69921875" style="590"/>
    <col min="2821" max="2821" width="27.8984375" style="590" customWidth="1"/>
    <col min="2822" max="3072" width="8.69921875" style="590"/>
    <col min="3073" max="3073" width="18.19921875" style="590" customWidth="1"/>
    <col min="3074" max="3074" width="8.69921875" style="590"/>
    <col min="3075" max="3075" width="14.09765625" style="590" customWidth="1"/>
    <col min="3076" max="3076" width="8.69921875" style="590"/>
    <col min="3077" max="3077" width="27.8984375" style="590" customWidth="1"/>
    <col min="3078" max="3328" width="8.69921875" style="590"/>
    <col min="3329" max="3329" width="18.19921875" style="590" customWidth="1"/>
    <col min="3330" max="3330" width="8.69921875" style="590"/>
    <col min="3331" max="3331" width="14.09765625" style="590" customWidth="1"/>
    <col min="3332" max="3332" width="8.69921875" style="590"/>
    <col min="3333" max="3333" width="27.8984375" style="590" customWidth="1"/>
    <col min="3334" max="3584" width="8.69921875" style="590"/>
    <col min="3585" max="3585" width="18.19921875" style="590" customWidth="1"/>
    <col min="3586" max="3586" width="8.69921875" style="590"/>
    <col min="3587" max="3587" width="14.09765625" style="590" customWidth="1"/>
    <col min="3588" max="3588" width="8.69921875" style="590"/>
    <col min="3589" max="3589" width="27.8984375" style="590" customWidth="1"/>
    <col min="3590" max="3840" width="8.69921875" style="590"/>
    <col min="3841" max="3841" width="18.19921875" style="590" customWidth="1"/>
    <col min="3842" max="3842" width="8.69921875" style="590"/>
    <col min="3843" max="3843" width="14.09765625" style="590" customWidth="1"/>
    <col min="3844" max="3844" width="8.69921875" style="590"/>
    <col min="3845" max="3845" width="27.8984375" style="590" customWidth="1"/>
    <col min="3846" max="4096" width="8.69921875" style="590"/>
    <col min="4097" max="4097" width="18.19921875" style="590" customWidth="1"/>
    <col min="4098" max="4098" width="8.69921875" style="590"/>
    <col min="4099" max="4099" width="14.09765625" style="590" customWidth="1"/>
    <col min="4100" max="4100" width="8.69921875" style="590"/>
    <col min="4101" max="4101" width="27.8984375" style="590" customWidth="1"/>
    <col min="4102" max="4352" width="8.69921875" style="590"/>
    <col min="4353" max="4353" width="18.19921875" style="590" customWidth="1"/>
    <col min="4354" max="4354" width="8.69921875" style="590"/>
    <col min="4355" max="4355" width="14.09765625" style="590" customWidth="1"/>
    <col min="4356" max="4356" width="8.69921875" style="590"/>
    <col min="4357" max="4357" width="27.8984375" style="590" customWidth="1"/>
    <col min="4358" max="4608" width="8.69921875" style="590"/>
    <col min="4609" max="4609" width="18.19921875" style="590" customWidth="1"/>
    <col min="4610" max="4610" width="8.69921875" style="590"/>
    <col min="4611" max="4611" width="14.09765625" style="590" customWidth="1"/>
    <col min="4612" max="4612" width="8.69921875" style="590"/>
    <col min="4613" max="4613" width="27.8984375" style="590" customWidth="1"/>
    <col min="4614" max="4864" width="8.69921875" style="590"/>
    <col min="4865" max="4865" width="18.19921875" style="590" customWidth="1"/>
    <col min="4866" max="4866" width="8.69921875" style="590"/>
    <col min="4867" max="4867" width="14.09765625" style="590" customWidth="1"/>
    <col min="4868" max="4868" width="8.69921875" style="590"/>
    <col min="4869" max="4869" width="27.8984375" style="590" customWidth="1"/>
    <col min="4870" max="5120" width="8.69921875" style="590"/>
    <col min="5121" max="5121" width="18.19921875" style="590" customWidth="1"/>
    <col min="5122" max="5122" width="8.69921875" style="590"/>
    <col min="5123" max="5123" width="14.09765625" style="590" customWidth="1"/>
    <col min="5124" max="5124" width="8.69921875" style="590"/>
    <col min="5125" max="5125" width="27.8984375" style="590" customWidth="1"/>
    <col min="5126" max="5376" width="8.69921875" style="590"/>
    <col min="5377" max="5377" width="18.19921875" style="590" customWidth="1"/>
    <col min="5378" max="5378" width="8.69921875" style="590"/>
    <col min="5379" max="5379" width="14.09765625" style="590" customWidth="1"/>
    <col min="5380" max="5380" width="8.69921875" style="590"/>
    <col min="5381" max="5381" width="27.8984375" style="590" customWidth="1"/>
    <col min="5382" max="5632" width="8.69921875" style="590"/>
    <col min="5633" max="5633" width="18.19921875" style="590" customWidth="1"/>
    <col min="5634" max="5634" width="8.69921875" style="590"/>
    <col min="5635" max="5635" width="14.09765625" style="590" customWidth="1"/>
    <col min="5636" max="5636" width="8.69921875" style="590"/>
    <col min="5637" max="5637" width="27.8984375" style="590" customWidth="1"/>
    <col min="5638" max="5888" width="8.69921875" style="590"/>
    <col min="5889" max="5889" width="18.19921875" style="590" customWidth="1"/>
    <col min="5890" max="5890" width="8.69921875" style="590"/>
    <col min="5891" max="5891" width="14.09765625" style="590" customWidth="1"/>
    <col min="5892" max="5892" width="8.69921875" style="590"/>
    <col min="5893" max="5893" width="27.8984375" style="590" customWidth="1"/>
    <col min="5894" max="6144" width="8.69921875" style="590"/>
    <col min="6145" max="6145" width="18.19921875" style="590" customWidth="1"/>
    <col min="6146" max="6146" width="8.69921875" style="590"/>
    <col min="6147" max="6147" width="14.09765625" style="590" customWidth="1"/>
    <col min="6148" max="6148" width="8.69921875" style="590"/>
    <col min="6149" max="6149" width="27.8984375" style="590" customWidth="1"/>
    <col min="6150" max="6400" width="8.69921875" style="590"/>
    <col min="6401" max="6401" width="18.19921875" style="590" customWidth="1"/>
    <col min="6402" max="6402" width="8.69921875" style="590"/>
    <col min="6403" max="6403" width="14.09765625" style="590" customWidth="1"/>
    <col min="6404" max="6404" width="8.69921875" style="590"/>
    <col min="6405" max="6405" width="27.8984375" style="590" customWidth="1"/>
    <col min="6406" max="6656" width="8.69921875" style="590"/>
    <col min="6657" max="6657" width="18.19921875" style="590" customWidth="1"/>
    <col min="6658" max="6658" width="8.69921875" style="590"/>
    <col min="6659" max="6659" width="14.09765625" style="590" customWidth="1"/>
    <col min="6660" max="6660" width="8.69921875" style="590"/>
    <col min="6661" max="6661" width="27.8984375" style="590" customWidth="1"/>
    <col min="6662" max="6912" width="8.69921875" style="590"/>
    <col min="6913" max="6913" width="18.19921875" style="590" customWidth="1"/>
    <col min="6914" max="6914" width="8.69921875" style="590"/>
    <col min="6915" max="6915" width="14.09765625" style="590" customWidth="1"/>
    <col min="6916" max="6916" width="8.69921875" style="590"/>
    <col min="6917" max="6917" width="27.8984375" style="590" customWidth="1"/>
    <col min="6918" max="7168" width="8.69921875" style="590"/>
    <col min="7169" max="7169" width="18.19921875" style="590" customWidth="1"/>
    <col min="7170" max="7170" width="8.69921875" style="590"/>
    <col min="7171" max="7171" width="14.09765625" style="590" customWidth="1"/>
    <col min="7172" max="7172" width="8.69921875" style="590"/>
    <col min="7173" max="7173" width="27.8984375" style="590" customWidth="1"/>
    <col min="7174" max="7424" width="8.69921875" style="590"/>
    <col min="7425" max="7425" width="18.19921875" style="590" customWidth="1"/>
    <col min="7426" max="7426" width="8.69921875" style="590"/>
    <col min="7427" max="7427" width="14.09765625" style="590" customWidth="1"/>
    <col min="7428" max="7428" width="8.69921875" style="590"/>
    <col min="7429" max="7429" width="27.8984375" style="590" customWidth="1"/>
    <col min="7430" max="7680" width="8.69921875" style="590"/>
    <col min="7681" max="7681" width="18.19921875" style="590" customWidth="1"/>
    <col min="7682" max="7682" width="8.69921875" style="590"/>
    <col min="7683" max="7683" width="14.09765625" style="590" customWidth="1"/>
    <col min="7684" max="7684" width="8.69921875" style="590"/>
    <col min="7685" max="7685" width="27.8984375" style="590" customWidth="1"/>
    <col min="7686" max="7936" width="8.69921875" style="590"/>
    <col min="7937" max="7937" width="18.19921875" style="590" customWidth="1"/>
    <col min="7938" max="7938" width="8.69921875" style="590"/>
    <col min="7939" max="7939" width="14.09765625" style="590" customWidth="1"/>
    <col min="7940" max="7940" width="8.69921875" style="590"/>
    <col min="7941" max="7941" width="27.8984375" style="590" customWidth="1"/>
    <col min="7942" max="8192" width="8.69921875" style="590"/>
    <col min="8193" max="8193" width="18.19921875" style="590" customWidth="1"/>
    <col min="8194" max="8194" width="8.69921875" style="590"/>
    <col min="8195" max="8195" width="14.09765625" style="590" customWidth="1"/>
    <col min="8196" max="8196" width="8.69921875" style="590"/>
    <col min="8197" max="8197" width="27.8984375" style="590" customWidth="1"/>
    <col min="8198" max="8448" width="8.69921875" style="590"/>
    <col min="8449" max="8449" width="18.19921875" style="590" customWidth="1"/>
    <col min="8450" max="8450" width="8.69921875" style="590"/>
    <col min="8451" max="8451" width="14.09765625" style="590" customWidth="1"/>
    <col min="8452" max="8452" width="8.69921875" style="590"/>
    <col min="8453" max="8453" width="27.8984375" style="590" customWidth="1"/>
    <col min="8454" max="8704" width="8.69921875" style="590"/>
    <col min="8705" max="8705" width="18.19921875" style="590" customWidth="1"/>
    <col min="8706" max="8706" width="8.69921875" style="590"/>
    <col min="8707" max="8707" width="14.09765625" style="590" customWidth="1"/>
    <col min="8708" max="8708" width="8.69921875" style="590"/>
    <col min="8709" max="8709" width="27.8984375" style="590" customWidth="1"/>
    <col min="8710" max="8960" width="8.69921875" style="590"/>
    <col min="8961" max="8961" width="18.19921875" style="590" customWidth="1"/>
    <col min="8962" max="8962" width="8.69921875" style="590"/>
    <col min="8963" max="8963" width="14.09765625" style="590" customWidth="1"/>
    <col min="8964" max="8964" width="8.69921875" style="590"/>
    <col min="8965" max="8965" width="27.8984375" style="590" customWidth="1"/>
    <col min="8966" max="9216" width="8.69921875" style="590"/>
    <col min="9217" max="9217" width="18.19921875" style="590" customWidth="1"/>
    <col min="9218" max="9218" width="8.69921875" style="590"/>
    <col min="9219" max="9219" width="14.09765625" style="590" customWidth="1"/>
    <col min="9220" max="9220" width="8.69921875" style="590"/>
    <col min="9221" max="9221" width="27.8984375" style="590" customWidth="1"/>
    <col min="9222" max="9472" width="8.69921875" style="590"/>
    <col min="9473" max="9473" width="18.19921875" style="590" customWidth="1"/>
    <col min="9474" max="9474" width="8.69921875" style="590"/>
    <col min="9475" max="9475" width="14.09765625" style="590" customWidth="1"/>
    <col min="9476" max="9476" width="8.69921875" style="590"/>
    <col min="9477" max="9477" width="27.8984375" style="590" customWidth="1"/>
    <col min="9478" max="9728" width="8.69921875" style="590"/>
    <col min="9729" max="9729" width="18.19921875" style="590" customWidth="1"/>
    <col min="9730" max="9730" width="8.69921875" style="590"/>
    <col min="9731" max="9731" width="14.09765625" style="590" customWidth="1"/>
    <col min="9732" max="9732" width="8.69921875" style="590"/>
    <col min="9733" max="9733" width="27.8984375" style="590" customWidth="1"/>
    <col min="9734" max="9984" width="8.69921875" style="590"/>
    <col min="9985" max="9985" width="18.19921875" style="590" customWidth="1"/>
    <col min="9986" max="9986" width="8.69921875" style="590"/>
    <col min="9987" max="9987" width="14.09765625" style="590" customWidth="1"/>
    <col min="9988" max="9988" width="8.69921875" style="590"/>
    <col min="9989" max="9989" width="27.8984375" style="590" customWidth="1"/>
    <col min="9990" max="10240" width="8.69921875" style="590"/>
    <col min="10241" max="10241" width="18.19921875" style="590" customWidth="1"/>
    <col min="10242" max="10242" width="8.69921875" style="590"/>
    <col min="10243" max="10243" width="14.09765625" style="590" customWidth="1"/>
    <col min="10244" max="10244" width="8.69921875" style="590"/>
    <col min="10245" max="10245" width="27.8984375" style="590" customWidth="1"/>
    <col min="10246" max="10496" width="8.69921875" style="590"/>
    <col min="10497" max="10497" width="18.19921875" style="590" customWidth="1"/>
    <col min="10498" max="10498" width="8.69921875" style="590"/>
    <col min="10499" max="10499" width="14.09765625" style="590" customWidth="1"/>
    <col min="10500" max="10500" width="8.69921875" style="590"/>
    <col min="10501" max="10501" width="27.8984375" style="590" customWidth="1"/>
    <col min="10502" max="10752" width="8.69921875" style="590"/>
    <col min="10753" max="10753" width="18.19921875" style="590" customWidth="1"/>
    <col min="10754" max="10754" width="8.69921875" style="590"/>
    <col min="10755" max="10755" width="14.09765625" style="590" customWidth="1"/>
    <col min="10756" max="10756" width="8.69921875" style="590"/>
    <col min="10757" max="10757" width="27.8984375" style="590" customWidth="1"/>
    <col min="10758" max="11008" width="8.69921875" style="590"/>
    <col min="11009" max="11009" width="18.19921875" style="590" customWidth="1"/>
    <col min="11010" max="11010" width="8.69921875" style="590"/>
    <col min="11011" max="11011" width="14.09765625" style="590" customWidth="1"/>
    <col min="11012" max="11012" width="8.69921875" style="590"/>
    <col min="11013" max="11013" width="27.8984375" style="590" customWidth="1"/>
    <col min="11014" max="11264" width="8.69921875" style="590"/>
    <col min="11265" max="11265" width="18.19921875" style="590" customWidth="1"/>
    <col min="11266" max="11266" width="8.69921875" style="590"/>
    <col min="11267" max="11267" width="14.09765625" style="590" customWidth="1"/>
    <col min="11268" max="11268" width="8.69921875" style="590"/>
    <col min="11269" max="11269" width="27.8984375" style="590" customWidth="1"/>
    <col min="11270" max="11520" width="8.69921875" style="590"/>
    <col min="11521" max="11521" width="18.19921875" style="590" customWidth="1"/>
    <col min="11522" max="11522" width="8.69921875" style="590"/>
    <col min="11523" max="11523" width="14.09765625" style="590" customWidth="1"/>
    <col min="11524" max="11524" width="8.69921875" style="590"/>
    <col min="11525" max="11525" width="27.8984375" style="590" customWidth="1"/>
    <col min="11526" max="11776" width="8.69921875" style="590"/>
    <col min="11777" max="11777" width="18.19921875" style="590" customWidth="1"/>
    <col min="11778" max="11778" width="8.69921875" style="590"/>
    <col min="11779" max="11779" width="14.09765625" style="590" customWidth="1"/>
    <col min="11780" max="11780" width="8.69921875" style="590"/>
    <col min="11781" max="11781" width="27.8984375" style="590" customWidth="1"/>
    <col min="11782" max="12032" width="8.69921875" style="590"/>
    <col min="12033" max="12033" width="18.19921875" style="590" customWidth="1"/>
    <col min="12034" max="12034" width="8.69921875" style="590"/>
    <col min="12035" max="12035" width="14.09765625" style="590" customWidth="1"/>
    <col min="12036" max="12036" width="8.69921875" style="590"/>
    <col min="12037" max="12037" width="27.8984375" style="590" customWidth="1"/>
    <col min="12038" max="12288" width="8.69921875" style="590"/>
    <col min="12289" max="12289" width="18.19921875" style="590" customWidth="1"/>
    <col min="12290" max="12290" width="8.69921875" style="590"/>
    <col min="12291" max="12291" width="14.09765625" style="590" customWidth="1"/>
    <col min="12292" max="12292" width="8.69921875" style="590"/>
    <col min="12293" max="12293" width="27.8984375" style="590" customWidth="1"/>
    <col min="12294" max="12544" width="8.69921875" style="590"/>
    <col min="12545" max="12545" width="18.19921875" style="590" customWidth="1"/>
    <col min="12546" max="12546" width="8.69921875" style="590"/>
    <col min="12547" max="12547" width="14.09765625" style="590" customWidth="1"/>
    <col min="12548" max="12548" width="8.69921875" style="590"/>
    <col min="12549" max="12549" width="27.8984375" style="590" customWidth="1"/>
    <col min="12550" max="12800" width="8.69921875" style="590"/>
    <col min="12801" max="12801" width="18.19921875" style="590" customWidth="1"/>
    <col min="12802" max="12802" width="8.69921875" style="590"/>
    <col min="12803" max="12803" width="14.09765625" style="590" customWidth="1"/>
    <col min="12804" max="12804" width="8.69921875" style="590"/>
    <col min="12805" max="12805" width="27.8984375" style="590" customWidth="1"/>
    <col min="12806" max="13056" width="8.69921875" style="590"/>
    <col min="13057" max="13057" width="18.19921875" style="590" customWidth="1"/>
    <col min="13058" max="13058" width="8.69921875" style="590"/>
    <col min="13059" max="13059" width="14.09765625" style="590" customWidth="1"/>
    <col min="13060" max="13060" width="8.69921875" style="590"/>
    <col min="13061" max="13061" width="27.8984375" style="590" customWidth="1"/>
    <col min="13062" max="13312" width="8.69921875" style="590"/>
    <col min="13313" max="13313" width="18.19921875" style="590" customWidth="1"/>
    <col min="13314" max="13314" width="8.69921875" style="590"/>
    <col min="13315" max="13315" width="14.09765625" style="590" customWidth="1"/>
    <col min="13316" max="13316" width="8.69921875" style="590"/>
    <col min="13317" max="13317" width="27.8984375" style="590" customWidth="1"/>
    <col min="13318" max="13568" width="8.69921875" style="590"/>
    <col min="13569" max="13569" width="18.19921875" style="590" customWidth="1"/>
    <col min="13570" max="13570" width="8.69921875" style="590"/>
    <col min="13571" max="13571" width="14.09765625" style="590" customWidth="1"/>
    <col min="13572" max="13572" width="8.69921875" style="590"/>
    <col min="13573" max="13573" width="27.8984375" style="590" customWidth="1"/>
    <col min="13574" max="13824" width="8.69921875" style="590"/>
    <col min="13825" max="13825" width="18.19921875" style="590" customWidth="1"/>
    <col min="13826" max="13826" width="8.69921875" style="590"/>
    <col min="13827" max="13827" width="14.09765625" style="590" customWidth="1"/>
    <col min="13828" max="13828" width="8.69921875" style="590"/>
    <col min="13829" max="13829" width="27.8984375" style="590" customWidth="1"/>
    <col min="13830" max="14080" width="8.69921875" style="590"/>
    <col min="14081" max="14081" width="18.19921875" style="590" customWidth="1"/>
    <col min="14082" max="14082" width="8.69921875" style="590"/>
    <col min="14083" max="14083" width="14.09765625" style="590" customWidth="1"/>
    <col min="14084" max="14084" width="8.69921875" style="590"/>
    <col min="14085" max="14085" width="27.8984375" style="590" customWidth="1"/>
    <col min="14086" max="14336" width="8.69921875" style="590"/>
    <col min="14337" max="14337" width="18.19921875" style="590" customWidth="1"/>
    <col min="14338" max="14338" width="8.69921875" style="590"/>
    <col min="14339" max="14339" width="14.09765625" style="590" customWidth="1"/>
    <col min="14340" max="14340" width="8.69921875" style="590"/>
    <col min="14341" max="14341" width="27.8984375" style="590" customWidth="1"/>
    <col min="14342" max="14592" width="8.69921875" style="590"/>
    <col min="14593" max="14593" width="18.19921875" style="590" customWidth="1"/>
    <col min="14594" max="14594" width="8.69921875" style="590"/>
    <col min="14595" max="14595" width="14.09765625" style="590" customWidth="1"/>
    <col min="14596" max="14596" width="8.69921875" style="590"/>
    <col min="14597" max="14597" width="27.8984375" style="590" customWidth="1"/>
    <col min="14598" max="14848" width="8.69921875" style="590"/>
    <col min="14849" max="14849" width="18.19921875" style="590" customWidth="1"/>
    <col min="14850" max="14850" width="8.69921875" style="590"/>
    <col min="14851" max="14851" width="14.09765625" style="590" customWidth="1"/>
    <col min="14852" max="14852" width="8.69921875" style="590"/>
    <col min="14853" max="14853" width="27.8984375" style="590" customWidth="1"/>
    <col min="14854" max="15104" width="8.69921875" style="590"/>
    <col min="15105" max="15105" width="18.19921875" style="590" customWidth="1"/>
    <col min="15106" max="15106" width="8.69921875" style="590"/>
    <col min="15107" max="15107" width="14.09765625" style="590" customWidth="1"/>
    <col min="15108" max="15108" width="8.69921875" style="590"/>
    <col min="15109" max="15109" width="27.8984375" style="590" customWidth="1"/>
    <col min="15110" max="15360" width="8.69921875" style="590"/>
    <col min="15361" max="15361" width="18.19921875" style="590" customWidth="1"/>
    <col min="15362" max="15362" width="8.69921875" style="590"/>
    <col min="15363" max="15363" width="14.09765625" style="590" customWidth="1"/>
    <col min="15364" max="15364" width="8.69921875" style="590"/>
    <col min="15365" max="15365" width="27.8984375" style="590" customWidth="1"/>
    <col min="15366" max="15616" width="8.69921875" style="590"/>
    <col min="15617" max="15617" width="18.19921875" style="590" customWidth="1"/>
    <col min="15618" max="15618" width="8.69921875" style="590"/>
    <col min="15619" max="15619" width="14.09765625" style="590" customWidth="1"/>
    <col min="15620" max="15620" width="8.69921875" style="590"/>
    <col min="15621" max="15621" width="27.8984375" style="590" customWidth="1"/>
    <col min="15622" max="15872" width="8.69921875" style="590"/>
    <col min="15873" max="15873" width="18.19921875" style="590" customWidth="1"/>
    <col min="15874" max="15874" width="8.69921875" style="590"/>
    <col min="15875" max="15875" width="14.09765625" style="590" customWidth="1"/>
    <col min="15876" max="15876" width="8.69921875" style="590"/>
    <col min="15877" max="15877" width="27.8984375" style="590" customWidth="1"/>
    <col min="15878" max="16128" width="8.69921875" style="590"/>
    <col min="16129" max="16129" width="18.19921875" style="590" customWidth="1"/>
    <col min="16130" max="16130" width="8.69921875" style="590"/>
    <col min="16131" max="16131" width="14.09765625" style="590" customWidth="1"/>
    <col min="16132" max="16132" width="8.69921875" style="590"/>
    <col min="16133" max="16133" width="27.8984375" style="590" customWidth="1"/>
    <col min="16134" max="16384" width="8.69921875" style="590"/>
  </cols>
  <sheetData>
    <row r="1" spans="1:6" ht="25.2" customHeight="1">
      <c r="A1" s="590" t="s">
        <v>1205</v>
      </c>
      <c r="B1" s="590">
        <v>121</v>
      </c>
      <c r="C1" s="590" t="s">
        <v>93</v>
      </c>
    </row>
    <row r="4" spans="1:6" ht="25.2" customHeight="1">
      <c r="A4" s="1234" t="s">
        <v>1217</v>
      </c>
      <c r="B4" s="1234"/>
      <c r="C4" s="1234"/>
      <c r="D4" s="1234"/>
      <c r="E4" s="1234"/>
      <c r="F4" s="1234"/>
    </row>
    <row r="5" spans="1:6" ht="25.2" customHeight="1">
      <c r="A5" s="596"/>
      <c r="B5" s="596"/>
      <c r="C5" s="596"/>
      <c r="D5" s="596"/>
      <c r="E5" s="596"/>
      <c r="F5" s="596"/>
    </row>
    <row r="6" spans="1:6" s="597" customFormat="1" ht="25.2" customHeight="1">
      <c r="A6" s="1235" t="s">
        <v>1594</v>
      </c>
      <c r="B6" s="1235"/>
      <c r="C6" s="1235"/>
      <c r="D6" s="1235"/>
      <c r="E6" s="1235"/>
      <c r="F6" s="1235"/>
    </row>
    <row r="7" spans="1:6" s="597" customFormat="1" ht="25.2" customHeight="1"/>
    <row r="8" spans="1:6" s="597" customFormat="1" ht="25.2" customHeight="1">
      <c r="A8" s="598" t="s">
        <v>1559</v>
      </c>
      <c r="C8" s="597" t="s">
        <v>1575</v>
      </c>
    </row>
    <row r="9" spans="1:6" s="597" customFormat="1" ht="25.2" customHeight="1">
      <c r="A9" s="598"/>
    </row>
    <row r="10" spans="1:6" s="597" customFormat="1" ht="25.2" customHeight="1">
      <c r="A10" s="598" t="s">
        <v>1561</v>
      </c>
      <c r="C10" s="597" t="s">
        <v>1576</v>
      </c>
    </row>
    <row r="11" spans="1:6" s="597" customFormat="1" ht="25.2" customHeight="1">
      <c r="A11" s="598"/>
      <c r="C11" s="597" t="s">
        <v>1577</v>
      </c>
    </row>
    <row r="12" spans="1:6" s="597" customFormat="1" ht="25.2" customHeight="1">
      <c r="A12" s="598"/>
    </row>
    <row r="13" spans="1:6" s="597" customFormat="1" ht="25.2" customHeight="1">
      <c r="A13" s="598" t="s">
        <v>1563</v>
      </c>
      <c r="C13" s="1233" t="s">
        <v>1595</v>
      </c>
      <c r="D13" s="1233"/>
      <c r="E13" s="1233"/>
      <c r="F13" s="1233"/>
    </row>
    <row r="14" spans="1:6" s="597" customFormat="1" ht="25.2" customHeight="1">
      <c r="A14" s="598"/>
      <c r="C14" s="597" t="s">
        <v>1578</v>
      </c>
    </row>
    <row r="15" spans="1:6" ht="25.2" customHeight="1">
      <c r="A15" s="597"/>
      <c r="B15" s="597"/>
      <c r="C15" s="597"/>
      <c r="D15" s="597"/>
      <c r="E15" s="597"/>
      <c r="F15" s="597"/>
    </row>
    <row r="16" spans="1:6" ht="25.2" customHeight="1">
      <c r="A16" s="597" t="s">
        <v>1573</v>
      </c>
      <c r="B16" s="597"/>
      <c r="C16" s="597"/>
      <c r="D16" s="597"/>
      <c r="E16" s="597"/>
      <c r="F16" s="597"/>
    </row>
    <row r="17" spans="1:6" ht="25.2" customHeight="1">
      <c r="A17" s="597"/>
      <c r="B17" s="597"/>
      <c r="C17" s="597"/>
      <c r="D17" s="597"/>
      <c r="E17" s="597"/>
      <c r="F17" s="597"/>
    </row>
    <row r="18" spans="1:6" ht="25.2" customHeight="1">
      <c r="D18" s="600" t="s">
        <v>1574</v>
      </c>
      <c r="E18" s="601"/>
      <c r="F18" s="601"/>
    </row>
    <row r="19" spans="1:6" ht="25.2" customHeight="1">
      <c r="D19" s="602" t="s">
        <v>1599</v>
      </c>
      <c r="E19" s="602"/>
      <c r="F19" s="602"/>
    </row>
    <row r="21" spans="1:6" ht="25.2" customHeight="1">
      <c r="A21" s="590" t="s">
        <v>1629</v>
      </c>
    </row>
    <row r="22" spans="1:6" ht="25.2" customHeight="1">
      <c r="A22" s="603" t="s">
        <v>1630</v>
      </c>
    </row>
    <row r="23" spans="1:6" ht="36" customHeight="1">
      <c r="A23" s="794" t="s">
        <v>1632</v>
      </c>
      <c r="B23" s="794"/>
      <c r="C23" s="794"/>
      <c r="D23" s="794"/>
      <c r="E23" s="794"/>
      <c r="F23" s="794"/>
    </row>
  </sheetData>
  <mergeCells count="4">
    <mergeCell ref="A4:F4"/>
    <mergeCell ref="A6:F6"/>
    <mergeCell ref="C13:F13"/>
    <mergeCell ref="A23:F23"/>
  </mergeCells>
  <phoneticPr fontId="2"/>
  <pageMargins left="0.70866141732283472" right="0.70866141732283472" top="0.74803149606299213" bottom="0.74803149606299213" header="0.31496062992125984" footer="0.31496062992125984"/>
  <pageSetup paperSize="9" scale="96" fitToHeight="0" orientation="portrait" r:id="rId1"/>
  <headerFooter>
    <oddFooter>&amp;C&amp;P</oddFooter>
  </headerFooter>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0767A-0D83-4D79-B79A-E9343F15B181}">
  <sheetPr codeName="Sheet235">
    <pageSetUpPr fitToPage="1"/>
  </sheetPr>
  <dimension ref="A1:F32"/>
  <sheetViews>
    <sheetView view="pageBreakPreview" topLeftCell="A19" zoomScaleNormal="100" zoomScaleSheetLayoutView="100" workbookViewId="0">
      <selection activeCell="I32" sqref="I32"/>
    </sheetView>
  </sheetViews>
  <sheetFormatPr defaultRowHeight="25.2" customHeight="1"/>
  <cols>
    <col min="1" max="1" width="7.3984375" style="590" customWidth="1"/>
    <col min="2" max="2" width="4.3984375" style="590" customWidth="1"/>
    <col min="3" max="3" width="14.09765625" style="590" customWidth="1"/>
    <col min="4" max="4" width="8.69921875" style="590"/>
    <col min="5" max="5" width="27.8984375" style="590" customWidth="1"/>
    <col min="6" max="6" width="19.5" style="590" customWidth="1"/>
    <col min="7" max="7" width="9.765625E-2" style="590" customWidth="1"/>
    <col min="8" max="256" width="8.69921875" style="590"/>
    <col min="257" max="257" width="18.19921875" style="590" customWidth="1"/>
    <col min="258" max="258" width="8.69921875" style="590"/>
    <col min="259" max="259" width="14.09765625" style="590" customWidth="1"/>
    <col min="260" max="260" width="8.69921875" style="590"/>
    <col min="261" max="261" width="27.8984375" style="590" customWidth="1"/>
    <col min="262" max="512" width="8.69921875" style="590"/>
    <col min="513" max="513" width="18.19921875" style="590" customWidth="1"/>
    <col min="514" max="514" width="8.69921875" style="590"/>
    <col min="515" max="515" width="14.09765625" style="590" customWidth="1"/>
    <col min="516" max="516" width="8.69921875" style="590"/>
    <col min="517" max="517" width="27.8984375" style="590" customWidth="1"/>
    <col min="518" max="768" width="8.69921875" style="590"/>
    <col min="769" max="769" width="18.19921875" style="590" customWidth="1"/>
    <col min="770" max="770" width="8.69921875" style="590"/>
    <col min="771" max="771" width="14.09765625" style="590" customWidth="1"/>
    <col min="772" max="772" width="8.69921875" style="590"/>
    <col min="773" max="773" width="27.8984375" style="590" customWidth="1"/>
    <col min="774" max="1024" width="8.69921875" style="590"/>
    <col min="1025" max="1025" width="18.19921875" style="590" customWidth="1"/>
    <col min="1026" max="1026" width="8.69921875" style="590"/>
    <col min="1027" max="1027" width="14.09765625" style="590" customWidth="1"/>
    <col min="1028" max="1028" width="8.69921875" style="590"/>
    <col min="1029" max="1029" width="27.8984375" style="590" customWidth="1"/>
    <col min="1030" max="1280" width="8.69921875" style="590"/>
    <col min="1281" max="1281" width="18.19921875" style="590" customWidth="1"/>
    <col min="1282" max="1282" width="8.69921875" style="590"/>
    <col min="1283" max="1283" width="14.09765625" style="590" customWidth="1"/>
    <col min="1284" max="1284" width="8.69921875" style="590"/>
    <col min="1285" max="1285" width="27.8984375" style="590" customWidth="1"/>
    <col min="1286" max="1536" width="8.69921875" style="590"/>
    <col min="1537" max="1537" width="18.19921875" style="590" customWidth="1"/>
    <col min="1538" max="1538" width="8.69921875" style="590"/>
    <col min="1539" max="1539" width="14.09765625" style="590" customWidth="1"/>
    <col min="1540" max="1540" width="8.69921875" style="590"/>
    <col min="1541" max="1541" width="27.8984375" style="590" customWidth="1"/>
    <col min="1542" max="1792" width="8.69921875" style="590"/>
    <col min="1793" max="1793" width="18.19921875" style="590" customWidth="1"/>
    <col min="1794" max="1794" width="8.69921875" style="590"/>
    <col min="1795" max="1795" width="14.09765625" style="590" customWidth="1"/>
    <col min="1796" max="1796" width="8.69921875" style="590"/>
    <col min="1797" max="1797" width="27.8984375" style="590" customWidth="1"/>
    <col min="1798" max="2048" width="8.69921875" style="590"/>
    <col min="2049" max="2049" width="18.19921875" style="590" customWidth="1"/>
    <col min="2050" max="2050" width="8.69921875" style="590"/>
    <col min="2051" max="2051" width="14.09765625" style="590" customWidth="1"/>
    <col min="2052" max="2052" width="8.69921875" style="590"/>
    <col min="2053" max="2053" width="27.8984375" style="590" customWidth="1"/>
    <col min="2054" max="2304" width="8.69921875" style="590"/>
    <col min="2305" max="2305" width="18.19921875" style="590" customWidth="1"/>
    <col min="2306" max="2306" width="8.69921875" style="590"/>
    <col min="2307" max="2307" width="14.09765625" style="590" customWidth="1"/>
    <col min="2308" max="2308" width="8.69921875" style="590"/>
    <col min="2309" max="2309" width="27.8984375" style="590" customWidth="1"/>
    <col min="2310" max="2560" width="8.69921875" style="590"/>
    <col min="2561" max="2561" width="18.19921875" style="590" customWidth="1"/>
    <col min="2562" max="2562" width="8.69921875" style="590"/>
    <col min="2563" max="2563" width="14.09765625" style="590" customWidth="1"/>
    <col min="2564" max="2564" width="8.69921875" style="590"/>
    <col min="2565" max="2565" width="27.8984375" style="590" customWidth="1"/>
    <col min="2566" max="2816" width="8.69921875" style="590"/>
    <col min="2817" max="2817" width="18.19921875" style="590" customWidth="1"/>
    <col min="2818" max="2818" width="8.69921875" style="590"/>
    <col min="2819" max="2819" width="14.09765625" style="590" customWidth="1"/>
    <col min="2820" max="2820" width="8.69921875" style="590"/>
    <col min="2821" max="2821" width="27.8984375" style="590" customWidth="1"/>
    <col min="2822" max="3072" width="8.69921875" style="590"/>
    <col min="3073" max="3073" width="18.19921875" style="590" customWidth="1"/>
    <col min="3074" max="3074" width="8.69921875" style="590"/>
    <col min="3075" max="3075" width="14.09765625" style="590" customWidth="1"/>
    <col min="3076" max="3076" width="8.69921875" style="590"/>
    <col min="3077" max="3077" width="27.8984375" style="590" customWidth="1"/>
    <col min="3078" max="3328" width="8.69921875" style="590"/>
    <col min="3329" max="3329" width="18.19921875" style="590" customWidth="1"/>
    <col min="3330" max="3330" width="8.69921875" style="590"/>
    <col min="3331" max="3331" width="14.09765625" style="590" customWidth="1"/>
    <col min="3332" max="3332" width="8.69921875" style="590"/>
    <col min="3333" max="3333" width="27.8984375" style="590" customWidth="1"/>
    <col min="3334" max="3584" width="8.69921875" style="590"/>
    <col min="3585" max="3585" width="18.19921875" style="590" customWidth="1"/>
    <col min="3586" max="3586" width="8.69921875" style="590"/>
    <col min="3587" max="3587" width="14.09765625" style="590" customWidth="1"/>
    <col min="3588" max="3588" width="8.69921875" style="590"/>
    <col min="3589" max="3589" width="27.8984375" style="590" customWidth="1"/>
    <col min="3590" max="3840" width="8.69921875" style="590"/>
    <col min="3841" max="3841" width="18.19921875" style="590" customWidth="1"/>
    <col min="3842" max="3842" width="8.69921875" style="590"/>
    <col min="3843" max="3843" width="14.09765625" style="590" customWidth="1"/>
    <col min="3844" max="3844" width="8.69921875" style="590"/>
    <col min="3845" max="3845" width="27.8984375" style="590" customWidth="1"/>
    <col min="3846" max="4096" width="8.69921875" style="590"/>
    <col min="4097" max="4097" width="18.19921875" style="590" customWidth="1"/>
    <col min="4098" max="4098" width="8.69921875" style="590"/>
    <col min="4099" max="4099" width="14.09765625" style="590" customWidth="1"/>
    <col min="4100" max="4100" width="8.69921875" style="590"/>
    <col min="4101" max="4101" width="27.8984375" style="590" customWidth="1"/>
    <col min="4102" max="4352" width="8.69921875" style="590"/>
    <col min="4353" max="4353" width="18.19921875" style="590" customWidth="1"/>
    <col min="4354" max="4354" width="8.69921875" style="590"/>
    <col min="4355" max="4355" width="14.09765625" style="590" customWidth="1"/>
    <col min="4356" max="4356" width="8.69921875" style="590"/>
    <col min="4357" max="4357" width="27.8984375" style="590" customWidth="1"/>
    <col min="4358" max="4608" width="8.69921875" style="590"/>
    <col min="4609" max="4609" width="18.19921875" style="590" customWidth="1"/>
    <col min="4610" max="4610" width="8.69921875" style="590"/>
    <col min="4611" max="4611" width="14.09765625" style="590" customWidth="1"/>
    <col min="4612" max="4612" width="8.69921875" style="590"/>
    <col min="4613" max="4613" width="27.8984375" style="590" customWidth="1"/>
    <col min="4614" max="4864" width="8.69921875" style="590"/>
    <col min="4865" max="4865" width="18.19921875" style="590" customWidth="1"/>
    <col min="4866" max="4866" width="8.69921875" style="590"/>
    <col min="4867" max="4867" width="14.09765625" style="590" customWidth="1"/>
    <col min="4868" max="4868" width="8.69921875" style="590"/>
    <col min="4869" max="4869" width="27.8984375" style="590" customWidth="1"/>
    <col min="4870" max="5120" width="8.69921875" style="590"/>
    <col min="5121" max="5121" width="18.19921875" style="590" customWidth="1"/>
    <col min="5122" max="5122" width="8.69921875" style="590"/>
    <col min="5123" max="5123" width="14.09765625" style="590" customWidth="1"/>
    <col min="5124" max="5124" width="8.69921875" style="590"/>
    <col min="5125" max="5125" width="27.8984375" style="590" customWidth="1"/>
    <col min="5126" max="5376" width="8.69921875" style="590"/>
    <col min="5377" max="5377" width="18.19921875" style="590" customWidth="1"/>
    <col min="5378" max="5378" width="8.69921875" style="590"/>
    <col min="5379" max="5379" width="14.09765625" style="590" customWidth="1"/>
    <col min="5380" max="5380" width="8.69921875" style="590"/>
    <col min="5381" max="5381" width="27.8984375" style="590" customWidth="1"/>
    <col min="5382" max="5632" width="8.69921875" style="590"/>
    <col min="5633" max="5633" width="18.19921875" style="590" customWidth="1"/>
    <col min="5634" max="5634" width="8.69921875" style="590"/>
    <col min="5635" max="5635" width="14.09765625" style="590" customWidth="1"/>
    <col min="5636" max="5636" width="8.69921875" style="590"/>
    <col min="5637" max="5637" width="27.8984375" style="590" customWidth="1"/>
    <col min="5638" max="5888" width="8.69921875" style="590"/>
    <col min="5889" max="5889" width="18.19921875" style="590" customWidth="1"/>
    <col min="5890" max="5890" width="8.69921875" style="590"/>
    <col min="5891" max="5891" width="14.09765625" style="590" customWidth="1"/>
    <col min="5892" max="5892" width="8.69921875" style="590"/>
    <col min="5893" max="5893" width="27.8984375" style="590" customWidth="1"/>
    <col min="5894" max="6144" width="8.69921875" style="590"/>
    <col min="6145" max="6145" width="18.19921875" style="590" customWidth="1"/>
    <col min="6146" max="6146" width="8.69921875" style="590"/>
    <col min="6147" max="6147" width="14.09765625" style="590" customWidth="1"/>
    <col min="6148" max="6148" width="8.69921875" style="590"/>
    <col min="6149" max="6149" width="27.8984375" style="590" customWidth="1"/>
    <col min="6150" max="6400" width="8.69921875" style="590"/>
    <col min="6401" max="6401" width="18.19921875" style="590" customWidth="1"/>
    <col min="6402" max="6402" width="8.69921875" style="590"/>
    <col min="6403" max="6403" width="14.09765625" style="590" customWidth="1"/>
    <col min="6404" max="6404" width="8.69921875" style="590"/>
    <col min="6405" max="6405" width="27.8984375" style="590" customWidth="1"/>
    <col min="6406" max="6656" width="8.69921875" style="590"/>
    <col min="6657" max="6657" width="18.19921875" style="590" customWidth="1"/>
    <col min="6658" max="6658" width="8.69921875" style="590"/>
    <col min="6659" max="6659" width="14.09765625" style="590" customWidth="1"/>
    <col min="6660" max="6660" width="8.69921875" style="590"/>
    <col min="6661" max="6661" width="27.8984375" style="590" customWidth="1"/>
    <col min="6662" max="6912" width="8.69921875" style="590"/>
    <col min="6913" max="6913" width="18.19921875" style="590" customWidth="1"/>
    <col min="6914" max="6914" width="8.69921875" style="590"/>
    <col min="6915" max="6915" width="14.09765625" style="590" customWidth="1"/>
    <col min="6916" max="6916" width="8.69921875" style="590"/>
    <col min="6917" max="6917" width="27.8984375" style="590" customWidth="1"/>
    <col min="6918" max="7168" width="8.69921875" style="590"/>
    <col min="7169" max="7169" width="18.19921875" style="590" customWidth="1"/>
    <col min="7170" max="7170" width="8.69921875" style="590"/>
    <col min="7171" max="7171" width="14.09765625" style="590" customWidth="1"/>
    <col min="7172" max="7172" width="8.69921875" style="590"/>
    <col min="7173" max="7173" width="27.8984375" style="590" customWidth="1"/>
    <col min="7174" max="7424" width="8.69921875" style="590"/>
    <col min="7425" max="7425" width="18.19921875" style="590" customWidth="1"/>
    <col min="7426" max="7426" width="8.69921875" style="590"/>
    <col min="7427" max="7427" width="14.09765625" style="590" customWidth="1"/>
    <col min="7428" max="7428" width="8.69921875" style="590"/>
    <col min="7429" max="7429" width="27.8984375" style="590" customWidth="1"/>
    <col min="7430" max="7680" width="8.69921875" style="590"/>
    <col min="7681" max="7681" width="18.19921875" style="590" customWidth="1"/>
    <col min="7682" max="7682" width="8.69921875" style="590"/>
    <col min="7683" max="7683" width="14.09765625" style="590" customWidth="1"/>
    <col min="7684" max="7684" width="8.69921875" style="590"/>
    <col min="7685" max="7685" width="27.8984375" style="590" customWidth="1"/>
    <col min="7686" max="7936" width="8.69921875" style="590"/>
    <col min="7937" max="7937" width="18.19921875" style="590" customWidth="1"/>
    <col min="7938" max="7938" width="8.69921875" style="590"/>
    <col min="7939" max="7939" width="14.09765625" style="590" customWidth="1"/>
    <col min="7940" max="7940" width="8.69921875" style="590"/>
    <col min="7941" max="7941" width="27.8984375" style="590" customWidth="1"/>
    <col min="7942" max="8192" width="8.69921875" style="590"/>
    <col min="8193" max="8193" width="18.19921875" style="590" customWidth="1"/>
    <col min="8194" max="8194" width="8.69921875" style="590"/>
    <col min="8195" max="8195" width="14.09765625" style="590" customWidth="1"/>
    <col min="8196" max="8196" width="8.69921875" style="590"/>
    <col min="8197" max="8197" width="27.8984375" style="590" customWidth="1"/>
    <col min="8198" max="8448" width="8.69921875" style="590"/>
    <col min="8449" max="8449" width="18.19921875" style="590" customWidth="1"/>
    <col min="8450" max="8450" width="8.69921875" style="590"/>
    <col min="8451" max="8451" width="14.09765625" style="590" customWidth="1"/>
    <col min="8452" max="8452" width="8.69921875" style="590"/>
    <col min="8453" max="8453" width="27.8984375" style="590" customWidth="1"/>
    <col min="8454" max="8704" width="8.69921875" style="590"/>
    <col min="8705" max="8705" width="18.19921875" style="590" customWidth="1"/>
    <col min="8706" max="8706" width="8.69921875" style="590"/>
    <col min="8707" max="8707" width="14.09765625" style="590" customWidth="1"/>
    <col min="8708" max="8708" width="8.69921875" style="590"/>
    <col min="8709" max="8709" width="27.8984375" style="590" customWidth="1"/>
    <col min="8710" max="8960" width="8.69921875" style="590"/>
    <col min="8961" max="8961" width="18.19921875" style="590" customWidth="1"/>
    <col min="8962" max="8962" width="8.69921875" style="590"/>
    <col min="8963" max="8963" width="14.09765625" style="590" customWidth="1"/>
    <col min="8964" max="8964" width="8.69921875" style="590"/>
    <col min="8965" max="8965" width="27.8984375" style="590" customWidth="1"/>
    <col min="8966" max="9216" width="8.69921875" style="590"/>
    <col min="9217" max="9217" width="18.19921875" style="590" customWidth="1"/>
    <col min="9218" max="9218" width="8.69921875" style="590"/>
    <col min="9219" max="9219" width="14.09765625" style="590" customWidth="1"/>
    <col min="9220" max="9220" width="8.69921875" style="590"/>
    <col min="9221" max="9221" width="27.8984375" style="590" customWidth="1"/>
    <col min="9222" max="9472" width="8.69921875" style="590"/>
    <col min="9473" max="9473" width="18.19921875" style="590" customWidth="1"/>
    <col min="9474" max="9474" width="8.69921875" style="590"/>
    <col min="9475" max="9475" width="14.09765625" style="590" customWidth="1"/>
    <col min="9476" max="9476" width="8.69921875" style="590"/>
    <col min="9477" max="9477" width="27.8984375" style="590" customWidth="1"/>
    <col min="9478" max="9728" width="8.69921875" style="590"/>
    <col min="9729" max="9729" width="18.19921875" style="590" customWidth="1"/>
    <col min="9730" max="9730" width="8.69921875" style="590"/>
    <col min="9731" max="9731" width="14.09765625" style="590" customWidth="1"/>
    <col min="9732" max="9732" width="8.69921875" style="590"/>
    <col min="9733" max="9733" width="27.8984375" style="590" customWidth="1"/>
    <col min="9734" max="9984" width="8.69921875" style="590"/>
    <col min="9985" max="9985" width="18.19921875" style="590" customWidth="1"/>
    <col min="9986" max="9986" width="8.69921875" style="590"/>
    <col min="9987" max="9987" width="14.09765625" style="590" customWidth="1"/>
    <col min="9988" max="9988" width="8.69921875" style="590"/>
    <col min="9989" max="9989" width="27.8984375" style="590" customWidth="1"/>
    <col min="9990" max="10240" width="8.69921875" style="590"/>
    <col min="10241" max="10241" width="18.19921875" style="590" customWidth="1"/>
    <col min="10242" max="10242" width="8.69921875" style="590"/>
    <col min="10243" max="10243" width="14.09765625" style="590" customWidth="1"/>
    <col min="10244" max="10244" width="8.69921875" style="590"/>
    <col min="10245" max="10245" width="27.8984375" style="590" customWidth="1"/>
    <col min="10246" max="10496" width="8.69921875" style="590"/>
    <col min="10497" max="10497" width="18.19921875" style="590" customWidth="1"/>
    <col min="10498" max="10498" width="8.69921875" style="590"/>
    <col min="10499" max="10499" width="14.09765625" style="590" customWidth="1"/>
    <col min="10500" max="10500" width="8.69921875" style="590"/>
    <col min="10501" max="10501" width="27.8984375" style="590" customWidth="1"/>
    <col min="10502" max="10752" width="8.69921875" style="590"/>
    <col min="10753" max="10753" width="18.19921875" style="590" customWidth="1"/>
    <col min="10754" max="10754" width="8.69921875" style="590"/>
    <col min="10755" max="10755" width="14.09765625" style="590" customWidth="1"/>
    <col min="10756" max="10756" width="8.69921875" style="590"/>
    <col min="10757" max="10757" width="27.8984375" style="590" customWidth="1"/>
    <col min="10758" max="11008" width="8.69921875" style="590"/>
    <col min="11009" max="11009" width="18.19921875" style="590" customWidth="1"/>
    <col min="11010" max="11010" width="8.69921875" style="590"/>
    <col min="11011" max="11011" width="14.09765625" style="590" customWidth="1"/>
    <col min="11012" max="11012" width="8.69921875" style="590"/>
    <col min="11013" max="11013" width="27.8984375" style="590" customWidth="1"/>
    <col min="11014" max="11264" width="8.69921875" style="590"/>
    <col min="11265" max="11265" width="18.19921875" style="590" customWidth="1"/>
    <col min="11266" max="11266" width="8.69921875" style="590"/>
    <col min="11267" max="11267" width="14.09765625" style="590" customWidth="1"/>
    <col min="11268" max="11268" width="8.69921875" style="590"/>
    <col min="11269" max="11269" width="27.8984375" style="590" customWidth="1"/>
    <col min="11270" max="11520" width="8.69921875" style="590"/>
    <col min="11521" max="11521" width="18.19921875" style="590" customWidth="1"/>
    <col min="11522" max="11522" width="8.69921875" style="590"/>
    <col min="11523" max="11523" width="14.09765625" style="590" customWidth="1"/>
    <col min="11524" max="11524" width="8.69921875" style="590"/>
    <col min="11525" max="11525" width="27.8984375" style="590" customWidth="1"/>
    <col min="11526" max="11776" width="8.69921875" style="590"/>
    <col min="11777" max="11777" width="18.19921875" style="590" customWidth="1"/>
    <col min="11778" max="11778" width="8.69921875" style="590"/>
    <col min="11779" max="11779" width="14.09765625" style="590" customWidth="1"/>
    <col min="11780" max="11780" width="8.69921875" style="590"/>
    <col min="11781" max="11781" width="27.8984375" style="590" customWidth="1"/>
    <col min="11782" max="12032" width="8.69921875" style="590"/>
    <col min="12033" max="12033" width="18.19921875" style="590" customWidth="1"/>
    <col min="12034" max="12034" width="8.69921875" style="590"/>
    <col min="12035" max="12035" width="14.09765625" style="590" customWidth="1"/>
    <col min="12036" max="12036" width="8.69921875" style="590"/>
    <col min="12037" max="12037" width="27.8984375" style="590" customWidth="1"/>
    <col min="12038" max="12288" width="8.69921875" style="590"/>
    <col min="12289" max="12289" width="18.19921875" style="590" customWidth="1"/>
    <col min="12290" max="12290" width="8.69921875" style="590"/>
    <col min="12291" max="12291" width="14.09765625" style="590" customWidth="1"/>
    <col min="12292" max="12292" width="8.69921875" style="590"/>
    <col min="12293" max="12293" width="27.8984375" style="590" customWidth="1"/>
    <col min="12294" max="12544" width="8.69921875" style="590"/>
    <col min="12545" max="12545" width="18.19921875" style="590" customWidth="1"/>
    <col min="12546" max="12546" width="8.69921875" style="590"/>
    <col min="12547" max="12547" width="14.09765625" style="590" customWidth="1"/>
    <col min="12548" max="12548" width="8.69921875" style="590"/>
    <col min="12549" max="12549" width="27.8984375" style="590" customWidth="1"/>
    <col min="12550" max="12800" width="8.69921875" style="590"/>
    <col min="12801" max="12801" width="18.19921875" style="590" customWidth="1"/>
    <col min="12802" max="12802" width="8.69921875" style="590"/>
    <col min="12803" max="12803" width="14.09765625" style="590" customWidth="1"/>
    <col min="12804" max="12804" width="8.69921875" style="590"/>
    <col min="12805" max="12805" width="27.8984375" style="590" customWidth="1"/>
    <col min="12806" max="13056" width="8.69921875" style="590"/>
    <col min="13057" max="13057" width="18.19921875" style="590" customWidth="1"/>
    <col min="13058" max="13058" width="8.69921875" style="590"/>
    <col min="13059" max="13059" width="14.09765625" style="590" customWidth="1"/>
    <col min="13060" max="13060" width="8.69921875" style="590"/>
    <col min="13061" max="13061" width="27.8984375" style="590" customWidth="1"/>
    <col min="13062" max="13312" width="8.69921875" style="590"/>
    <col min="13313" max="13313" width="18.19921875" style="590" customWidth="1"/>
    <col min="13314" max="13314" width="8.69921875" style="590"/>
    <col min="13315" max="13315" width="14.09765625" style="590" customWidth="1"/>
    <col min="13316" max="13316" width="8.69921875" style="590"/>
    <col min="13317" max="13317" width="27.8984375" style="590" customWidth="1"/>
    <col min="13318" max="13568" width="8.69921875" style="590"/>
    <col min="13569" max="13569" width="18.19921875" style="590" customWidth="1"/>
    <col min="13570" max="13570" width="8.69921875" style="590"/>
    <col min="13571" max="13571" width="14.09765625" style="590" customWidth="1"/>
    <col min="13572" max="13572" width="8.69921875" style="590"/>
    <col min="13573" max="13573" width="27.8984375" style="590" customWidth="1"/>
    <col min="13574" max="13824" width="8.69921875" style="590"/>
    <col min="13825" max="13825" width="18.19921875" style="590" customWidth="1"/>
    <col min="13826" max="13826" width="8.69921875" style="590"/>
    <col min="13827" max="13827" width="14.09765625" style="590" customWidth="1"/>
    <col min="13828" max="13828" width="8.69921875" style="590"/>
    <col min="13829" max="13829" width="27.8984375" style="590" customWidth="1"/>
    <col min="13830" max="14080" width="8.69921875" style="590"/>
    <col min="14081" max="14081" width="18.19921875" style="590" customWidth="1"/>
    <col min="14082" max="14082" width="8.69921875" style="590"/>
    <col min="14083" max="14083" width="14.09765625" style="590" customWidth="1"/>
    <col min="14084" max="14084" width="8.69921875" style="590"/>
    <col min="14085" max="14085" width="27.8984375" style="590" customWidth="1"/>
    <col min="14086" max="14336" width="8.69921875" style="590"/>
    <col min="14337" max="14337" width="18.19921875" style="590" customWidth="1"/>
    <col min="14338" max="14338" width="8.69921875" style="590"/>
    <col min="14339" max="14339" width="14.09765625" style="590" customWidth="1"/>
    <col min="14340" max="14340" width="8.69921875" style="590"/>
    <col min="14341" max="14341" width="27.8984375" style="590" customWidth="1"/>
    <col min="14342" max="14592" width="8.69921875" style="590"/>
    <col min="14593" max="14593" width="18.19921875" style="590" customWidth="1"/>
    <col min="14594" max="14594" width="8.69921875" style="590"/>
    <col min="14595" max="14595" width="14.09765625" style="590" customWidth="1"/>
    <col min="14596" max="14596" width="8.69921875" style="590"/>
    <col min="14597" max="14597" width="27.8984375" style="590" customWidth="1"/>
    <col min="14598" max="14848" width="8.69921875" style="590"/>
    <col min="14849" max="14849" width="18.19921875" style="590" customWidth="1"/>
    <col min="14850" max="14850" width="8.69921875" style="590"/>
    <col min="14851" max="14851" width="14.09765625" style="590" customWidth="1"/>
    <col min="14852" max="14852" width="8.69921875" style="590"/>
    <col min="14853" max="14853" width="27.8984375" style="590" customWidth="1"/>
    <col min="14854" max="15104" width="8.69921875" style="590"/>
    <col min="15105" max="15105" width="18.19921875" style="590" customWidth="1"/>
    <col min="15106" max="15106" width="8.69921875" style="590"/>
    <col min="15107" max="15107" width="14.09765625" style="590" customWidth="1"/>
    <col min="15108" max="15108" width="8.69921875" style="590"/>
    <col min="15109" max="15109" width="27.8984375" style="590" customWidth="1"/>
    <col min="15110" max="15360" width="8.69921875" style="590"/>
    <col min="15361" max="15361" width="18.19921875" style="590" customWidth="1"/>
    <col min="15362" max="15362" width="8.69921875" style="590"/>
    <col min="15363" max="15363" width="14.09765625" style="590" customWidth="1"/>
    <col min="15364" max="15364" width="8.69921875" style="590"/>
    <col min="15365" max="15365" width="27.8984375" style="590" customWidth="1"/>
    <col min="15366" max="15616" width="8.69921875" style="590"/>
    <col min="15617" max="15617" width="18.19921875" style="590" customWidth="1"/>
    <col min="15618" max="15618" width="8.69921875" style="590"/>
    <col min="15619" max="15619" width="14.09765625" style="590" customWidth="1"/>
    <col min="15620" max="15620" width="8.69921875" style="590"/>
    <col min="15621" max="15621" width="27.8984375" style="590" customWidth="1"/>
    <col min="15622" max="15872" width="8.69921875" style="590"/>
    <col min="15873" max="15873" width="18.19921875" style="590" customWidth="1"/>
    <col min="15874" max="15874" width="8.69921875" style="590"/>
    <col min="15875" max="15875" width="14.09765625" style="590" customWidth="1"/>
    <col min="15876" max="15876" width="8.69921875" style="590"/>
    <col min="15877" max="15877" width="27.8984375" style="590" customWidth="1"/>
    <col min="15878" max="16128" width="8.69921875" style="590"/>
    <col min="16129" max="16129" width="18.19921875" style="590" customWidth="1"/>
    <col min="16130" max="16130" width="8.69921875" style="590"/>
    <col min="16131" max="16131" width="14.09765625" style="590" customWidth="1"/>
    <col min="16132" max="16132" width="8.69921875" style="590"/>
    <col min="16133" max="16133" width="27.8984375" style="590" customWidth="1"/>
    <col min="16134" max="16384" width="8.69921875" style="590"/>
  </cols>
  <sheetData>
    <row r="1" spans="1:6" ht="25.2" customHeight="1">
      <c r="A1" s="590" t="s">
        <v>1205</v>
      </c>
      <c r="B1" s="590">
        <v>121</v>
      </c>
      <c r="C1" s="590" t="s">
        <v>93</v>
      </c>
    </row>
    <row r="4" spans="1:6" ht="25.2" customHeight="1">
      <c r="A4" s="1234" t="s">
        <v>1217</v>
      </c>
      <c r="B4" s="1234"/>
      <c r="C4" s="1234"/>
      <c r="D4" s="1234"/>
      <c r="E4" s="1234"/>
      <c r="F4" s="1234"/>
    </row>
    <row r="5" spans="1:6" ht="25.2" customHeight="1">
      <c r="A5" s="596"/>
      <c r="B5" s="596"/>
      <c r="C5" s="596"/>
      <c r="D5" s="596"/>
      <c r="E5" s="596"/>
      <c r="F5" s="596"/>
    </row>
    <row r="6" spans="1:6" s="597" customFormat="1" ht="25.2" customHeight="1">
      <c r="A6" s="1235" t="s">
        <v>1592</v>
      </c>
      <c r="B6" s="1235"/>
      <c r="C6" s="1235"/>
      <c r="D6" s="1235"/>
      <c r="E6" s="1235"/>
      <c r="F6" s="1235"/>
    </row>
    <row r="7" spans="1:6" s="597" customFormat="1" ht="25.2" customHeight="1"/>
    <row r="8" spans="1:6" s="597" customFormat="1" ht="25.2" customHeight="1">
      <c r="A8" s="598" t="s">
        <v>1559</v>
      </c>
      <c r="C8" s="597" t="s">
        <v>1579</v>
      </c>
    </row>
    <row r="9" spans="1:6" s="597" customFormat="1" ht="25.2" customHeight="1">
      <c r="A9" s="598"/>
    </row>
    <row r="10" spans="1:6" s="597" customFormat="1" ht="25.2" customHeight="1">
      <c r="A10" s="598" t="s">
        <v>1561</v>
      </c>
      <c r="C10" s="597" t="s">
        <v>1580</v>
      </c>
    </row>
    <row r="11" spans="1:6" s="597" customFormat="1" ht="25.2" customHeight="1">
      <c r="A11" s="598"/>
    </row>
    <row r="12" spans="1:6" s="597" customFormat="1" ht="25.2" customHeight="1">
      <c r="A12" s="598" t="s">
        <v>1563</v>
      </c>
      <c r="C12" s="1233" t="s">
        <v>1593</v>
      </c>
      <c r="D12" s="1233"/>
      <c r="E12" s="1233"/>
      <c r="F12" s="1233"/>
    </row>
    <row r="13" spans="1:6" s="597" customFormat="1" ht="25.2" customHeight="1">
      <c r="A13" s="598"/>
      <c r="C13" s="597" t="s">
        <v>1578</v>
      </c>
    </row>
    <row r="14" spans="1:6" ht="25.2" customHeight="1">
      <c r="A14" s="597"/>
      <c r="B14" s="597"/>
      <c r="C14" s="597"/>
      <c r="D14" s="597"/>
      <c r="E14" s="597"/>
      <c r="F14" s="597"/>
    </row>
    <row r="15" spans="1:6" ht="25.2" customHeight="1">
      <c r="A15" s="598" t="s">
        <v>1565</v>
      </c>
      <c r="B15" s="597"/>
      <c r="C15" s="597" t="s">
        <v>1581</v>
      </c>
      <c r="D15" s="597"/>
      <c r="E15" s="597"/>
      <c r="F15" s="597"/>
    </row>
    <row r="16" spans="1:6" ht="25.2" customHeight="1">
      <c r="A16" s="597"/>
      <c r="B16" s="597"/>
      <c r="C16" s="597" t="s">
        <v>1582</v>
      </c>
      <c r="D16" s="597"/>
      <c r="E16" s="597"/>
      <c r="F16" s="597"/>
    </row>
    <row r="17" spans="1:6" ht="25.2" customHeight="1">
      <c r="A17" s="597"/>
      <c r="B17" s="597"/>
      <c r="C17" s="597"/>
      <c r="D17" s="597"/>
      <c r="E17" s="597"/>
      <c r="F17" s="597"/>
    </row>
    <row r="18" spans="1:6" ht="25.2" customHeight="1">
      <c r="A18" s="598" t="s">
        <v>1583</v>
      </c>
      <c r="B18" s="597"/>
      <c r="C18" s="597" t="s">
        <v>1584</v>
      </c>
      <c r="D18" s="597"/>
      <c r="E18" s="597"/>
      <c r="F18" s="597"/>
    </row>
    <row r="19" spans="1:6" ht="25.2" customHeight="1">
      <c r="A19" s="598"/>
      <c r="B19" s="597"/>
      <c r="C19" s="597" t="s">
        <v>1585</v>
      </c>
      <c r="D19" s="597"/>
      <c r="E19" s="597"/>
      <c r="F19" s="597"/>
    </row>
    <row r="20" spans="1:6" ht="25.2" customHeight="1">
      <c r="A20" s="598"/>
      <c r="B20" s="597"/>
      <c r="C20" s="597"/>
      <c r="D20" s="597"/>
      <c r="E20" s="597"/>
      <c r="F20" s="597"/>
    </row>
    <row r="21" spans="1:6" ht="25.2" customHeight="1">
      <c r="A21" s="598" t="s">
        <v>1586</v>
      </c>
      <c r="B21" s="597"/>
      <c r="C21" s="597" t="s">
        <v>1587</v>
      </c>
      <c r="D21" s="597"/>
      <c r="E21" s="597"/>
      <c r="F21" s="597"/>
    </row>
    <row r="22" spans="1:6" ht="25.2" customHeight="1">
      <c r="A22" s="597"/>
      <c r="B22" s="597"/>
      <c r="C22" s="597" t="s">
        <v>1588</v>
      </c>
      <c r="D22" s="597"/>
      <c r="E22" s="597"/>
      <c r="F22" s="597"/>
    </row>
    <row r="23" spans="1:6" ht="25.2" customHeight="1">
      <c r="A23" s="597"/>
      <c r="B23" s="597"/>
      <c r="C23" s="597" t="s">
        <v>1589</v>
      </c>
      <c r="D23" s="597"/>
      <c r="E23" s="597"/>
      <c r="F23" s="597"/>
    </row>
    <row r="24" spans="1:6" ht="25.2" customHeight="1">
      <c r="A24" s="597"/>
      <c r="B24" s="597"/>
      <c r="C24" s="597"/>
      <c r="D24" s="597"/>
      <c r="E24" s="597"/>
      <c r="F24" s="597"/>
    </row>
    <row r="25" spans="1:6" ht="25.2" customHeight="1">
      <c r="A25" s="597" t="s">
        <v>1573</v>
      </c>
      <c r="B25" s="597"/>
      <c r="C25" s="597"/>
      <c r="D25" s="597"/>
      <c r="E25" s="597"/>
      <c r="F25" s="597"/>
    </row>
    <row r="26" spans="1:6" ht="25.2" customHeight="1">
      <c r="A26" s="597"/>
      <c r="B26" s="597"/>
      <c r="C26" s="597"/>
      <c r="D26" s="597"/>
      <c r="E26" s="597"/>
      <c r="F26" s="597"/>
    </row>
    <row r="27" spans="1:6" ht="25.2" customHeight="1">
      <c r="D27" s="600" t="s">
        <v>1574</v>
      </c>
      <c r="E27" s="601"/>
      <c r="F27" s="601"/>
    </row>
    <row r="28" spans="1:6" ht="25.2" customHeight="1">
      <c r="D28" s="602" t="s">
        <v>1599</v>
      </c>
      <c r="E28" s="602"/>
      <c r="F28" s="602"/>
    </row>
    <row r="29" spans="1:6" ht="25.2" customHeight="1">
      <c r="A29" s="590" t="s">
        <v>1629</v>
      </c>
    </row>
    <row r="30" spans="1:6" ht="25.2" customHeight="1">
      <c r="A30" s="603" t="s">
        <v>1630</v>
      </c>
    </row>
    <row r="31" spans="1:6" ht="33" customHeight="1">
      <c r="A31" s="1236" t="s">
        <v>1633</v>
      </c>
      <c r="B31" s="1236"/>
      <c r="C31" s="1236"/>
      <c r="D31" s="1236"/>
      <c r="E31" s="1236"/>
      <c r="F31" s="1236"/>
    </row>
    <row r="32" spans="1:6" ht="48.6" customHeight="1">
      <c r="A32" s="794" t="s">
        <v>1634</v>
      </c>
      <c r="B32" s="794"/>
      <c r="C32" s="794"/>
      <c r="D32" s="794"/>
      <c r="E32" s="794"/>
      <c r="F32" s="794"/>
    </row>
  </sheetData>
  <mergeCells count="5">
    <mergeCell ref="A4:F4"/>
    <mergeCell ref="A6:F6"/>
    <mergeCell ref="C12:F12"/>
    <mergeCell ref="A31:F31"/>
    <mergeCell ref="A32:F32"/>
  </mergeCells>
  <phoneticPr fontId="2"/>
  <printOptions horizontalCentered="1"/>
  <pageMargins left="0.70866141732283472" right="0.70866141732283472" top="0.74803149606299213" bottom="0.74803149606299213" header="0.31496062992125984" footer="0.31496062992125984"/>
  <pageSetup paperSize="9" scale="85" fitToWidth="0" orientation="portrait" r:id="rId1"/>
  <headerFooter>
    <oddFooter>&amp;C&amp;P</oddFooter>
  </headerFooter>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DCE67-5ECE-49A3-A8F8-9D7234013D16}">
  <sheetPr codeName="Sheet236">
    <pageSetUpPr fitToPage="1"/>
  </sheetPr>
  <dimension ref="A1:F14"/>
  <sheetViews>
    <sheetView view="pageBreakPreview" topLeftCell="A10" zoomScaleNormal="100" zoomScaleSheetLayoutView="100" workbookViewId="0">
      <selection activeCell="I32" sqref="I32"/>
    </sheetView>
  </sheetViews>
  <sheetFormatPr defaultRowHeight="25.2" customHeight="1"/>
  <cols>
    <col min="1" max="1" width="7.3984375" style="590" customWidth="1"/>
    <col min="2" max="2" width="4.3984375" style="590" customWidth="1"/>
    <col min="3" max="3" width="14.09765625" style="590" customWidth="1"/>
    <col min="4" max="4" width="8.69921875" style="590"/>
    <col min="5" max="5" width="27.8984375" style="590" customWidth="1"/>
    <col min="6" max="6" width="19.5" style="590" customWidth="1"/>
    <col min="7" max="7" width="9.765625E-2" style="590" customWidth="1"/>
    <col min="8" max="256" width="8.69921875" style="590"/>
    <col min="257" max="257" width="18.19921875" style="590" customWidth="1"/>
    <col min="258" max="258" width="8.69921875" style="590"/>
    <col min="259" max="259" width="14.09765625" style="590" customWidth="1"/>
    <col min="260" max="260" width="8.69921875" style="590"/>
    <col min="261" max="261" width="27.8984375" style="590" customWidth="1"/>
    <col min="262" max="512" width="8.69921875" style="590"/>
    <col min="513" max="513" width="18.19921875" style="590" customWidth="1"/>
    <col min="514" max="514" width="8.69921875" style="590"/>
    <col min="515" max="515" width="14.09765625" style="590" customWidth="1"/>
    <col min="516" max="516" width="8.69921875" style="590"/>
    <col min="517" max="517" width="27.8984375" style="590" customWidth="1"/>
    <col min="518" max="768" width="8.69921875" style="590"/>
    <col min="769" max="769" width="18.19921875" style="590" customWidth="1"/>
    <col min="770" max="770" width="8.69921875" style="590"/>
    <col min="771" max="771" width="14.09765625" style="590" customWidth="1"/>
    <col min="772" max="772" width="8.69921875" style="590"/>
    <col min="773" max="773" width="27.8984375" style="590" customWidth="1"/>
    <col min="774" max="1024" width="8.69921875" style="590"/>
    <col min="1025" max="1025" width="18.19921875" style="590" customWidth="1"/>
    <col min="1026" max="1026" width="8.69921875" style="590"/>
    <col min="1027" max="1027" width="14.09765625" style="590" customWidth="1"/>
    <col min="1028" max="1028" width="8.69921875" style="590"/>
    <col min="1029" max="1029" width="27.8984375" style="590" customWidth="1"/>
    <col min="1030" max="1280" width="8.69921875" style="590"/>
    <col min="1281" max="1281" width="18.19921875" style="590" customWidth="1"/>
    <col min="1282" max="1282" width="8.69921875" style="590"/>
    <col min="1283" max="1283" width="14.09765625" style="590" customWidth="1"/>
    <col min="1284" max="1284" width="8.69921875" style="590"/>
    <col min="1285" max="1285" width="27.8984375" style="590" customWidth="1"/>
    <col min="1286" max="1536" width="8.69921875" style="590"/>
    <col min="1537" max="1537" width="18.19921875" style="590" customWidth="1"/>
    <col min="1538" max="1538" width="8.69921875" style="590"/>
    <col min="1539" max="1539" width="14.09765625" style="590" customWidth="1"/>
    <col min="1540" max="1540" width="8.69921875" style="590"/>
    <col min="1541" max="1541" width="27.8984375" style="590" customWidth="1"/>
    <col min="1542" max="1792" width="8.69921875" style="590"/>
    <col min="1793" max="1793" width="18.19921875" style="590" customWidth="1"/>
    <col min="1794" max="1794" width="8.69921875" style="590"/>
    <col min="1795" max="1795" width="14.09765625" style="590" customWidth="1"/>
    <col min="1796" max="1796" width="8.69921875" style="590"/>
    <col min="1797" max="1797" width="27.8984375" style="590" customWidth="1"/>
    <col min="1798" max="2048" width="8.69921875" style="590"/>
    <col min="2049" max="2049" width="18.19921875" style="590" customWidth="1"/>
    <col min="2050" max="2050" width="8.69921875" style="590"/>
    <col min="2051" max="2051" width="14.09765625" style="590" customWidth="1"/>
    <col min="2052" max="2052" width="8.69921875" style="590"/>
    <col min="2053" max="2053" width="27.8984375" style="590" customWidth="1"/>
    <col min="2054" max="2304" width="8.69921875" style="590"/>
    <col min="2305" max="2305" width="18.19921875" style="590" customWidth="1"/>
    <col min="2306" max="2306" width="8.69921875" style="590"/>
    <col min="2307" max="2307" width="14.09765625" style="590" customWidth="1"/>
    <col min="2308" max="2308" width="8.69921875" style="590"/>
    <col min="2309" max="2309" width="27.8984375" style="590" customWidth="1"/>
    <col min="2310" max="2560" width="8.69921875" style="590"/>
    <col min="2561" max="2561" width="18.19921875" style="590" customWidth="1"/>
    <col min="2562" max="2562" width="8.69921875" style="590"/>
    <col min="2563" max="2563" width="14.09765625" style="590" customWidth="1"/>
    <col min="2564" max="2564" width="8.69921875" style="590"/>
    <col min="2565" max="2565" width="27.8984375" style="590" customWidth="1"/>
    <col min="2566" max="2816" width="8.69921875" style="590"/>
    <col min="2817" max="2817" width="18.19921875" style="590" customWidth="1"/>
    <col min="2818" max="2818" width="8.69921875" style="590"/>
    <col min="2819" max="2819" width="14.09765625" style="590" customWidth="1"/>
    <col min="2820" max="2820" width="8.69921875" style="590"/>
    <col min="2821" max="2821" width="27.8984375" style="590" customWidth="1"/>
    <col min="2822" max="3072" width="8.69921875" style="590"/>
    <col min="3073" max="3073" width="18.19921875" style="590" customWidth="1"/>
    <col min="3074" max="3074" width="8.69921875" style="590"/>
    <col min="3075" max="3075" width="14.09765625" style="590" customWidth="1"/>
    <col min="3076" max="3076" width="8.69921875" style="590"/>
    <col min="3077" max="3077" width="27.8984375" style="590" customWidth="1"/>
    <col min="3078" max="3328" width="8.69921875" style="590"/>
    <col min="3329" max="3329" width="18.19921875" style="590" customWidth="1"/>
    <col min="3330" max="3330" width="8.69921875" style="590"/>
    <col min="3331" max="3331" width="14.09765625" style="590" customWidth="1"/>
    <col min="3332" max="3332" width="8.69921875" style="590"/>
    <col min="3333" max="3333" width="27.8984375" style="590" customWidth="1"/>
    <col min="3334" max="3584" width="8.69921875" style="590"/>
    <col min="3585" max="3585" width="18.19921875" style="590" customWidth="1"/>
    <col min="3586" max="3586" width="8.69921875" style="590"/>
    <col min="3587" max="3587" width="14.09765625" style="590" customWidth="1"/>
    <col min="3588" max="3588" width="8.69921875" style="590"/>
    <col min="3589" max="3589" width="27.8984375" style="590" customWidth="1"/>
    <col min="3590" max="3840" width="8.69921875" style="590"/>
    <col min="3841" max="3841" width="18.19921875" style="590" customWidth="1"/>
    <col min="3842" max="3842" width="8.69921875" style="590"/>
    <col min="3843" max="3843" width="14.09765625" style="590" customWidth="1"/>
    <col min="3844" max="3844" width="8.69921875" style="590"/>
    <col min="3845" max="3845" width="27.8984375" style="590" customWidth="1"/>
    <col min="3846" max="4096" width="8.69921875" style="590"/>
    <col min="4097" max="4097" width="18.19921875" style="590" customWidth="1"/>
    <col min="4098" max="4098" width="8.69921875" style="590"/>
    <col min="4099" max="4099" width="14.09765625" style="590" customWidth="1"/>
    <col min="4100" max="4100" width="8.69921875" style="590"/>
    <col min="4101" max="4101" width="27.8984375" style="590" customWidth="1"/>
    <col min="4102" max="4352" width="8.69921875" style="590"/>
    <col min="4353" max="4353" width="18.19921875" style="590" customWidth="1"/>
    <col min="4354" max="4354" width="8.69921875" style="590"/>
    <col min="4355" max="4355" width="14.09765625" style="590" customWidth="1"/>
    <col min="4356" max="4356" width="8.69921875" style="590"/>
    <col min="4357" max="4357" width="27.8984375" style="590" customWidth="1"/>
    <col min="4358" max="4608" width="8.69921875" style="590"/>
    <col min="4609" max="4609" width="18.19921875" style="590" customWidth="1"/>
    <col min="4610" max="4610" width="8.69921875" style="590"/>
    <col min="4611" max="4611" width="14.09765625" style="590" customWidth="1"/>
    <col min="4612" max="4612" width="8.69921875" style="590"/>
    <col min="4613" max="4613" width="27.8984375" style="590" customWidth="1"/>
    <col min="4614" max="4864" width="8.69921875" style="590"/>
    <col min="4865" max="4865" width="18.19921875" style="590" customWidth="1"/>
    <col min="4866" max="4866" width="8.69921875" style="590"/>
    <col min="4867" max="4867" width="14.09765625" style="590" customWidth="1"/>
    <col min="4868" max="4868" width="8.69921875" style="590"/>
    <col min="4869" max="4869" width="27.8984375" style="590" customWidth="1"/>
    <col min="4870" max="5120" width="8.69921875" style="590"/>
    <col min="5121" max="5121" width="18.19921875" style="590" customWidth="1"/>
    <col min="5122" max="5122" width="8.69921875" style="590"/>
    <col min="5123" max="5123" width="14.09765625" style="590" customWidth="1"/>
    <col min="5124" max="5124" width="8.69921875" style="590"/>
    <col min="5125" max="5125" width="27.8984375" style="590" customWidth="1"/>
    <col min="5126" max="5376" width="8.69921875" style="590"/>
    <col min="5377" max="5377" width="18.19921875" style="590" customWidth="1"/>
    <col min="5378" max="5378" width="8.69921875" style="590"/>
    <col min="5379" max="5379" width="14.09765625" style="590" customWidth="1"/>
    <col min="5380" max="5380" width="8.69921875" style="590"/>
    <col min="5381" max="5381" width="27.8984375" style="590" customWidth="1"/>
    <col min="5382" max="5632" width="8.69921875" style="590"/>
    <col min="5633" max="5633" width="18.19921875" style="590" customWidth="1"/>
    <col min="5634" max="5634" width="8.69921875" style="590"/>
    <col min="5635" max="5635" width="14.09765625" style="590" customWidth="1"/>
    <col min="5636" max="5636" width="8.69921875" style="590"/>
    <col min="5637" max="5637" width="27.8984375" style="590" customWidth="1"/>
    <col min="5638" max="5888" width="8.69921875" style="590"/>
    <col min="5889" max="5889" width="18.19921875" style="590" customWidth="1"/>
    <col min="5890" max="5890" width="8.69921875" style="590"/>
    <col min="5891" max="5891" width="14.09765625" style="590" customWidth="1"/>
    <col min="5892" max="5892" width="8.69921875" style="590"/>
    <col min="5893" max="5893" width="27.8984375" style="590" customWidth="1"/>
    <col min="5894" max="6144" width="8.69921875" style="590"/>
    <col min="6145" max="6145" width="18.19921875" style="590" customWidth="1"/>
    <col min="6146" max="6146" width="8.69921875" style="590"/>
    <col min="6147" max="6147" width="14.09765625" style="590" customWidth="1"/>
    <col min="6148" max="6148" width="8.69921875" style="590"/>
    <col min="6149" max="6149" width="27.8984375" style="590" customWidth="1"/>
    <col min="6150" max="6400" width="8.69921875" style="590"/>
    <col min="6401" max="6401" width="18.19921875" style="590" customWidth="1"/>
    <col min="6402" max="6402" width="8.69921875" style="590"/>
    <col min="6403" max="6403" width="14.09765625" style="590" customWidth="1"/>
    <col min="6404" max="6404" width="8.69921875" style="590"/>
    <col min="6405" max="6405" width="27.8984375" style="590" customWidth="1"/>
    <col min="6406" max="6656" width="8.69921875" style="590"/>
    <col min="6657" max="6657" width="18.19921875" style="590" customWidth="1"/>
    <col min="6658" max="6658" width="8.69921875" style="590"/>
    <col min="6659" max="6659" width="14.09765625" style="590" customWidth="1"/>
    <col min="6660" max="6660" width="8.69921875" style="590"/>
    <col min="6661" max="6661" width="27.8984375" style="590" customWidth="1"/>
    <col min="6662" max="6912" width="8.69921875" style="590"/>
    <col min="6913" max="6913" width="18.19921875" style="590" customWidth="1"/>
    <col min="6914" max="6914" width="8.69921875" style="590"/>
    <col min="6915" max="6915" width="14.09765625" style="590" customWidth="1"/>
    <col min="6916" max="6916" width="8.69921875" style="590"/>
    <col min="6917" max="6917" width="27.8984375" style="590" customWidth="1"/>
    <col min="6918" max="7168" width="8.69921875" style="590"/>
    <col min="7169" max="7169" width="18.19921875" style="590" customWidth="1"/>
    <col min="7170" max="7170" width="8.69921875" style="590"/>
    <col min="7171" max="7171" width="14.09765625" style="590" customWidth="1"/>
    <col min="7172" max="7172" width="8.69921875" style="590"/>
    <col min="7173" max="7173" width="27.8984375" style="590" customWidth="1"/>
    <col min="7174" max="7424" width="8.69921875" style="590"/>
    <col min="7425" max="7425" width="18.19921875" style="590" customWidth="1"/>
    <col min="7426" max="7426" width="8.69921875" style="590"/>
    <col min="7427" max="7427" width="14.09765625" style="590" customWidth="1"/>
    <col min="7428" max="7428" width="8.69921875" style="590"/>
    <col min="7429" max="7429" width="27.8984375" style="590" customWidth="1"/>
    <col min="7430" max="7680" width="8.69921875" style="590"/>
    <col min="7681" max="7681" width="18.19921875" style="590" customWidth="1"/>
    <col min="7682" max="7682" width="8.69921875" style="590"/>
    <col min="7683" max="7683" width="14.09765625" style="590" customWidth="1"/>
    <col min="7684" max="7684" width="8.69921875" style="590"/>
    <col min="7685" max="7685" width="27.8984375" style="590" customWidth="1"/>
    <col min="7686" max="7936" width="8.69921875" style="590"/>
    <col min="7937" max="7937" width="18.19921875" style="590" customWidth="1"/>
    <col min="7938" max="7938" width="8.69921875" style="590"/>
    <col min="7939" max="7939" width="14.09765625" style="590" customWidth="1"/>
    <col min="7940" max="7940" width="8.69921875" style="590"/>
    <col min="7941" max="7941" width="27.8984375" style="590" customWidth="1"/>
    <col min="7942" max="8192" width="8.69921875" style="590"/>
    <col min="8193" max="8193" width="18.19921875" style="590" customWidth="1"/>
    <col min="8194" max="8194" width="8.69921875" style="590"/>
    <col min="8195" max="8195" width="14.09765625" style="590" customWidth="1"/>
    <col min="8196" max="8196" width="8.69921875" style="590"/>
    <col min="8197" max="8197" width="27.8984375" style="590" customWidth="1"/>
    <col min="8198" max="8448" width="8.69921875" style="590"/>
    <col min="8449" max="8449" width="18.19921875" style="590" customWidth="1"/>
    <col min="8450" max="8450" width="8.69921875" style="590"/>
    <col min="8451" max="8451" width="14.09765625" style="590" customWidth="1"/>
    <col min="8452" max="8452" width="8.69921875" style="590"/>
    <col min="8453" max="8453" width="27.8984375" style="590" customWidth="1"/>
    <col min="8454" max="8704" width="8.69921875" style="590"/>
    <col min="8705" max="8705" width="18.19921875" style="590" customWidth="1"/>
    <col min="8706" max="8706" width="8.69921875" style="590"/>
    <col min="8707" max="8707" width="14.09765625" style="590" customWidth="1"/>
    <col min="8708" max="8708" width="8.69921875" style="590"/>
    <col min="8709" max="8709" width="27.8984375" style="590" customWidth="1"/>
    <col min="8710" max="8960" width="8.69921875" style="590"/>
    <col min="8961" max="8961" width="18.19921875" style="590" customWidth="1"/>
    <col min="8962" max="8962" width="8.69921875" style="590"/>
    <col min="8963" max="8963" width="14.09765625" style="590" customWidth="1"/>
    <col min="8964" max="8964" width="8.69921875" style="590"/>
    <col min="8965" max="8965" width="27.8984375" style="590" customWidth="1"/>
    <col min="8966" max="9216" width="8.69921875" style="590"/>
    <col min="9217" max="9217" width="18.19921875" style="590" customWidth="1"/>
    <col min="9218" max="9218" width="8.69921875" style="590"/>
    <col min="9219" max="9219" width="14.09765625" style="590" customWidth="1"/>
    <col min="9220" max="9220" width="8.69921875" style="590"/>
    <col min="9221" max="9221" width="27.8984375" style="590" customWidth="1"/>
    <col min="9222" max="9472" width="8.69921875" style="590"/>
    <col min="9473" max="9473" width="18.19921875" style="590" customWidth="1"/>
    <col min="9474" max="9474" width="8.69921875" style="590"/>
    <col min="9475" max="9475" width="14.09765625" style="590" customWidth="1"/>
    <col min="9476" max="9476" width="8.69921875" style="590"/>
    <col min="9477" max="9477" width="27.8984375" style="590" customWidth="1"/>
    <col min="9478" max="9728" width="8.69921875" style="590"/>
    <col min="9729" max="9729" width="18.19921875" style="590" customWidth="1"/>
    <col min="9730" max="9730" width="8.69921875" style="590"/>
    <col min="9731" max="9731" width="14.09765625" style="590" customWidth="1"/>
    <col min="9732" max="9732" width="8.69921875" style="590"/>
    <col min="9733" max="9733" width="27.8984375" style="590" customWidth="1"/>
    <col min="9734" max="9984" width="8.69921875" style="590"/>
    <col min="9985" max="9985" width="18.19921875" style="590" customWidth="1"/>
    <col min="9986" max="9986" width="8.69921875" style="590"/>
    <col min="9987" max="9987" width="14.09765625" style="590" customWidth="1"/>
    <col min="9988" max="9988" width="8.69921875" style="590"/>
    <col min="9989" max="9989" width="27.8984375" style="590" customWidth="1"/>
    <col min="9990" max="10240" width="8.69921875" style="590"/>
    <col min="10241" max="10241" width="18.19921875" style="590" customWidth="1"/>
    <col min="10242" max="10242" width="8.69921875" style="590"/>
    <col min="10243" max="10243" width="14.09765625" style="590" customWidth="1"/>
    <col min="10244" max="10244" width="8.69921875" style="590"/>
    <col min="10245" max="10245" width="27.8984375" style="590" customWidth="1"/>
    <col min="10246" max="10496" width="8.69921875" style="590"/>
    <col min="10497" max="10497" width="18.19921875" style="590" customWidth="1"/>
    <col min="10498" max="10498" width="8.69921875" style="590"/>
    <col min="10499" max="10499" width="14.09765625" style="590" customWidth="1"/>
    <col min="10500" max="10500" width="8.69921875" style="590"/>
    <col min="10501" max="10501" width="27.8984375" style="590" customWidth="1"/>
    <col min="10502" max="10752" width="8.69921875" style="590"/>
    <col min="10753" max="10753" width="18.19921875" style="590" customWidth="1"/>
    <col min="10754" max="10754" width="8.69921875" style="590"/>
    <col min="10755" max="10755" width="14.09765625" style="590" customWidth="1"/>
    <col min="10756" max="10756" width="8.69921875" style="590"/>
    <col min="10757" max="10757" width="27.8984375" style="590" customWidth="1"/>
    <col min="10758" max="11008" width="8.69921875" style="590"/>
    <col min="11009" max="11009" width="18.19921875" style="590" customWidth="1"/>
    <col min="11010" max="11010" width="8.69921875" style="590"/>
    <col min="11011" max="11011" width="14.09765625" style="590" customWidth="1"/>
    <col min="11012" max="11012" width="8.69921875" style="590"/>
    <col min="11013" max="11013" width="27.8984375" style="590" customWidth="1"/>
    <col min="11014" max="11264" width="8.69921875" style="590"/>
    <col min="11265" max="11265" width="18.19921875" style="590" customWidth="1"/>
    <col min="11266" max="11266" width="8.69921875" style="590"/>
    <col min="11267" max="11267" width="14.09765625" style="590" customWidth="1"/>
    <col min="11268" max="11268" width="8.69921875" style="590"/>
    <col min="11269" max="11269" width="27.8984375" style="590" customWidth="1"/>
    <col min="11270" max="11520" width="8.69921875" style="590"/>
    <col min="11521" max="11521" width="18.19921875" style="590" customWidth="1"/>
    <col min="11522" max="11522" width="8.69921875" style="590"/>
    <col min="11523" max="11523" width="14.09765625" style="590" customWidth="1"/>
    <col min="11524" max="11524" width="8.69921875" style="590"/>
    <col min="11525" max="11525" width="27.8984375" style="590" customWidth="1"/>
    <col min="11526" max="11776" width="8.69921875" style="590"/>
    <col min="11777" max="11777" width="18.19921875" style="590" customWidth="1"/>
    <col min="11778" max="11778" width="8.69921875" style="590"/>
    <col min="11779" max="11779" width="14.09765625" style="590" customWidth="1"/>
    <col min="11780" max="11780" width="8.69921875" style="590"/>
    <col min="11781" max="11781" width="27.8984375" style="590" customWidth="1"/>
    <col min="11782" max="12032" width="8.69921875" style="590"/>
    <col min="12033" max="12033" width="18.19921875" style="590" customWidth="1"/>
    <col min="12034" max="12034" width="8.69921875" style="590"/>
    <col min="12035" max="12035" width="14.09765625" style="590" customWidth="1"/>
    <col min="12036" max="12036" width="8.69921875" style="590"/>
    <col min="12037" max="12037" width="27.8984375" style="590" customWidth="1"/>
    <col min="12038" max="12288" width="8.69921875" style="590"/>
    <col min="12289" max="12289" width="18.19921875" style="590" customWidth="1"/>
    <col min="12290" max="12290" width="8.69921875" style="590"/>
    <col min="12291" max="12291" width="14.09765625" style="590" customWidth="1"/>
    <col min="12292" max="12292" width="8.69921875" style="590"/>
    <col min="12293" max="12293" width="27.8984375" style="590" customWidth="1"/>
    <col min="12294" max="12544" width="8.69921875" style="590"/>
    <col min="12545" max="12545" width="18.19921875" style="590" customWidth="1"/>
    <col min="12546" max="12546" width="8.69921875" style="590"/>
    <col min="12547" max="12547" width="14.09765625" style="590" customWidth="1"/>
    <col min="12548" max="12548" width="8.69921875" style="590"/>
    <col min="12549" max="12549" width="27.8984375" style="590" customWidth="1"/>
    <col min="12550" max="12800" width="8.69921875" style="590"/>
    <col min="12801" max="12801" width="18.19921875" style="590" customWidth="1"/>
    <col min="12802" max="12802" width="8.69921875" style="590"/>
    <col min="12803" max="12803" width="14.09765625" style="590" customWidth="1"/>
    <col min="12804" max="12804" width="8.69921875" style="590"/>
    <col min="12805" max="12805" width="27.8984375" style="590" customWidth="1"/>
    <col min="12806" max="13056" width="8.69921875" style="590"/>
    <col min="13057" max="13057" width="18.19921875" style="590" customWidth="1"/>
    <col min="13058" max="13058" width="8.69921875" style="590"/>
    <col min="13059" max="13059" width="14.09765625" style="590" customWidth="1"/>
    <col min="13060" max="13060" width="8.69921875" style="590"/>
    <col min="13061" max="13061" width="27.8984375" style="590" customWidth="1"/>
    <col min="13062" max="13312" width="8.69921875" style="590"/>
    <col min="13313" max="13313" width="18.19921875" style="590" customWidth="1"/>
    <col min="13314" max="13314" width="8.69921875" style="590"/>
    <col min="13315" max="13315" width="14.09765625" style="590" customWidth="1"/>
    <col min="13316" max="13316" width="8.69921875" style="590"/>
    <col min="13317" max="13317" width="27.8984375" style="590" customWidth="1"/>
    <col min="13318" max="13568" width="8.69921875" style="590"/>
    <col min="13569" max="13569" width="18.19921875" style="590" customWidth="1"/>
    <col min="13570" max="13570" width="8.69921875" style="590"/>
    <col min="13571" max="13571" width="14.09765625" style="590" customWidth="1"/>
    <col min="13572" max="13572" width="8.69921875" style="590"/>
    <col min="13573" max="13573" width="27.8984375" style="590" customWidth="1"/>
    <col min="13574" max="13824" width="8.69921875" style="590"/>
    <col min="13825" max="13825" width="18.19921875" style="590" customWidth="1"/>
    <col min="13826" max="13826" width="8.69921875" style="590"/>
    <col min="13827" max="13827" width="14.09765625" style="590" customWidth="1"/>
    <col min="13828" max="13828" width="8.69921875" style="590"/>
    <col min="13829" max="13829" width="27.8984375" style="590" customWidth="1"/>
    <col min="13830" max="14080" width="8.69921875" style="590"/>
    <col min="14081" max="14081" width="18.19921875" style="590" customWidth="1"/>
    <col min="14082" max="14082" width="8.69921875" style="590"/>
    <col min="14083" max="14083" width="14.09765625" style="590" customWidth="1"/>
    <col min="14084" max="14084" width="8.69921875" style="590"/>
    <col min="14085" max="14085" width="27.8984375" style="590" customWidth="1"/>
    <col min="14086" max="14336" width="8.69921875" style="590"/>
    <col min="14337" max="14337" width="18.19921875" style="590" customWidth="1"/>
    <col min="14338" max="14338" width="8.69921875" style="590"/>
    <col min="14339" max="14339" width="14.09765625" style="590" customWidth="1"/>
    <col min="14340" max="14340" width="8.69921875" style="590"/>
    <col min="14341" max="14341" width="27.8984375" style="590" customWidth="1"/>
    <col min="14342" max="14592" width="8.69921875" style="590"/>
    <col min="14593" max="14593" width="18.19921875" style="590" customWidth="1"/>
    <col min="14594" max="14594" width="8.69921875" style="590"/>
    <col min="14595" max="14595" width="14.09765625" style="590" customWidth="1"/>
    <col min="14596" max="14596" width="8.69921875" style="590"/>
    <col min="14597" max="14597" width="27.8984375" style="590" customWidth="1"/>
    <col min="14598" max="14848" width="8.69921875" style="590"/>
    <col min="14849" max="14849" width="18.19921875" style="590" customWidth="1"/>
    <col min="14850" max="14850" width="8.69921875" style="590"/>
    <col min="14851" max="14851" width="14.09765625" style="590" customWidth="1"/>
    <col min="14852" max="14852" width="8.69921875" style="590"/>
    <col min="14853" max="14853" width="27.8984375" style="590" customWidth="1"/>
    <col min="14854" max="15104" width="8.69921875" style="590"/>
    <col min="15105" max="15105" width="18.19921875" style="590" customWidth="1"/>
    <col min="15106" max="15106" width="8.69921875" style="590"/>
    <col min="15107" max="15107" width="14.09765625" style="590" customWidth="1"/>
    <col min="15108" max="15108" width="8.69921875" style="590"/>
    <col min="15109" max="15109" width="27.8984375" style="590" customWidth="1"/>
    <col min="15110" max="15360" width="8.69921875" style="590"/>
    <col min="15361" max="15361" width="18.19921875" style="590" customWidth="1"/>
    <col min="15362" max="15362" width="8.69921875" style="590"/>
    <col min="15363" max="15363" width="14.09765625" style="590" customWidth="1"/>
    <col min="15364" max="15364" width="8.69921875" style="590"/>
    <col min="15365" max="15365" width="27.8984375" style="590" customWidth="1"/>
    <col min="15366" max="15616" width="8.69921875" style="590"/>
    <col min="15617" max="15617" width="18.19921875" style="590" customWidth="1"/>
    <col min="15618" max="15618" width="8.69921875" style="590"/>
    <col min="15619" max="15619" width="14.09765625" style="590" customWidth="1"/>
    <col min="15620" max="15620" width="8.69921875" style="590"/>
    <col min="15621" max="15621" width="27.8984375" style="590" customWidth="1"/>
    <col min="15622" max="15872" width="8.69921875" style="590"/>
    <col min="15873" max="15873" width="18.19921875" style="590" customWidth="1"/>
    <col min="15874" max="15874" width="8.69921875" style="590"/>
    <col min="15875" max="15875" width="14.09765625" style="590" customWidth="1"/>
    <col min="15876" max="15876" width="8.69921875" style="590"/>
    <col min="15877" max="15877" width="27.8984375" style="590" customWidth="1"/>
    <col min="15878" max="16128" width="8.69921875" style="590"/>
    <col min="16129" max="16129" width="18.19921875" style="590" customWidth="1"/>
    <col min="16130" max="16130" width="8.69921875" style="590"/>
    <col min="16131" max="16131" width="14.09765625" style="590" customWidth="1"/>
    <col min="16132" max="16132" width="8.69921875" style="590"/>
    <col min="16133" max="16133" width="27.8984375" style="590" customWidth="1"/>
    <col min="16134" max="16384" width="8.69921875" style="590"/>
  </cols>
  <sheetData>
    <row r="1" spans="1:6" ht="25.2" customHeight="1">
      <c r="A1" s="590" t="s">
        <v>1205</v>
      </c>
      <c r="B1" s="590">
        <v>121</v>
      </c>
      <c r="C1" s="590" t="s">
        <v>93</v>
      </c>
    </row>
    <row r="4" spans="1:6" ht="25.2" customHeight="1">
      <c r="A4" s="1234" t="s">
        <v>1217</v>
      </c>
      <c r="B4" s="1234"/>
      <c r="C4" s="1234"/>
      <c r="D4" s="1234"/>
      <c r="E4" s="1234"/>
      <c r="F4" s="1234"/>
    </row>
    <row r="5" spans="1:6" ht="25.2" customHeight="1">
      <c r="A5" s="596"/>
      <c r="B5" s="596"/>
      <c r="C5" s="596"/>
      <c r="D5" s="596"/>
      <c r="E5" s="596"/>
      <c r="F5" s="596"/>
    </row>
    <row r="6" spans="1:6" s="597" customFormat="1" ht="25.2" customHeight="1">
      <c r="A6" s="1235" t="s">
        <v>1591</v>
      </c>
      <c r="B6" s="1235"/>
      <c r="C6" s="1235"/>
      <c r="D6" s="1235"/>
      <c r="E6" s="1235"/>
      <c r="F6" s="1235"/>
    </row>
    <row r="7" spans="1:6" s="597" customFormat="1" ht="25.2" customHeight="1"/>
    <row r="8" spans="1:6" s="597" customFormat="1" ht="25.2" customHeight="1">
      <c r="A8" s="598" t="s">
        <v>1559</v>
      </c>
      <c r="C8" s="597" t="s">
        <v>1590</v>
      </c>
    </row>
    <row r="9" spans="1:6" s="597" customFormat="1" ht="25.2" customHeight="1">
      <c r="A9" s="598"/>
    </row>
    <row r="10" spans="1:6" ht="25.2" customHeight="1">
      <c r="A10" s="597"/>
      <c r="B10" s="597"/>
      <c r="C10" s="597"/>
      <c r="D10" s="597"/>
      <c r="E10" s="597"/>
      <c r="F10" s="597"/>
    </row>
    <row r="11" spans="1:6" ht="25.2" customHeight="1">
      <c r="A11" s="597" t="s">
        <v>1573</v>
      </c>
      <c r="B11" s="597"/>
      <c r="C11" s="597"/>
      <c r="D11" s="597"/>
      <c r="E11" s="597"/>
      <c r="F11" s="597"/>
    </row>
    <row r="12" spans="1:6" ht="25.2" customHeight="1">
      <c r="A12" s="597"/>
      <c r="B12" s="597"/>
      <c r="C12" s="597"/>
      <c r="D12" s="597"/>
      <c r="E12" s="597"/>
      <c r="F12" s="597"/>
    </row>
    <row r="13" spans="1:6" ht="25.2" customHeight="1">
      <c r="D13" s="600" t="s">
        <v>1574</v>
      </c>
      <c r="E13" s="601"/>
      <c r="F13" s="601"/>
    </row>
    <row r="14" spans="1:6" ht="25.2" customHeight="1">
      <c r="D14" s="602" t="s">
        <v>1599</v>
      </c>
      <c r="E14" s="602"/>
      <c r="F14" s="602"/>
    </row>
  </sheetData>
  <mergeCells count="2">
    <mergeCell ref="A4:F4"/>
    <mergeCell ref="A6:F6"/>
  </mergeCells>
  <phoneticPr fontId="2"/>
  <pageMargins left="0.70866141732283472" right="0.70866141732283472" top="0.74803149606299213" bottom="0.74803149606299213" header="0.31496062992125984" footer="0.31496062992125984"/>
  <pageSetup paperSize="9" scale="96" fitToHeight="0" orientation="portrait" r:id="rId1"/>
  <headerFooter>
    <oddFooter>&amp;C&amp;P</oddFooter>
  </headerFooter>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22652-1EAD-493F-A090-8DB0EB66DC52}">
  <sheetPr>
    <pageSetUpPr fitToPage="1"/>
  </sheetPr>
  <dimension ref="A1:F27"/>
  <sheetViews>
    <sheetView view="pageBreakPreview" zoomScaleNormal="100" zoomScaleSheetLayoutView="100" workbookViewId="0">
      <selection activeCell="D16" sqref="D16"/>
    </sheetView>
  </sheetViews>
  <sheetFormatPr defaultRowHeight="25.2" customHeight="1"/>
  <cols>
    <col min="1" max="1" width="7.3984375" style="1" customWidth="1"/>
    <col min="2" max="2" width="4.3984375" style="1" customWidth="1"/>
    <col min="3" max="3" width="14.09765625" style="1" customWidth="1"/>
    <col min="4" max="4" width="8.796875" style="1"/>
    <col min="5" max="5" width="27.8984375" style="1" customWidth="1"/>
    <col min="6" max="6" width="19.5" style="1" customWidth="1"/>
    <col min="7" max="7" width="9.765625E-2" style="1" customWidth="1"/>
    <col min="8" max="256" width="8.796875" style="1"/>
    <col min="257" max="257" width="18.19921875" style="1" customWidth="1"/>
    <col min="258" max="258" width="8.796875" style="1"/>
    <col min="259" max="259" width="14.09765625" style="1" customWidth="1"/>
    <col min="260" max="260" width="8.796875" style="1"/>
    <col min="261" max="261" width="27.8984375" style="1" customWidth="1"/>
    <col min="262" max="512" width="8.796875" style="1"/>
    <col min="513" max="513" width="18.19921875" style="1" customWidth="1"/>
    <col min="514" max="514" width="8.796875" style="1"/>
    <col min="515" max="515" width="14.09765625" style="1" customWidth="1"/>
    <col min="516" max="516" width="8.796875" style="1"/>
    <col min="517" max="517" width="27.8984375" style="1" customWidth="1"/>
    <col min="518" max="768" width="8.796875" style="1"/>
    <col min="769" max="769" width="18.19921875" style="1" customWidth="1"/>
    <col min="770" max="770" width="8.796875" style="1"/>
    <col min="771" max="771" width="14.09765625" style="1" customWidth="1"/>
    <col min="772" max="772" width="8.796875" style="1"/>
    <col min="773" max="773" width="27.8984375" style="1" customWidth="1"/>
    <col min="774" max="1024" width="8.796875" style="1"/>
    <col min="1025" max="1025" width="18.19921875" style="1" customWidth="1"/>
    <col min="1026" max="1026" width="8.796875" style="1"/>
    <col min="1027" max="1027" width="14.09765625" style="1" customWidth="1"/>
    <col min="1028" max="1028" width="8.796875" style="1"/>
    <col min="1029" max="1029" width="27.8984375" style="1" customWidth="1"/>
    <col min="1030" max="1280" width="8.796875" style="1"/>
    <col min="1281" max="1281" width="18.19921875" style="1" customWidth="1"/>
    <col min="1282" max="1282" width="8.796875" style="1"/>
    <col min="1283" max="1283" width="14.09765625" style="1" customWidth="1"/>
    <col min="1284" max="1284" width="8.796875" style="1"/>
    <col min="1285" max="1285" width="27.8984375" style="1" customWidth="1"/>
    <col min="1286" max="1536" width="8.796875" style="1"/>
    <col min="1537" max="1537" width="18.19921875" style="1" customWidth="1"/>
    <col min="1538" max="1538" width="8.796875" style="1"/>
    <col min="1539" max="1539" width="14.09765625" style="1" customWidth="1"/>
    <col min="1540" max="1540" width="8.796875" style="1"/>
    <col min="1541" max="1541" width="27.8984375" style="1" customWidth="1"/>
    <col min="1542" max="1792" width="8.796875" style="1"/>
    <col min="1793" max="1793" width="18.19921875" style="1" customWidth="1"/>
    <col min="1794" max="1794" width="8.796875" style="1"/>
    <col min="1795" max="1795" width="14.09765625" style="1" customWidth="1"/>
    <col min="1796" max="1796" width="8.796875" style="1"/>
    <col min="1797" max="1797" width="27.8984375" style="1" customWidth="1"/>
    <col min="1798" max="2048" width="8.796875" style="1"/>
    <col min="2049" max="2049" width="18.19921875" style="1" customWidth="1"/>
    <col min="2050" max="2050" width="8.796875" style="1"/>
    <col min="2051" max="2051" width="14.09765625" style="1" customWidth="1"/>
    <col min="2052" max="2052" width="8.796875" style="1"/>
    <col min="2053" max="2053" width="27.8984375" style="1" customWidth="1"/>
    <col min="2054" max="2304" width="8.796875" style="1"/>
    <col min="2305" max="2305" width="18.19921875" style="1" customWidth="1"/>
    <col min="2306" max="2306" width="8.796875" style="1"/>
    <col min="2307" max="2307" width="14.09765625" style="1" customWidth="1"/>
    <col min="2308" max="2308" width="8.796875" style="1"/>
    <col min="2309" max="2309" width="27.8984375" style="1" customWidth="1"/>
    <col min="2310" max="2560" width="8.796875" style="1"/>
    <col min="2561" max="2561" width="18.19921875" style="1" customWidth="1"/>
    <col min="2562" max="2562" width="8.796875" style="1"/>
    <col min="2563" max="2563" width="14.09765625" style="1" customWidth="1"/>
    <col min="2564" max="2564" width="8.796875" style="1"/>
    <col min="2565" max="2565" width="27.8984375" style="1" customWidth="1"/>
    <col min="2566" max="2816" width="8.796875" style="1"/>
    <col min="2817" max="2817" width="18.19921875" style="1" customWidth="1"/>
    <col min="2818" max="2818" width="8.796875" style="1"/>
    <col min="2819" max="2819" width="14.09765625" style="1" customWidth="1"/>
    <col min="2820" max="2820" width="8.796875" style="1"/>
    <col min="2821" max="2821" width="27.8984375" style="1" customWidth="1"/>
    <col min="2822" max="3072" width="8.796875" style="1"/>
    <col min="3073" max="3073" width="18.19921875" style="1" customWidth="1"/>
    <col min="3074" max="3074" width="8.796875" style="1"/>
    <col min="3075" max="3075" width="14.09765625" style="1" customWidth="1"/>
    <col min="3076" max="3076" width="8.796875" style="1"/>
    <col min="3077" max="3077" width="27.8984375" style="1" customWidth="1"/>
    <col min="3078" max="3328" width="8.796875" style="1"/>
    <col min="3329" max="3329" width="18.19921875" style="1" customWidth="1"/>
    <col min="3330" max="3330" width="8.796875" style="1"/>
    <col min="3331" max="3331" width="14.09765625" style="1" customWidth="1"/>
    <col min="3332" max="3332" width="8.796875" style="1"/>
    <col min="3333" max="3333" width="27.8984375" style="1" customWidth="1"/>
    <col min="3334" max="3584" width="8.796875" style="1"/>
    <col min="3585" max="3585" width="18.19921875" style="1" customWidth="1"/>
    <col min="3586" max="3586" width="8.796875" style="1"/>
    <col min="3587" max="3587" width="14.09765625" style="1" customWidth="1"/>
    <col min="3588" max="3588" width="8.796875" style="1"/>
    <col min="3589" max="3589" width="27.8984375" style="1" customWidth="1"/>
    <col min="3590" max="3840" width="8.796875" style="1"/>
    <col min="3841" max="3841" width="18.19921875" style="1" customWidth="1"/>
    <col min="3842" max="3842" width="8.796875" style="1"/>
    <col min="3843" max="3843" width="14.09765625" style="1" customWidth="1"/>
    <col min="3844" max="3844" width="8.796875" style="1"/>
    <col min="3845" max="3845" width="27.8984375" style="1" customWidth="1"/>
    <col min="3846" max="4096" width="8.796875" style="1"/>
    <col min="4097" max="4097" width="18.19921875" style="1" customWidth="1"/>
    <col min="4098" max="4098" width="8.796875" style="1"/>
    <col min="4099" max="4099" width="14.09765625" style="1" customWidth="1"/>
    <col min="4100" max="4100" width="8.796875" style="1"/>
    <col min="4101" max="4101" width="27.8984375" style="1" customWidth="1"/>
    <col min="4102" max="4352" width="8.796875" style="1"/>
    <col min="4353" max="4353" width="18.19921875" style="1" customWidth="1"/>
    <col min="4354" max="4354" width="8.796875" style="1"/>
    <col min="4355" max="4355" width="14.09765625" style="1" customWidth="1"/>
    <col min="4356" max="4356" width="8.796875" style="1"/>
    <col min="4357" max="4357" width="27.8984375" style="1" customWidth="1"/>
    <col min="4358" max="4608" width="8.796875" style="1"/>
    <col min="4609" max="4609" width="18.19921875" style="1" customWidth="1"/>
    <col min="4610" max="4610" width="8.796875" style="1"/>
    <col min="4611" max="4611" width="14.09765625" style="1" customWidth="1"/>
    <col min="4612" max="4612" width="8.796875" style="1"/>
    <col min="4613" max="4613" width="27.8984375" style="1" customWidth="1"/>
    <col min="4614" max="4864" width="8.796875" style="1"/>
    <col min="4865" max="4865" width="18.19921875" style="1" customWidth="1"/>
    <col min="4866" max="4866" width="8.796875" style="1"/>
    <col min="4867" max="4867" width="14.09765625" style="1" customWidth="1"/>
    <col min="4868" max="4868" width="8.796875" style="1"/>
    <col min="4869" max="4869" width="27.8984375" style="1" customWidth="1"/>
    <col min="4870" max="5120" width="8.796875" style="1"/>
    <col min="5121" max="5121" width="18.19921875" style="1" customWidth="1"/>
    <col min="5122" max="5122" width="8.796875" style="1"/>
    <col min="5123" max="5123" width="14.09765625" style="1" customWidth="1"/>
    <col min="5124" max="5124" width="8.796875" style="1"/>
    <col min="5125" max="5125" width="27.8984375" style="1" customWidth="1"/>
    <col min="5126" max="5376" width="8.796875" style="1"/>
    <col min="5377" max="5377" width="18.19921875" style="1" customWidth="1"/>
    <col min="5378" max="5378" width="8.796875" style="1"/>
    <col min="5379" max="5379" width="14.09765625" style="1" customWidth="1"/>
    <col min="5380" max="5380" width="8.796875" style="1"/>
    <col min="5381" max="5381" width="27.8984375" style="1" customWidth="1"/>
    <col min="5382" max="5632" width="8.796875" style="1"/>
    <col min="5633" max="5633" width="18.19921875" style="1" customWidth="1"/>
    <col min="5634" max="5634" width="8.796875" style="1"/>
    <col min="5635" max="5635" width="14.09765625" style="1" customWidth="1"/>
    <col min="5636" max="5636" width="8.796875" style="1"/>
    <col min="5637" max="5637" width="27.8984375" style="1" customWidth="1"/>
    <col min="5638" max="5888" width="8.796875" style="1"/>
    <col min="5889" max="5889" width="18.19921875" style="1" customWidth="1"/>
    <col min="5890" max="5890" width="8.796875" style="1"/>
    <col min="5891" max="5891" width="14.09765625" style="1" customWidth="1"/>
    <col min="5892" max="5892" width="8.796875" style="1"/>
    <col min="5893" max="5893" width="27.8984375" style="1" customWidth="1"/>
    <col min="5894" max="6144" width="8.796875" style="1"/>
    <col min="6145" max="6145" width="18.19921875" style="1" customWidth="1"/>
    <col min="6146" max="6146" width="8.796875" style="1"/>
    <col min="6147" max="6147" width="14.09765625" style="1" customWidth="1"/>
    <col min="6148" max="6148" width="8.796875" style="1"/>
    <col min="6149" max="6149" width="27.8984375" style="1" customWidth="1"/>
    <col min="6150" max="6400" width="8.796875" style="1"/>
    <col min="6401" max="6401" width="18.19921875" style="1" customWidth="1"/>
    <col min="6402" max="6402" width="8.796875" style="1"/>
    <col min="6403" max="6403" width="14.09765625" style="1" customWidth="1"/>
    <col min="6404" max="6404" width="8.796875" style="1"/>
    <col min="6405" max="6405" width="27.8984375" style="1" customWidth="1"/>
    <col min="6406" max="6656" width="8.796875" style="1"/>
    <col min="6657" max="6657" width="18.19921875" style="1" customWidth="1"/>
    <col min="6658" max="6658" width="8.796875" style="1"/>
    <col min="6659" max="6659" width="14.09765625" style="1" customWidth="1"/>
    <col min="6660" max="6660" width="8.796875" style="1"/>
    <col min="6661" max="6661" width="27.8984375" style="1" customWidth="1"/>
    <col min="6662" max="6912" width="8.796875" style="1"/>
    <col min="6913" max="6913" width="18.19921875" style="1" customWidth="1"/>
    <col min="6914" max="6914" width="8.796875" style="1"/>
    <col min="6915" max="6915" width="14.09765625" style="1" customWidth="1"/>
    <col min="6916" max="6916" width="8.796875" style="1"/>
    <col min="6917" max="6917" width="27.8984375" style="1" customWidth="1"/>
    <col min="6918" max="7168" width="8.796875" style="1"/>
    <col min="7169" max="7169" width="18.19921875" style="1" customWidth="1"/>
    <col min="7170" max="7170" width="8.796875" style="1"/>
    <col min="7171" max="7171" width="14.09765625" style="1" customWidth="1"/>
    <col min="7172" max="7172" width="8.796875" style="1"/>
    <col min="7173" max="7173" width="27.8984375" style="1" customWidth="1"/>
    <col min="7174" max="7424" width="8.796875" style="1"/>
    <col min="7425" max="7425" width="18.19921875" style="1" customWidth="1"/>
    <col min="7426" max="7426" width="8.796875" style="1"/>
    <col min="7427" max="7427" width="14.09765625" style="1" customWidth="1"/>
    <col min="7428" max="7428" width="8.796875" style="1"/>
    <col min="7429" max="7429" width="27.8984375" style="1" customWidth="1"/>
    <col min="7430" max="7680" width="8.796875" style="1"/>
    <col min="7681" max="7681" width="18.19921875" style="1" customWidth="1"/>
    <col min="7682" max="7682" width="8.796875" style="1"/>
    <col min="7683" max="7683" width="14.09765625" style="1" customWidth="1"/>
    <col min="7684" max="7684" width="8.796875" style="1"/>
    <col min="7685" max="7685" width="27.8984375" style="1" customWidth="1"/>
    <col min="7686" max="7936" width="8.796875" style="1"/>
    <col min="7937" max="7937" width="18.19921875" style="1" customWidth="1"/>
    <col min="7938" max="7938" width="8.796875" style="1"/>
    <col min="7939" max="7939" width="14.09765625" style="1" customWidth="1"/>
    <col min="7940" max="7940" width="8.796875" style="1"/>
    <col min="7941" max="7941" width="27.8984375" style="1" customWidth="1"/>
    <col min="7942" max="8192" width="8.796875" style="1"/>
    <col min="8193" max="8193" width="18.19921875" style="1" customWidth="1"/>
    <col min="8194" max="8194" width="8.796875" style="1"/>
    <col min="8195" max="8195" width="14.09765625" style="1" customWidth="1"/>
    <col min="8196" max="8196" width="8.796875" style="1"/>
    <col min="8197" max="8197" width="27.8984375" style="1" customWidth="1"/>
    <col min="8198" max="8448" width="8.796875" style="1"/>
    <col min="8449" max="8449" width="18.19921875" style="1" customWidth="1"/>
    <col min="8450" max="8450" width="8.796875" style="1"/>
    <col min="8451" max="8451" width="14.09765625" style="1" customWidth="1"/>
    <col min="8452" max="8452" width="8.796875" style="1"/>
    <col min="8453" max="8453" width="27.8984375" style="1" customWidth="1"/>
    <col min="8454" max="8704" width="8.796875" style="1"/>
    <col min="8705" max="8705" width="18.19921875" style="1" customWidth="1"/>
    <col min="8706" max="8706" width="8.796875" style="1"/>
    <col min="8707" max="8707" width="14.09765625" style="1" customWidth="1"/>
    <col min="8708" max="8708" width="8.796875" style="1"/>
    <col min="8709" max="8709" width="27.8984375" style="1" customWidth="1"/>
    <col min="8710" max="8960" width="8.796875" style="1"/>
    <col min="8961" max="8961" width="18.19921875" style="1" customWidth="1"/>
    <col min="8962" max="8962" width="8.796875" style="1"/>
    <col min="8963" max="8963" width="14.09765625" style="1" customWidth="1"/>
    <col min="8964" max="8964" width="8.796875" style="1"/>
    <col min="8965" max="8965" width="27.8984375" style="1" customWidth="1"/>
    <col min="8966" max="9216" width="8.796875" style="1"/>
    <col min="9217" max="9217" width="18.19921875" style="1" customWidth="1"/>
    <col min="9218" max="9218" width="8.796875" style="1"/>
    <col min="9219" max="9219" width="14.09765625" style="1" customWidth="1"/>
    <col min="9220" max="9220" width="8.796875" style="1"/>
    <col min="9221" max="9221" width="27.8984375" style="1" customWidth="1"/>
    <col min="9222" max="9472" width="8.796875" style="1"/>
    <col min="9473" max="9473" width="18.19921875" style="1" customWidth="1"/>
    <col min="9474" max="9474" width="8.796875" style="1"/>
    <col min="9475" max="9475" width="14.09765625" style="1" customWidth="1"/>
    <col min="9476" max="9476" width="8.796875" style="1"/>
    <col min="9477" max="9477" width="27.8984375" style="1" customWidth="1"/>
    <col min="9478" max="9728" width="8.796875" style="1"/>
    <col min="9729" max="9729" width="18.19921875" style="1" customWidth="1"/>
    <col min="9730" max="9730" width="8.796875" style="1"/>
    <col min="9731" max="9731" width="14.09765625" style="1" customWidth="1"/>
    <col min="9732" max="9732" width="8.796875" style="1"/>
    <col min="9733" max="9733" width="27.8984375" style="1" customWidth="1"/>
    <col min="9734" max="9984" width="8.796875" style="1"/>
    <col min="9985" max="9985" width="18.19921875" style="1" customWidth="1"/>
    <col min="9986" max="9986" width="8.796875" style="1"/>
    <col min="9987" max="9987" width="14.09765625" style="1" customWidth="1"/>
    <col min="9988" max="9988" width="8.796875" style="1"/>
    <col min="9989" max="9989" width="27.8984375" style="1" customWidth="1"/>
    <col min="9990" max="10240" width="8.796875" style="1"/>
    <col min="10241" max="10241" width="18.19921875" style="1" customWidth="1"/>
    <col min="10242" max="10242" width="8.796875" style="1"/>
    <col min="10243" max="10243" width="14.09765625" style="1" customWidth="1"/>
    <col min="10244" max="10244" width="8.796875" style="1"/>
    <col min="10245" max="10245" width="27.8984375" style="1" customWidth="1"/>
    <col min="10246" max="10496" width="8.796875" style="1"/>
    <col min="10497" max="10497" width="18.19921875" style="1" customWidth="1"/>
    <col min="10498" max="10498" width="8.796875" style="1"/>
    <col min="10499" max="10499" width="14.09765625" style="1" customWidth="1"/>
    <col min="10500" max="10500" width="8.796875" style="1"/>
    <col min="10501" max="10501" width="27.8984375" style="1" customWidth="1"/>
    <col min="10502" max="10752" width="8.796875" style="1"/>
    <col min="10753" max="10753" width="18.19921875" style="1" customWidth="1"/>
    <col min="10754" max="10754" width="8.796875" style="1"/>
    <col min="10755" max="10755" width="14.09765625" style="1" customWidth="1"/>
    <col min="10756" max="10756" width="8.796875" style="1"/>
    <col min="10757" max="10757" width="27.8984375" style="1" customWidth="1"/>
    <col min="10758" max="11008" width="8.796875" style="1"/>
    <col min="11009" max="11009" width="18.19921875" style="1" customWidth="1"/>
    <col min="11010" max="11010" width="8.796875" style="1"/>
    <col min="11011" max="11011" width="14.09765625" style="1" customWidth="1"/>
    <col min="11012" max="11012" width="8.796875" style="1"/>
    <col min="11013" max="11013" width="27.8984375" style="1" customWidth="1"/>
    <col min="11014" max="11264" width="8.796875" style="1"/>
    <col min="11265" max="11265" width="18.19921875" style="1" customWidth="1"/>
    <col min="11266" max="11266" width="8.796875" style="1"/>
    <col min="11267" max="11267" width="14.09765625" style="1" customWidth="1"/>
    <col min="11268" max="11268" width="8.796875" style="1"/>
    <col min="11269" max="11269" width="27.8984375" style="1" customWidth="1"/>
    <col min="11270" max="11520" width="8.796875" style="1"/>
    <col min="11521" max="11521" width="18.19921875" style="1" customWidth="1"/>
    <col min="11522" max="11522" width="8.796875" style="1"/>
    <col min="11523" max="11523" width="14.09765625" style="1" customWidth="1"/>
    <col min="11524" max="11524" width="8.796875" style="1"/>
    <col min="11525" max="11525" width="27.8984375" style="1" customWidth="1"/>
    <col min="11526" max="11776" width="8.796875" style="1"/>
    <col min="11777" max="11777" width="18.19921875" style="1" customWidth="1"/>
    <col min="11778" max="11778" width="8.796875" style="1"/>
    <col min="11779" max="11779" width="14.09765625" style="1" customWidth="1"/>
    <col min="11780" max="11780" width="8.796875" style="1"/>
    <col min="11781" max="11781" width="27.8984375" style="1" customWidth="1"/>
    <col min="11782" max="12032" width="8.796875" style="1"/>
    <col min="12033" max="12033" width="18.19921875" style="1" customWidth="1"/>
    <col min="12034" max="12034" width="8.796875" style="1"/>
    <col min="12035" max="12035" width="14.09765625" style="1" customWidth="1"/>
    <col min="12036" max="12036" width="8.796875" style="1"/>
    <col min="12037" max="12037" width="27.8984375" style="1" customWidth="1"/>
    <col min="12038" max="12288" width="8.796875" style="1"/>
    <col min="12289" max="12289" width="18.19921875" style="1" customWidth="1"/>
    <col min="12290" max="12290" width="8.796875" style="1"/>
    <col min="12291" max="12291" width="14.09765625" style="1" customWidth="1"/>
    <col min="12292" max="12292" width="8.796875" style="1"/>
    <col min="12293" max="12293" width="27.8984375" style="1" customWidth="1"/>
    <col min="12294" max="12544" width="8.796875" style="1"/>
    <col min="12545" max="12545" width="18.19921875" style="1" customWidth="1"/>
    <col min="12546" max="12546" width="8.796875" style="1"/>
    <col min="12547" max="12547" width="14.09765625" style="1" customWidth="1"/>
    <col min="12548" max="12548" width="8.796875" style="1"/>
    <col min="12549" max="12549" width="27.8984375" style="1" customWidth="1"/>
    <col min="12550" max="12800" width="8.796875" style="1"/>
    <col min="12801" max="12801" width="18.19921875" style="1" customWidth="1"/>
    <col min="12802" max="12802" width="8.796875" style="1"/>
    <col min="12803" max="12803" width="14.09765625" style="1" customWidth="1"/>
    <col min="12804" max="12804" width="8.796875" style="1"/>
    <col min="12805" max="12805" width="27.8984375" style="1" customWidth="1"/>
    <col min="12806" max="13056" width="8.796875" style="1"/>
    <col min="13057" max="13057" width="18.19921875" style="1" customWidth="1"/>
    <col min="13058" max="13058" width="8.796875" style="1"/>
    <col min="13059" max="13059" width="14.09765625" style="1" customWidth="1"/>
    <col min="13060" max="13060" width="8.796875" style="1"/>
    <col min="13061" max="13061" width="27.8984375" style="1" customWidth="1"/>
    <col min="13062" max="13312" width="8.796875" style="1"/>
    <col min="13313" max="13313" width="18.19921875" style="1" customWidth="1"/>
    <col min="13314" max="13314" width="8.796875" style="1"/>
    <col min="13315" max="13315" width="14.09765625" style="1" customWidth="1"/>
    <col min="13316" max="13316" width="8.796875" style="1"/>
    <col min="13317" max="13317" width="27.8984375" style="1" customWidth="1"/>
    <col min="13318" max="13568" width="8.796875" style="1"/>
    <col min="13569" max="13569" width="18.19921875" style="1" customWidth="1"/>
    <col min="13570" max="13570" width="8.796875" style="1"/>
    <col min="13571" max="13571" width="14.09765625" style="1" customWidth="1"/>
    <col min="13572" max="13572" width="8.796875" style="1"/>
    <col min="13573" max="13573" width="27.8984375" style="1" customWidth="1"/>
    <col min="13574" max="13824" width="8.796875" style="1"/>
    <col min="13825" max="13825" width="18.19921875" style="1" customWidth="1"/>
    <col min="13826" max="13826" width="8.796875" style="1"/>
    <col min="13827" max="13827" width="14.09765625" style="1" customWidth="1"/>
    <col min="13828" max="13828" width="8.796875" style="1"/>
    <col min="13829" max="13829" width="27.8984375" style="1" customWidth="1"/>
    <col min="13830" max="14080" width="8.796875" style="1"/>
    <col min="14081" max="14081" width="18.19921875" style="1" customWidth="1"/>
    <col min="14082" max="14082" width="8.796875" style="1"/>
    <col min="14083" max="14083" width="14.09765625" style="1" customWidth="1"/>
    <col min="14084" max="14084" width="8.796875" style="1"/>
    <col min="14085" max="14085" width="27.8984375" style="1" customWidth="1"/>
    <col min="14086" max="14336" width="8.796875" style="1"/>
    <col min="14337" max="14337" width="18.19921875" style="1" customWidth="1"/>
    <col min="14338" max="14338" width="8.796875" style="1"/>
    <col min="14339" max="14339" width="14.09765625" style="1" customWidth="1"/>
    <col min="14340" max="14340" width="8.796875" style="1"/>
    <col min="14341" max="14341" width="27.8984375" style="1" customWidth="1"/>
    <col min="14342" max="14592" width="8.796875" style="1"/>
    <col min="14593" max="14593" width="18.19921875" style="1" customWidth="1"/>
    <col min="14594" max="14594" width="8.796875" style="1"/>
    <col min="14595" max="14595" width="14.09765625" style="1" customWidth="1"/>
    <col min="14596" max="14596" width="8.796875" style="1"/>
    <col min="14597" max="14597" width="27.8984375" style="1" customWidth="1"/>
    <col min="14598" max="14848" width="8.796875" style="1"/>
    <col min="14849" max="14849" width="18.19921875" style="1" customWidth="1"/>
    <col min="14850" max="14850" width="8.796875" style="1"/>
    <col min="14851" max="14851" width="14.09765625" style="1" customWidth="1"/>
    <col min="14852" max="14852" width="8.796875" style="1"/>
    <col min="14853" max="14853" width="27.8984375" style="1" customWidth="1"/>
    <col min="14854" max="15104" width="8.796875" style="1"/>
    <col min="15105" max="15105" width="18.19921875" style="1" customWidth="1"/>
    <col min="15106" max="15106" width="8.796875" style="1"/>
    <col min="15107" max="15107" width="14.09765625" style="1" customWidth="1"/>
    <col min="15108" max="15108" width="8.796875" style="1"/>
    <col min="15109" max="15109" width="27.8984375" style="1" customWidth="1"/>
    <col min="15110" max="15360" width="8.796875" style="1"/>
    <col min="15361" max="15361" width="18.19921875" style="1" customWidth="1"/>
    <col min="15362" max="15362" width="8.796875" style="1"/>
    <col min="15363" max="15363" width="14.09765625" style="1" customWidth="1"/>
    <col min="15364" max="15364" width="8.796875" style="1"/>
    <col min="15365" max="15365" width="27.8984375" style="1" customWidth="1"/>
    <col min="15366" max="15616" width="8.796875" style="1"/>
    <col min="15617" max="15617" width="18.19921875" style="1" customWidth="1"/>
    <col min="15618" max="15618" width="8.796875" style="1"/>
    <col min="15619" max="15619" width="14.09765625" style="1" customWidth="1"/>
    <col min="15620" max="15620" width="8.796875" style="1"/>
    <col min="15621" max="15621" width="27.8984375" style="1" customWidth="1"/>
    <col min="15622" max="15872" width="8.796875" style="1"/>
    <col min="15873" max="15873" width="18.19921875" style="1" customWidth="1"/>
    <col min="15874" max="15874" width="8.796875" style="1"/>
    <col min="15875" max="15875" width="14.09765625" style="1" customWidth="1"/>
    <col min="15876" max="15876" width="8.796875" style="1"/>
    <col min="15877" max="15877" width="27.8984375" style="1" customWidth="1"/>
    <col min="15878" max="16128" width="8.796875" style="1"/>
    <col min="16129" max="16129" width="18.19921875" style="1" customWidth="1"/>
    <col min="16130" max="16130" width="8.796875" style="1"/>
    <col min="16131" max="16131" width="14.09765625" style="1" customWidth="1"/>
    <col min="16132" max="16132" width="8.796875" style="1"/>
    <col min="16133" max="16133" width="27.8984375" style="1" customWidth="1"/>
    <col min="16134" max="16384" width="8.796875" style="1"/>
  </cols>
  <sheetData>
    <row r="1" spans="1:6" ht="25.2" customHeight="1">
      <c r="A1" s="1" t="s">
        <v>1205</v>
      </c>
      <c r="B1" s="1">
        <v>121</v>
      </c>
      <c r="C1" s="1" t="s">
        <v>93</v>
      </c>
    </row>
    <row r="4" spans="1:6" ht="25.2" customHeight="1">
      <c r="A4" s="1287" t="s">
        <v>1217</v>
      </c>
      <c r="B4" s="1287"/>
      <c r="C4" s="1287"/>
      <c r="D4" s="1287"/>
      <c r="E4" s="1287"/>
      <c r="F4" s="1287"/>
    </row>
    <row r="5" spans="1:6" ht="25.2" customHeight="1">
      <c r="A5" s="1288"/>
      <c r="B5" s="1288"/>
      <c r="C5" s="1288"/>
      <c r="D5" s="1288"/>
      <c r="E5" s="1288"/>
      <c r="F5" s="1288"/>
    </row>
    <row r="6" spans="1:6" s="68" customFormat="1" ht="25.2" customHeight="1">
      <c r="A6" s="1230" t="s">
        <v>1570</v>
      </c>
      <c r="B6" s="1230"/>
      <c r="C6" s="1230"/>
      <c r="D6" s="1230"/>
      <c r="E6" s="1230"/>
      <c r="F6" s="1230"/>
    </row>
    <row r="7" spans="1:6" s="68" customFormat="1" ht="25.2" customHeight="1"/>
    <row r="8" spans="1:6" s="68" customFormat="1" ht="25.2" customHeight="1">
      <c r="A8" s="485" t="s">
        <v>1559</v>
      </c>
      <c r="C8" s="68" t="s">
        <v>1560</v>
      </c>
    </row>
    <row r="9" spans="1:6" s="68" customFormat="1" ht="25.2" customHeight="1">
      <c r="A9" s="485"/>
    </row>
    <row r="10" spans="1:6" s="68" customFormat="1" ht="25.2" customHeight="1">
      <c r="A10" s="485" t="s">
        <v>1561</v>
      </c>
      <c r="C10" s="68" t="s">
        <v>1562</v>
      </c>
    </row>
    <row r="11" spans="1:6" s="68" customFormat="1" ht="25.2" customHeight="1">
      <c r="A11" s="485"/>
    </row>
    <row r="12" spans="1:6" s="68" customFormat="1" ht="25.2" customHeight="1">
      <c r="A12" s="485" t="s">
        <v>1563</v>
      </c>
      <c r="C12" s="1289" t="s">
        <v>1564</v>
      </c>
      <c r="D12" s="1289"/>
      <c r="E12" s="1289"/>
      <c r="F12" s="1289"/>
    </row>
    <row r="13" spans="1:6" s="68" customFormat="1" ht="25.2" customHeight="1">
      <c r="A13" s="485"/>
    </row>
    <row r="14" spans="1:6" s="68" customFormat="1" ht="25.2" customHeight="1">
      <c r="A14" s="1290" t="s">
        <v>1566</v>
      </c>
      <c r="C14" s="68" t="s">
        <v>1571</v>
      </c>
    </row>
    <row r="15" spans="1:6" s="68" customFormat="1" ht="25.2" customHeight="1">
      <c r="A15" s="485"/>
      <c r="C15" s="68" t="s">
        <v>1567</v>
      </c>
    </row>
    <row r="16" spans="1:6" s="68" customFormat="1" ht="25.2" customHeight="1">
      <c r="A16" s="485"/>
    </row>
    <row r="17" spans="1:6" ht="25.2" customHeight="1">
      <c r="A17" s="485" t="s">
        <v>1568</v>
      </c>
      <c r="B17" s="68"/>
      <c r="C17" s="1289" t="s">
        <v>1572</v>
      </c>
      <c r="D17" s="1289"/>
      <c r="E17" s="1289"/>
      <c r="F17" s="1289"/>
    </row>
    <row r="18" spans="1:6" ht="25.2" customHeight="1">
      <c r="A18" s="68"/>
      <c r="B18" s="68"/>
      <c r="C18" s="68" t="s">
        <v>1569</v>
      </c>
      <c r="D18" s="68"/>
      <c r="E18" s="68"/>
      <c r="F18" s="68"/>
    </row>
    <row r="19" spans="1:6" ht="25.2" customHeight="1">
      <c r="A19" s="68"/>
      <c r="B19" s="68"/>
      <c r="C19" s="68"/>
      <c r="D19" s="68"/>
      <c r="E19" s="68"/>
      <c r="F19" s="68"/>
    </row>
    <row r="20" spans="1:6" ht="25.2" customHeight="1">
      <c r="A20" s="68" t="s">
        <v>1573</v>
      </c>
      <c r="B20" s="68"/>
      <c r="C20" s="68"/>
      <c r="D20" s="68"/>
      <c r="E20" s="68"/>
      <c r="F20" s="68"/>
    </row>
    <row r="21" spans="1:6" ht="25.2" customHeight="1">
      <c r="A21" s="68"/>
      <c r="B21" s="68"/>
      <c r="C21" s="68"/>
      <c r="D21" s="68"/>
      <c r="E21" s="68"/>
      <c r="F21" s="68"/>
    </row>
    <row r="22" spans="1:6" ht="25.2" customHeight="1">
      <c r="D22" s="1291" t="s">
        <v>1597</v>
      </c>
      <c r="E22" s="1292"/>
      <c r="F22" s="1292"/>
    </row>
    <row r="23" spans="1:6" ht="25.2" customHeight="1">
      <c r="D23" s="1293" t="s">
        <v>1598</v>
      </c>
      <c r="E23" s="1293"/>
      <c r="F23" s="1293"/>
    </row>
    <row r="25" spans="1:6" ht="25.2" customHeight="1">
      <c r="A25" s="1" t="s">
        <v>1629</v>
      </c>
    </row>
    <row r="26" spans="1:6" ht="25.2" customHeight="1">
      <c r="A26" s="1294" t="s">
        <v>1630</v>
      </c>
      <c r="B26" s="1294"/>
      <c r="C26" s="1294"/>
      <c r="D26" s="1294"/>
      <c r="E26" s="1294"/>
      <c r="F26" s="1294"/>
    </row>
    <row r="27" spans="1:6" ht="34.200000000000003" customHeight="1">
      <c r="A27" s="1295" t="s">
        <v>1631</v>
      </c>
      <c r="B27" s="1295"/>
      <c r="C27" s="1295"/>
      <c r="D27" s="1295"/>
      <c r="E27" s="1295"/>
      <c r="F27" s="1295"/>
    </row>
  </sheetData>
  <mergeCells count="6">
    <mergeCell ref="A4:F4"/>
    <mergeCell ref="A6:F6"/>
    <mergeCell ref="C12:F12"/>
    <mergeCell ref="C17:F17"/>
    <mergeCell ref="A26:F26"/>
    <mergeCell ref="A27:F27"/>
  </mergeCells>
  <phoneticPr fontId="2"/>
  <pageMargins left="0.70866141732283472" right="0.70866141732283472" top="0.74803149606299213" bottom="0.74803149606299213" header="0.31496062992125984" footer="0.31496062992125984"/>
  <pageSetup paperSize="9" scale="96" fitToHeight="0" orientation="portrait" r:id="rId1"/>
  <headerFooter>
    <oddFooter>&amp;C&amp;P</oddFooter>
  </headerFooter>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EB0D3-FE10-4DA4-9393-B5379EF01280}">
  <sheetPr>
    <pageSetUpPr fitToPage="1"/>
  </sheetPr>
  <dimension ref="A1:F23"/>
  <sheetViews>
    <sheetView view="pageBreakPreview" zoomScaleNormal="100" zoomScaleSheetLayoutView="100" workbookViewId="0">
      <selection activeCell="E15" sqref="E15"/>
    </sheetView>
  </sheetViews>
  <sheetFormatPr defaultRowHeight="25.2" customHeight="1"/>
  <cols>
    <col min="1" max="1" width="7.3984375" style="1" customWidth="1"/>
    <col min="2" max="2" width="4.3984375" style="1" customWidth="1"/>
    <col min="3" max="3" width="14.09765625" style="1" customWidth="1"/>
    <col min="4" max="4" width="8.796875" style="1"/>
    <col min="5" max="5" width="27.8984375" style="1" customWidth="1"/>
    <col min="6" max="6" width="19.5" style="1" customWidth="1"/>
    <col min="7" max="7" width="9.765625E-2" style="1" customWidth="1"/>
    <col min="8" max="256" width="8.796875" style="1"/>
    <col min="257" max="257" width="18.19921875" style="1" customWidth="1"/>
    <col min="258" max="258" width="8.796875" style="1"/>
    <col min="259" max="259" width="14.09765625" style="1" customWidth="1"/>
    <col min="260" max="260" width="8.796875" style="1"/>
    <col min="261" max="261" width="27.8984375" style="1" customWidth="1"/>
    <col min="262" max="512" width="8.796875" style="1"/>
    <col min="513" max="513" width="18.19921875" style="1" customWidth="1"/>
    <col min="514" max="514" width="8.796875" style="1"/>
    <col min="515" max="515" width="14.09765625" style="1" customWidth="1"/>
    <col min="516" max="516" width="8.796875" style="1"/>
    <col min="517" max="517" width="27.8984375" style="1" customWidth="1"/>
    <col min="518" max="768" width="8.796875" style="1"/>
    <col min="769" max="769" width="18.19921875" style="1" customWidth="1"/>
    <col min="770" max="770" width="8.796875" style="1"/>
    <col min="771" max="771" width="14.09765625" style="1" customWidth="1"/>
    <col min="772" max="772" width="8.796875" style="1"/>
    <col min="773" max="773" width="27.8984375" style="1" customWidth="1"/>
    <col min="774" max="1024" width="8.796875" style="1"/>
    <col min="1025" max="1025" width="18.19921875" style="1" customWidth="1"/>
    <col min="1026" max="1026" width="8.796875" style="1"/>
    <col min="1027" max="1027" width="14.09765625" style="1" customWidth="1"/>
    <col min="1028" max="1028" width="8.796875" style="1"/>
    <col min="1029" max="1029" width="27.8984375" style="1" customWidth="1"/>
    <col min="1030" max="1280" width="8.796875" style="1"/>
    <col min="1281" max="1281" width="18.19921875" style="1" customWidth="1"/>
    <col min="1282" max="1282" width="8.796875" style="1"/>
    <col min="1283" max="1283" width="14.09765625" style="1" customWidth="1"/>
    <col min="1284" max="1284" width="8.796875" style="1"/>
    <col min="1285" max="1285" width="27.8984375" style="1" customWidth="1"/>
    <col min="1286" max="1536" width="8.796875" style="1"/>
    <col min="1537" max="1537" width="18.19921875" style="1" customWidth="1"/>
    <col min="1538" max="1538" width="8.796875" style="1"/>
    <col min="1539" max="1539" width="14.09765625" style="1" customWidth="1"/>
    <col min="1540" max="1540" width="8.796875" style="1"/>
    <col min="1541" max="1541" width="27.8984375" style="1" customWidth="1"/>
    <col min="1542" max="1792" width="8.796875" style="1"/>
    <col min="1793" max="1793" width="18.19921875" style="1" customWidth="1"/>
    <col min="1794" max="1794" width="8.796875" style="1"/>
    <col min="1795" max="1795" width="14.09765625" style="1" customWidth="1"/>
    <col min="1796" max="1796" width="8.796875" style="1"/>
    <col min="1797" max="1797" width="27.8984375" style="1" customWidth="1"/>
    <col min="1798" max="2048" width="8.796875" style="1"/>
    <col min="2049" max="2049" width="18.19921875" style="1" customWidth="1"/>
    <col min="2050" max="2050" width="8.796875" style="1"/>
    <col min="2051" max="2051" width="14.09765625" style="1" customWidth="1"/>
    <col min="2052" max="2052" width="8.796875" style="1"/>
    <col min="2053" max="2053" width="27.8984375" style="1" customWidth="1"/>
    <col min="2054" max="2304" width="8.796875" style="1"/>
    <col min="2305" max="2305" width="18.19921875" style="1" customWidth="1"/>
    <col min="2306" max="2306" width="8.796875" style="1"/>
    <col min="2307" max="2307" width="14.09765625" style="1" customWidth="1"/>
    <col min="2308" max="2308" width="8.796875" style="1"/>
    <col min="2309" max="2309" width="27.8984375" style="1" customWidth="1"/>
    <col min="2310" max="2560" width="8.796875" style="1"/>
    <col min="2561" max="2561" width="18.19921875" style="1" customWidth="1"/>
    <col min="2562" max="2562" width="8.796875" style="1"/>
    <col min="2563" max="2563" width="14.09765625" style="1" customWidth="1"/>
    <col min="2564" max="2564" width="8.796875" style="1"/>
    <col min="2565" max="2565" width="27.8984375" style="1" customWidth="1"/>
    <col min="2566" max="2816" width="8.796875" style="1"/>
    <col min="2817" max="2817" width="18.19921875" style="1" customWidth="1"/>
    <col min="2818" max="2818" width="8.796875" style="1"/>
    <col min="2819" max="2819" width="14.09765625" style="1" customWidth="1"/>
    <col min="2820" max="2820" width="8.796875" style="1"/>
    <col min="2821" max="2821" width="27.8984375" style="1" customWidth="1"/>
    <col min="2822" max="3072" width="8.796875" style="1"/>
    <col min="3073" max="3073" width="18.19921875" style="1" customWidth="1"/>
    <col min="3074" max="3074" width="8.796875" style="1"/>
    <col min="3075" max="3075" width="14.09765625" style="1" customWidth="1"/>
    <col min="3076" max="3076" width="8.796875" style="1"/>
    <col min="3077" max="3077" width="27.8984375" style="1" customWidth="1"/>
    <col min="3078" max="3328" width="8.796875" style="1"/>
    <col min="3329" max="3329" width="18.19921875" style="1" customWidth="1"/>
    <col min="3330" max="3330" width="8.796875" style="1"/>
    <col min="3331" max="3331" width="14.09765625" style="1" customWidth="1"/>
    <col min="3332" max="3332" width="8.796875" style="1"/>
    <col min="3333" max="3333" width="27.8984375" style="1" customWidth="1"/>
    <col min="3334" max="3584" width="8.796875" style="1"/>
    <col min="3585" max="3585" width="18.19921875" style="1" customWidth="1"/>
    <col min="3586" max="3586" width="8.796875" style="1"/>
    <col min="3587" max="3587" width="14.09765625" style="1" customWidth="1"/>
    <col min="3588" max="3588" width="8.796875" style="1"/>
    <col min="3589" max="3589" width="27.8984375" style="1" customWidth="1"/>
    <col min="3590" max="3840" width="8.796875" style="1"/>
    <col min="3841" max="3841" width="18.19921875" style="1" customWidth="1"/>
    <col min="3842" max="3842" width="8.796875" style="1"/>
    <col min="3843" max="3843" width="14.09765625" style="1" customWidth="1"/>
    <col min="3844" max="3844" width="8.796875" style="1"/>
    <col min="3845" max="3845" width="27.8984375" style="1" customWidth="1"/>
    <col min="3846" max="4096" width="8.796875" style="1"/>
    <col min="4097" max="4097" width="18.19921875" style="1" customWidth="1"/>
    <col min="4098" max="4098" width="8.796875" style="1"/>
    <col min="4099" max="4099" width="14.09765625" style="1" customWidth="1"/>
    <col min="4100" max="4100" width="8.796875" style="1"/>
    <col min="4101" max="4101" width="27.8984375" style="1" customWidth="1"/>
    <col min="4102" max="4352" width="8.796875" style="1"/>
    <col min="4353" max="4353" width="18.19921875" style="1" customWidth="1"/>
    <col min="4354" max="4354" width="8.796875" style="1"/>
    <col min="4355" max="4355" width="14.09765625" style="1" customWidth="1"/>
    <col min="4356" max="4356" width="8.796875" style="1"/>
    <col min="4357" max="4357" width="27.8984375" style="1" customWidth="1"/>
    <col min="4358" max="4608" width="8.796875" style="1"/>
    <col min="4609" max="4609" width="18.19921875" style="1" customWidth="1"/>
    <col min="4610" max="4610" width="8.796875" style="1"/>
    <col min="4611" max="4611" width="14.09765625" style="1" customWidth="1"/>
    <col min="4612" max="4612" width="8.796875" style="1"/>
    <col min="4613" max="4613" width="27.8984375" style="1" customWidth="1"/>
    <col min="4614" max="4864" width="8.796875" style="1"/>
    <col min="4865" max="4865" width="18.19921875" style="1" customWidth="1"/>
    <col min="4866" max="4866" width="8.796875" style="1"/>
    <col min="4867" max="4867" width="14.09765625" style="1" customWidth="1"/>
    <col min="4868" max="4868" width="8.796875" style="1"/>
    <col min="4869" max="4869" width="27.8984375" style="1" customWidth="1"/>
    <col min="4870" max="5120" width="8.796875" style="1"/>
    <col min="5121" max="5121" width="18.19921875" style="1" customWidth="1"/>
    <col min="5122" max="5122" width="8.796875" style="1"/>
    <col min="5123" max="5123" width="14.09765625" style="1" customWidth="1"/>
    <col min="5124" max="5124" width="8.796875" style="1"/>
    <col min="5125" max="5125" width="27.8984375" style="1" customWidth="1"/>
    <col min="5126" max="5376" width="8.796875" style="1"/>
    <col min="5377" max="5377" width="18.19921875" style="1" customWidth="1"/>
    <col min="5378" max="5378" width="8.796875" style="1"/>
    <col min="5379" max="5379" width="14.09765625" style="1" customWidth="1"/>
    <col min="5380" max="5380" width="8.796875" style="1"/>
    <col min="5381" max="5381" width="27.8984375" style="1" customWidth="1"/>
    <col min="5382" max="5632" width="8.796875" style="1"/>
    <col min="5633" max="5633" width="18.19921875" style="1" customWidth="1"/>
    <col min="5634" max="5634" width="8.796875" style="1"/>
    <col min="5635" max="5635" width="14.09765625" style="1" customWidth="1"/>
    <col min="5636" max="5636" width="8.796875" style="1"/>
    <col min="5637" max="5637" width="27.8984375" style="1" customWidth="1"/>
    <col min="5638" max="5888" width="8.796875" style="1"/>
    <col min="5889" max="5889" width="18.19921875" style="1" customWidth="1"/>
    <col min="5890" max="5890" width="8.796875" style="1"/>
    <col min="5891" max="5891" width="14.09765625" style="1" customWidth="1"/>
    <col min="5892" max="5892" width="8.796875" style="1"/>
    <col min="5893" max="5893" width="27.8984375" style="1" customWidth="1"/>
    <col min="5894" max="6144" width="8.796875" style="1"/>
    <col min="6145" max="6145" width="18.19921875" style="1" customWidth="1"/>
    <col min="6146" max="6146" width="8.796875" style="1"/>
    <col min="6147" max="6147" width="14.09765625" style="1" customWidth="1"/>
    <col min="6148" max="6148" width="8.796875" style="1"/>
    <col min="6149" max="6149" width="27.8984375" style="1" customWidth="1"/>
    <col min="6150" max="6400" width="8.796875" style="1"/>
    <col min="6401" max="6401" width="18.19921875" style="1" customWidth="1"/>
    <col min="6402" max="6402" width="8.796875" style="1"/>
    <col min="6403" max="6403" width="14.09765625" style="1" customWidth="1"/>
    <col min="6404" max="6404" width="8.796875" style="1"/>
    <col min="6405" max="6405" width="27.8984375" style="1" customWidth="1"/>
    <col min="6406" max="6656" width="8.796875" style="1"/>
    <col min="6657" max="6657" width="18.19921875" style="1" customWidth="1"/>
    <col min="6658" max="6658" width="8.796875" style="1"/>
    <col min="6659" max="6659" width="14.09765625" style="1" customWidth="1"/>
    <col min="6660" max="6660" width="8.796875" style="1"/>
    <col min="6661" max="6661" width="27.8984375" style="1" customWidth="1"/>
    <col min="6662" max="6912" width="8.796875" style="1"/>
    <col min="6913" max="6913" width="18.19921875" style="1" customWidth="1"/>
    <col min="6914" max="6914" width="8.796875" style="1"/>
    <col min="6915" max="6915" width="14.09765625" style="1" customWidth="1"/>
    <col min="6916" max="6916" width="8.796875" style="1"/>
    <col min="6917" max="6917" width="27.8984375" style="1" customWidth="1"/>
    <col min="6918" max="7168" width="8.796875" style="1"/>
    <col min="7169" max="7169" width="18.19921875" style="1" customWidth="1"/>
    <col min="7170" max="7170" width="8.796875" style="1"/>
    <col min="7171" max="7171" width="14.09765625" style="1" customWidth="1"/>
    <col min="7172" max="7172" width="8.796875" style="1"/>
    <col min="7173" max="7173" width="27.8984375" style="1" customWidth="1"/>
    <col min="7174" max="7424" width="8.796875" style="1"/>
    <col min="7425" max="7425" width="18.19921875" style="1" customWidth="1"/>
    <col min="7426" max="7426" width="8.796875" style="1"/>
    <col min="7427" max="7427" width="14.09765625" style="1" customWidth="1"/>
    <col min="7428" max="7428" width="8.796875" style="1"/>
    <col min="7429" max="7429" width="27.8984375" style="1" customWidth="1"/>
    <col min="7430" max="7680" width="8.796875" style="1"/>
    <col min="7681" max="7681" width="18.19921875" style="1" customWidth="1"/>
    <col min="7682" max="7682" width="8.796875" style="1"/>
    <col min="7683" max="7683" width="14.09765625" style="1" customWidth="1"/>
    <col min="7684" max="7684" width="8.796875" style="1"/>
    <col min="7685" max="7685" width="27.8984375" style="1" customWidth="1"/>
    <col min="7686" max="7936" width="8.796875" style="1"/>
    <col min="7937" max="7937" width="18.19921875" style="1" customWidth="1"/>
    <col min="7938" max="7938" width="8.796875" style="1"/>
    <col min="7939" max="7939" width="14.09765625" style="1" customWidth="1"/>
    <col min="7940" max="7940" width="8.796875" style="1"/>
    <col min="7941" max="7941" width="27.8984375" style="1" customWidth="1"/>
    <col min="7942" max="8192" width="8.796875" style="1"/>
    <col min="8193" max="8193" width="18.19921875" style="1" customWidth="1"/>
    <col min="8194" max="8194" width="8.796875" style="1"/>
    <col min="8195" max="8195" width="14.09765625" style="1" customWidth="1"/>
    <col min="8196" max="8196" width="8.796875" style="1"/>
    <col min="8197" max="8197" width="27.8984375" style="1" customWidth="1"/>
    <col min="8198" max="8448" width="8.796875" style="1"/>
    <col min="8449" max="8449" width="18.19921875" style="1" customWidth="1"/>
    <col min="8450" max="8450" width="8.796875" style="1"/>
    <col min="8451" max="8451" width="14.09765625" style="1" customWidth="1"/>
    <col min="8452" max="8452" width="8.796875" style="1"/>
    <col min="8453" max="8453" width="27.8984375" style="1" customWidth="1"/>
    <col min="8454" max="8704" width="8.796875" style="1"/>
    <col min="8705" max="8705" width="18.19921875" style="1" customWidth="1"/>
    <col min="8706" max="8706" width="8.796875" style="1"/>
    <col min="8707" max="8707" width="14.09765625" style="1" customWidth="1"/>
    <col min="8708" max="8708" width="8.796875" style="1"/>
    <col min="8709" max="8709" width="27.8984375" style="1" customWidth="1"/>
    <col min="8710" max="8960" width="8.796875" style="1"/>
    <col min="8961" max="8961" width="18.19921875" style="1" customWidth="1"/>
    <col min="8962" max="8962" width="8.796875" style="1"/>
    <col min="8963" max="8963" width="14.09765625" style="1" customWidth="1"/>
    <col min="8964" max="8964" width="8.796875" style="1"/>
    <col min="8965" max="8965" width="27.8984375" style="1" customWidth="1"/>
    <col min="8966" max="9216" width="8.796875" style="1"/>
    <col min="9217" max="9217" width="18.19921875" style="1" customWidth="1"/>
    <col min="9218" max="9218" width="8.796875" style="1"/>
    <col min="9219" max="9219" width="14.09765625" style="1" customWidth="1"/>
    <col min="9220" max="9220" width="8.796875" style="1"/>
    <col min="9221" max="9221" width="27.8984375" style="1" customWidth="1"/>
    <col min="9222" max="9472" width="8.796875" style="1"/>
    <col min="9473" max="9473" width="18.19921875" style="1" customWidth="1"/>
    <col min="9474" max="9474" width="8.796875" style="1"/>
    <col min="9475" max="9475" width="14.09765625" style="1" customWidth="1"/>
    <col min="9476" max="9476" width="8.796875" style="1"/>
    <col min="9477" max="9477" width="27.8984375" style="1" customWidth="1"/>
    <col min="9478" max="9728" width="8.796875" style="1"/>
    <col min="9729" max="9729" width="18.19921875" style="1" customWidth="1"/>
    <col min="9730" max="9730" width="8.796875" style="1"/>
    <col min="9731" max="9731" width="14.09765625" style="1" customWidth="1"/>
    <col min="9732" max="9732" width="8.796875" style="1"/>
    <col min="9733" max="9733" width="27.8984375" style="1" customWidth="1"/>
    <col min="9734" max="9984" width="8.796875" style="1"/>
    <col min="9985" max="9985" width="18.19921875" style="1" customWidth="1"/>
    <col min="9986" max="9986" width="8.796875" style="1"/>
    <col min="9987" max="9987" width="14.09765625" style="1" customWidth="1"/>
    <col min="9988" max="9988" width="8.796875" style="1"/>
    <col min="9989" max="9989" width="27.8984375" style="1" customWidth="1"/>
    <col min="9990" max="10240" width="8.796875" style="1"/>
    <col min="10241" max="10241" width="18.19921875" style="1" customWidth="1"/>
    <col min="10242" max="10242" width="8.796875" style="1"/>
    <col min="10243" max="10243" width="14.09765625" style="1" customWidth="1"/>
    <col min="10244" max="10244" width="8.796875" style="1"/>
    <col min="10245" max="10245" width="27.8984375" style="1" customWidth="1"/>
    <col min="10246" max="10496" width="8.796875" style="1"/>
    <col min="10497" max="10497" width="18.19921875" style="1" customWidth="1"/>
    <col min="10498" max="10498" width="8.796875" style="1"/>
    <col min="10499" max="10499" width="14.09765625" style="1" customWidth="1"/>
    <col min="10500" max="10500" width="8.796875" style="1"/>
    <col min="10501" max="10501" width="27.8984375" style="1" customWidth="1"/>
    <col min="10502" max="10752" width="8.796875" style="1"/>
    <col min="10753" max="10753" width="18.19921875" style="1" customWidth="1"/>
    <col min="10754" max="10754" width="8.796875" style="1"/>
    <col min="10755" max="10755" width="14.09765625" style="1" customWidth="1"/>
    <col min="10756" max="10756" width="8.796875" style="1"/>
    <col min="10757" max="10757" width="27.8984375" style="1" customWidth="1"/>
    <col min="10758" max="11008" width="8.796875" style="1"/>
    <col min="11009" max="11009" width="18.19921875" style="1" customWidth="1"/>
    <col min="11010" max="11010" width="8.796875" style="1"/>
    <col min="11011" max="11011" width="14.09765625" style="1" customWidth="1"/>
    <col min="11012" max="11012" width="8.796875" style="1"/>
    <col min="11013" max="11013" width="27.8984375" style="1" customWidth="1"/>
    <col min="11014" max="11264" width="8.796875" style="1"/>
    <col min="11265" max="11265" width="18.19921875" style="1" customWidth="1"/>
    <col min="11266" max="11266" width="8.796875" style="1"/>
    <col min="11267" max="11267" width="14.09765625" style="1" customWidth="1"/>
    <col min="11268" max="11268" width="8.796875" style="1"/>
    <col min="11269" max="11269" width="27.8984375" style="1" customWidth="1"/>
    <col min="11270" max="11520" width="8.796875" style="1"/>
    <col min="11521" max="11521" width="18.19921875" style="1" customWidth="1"/>
    <col min="11522" max="11522" width="8.796875" style="1"/>
    <col min="11523" max="11523" width="14.09765625" style="1" customWidth="1"/>
    <col min="11524" max="11524" width="8.796875" style="1"/>
    <col min="11525" max="11525" width="27.8984375" style="1" customWidth="1"/>
    <col min="11526" max="11776" width="8.796875" style="1"/>
    <col min="11777" max="11777" width="18.19921875" style="1" customWidth="1"/>
    <col min="11778" max="11778" width="8.796875" style="1"/>
    <col min="11779" max="11779" width="14.09765625" style="1" customWidth="1"/>
    <col min="11780" max="11780" width="8.796875" style="1"/>
    <col min="11781" max="11781" width="27.8984375" style="1" customWidth="1"/>
    <col min="11782" max="12032" width="8.796875" style="1"/>
    <col min="12033" max="12033" width="18.19921875" style="1" customWidth="1"/>
    <col min="12034" max="12034" width="8.796875" style="1"/>
    <col min="12035" max="12035" width="14.09765625" style="1" customWidth="1"/>
    <col min="12036" max="12036" width="8.796875" style="1"/>
    <col min="12037" max="12037" width="27.8984375" style="1" customWidth="1"/>
    <col min="12038" max="12288" width="8.796875" style="1"/>
    <col min="12289" max="12289" width="18.19921875" style="1" customWidth="1"/>
    <col min="12290" max="12290" width="8.796875" style="1"/>
    <col min="12291" max="12291" width="14.09765625" style="1" customWidth="1"/>
    <col min="12292" max="12292" width="8.796875" style="1"/>
    <col min="12293" max="12293" width="27.8984375" style="1" customWidth="1"/>
    <col min="12294" max="12544" width="8.796875" style="1"/>
    <col min="12545" max="12545" width="18.19921875" style="1" customWidth="1"/>
    <col min="12546" max="12546" width="8.796875" style="1"/>
    <col min="12547" max="12547" width="14.09765625" style="1" customWidth="1"/>
    <col min="12548" max="12548" width="8.796875" style="1"/>
    <col min="12549" max="12549" width="27.8984375" style="1" customWidth="1"/>
    <col min="12550" max="12800" width="8.796875" style="1"/>
    <col min="12801" max="12801" width="18.19921875" style="1" customWidth="1"/>
    <col min="12802" max="12802" width="8.796875" style="1"/>
    <col min="12803" max="12803" width="14.09765625" style="1" customWidth="1"/>
    <col min="12804" max="12804" width="8.796875" style="1"/>
    <col min="12805" max="12805" width="27.8984375" style="1" customWidth="1"/>
    <col min="12806" max="13056" width="8.796875" style="1"/>
    <col min="13057" max="13057" width="18.19921875" style="1" customWidth="1"/>
    <col min="13058" max="13058" width="8.796875" style="1"/>
    <col min="13059" max="13059" width="14.09765625" style="1" customWidth="1"/>
    <col min="13060" max="13060" width="8.796875" style="1"/>
    <col min="13061" max="13061" width="27.8984375" style="1" customWidth="1"/>
    <col min="13062" max="13312" width="8.796875" style="1"/>
    <col min="13313" max="13313" width="18.19921875" style="1" customWidth="1"/>
    <col min="13314" max="13314" width="8.796875" style="1"/>
    <col min="13315" max="13315" width="14.09765625" style="1" customWidth="1"/>
    <col min="13316" max="13316" width="8.796875" style="1"/>
    <col min="13317" max="13317" width="27.8984375" style="1" customWidth="1"/>
    <col min="13318" max="13568" width="8.796875" style="1"/>
    <col min="13569" max="13569" width="18.19921875" style="1" customWidth="1"/>
    <col min="13570" max="13570" width="8.796875" style="1"/>
    <col min="13571" max="13571" width="14.09765625" style="1" customWidth="1"/>
    <col min="13572" max="13572" width="8.796875" style="1"/>
    <col min="13573" max="13573" width="27.8984375" style="1" customWidth="1"/>
    <col min="13574" max="13824" width="8.796875" style="1"/>
    <col min="13825" max="13825" width="18.19921875" style="1" customWidth="1"/>
    <col min="13826" max="13826" width="8.796875" style="1"/>
    <col min="13827" max="13827" width="14.09765625" style="1" customWidth="1"/>
    <col min="13828" max="13828" width="8.796875" style="1"/>
    <col min="13829" max="13829" width="27.8984375" style="1" customWidth="1"/>
    <col min="13830" max="14080" width="8.796875" style="1"/>
    <col min="14081" max="14081" width="18.19921875" style="1" customWidth="1"/>
    <col min="14082" max="14082" width="8.796875" style="1"/>
    <col min="14083" max="14083" width="14.09765625" style="1" customWidth="1"/>
    <col min="14084" max="14084" width="8.796875" style="1"/>
    <col min="14085" max="14085" width="27.8984375" style="1" customWidth="1"/>
    <col min="14086" max="14336" width="8.796875" style="1"/>
    <col min="14337" max="14337" width="18.19921875" style="1" customWidth="1"/>
    <col min="14338" max="14338" width="8.796875" style="1"/>
    <col min="14339" max="14339" width="14.09765625" style="1" customWidth="1"/>
    <col min="14340" max="14340" width="8.796875" style="1"/>
    <col min="14341" max="14341" width="27.8984375" style="1" customWidth="1"/>
    <col min="14342" max="14592" width="8.796875" style="1"/>
    <col min="14593" max="14593" width="18.19921875" style="1" customWidth="1"/>
    <col min="14594" max="14594" width="8.796875" style="1"/>
    <col min="14595" max="14595" width="14.09765625" style="1" customWidth="1"/>
    <col min="14596" max="14596" width="8.796875" style="1"/>
    <col min="14597" max="14597" width="27.8984375" style="1" customWidth="1"/>
    <col min="14598" max="14848" width="8.796875" style="1"/>
    <col min="14849" max="14849" width="18.19921875" style="1" customWidth="1"/>
    <col min="14850" max="14850" width="8.796875" style="1"/>
    <col min="14851" max="14851" width="14.09765625" style="1" customWidth="1"/>
    <col min="14852" max="14852" width="8.796875" style="1"/>
    <col min="14853" max="14853" width="27.8984375" style="1" customWidth="1"/>
    <col min="14854" max="15104" width="8.796875" style="1"/>
    <col min="15105" max="15105" width="18.19921875" style="1" customWidth="1"/>
    <col min="15106" max="15106" width="8.796875" style="1"/>
    <col min="15107" max="15107" width="14.09765625" style="1" customWidth="1"/>
    <col min="15108" max="15108" width="8.796875" style="1"/>
    <col min="15109" max="15109" width="27.8984375" style="1" customWidth="1"/>
    <col min="15110" max="15360" width="8.796875" style="1"/>
    <col min="15361" max="15361" width="18.19921875" style="1" customWidth="1"/>
    <col min="15362" max="15362" width="8.796875" style="1"/>
    <col min="15363" max="15363" width="14.09765625" style="1" customWidth="1"/>
    <col min="15364" max="15364" width="8.796875" style="1"/>
    <col min="15365" max="15365" width="27.8984375" style="1" customWidth="1"/>
    <col min="15366" max="15616" width="8.796875" style="1"/>
    <col min="15617" max="15617" width="18.19921875" style="1" customWidth="1"/>
    <col min="15618" max="15618" width="8.796875" style="1"/>
    <col min="15619" max="15619" width="14.09765625" style="1" customWidth="1"/>
    <col min="15620" max="15620" width="8.796875" style="1"/>
    <col min="15621" max="15621" width="27.8984375" style="1" customWidth="1"/>
    <col min="15622" max="15872" width="8.796875" style="1"/>
    <col min="15873" max="15873" width="18.19921875" style="1" customWidth="1"/>
    <col min="15874" max="15874" width="8.796875" style="1"/>
    <col min="15875" max="15875" width="14.09765625" style="1" customWidth="1"/>
    <col min="15876" max="15876" width="8.796875" style="1"/>
    <col min="15877" max="15877" width="27.8984375" style="1" customWidth="1"/>
    <col min="15878" max="16128" width="8.796875" style="1"/>
    <col min="16129" max="16129" width="18.19921875" style="1" customWidth="1"/>
    <col min="16130" max="16130" width="8.796875" style="1"/>
    <col min="16131" max="16131" width="14.09765625" style="1" customWidth="1"/>
    <col min="16132" max="16132" width="8.796875" style="1"/>
    <col min="16133" max="16133" width="27.8984375" style="1" customWidth="1"/>
    <col min="16134" max="16384" width="8.796875" style="1"/>
  </cols>
  <sheetData>
    <row r="1" spans="1:6" ht="25.2" customHeight="1">
      <c r="A1" s="1" t="s">
        <v>1205</v>
      </c>
      <c r="B1" s="1">
        <v>121</v>
      </c>
      <c r="C1" s="1" t="s">
        <v>93</v>
      </c>
    </row>
    <row r="4" spans="1:6" ht="25.2" customHeight="1">
      <c r="A4" s="1287" t="s">
        <v>1217</v>
      </c>
      <c r="B4" s="1287"/>
      <c r="C4" s="1287"/>
      <c r="D4" s="1287"/>
      <c r="E4" s="1287"/>
      <c r="F4" s="1287"/>
    </row>
    <row r="5" spans="1:6" ht="25.2" customHeight="1">
      <c r="A5" s="1288"/>
      <c r="B5" s="1288"/>
      <c r="C5" s="1288"/>
      <c r="D5" s="1288"/>
      <c r="E5" s="1288"/>
      <c r="F5" s="1288"/>
    </row>
    <row r="6" spans="1:6" s="68" customFormat="1" ht="25.2" customHeight="1">
      <c r="A6" s="1230" t="s">
        <v>1594</v>
      </c>
      <c r="B6" s="1230"/>
      <c r="C6" s="1230"/>
      <c r="D6" s="1230"/>
      <c r="E6" s="1230"/>
      <c r="F6" s="1230"/>
    </row>
    <row r="7" spans="1:6" s="68" customFormat="1" ht="25.2" customHeight="1"/>
    <row r="8" spans="1:6" s="68" customFormat="1" ht="25.2" customHeight="1">
      <c r="A8" s="485" t="s">
        <v>1559</v>
      </c>
      <c r="C8" s="68" t="s">
        <v>1575</v>
      </c>
    </row>
    <row r="9" spans="1:6" s="68" customFormat="1" ht="25.2" customHeight="1">
      <c r="A9" s="485"/>
    </row>
    <row r="10" spans="1:6" s="68" customFormat="1" ht="25.2" customHeight="1">
      <c r="A10" s="485" t="s">
        <v>1561</v>
      </c>
      <c r="C10" s="68" t="s">
        <v>1576</v>
      </c>
    </row>
    <row r="11" spans="1:6" s="68" customFormat="1" ht="25.2" customHeight="1">
      <c r="A11" s="485"/>
      <c r="C11" s="68" t="s">
        <v>1577</v>
      </c>
    </row>
    <row r="12" spans="1:6" s="68" customFormat="1" ht="25.2" customHeight="1">
      <c r="A12" s="485"/>
    </row>
    <row r="13" spans="1:6" s="68" customFormat="1" ht="25.2" customHeight="1">
      <c r="A13" s="485" t="s">
        <v>1563</v>
      </c>
      <c r="C13" s="1289" t="s">
        <v>1595</v>
      </c>
      <c r="D13" s="1289"/>
      <c r="E13" s="1289"/>
      <c r="F13" s="1289"/>
    </row>
    <row r="14" spans="1:6" s="68" customFormat="1" ht="25.2" customHeight="1">
      <c r="A14" s="485"/>
      <c r="C14" s="68" t="s">
        <v>1578</v>
      </c>
    </row>
    <row r="15" spans="1:6" ht="25.2" customHeight="1">
      <c r="A15" s="68"/>
      <c r="B15" s="68"/>
      <c r="C15" s="68"/>
      <c r="D15" s="68"/>
      <c r="E15" s="68"/>
      <c r="F15" s="68"/>
    </row>
    <row r="16" spans="1:6" ht="25.2" customHeight="1">
      <c r="A16" s="68" t="s">
        <v>1573</v>
      </c>
      <c r="B16" s="68"/>
      <c r="C16" s="68"/>
      <c r="D16" s="68"/>
      <c r="E16" s="68"/>
      <c r="F16" s="68"/>
    </row>
    <row r="17" spans="1:6" ht="25.2" customHeight="1">
      <c r="A17" s="68"/>
      <c r="B17" s="68"/>
      <c r="C17" s="68"/>
      <c r="D17" s="68"/>
      <c r="E17" s="68"/>
      <c r="F17" s="68"/>
    </row>
    <row r="18" spans="1:6" ht="25.2" customHeight="1">
      <c r="D18" s="1291" t="s">
        <v>1596</v>
      </c>
      <c r="E18" s="1292"/>
      <c r="F18" s="1292"/>
    </row>
    <row r="19" spans="1:6" ht="25.2" customHeight="1">
      <c r="D19" s="1293" t="s">
        <v>1598</v>
      </c>
      <c r="E19" s="1293"/>
      <c r="F19" s="1293"/>
    </row>
    <row r="21" spans="1:6" ht="25.2" customHeight="1">
      <c r="A21" s="1" t="s">
        <v>1629</v>
      </c>
    </row>
    <row r="22" spans="1:6" ht="25.2" customHeight="1">
      <c r="A22" s="41" t="s">
        <v>1630</v>
      </c>
    </row>
    <row r="23" spans="1:6" ht="36.6" customHeight="1">
      <c r="A23" s="1295" t="s">
        <v>1632</v>
      </c>
      <c r="B23" s="1295"/>
      <c r="C23" s="1295"/>
      <c r="D23" s="1295"/>
      <c r="E23" s="1295"/>
      <c r="F23" s="1295"/>
    </row>
  </sheetData>
  <mergeCells count="4">
    <mergeCell ref="A4:F4"/>
    <mergeCell ref="A6:F6"/>
    <mergeCell ref="C13:F13"/>
    <mergeCell ref="A23:F23"/>
  </mergeCells>
  <phoneticPr fontId="2"/>
  <pageMargins left="0.70866141732283472" right="0.70866141732283472" top="0.74803149606299213" bottom="0.74803149606299213" header="0.31496062992125984" footer="0.31496062992125984"/>
  <pageSetup paperSize="9" scale="96" fitToHeight="0" orientation="portrait" r:id="rId1"/>
  <headerFooter>
    <oddFooter>&amp;C&amp;P</oddFooter>
  </headerFooter>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9C17-7478-49FE-882B-1C0FAB76CB0D}">
  <sheetPr>
    <pageSetUpPr fitToPage="1"/>
  </sheetPr>
  <dimension ref="A1:F32"/>
  <sheetViews>
    <sheetView view="pageBreakPreview" zoomScaleNormal="100" zoomScaleSheetLayoutView="100" workbookViewId="0">
      <selection activeCell="E15" sqref="E15"/>
    </sheetView>
  </sheetViews>
  <sheetFormatPr defaultRowHeight="25.2" customHeight="1"/>
  <cols>
    <col min="1" max="1" width="7.3984375" style="1" customWidth="1"/>
    <col min="2" max="2" width="4.3984375" style="1" customWidth="1"/>
    <col min="3" max="3" width="14.09765625" style="1" customWidth="1"/>
    <col min="4" max="4" width="8.796875" style="1"/>
    <col min="5" max="5" width="27.8984375" style="1" customWidth="1"/>
    <col min="6" max="6" width="19.5" style="1" customWidth="1"/>
    <col min="7" max="7" width="9.765625E-2" style="1" customWidth="1"/>
    <col min="8" max="256" width="8.796875" style="1"/>
    <col min="257" max="257" width="18.19921875" style="1" customWidth="1"/>
    <col min="258" max="258" width="8.796875" style="1"/>
    <col min="259" max="259" width="14.09765625" style="1" customWidth="1"/>
    <col min="260" max="260" width="8.796875" style="1"/>
    <col min="261" max="261" width="27.8984375" style="1" customWidth="1"/>
    <col min="262" max="512" width="8.796875" style="1"/>
    <col min="513" max="513" width="18.19921875" style="1" customWidth="1"/>
    <col min="514" max="514" width="8.796875" style="1"/>
    <col min="515" max="515" width="14.09765625" style="1" customWidth="1"/>
    <col min="516" max="516" width="8.796875" style="1"/>
    <col min="517" max="517" width="27.8984375" style="1" customWidth="1"/>
    <col min="518" max="768" width="8.796875" style="1"/>
    <col min="769" max="769" width="18.19921875" style="1" customWidth="1"/>
    <col min="770" max="770" width="8.796875" style="1"/>
    <col min="771" max="771" width="14.09765625" style="1" customWidth="1"/>
    <col min="772" max="772" width="8.796875" style="1"/>
    <col min="773" max="773" width="27.8984375" style="1" customWidth="1"/>
    <col min="774" max="1024" width="8.796875" style="1"/>
    <col min="1025" max="1025" width="18.19921875" style="1" customWidth="1"/>
    <col min="1026" max="1026" width="8.796875" style="1"/>
    <col min="1027" max="1027" width="14.09765625" style="1" customWidth="1"/>
    <col min="1028" max="1028" width="8.796875" style="1"/>
    <col min="1029" max="1029" width="27.8984375" style="1" customWidth="1"/>
    <col min="1030" max="1280" width="8.796875" style="1"/>
    <col min="1281" max="1281" width="18.19921875" style="1" customWidth="1"/>
    <col min="1282" max="1282" width="8.796875" style="1"/>
    <col min="1283" max="1283" width="14.09765625" style="1" customWidth="1"/>
    <col min="1284" max="1284" width="8.796875" style="1"/>
    <col min="1285" max="1285" width="27.8984375" style="1" customWidth="1"/>
    <col min="1286" max="1536" width="8.796875" style="1"/>
    <col min="1537" max="1537" width="18.19921875" style="1" customWidth="1"/>
    <col min="1538" max="1538" width="8.796875" style="1"/>
    <col min="1539" max="1539" width="14.09765625" style="1" customWidth="1"/>
    <col min="1540" max="1540" width="8.796875" style="1"/>
    <col min="1541" max="1541" width="27.8984375" style="1" customWidth="1"/>
    <col min="1542" max="1792" width="8.796875" style="1"/>
    <col min="1793" max="1793" width="18.19921875" style="1" customWidth="1"/>
    <col min="1794" max="1794" width="8.796875" style="1"/>
    <col min="1795" max="1795" width="14.09765625" style="1" customWidth="1"/>
    <col min="1796" max="1796" width="8.796875" style="1"/>
    <col min="1797" max="1797" width="27.8984375" style="1" customWidth="1"/>
    <col min="1798" max="2048" width="8.796875" style="1"/>
    <col min="2049" max="2049" width="18.19921875" style="1" customWidth="1"/>
    <col min="2050" max="2050" width="8.796875" style="1"/>
    <col min="2051" max="2051" width="14.09765625" style="1" customWidth="1"/>
    <col min="2052" max="2052" width="8.796875" style="1"/>
    <col min="2053" max="2053" width="27.8984375" style="1" customWidth="1"/>
    <col min="2054" max="2304" width="8.796875" style="1"/>
    <col min="2305" max="2305" width="18.19921875" style="1" customWidth="1"/>
    <col min="2306" max="2306" width="8.796875" style="1"/>
    <col min="2307" max="2307" width="14.09765625" style="1" customWidth="1"/>
    <col min="2308" max="2308" width="8.796875" style="1"/>
    <col min="2309" max="2309" width="27.8984375" style="1" customWidth="1"/>
    <col min="2310" max="2560" width="8.796875" style="1"/>
    <col min="2561" max="2561" width="18.19921875" style="1" customWidth="1"/>
    <col min="2562" max="2562" width="8.796875" style="1"/>
    <col min="2563" max="2563" width="14.09765625" style="1" customWidth="1"/>
    <col min="2564" max="2564" width="8.796875" style="1"/>
    <col min="2565" max="2565" width="27.8984375" style="1" customWidth="1"/>
    <col min="2566" max="2816" width="8.796875" style="1"/>
    <col min="2817" max="2817" width="18.19921875" style="1" customWidth="1"/>
    <col min="2818" max="2818" width="8.796875" style="1"/>
    <col min="2819" max="2819" width="14.09765625" style="1" customWidth="1"/>
    <col min="2820" max="2820" width="8.796875" style="1"/>
    <col min="2821" max="2821" width="27.8984375" style="1" customWidth="1"/>
    <col min="2822" max="3072" width="8.796875" style="1"/>
    <col min="3073" max="3073" width="18.19921875" style="1" customWidth="1"/>
    <col min="3074" max="3074" width="8.796875" style="1"/>
    <col min="3075" max="3075" width="14.09765625" style="1" customWidth="1"/>
    <col min="3076" max="3076" width="8.796875" style="1"/>
    <col min="3077" max="3077" width="27.8984375" style="1" customWidth="1"/>
    <col min="3078" max="3328" width="8.796875" style="1"/>
    <col min="3329" max="3329" width="18.19921875" style="1" customWidth="1"/>
    <col min="3330" max="3330" width="8.796875" style="1"/>
    <col min="3331" max="3331" width="14.09765625" style="1" customWidth="1"/>
    <col min="3332" max="3332" width="8.796875" style="1"/>
    <col min="3333" max="3333" width="27.8984375" style="1" customWidth="1"/>
    <col min="3334" max="3584" width="8.796875" style="1"/>
    <col min="3585" max="3585" width="18.19921875" style="1" customWidth="1"/>
    <col min="3586" max="3586" width="8.796875" style="1"/>
    <col min="3587" max="3587" width="14.09765625" style="1" customWidth="1"/>
    <col min="3588" max="3588" width="8.796875" style="1"/>
    <col min="3589" max="3589" width="27.8984375" style="1" customWidth="1"/>
    <col min="3590" max="3840" width="8.796875" style="1"/>
    <col min="3841" max="3841" width="18.19921875" style="1" customWidth="1"/>
    <col min="3842" max="3842" width="8.796875" style="1"/>
    <col min="3843" max="3843" width="14.09765625" style="1" customWidth="1"/>
    <col min="3844" max="3844" width="8.796875" style="1"/>
    <col min="3845" max="3845" width="27.8984375" style="1" customWidth="1"/>
    <col min="3846" max="4096" width="8.796875" style="1"/>
    <col min="4097" max="4097" width="18.19921875" style="1" customWidth="1"/>
    <col min="4098" max="4098" width="8.796875" style="1"/>
    <col min="4099" max="4099" width="14.09765625" style="1" customWidth="1"/>
    <col min="4100" max="4100" width="8.796875" style="1"/>
    <col min="4101" max="4101" width="27.8984375" style="1" customWidth="1"/>
    <col min="4102" max="4352" width="8.796875" style="1"/>
    <col min="4353" max="4353" width="18.19921875" style="1" customWidth="1"/>
    <col min="4354" max="4354" width="8.796875" style="1"/>
    <col min="4355" max="4355" width="14.09765625" style="1" customWidth="1"/>
    <col min="4356" max="4356" width="8.796875" style="1"/>
    <col min="4357" max="4357" width="27.8984375" style="1" customWidth="1"/>
    <col min="4358" max="4608" width="8.796875" style="1"/>
    <col min="4609" max="4609" width="18.19921875" style="1" customWidth="1"/>
    <col min="4610" max="4610" width="8.796875" style="1"/>
    <col min="4611" max="4611" width="14.09765625" style="1" customWidth="1"/>
    <col min="4612" max="4612" width="8.796875" style="1"/>
    <col min="4613" max="4613" width="27.8984375" style="1" customWidth="1"/>
    <col min="4614" max="4864" width="8.796875" style="1"/>
    <col min="4865" max="4865" width="18.19921875" style="1" customWidth="1"/>
    <col min="4866" max="4866" width="8.796875" style="1"/>
    <col min="4867" max="4867" width="14.09765625" style="1" customWidth="1"/>
    <col min="4868" max="4868" width="8.796875" style="1"/>
    <col min="4869" max="4869" width="27.8984375" style="1" customWidth="1"/>
    <col min="4870" max="5120" width="8.796875" style="1"/>
    <col min="5121" max="5121" width="18.19921875" style="1" customWidth="1"/>
    <col min="5122" max="5122" width="8.796875" style="1"/>
    <col min="5123" max="5123" width="14.09765625" style="1" customWidth="1"/>
    <col min="5124" max="5124" width="8.796875" style="1"/>
    <col min="5125" max="5125" width="27.8984375" style="1" customWidth="1"/>
    <col min="5126" max="5376" width="8.796875" style="1"/>
    <col min="5377" max="5377" width="18.19921875" style="1" customWidth="1"/>
    <col min="5378" max="5378" width="8.796875" style="1"/>
    <col min="5379" max="5379" width="14.09765625" style="1" customWidth="1"/>
    <col min="5380" max="5380" width="8.796875" style="1"/>
    <col min="5381" max="5381" width="27.8984375" style="1" customWidth="1"/>
    <col min="5382" max="5632" width="8.796875" style="1"/>
    <col min="5633" max="5633" width="18.19921875" style="1" customWidth="1"/>
    <col min="5634" max="5634" width="8.796875" style="1"/>
    <col min="5635" max="5635" width="14.09765625" style="1" customWidth="1"/>
    <col min="5636" max="5636" width="8.796875" style="1"/>
    <col min="5637" max="5637" width="27.8984375" style="1" customWidth="1"/>
    <col min="5638" max="5888" width="8.796875" style="1"/>
    <col min="5889" max="5889" width="18.19921875" style="1" customWidth="1"/>
    <col min="5890" max="5890" width="8.796875" style="1"/>
    <col min="5891" max="5891" width="14.09765625" style="1" customWidth="1"/>
    <col min="5892" max="5892" width="8.796875" style="1"/>
    <col min="5893" max="5893" width="27.8984375" style="1" customWidth="1"/>
    <col min="5894" max="6144" width="8.796875" style="1"/>
    <col min="6145" max="6145" width="18.19921875" style="1" customWidth="1"/>
    <col min="6146" max="6146" width="8.796875" style="1"/>
    <col min="6147" max="6147" width="14.09765625" style="1" customWidth="1"/>
    <col min="6148" max="6148" width="8.796875" style="1"/>
    <col min="6149" max="6149" width="27.8984375" style="1" customWidth="1"/>
    <col min="6150" max="6400" width="8.796875" style="1"/>
    <col min="6401" max="6401" width="18.19921875" style="1" customWidth="1"/>
    <col min="6402" max="6402" width="8.796875" style="1"/>
    <col min="6403" max="6403" width="14.09765625" style="1" customWidth="1"/>
    <col min="6404" max="6404" width="8.796875" style="1"/>
    <col min="6405" max="6405" width="27.8984375" style="1" customWidth="1"/>
    <col min="6406" max="6656" width="8.796875" style="1"/>
    <col min="6657" max="6657" width="18.19921875" style="1" customWidth="1"/>
    <col min="6658" max="6658" width="8.796875" style="1"/>
    <col min="6659" max="6659" width="14.09765625" style="1" customWidth="1"/>
    <col min="6660" max="6660" width="8.796875" style="1"/>
    <col min="6661" max="6661" width="27.8984375" style="1" customWidth="1"/>
    <col min="6662" max="6912" width="8.796875" style="1"/>
    <col min="6913" max="6913" width="18.19921875" style="1" customWidth="1"/>
    <col min="6914" max="6914" width="8.796875" style="1"/>
    <col min="6915" max="6915" width="14.09765625" style="1" customWidth="1"/>
    <col min="6916" max="6916" width="8.796875" style="1"/>
    <col min="6917" max="6917" width="27.8984375" style="1" customWidth="1"/>
    <col min="6918" max="7168" width="8.796875" style="1"/>
    <col min="7169" max="7169" width="18.19921875" style="1" customWidth="1"/>
    <col min="7170" max="7170" width="8.796875" style="1"/>
    <col min="7171" max="7171" width="14.09765625" style="1" customWidth="1"/>
    <col min="7172" max="7172" width="8.796875" style="1"/>
    <col min="7173" max="7173" width="27.8984375" style="1" customWidth="1"/>
    <col min="7174" max="7424" width="8.796875" style="1"/>
    <col min="7425" max="7425" width="18.19921875" style="1" customWidth="1"/>
    <col min="7426" max="7426" width="8.796875" style="1"/>
    <col min="7427" max="7427" width="14.09765625" style="1" customWidth="1"/>
    <col min="7428" max="7428" width="8.796875" style="1"/>
    <col min="7429" max="7429" width="27.8984375" style="1" customWidth="1"/>
    <col min="7430" max="7680" width="8.796875" style="1"/>
    <col min="7681" max="7681" width="18.19921875" style="1" customWidth="1"/>
    <col min="7682" max="7682" width="8.796875" style="1"/>
    <col min="7683" max="7683" width="14.09765625" style="1" customWidth="1"/>
    <col min="7684" max="7684" width="8.796875" style="1"/>
    <col min="7685" max="7685" width="27.8984375" style="1" customWidth="1"/>
    <col min="7686" max="7936" width="8.796875" style="1"/>
    <col min="7937" max="7937" width="18.19921875" style="1" customWidth="1"/>
    <col min="7938" max="7938" width="8.796875" style="1"/>
    <col min="7939" max="7939" width="14.09765625" style="1" customWidth="1"/>
    <col min="7940" max="7940" width="8.796875" style="1"/>
    <col min="7941" max="7941" width="27.8984375" style="1" customWidth="1"/>
    <col min="7942" max="8192" width="8.796875" style="1"/>
    <col min="8193" max="8193" width="18.19921875" style="1" customWidth="1"/>
    <col min="8194" max="8194" width="8.796875" style="1"/>
    <col min="8195" max="8195" width="14.09765625" style="1" customWidth="1"/>
    <col min="8196" max="8196" width="8.796875" style="1"/>
    <col min="8197" max="8197" width="27.8984375" style="1" customWidth="1"/>
    <col min="8198" max="8448" width="8.796875" style="1"/>
    <col min="8449" max="8449" width="18.19921875" style="1" customWidth="1"/>
    <col min="8450" max="8450" width="8.796875" style="1"/>
    <col min="8451" max="8451" width="14.09765625" style="1" customWidth="1"/>
    <col min="8452" max="8452" width="8.796875" style="1"/>
    <col min="8453" max="8453" width="27.8984375" style="1" customWidth="1"/>
    <col min="8454" max="8704" width="8.796875" style="1"/>
    <col min="8705" max="8705" width="18.19921875" style="1" customWidth="1"/>
    <col min="8706" max="8706" width="8.796875" style="1"/>
    <col min="8707" max="8707" width="14.09765625" style="1" customWidth="1"/>
    <col min="8708" max="8708" width="8.796875" style="1"/>
    <col min="8709" max="8709" width="27.8984375" style="1" customWidth="1"/>
    <col min="8710" max="8960" width="8.796875" style="1"/>
    <col min="8961" max="8961" width="18.19921875" style="1" customWidth="1"/>
    <col min="8962" max="8962" width="8.796875" style="1"/>
    <col min="8963" max="8963" width="14.09765625" style="1" customWidth="1"/>
    <col min="8964" max="8964" width="8.796875" style="1"/>
    <col min="8965" max="8965" width="27.8984375" style="1" customWidth="1"/>
    <col min="8966" max="9216" width="8.796875" style="1"/>
    <col min="9217" max="9217" width="18.19921875" style="1" customWidth="1"/>
    <col min="9218" max="9218" width="8.796875" style="1"/>
    <col min="9219" max="9219" width="14.09765625" style="1" customWidth="1"/>
    <col min="9220" max="9220" width="8.796875" style="1"/>
    <col min="9221" max="9221" width="27.8984375" style="1" customWidth="1"/>
    <col min="9222" max="9472" width="8.796875" style="1"/>
    <col min="9473" max="9473" width="18.19921875" style="1" customWidth="1"/>
    <col min="9474" max="9474" width="8.796875" style="1"/>
    <col min="9475" max="9475" width="14.09765625" style="1" customWidth="1"/>
    <col min="9476" max="9476" width="8.796875" style="1"/>
    <col min="9477" max="9477" width="27.8984375" style="1" customWidth="1"/>
    <col min="9478" max="9728" width="8.796875" style="1"/>
    <col min="9729" max="9729" width="18.19921875" style="1" customWidth="1"/>
    <col min="9730" max="9730" width="8.796875" style="1"/>
    <col min="9731" max="9731" width="14.09765625" style="1" customWidth="1"/>
    <col min="9732" max="9732" width="8.796875" style="1"/>
    <col min="9733" max="9733" width="27.8984375" style="1" customWidth="1"/>
    <col min="9734" max="9984" width="8.796875" style="1"/>
    <col min="9985" max="9985" width="18.19921875" style="1" customWidth="1"/>
    <col min="9986" max="9986" width="8.796875" style="1"/>
    <col min="9987" max="9987" width="14.09765625" style="1" customWidth="1"/>
    <col min="9988" max="9988" width="8.796875" style="1"/>
    <col min="9989" max="9989" width="27.8984375" style="1" customWidth="1"/>
    <col min="9990" max="10240" width="8.796875" style="1"/>
    <col min="10241" max="10241" width="18.19921875" style="1" customWidth="1"/>
    <col min="10242" max="10242" width="8.796875" style="1"/>
    <col min="10243" max="10243" width="14.09765625" style="1" customWidth="1"/>
    <col min="10244" max="10244" width="8.796875" style="1"/>
    <col min="10245" max="10245" width="27.8984375" style="1" customWidth="1"/>
    <col min="10246" max="10496" width="8.796875" style="1"/>
    <col min="10497" max="10497" width="18.19921875" style="1" customWidth="1"/>
    <col min="10498" max="10498" width="8.796875" style="1"/>
    <col min="10499" max="10499" width="14.09765625" style="1" customWidth="1"/>
    <col min="10500" max="10500" width="8.796875" style="1"/>
    <col min="10501" max="10501" width="27.8984375" style="1" customWidth="1"/>
    <col min="10502" max="10752" width="8.796875" style="1"/>
    <col min="10753" max="10753" width="18.19921875" style="1" customWidth="1"/>
    <col min="10754" max="10754" width="8.796875" style="1"/>
    <col min="10755" max="10755" width="14.09765625" style="1" customWidth="1"/>
    <col min="10756" max="10756" width="8.796875" style="1"/>
    <col min="10757" max="10757" width="27.8984375" style="1" customWidth="1"/>
    <col min="10758" max="11008" width="8.796875" style="1"/>
    <col min="11009" max="11009" width="18.19921875" style="1" customWidth="1"/>
    <col min="11010" max="11010" width="8.796875" style="1"/>
    <col min="11011" max="11011" width="14.09765625" style="1" customWidth="1"/>
    <col min="11012" max="11012" width="8.796875" style="1"/>
    <col min="11013" max="11013" width="27.8984375" style="1" customWidth="1"/>
    <col min="11014" max="11264" width="8.796875" style="1"/>
    <col min="11265" max="11265" width="18.19921875" style="1" customWidth="1"/>
    <col min="11266" max="11266" width="8.796875" style="1"/>
    <col min="11267" max="11267" width="14.09765625" style="1" customWidth="1"/>
    <col min="11268" max="11268" width="8.796875" style="1"/>
    <col min="11269" max="11269" width="27.8984375" style="1" customWidth="1"/>
    <col min="11270" max="11520" width="8.796875" style="1"/>
    <col min="11521" max="11521" width="18.19921875" style="1" customWidth="1"/>
    <col min="11522" max="11522" width="8.796875" style="1"/>
    <col min="11523" max="11523" width="14.09765625" style="1" customWidth="1"/>
    <col min="11524" max="11524" width="8.796875" style="1"/>
    <col min="11525" max="11525" width="27.8984375" style="1" customWidth="1"/>
    <col min="11526" max="11776" width="8.796875" style="1"/>
    <col min="11777" max="11777" width="18.19921875" style="1" customWidth="1"/>
    <col min="11778" max="11778" width="8.796875" style="1"/>
    <col min="11779" max="11779" width="14.09765625" style="1" customWidth="1"/>
    <col min="11780" max="11780" width="8.796875" style="1"/>
    <col min="11781" max="11781" width="27.8984375" style="1" customWidth="1"/>
    <col min="11782" max="12032" width="8.796875" style="1"/>
    <col min="12033" max="12033" width="18.19921875" style="1" customWidth="1"/>
    <col min="12034" max="12034" width="8.796875" style="1"/>
    <col min="12035" max="12035" width="14.09765625" style="1" customWidth="1"/>
    <col min="12036" max="12036" width="8.796875" style="1"/>
    <col min="12037" max="12037" width="27.8984375" style="1" customWidth="1"/>
    <col min="12038" max="12288" width="8.796875" style="1"/>
    <col min="12289" max="12289" width="18.19921875" style="1" customWidth="1"/>
    <col min="12290" max="12290" width="8.796875" style="1"/>
    <col min="12291" max="12291" width="14.09765625" style="1" customWidth="1"/>
    <col min="12292" max="12292" width="8.796875" style="1"/>
    <col min="12293" max="12293" width="27.8984375" style="1" customWidth="1"/>
    <col min="12294" max="12544" width="8.796875" style="1"/>
    <col min="12545" max="12545" width="18.19921875" style="1" customWidth="1"/>
    <col min="12546" max="12546" width="8.796875" style="1"/>
    <col min="12547" max="12547" width="14.09765625" style="1" customWidth="1"/>
    <col min="12548" max="12548" width="8.796875" style="1"/>
    <col min="12549" max="12549" width="27.8984375" style="1" customWidth="1"/>
    <col min="12550" max="12800" width="8.796875" style="1"/>
    <col min="12801" max="12801" width="18.19921875" style="1" customWidth="1"/>
    <col min="12802" max="12802" width="8.796875" style="1"/>
    <col min="12803" max="12803" width="14.09765625" style="1" customWidth="1"/>
    <col min="12804" max="12804" width="8.796875" style="1"/>
    <col min="12805" max="12805" width="27.8984375" style="1" customWidth="1"/>
    <col min="12806" max="13056" width="8.796875" style="1"/>
    <col min="13057" max="13057" width="18.19921875" style="1" customWidth="1"/>
    <col min="13058" max="13058" width="8.796875" style="1"/>
    <col min="13059" max="13059" width="14.09765625" style="1" customWidth="1"/>
    <col min="13060" max="13060" width="8.796875" style="1"/>
    <col min="13061" max="13061" width="27.8984375" style="1" customWidth="1"/>
    <col min="13062" max="13312" width="8.796875" style="1"/>
    <col min="13313" max="13313" width="18.19921875" style="1" customWidth="1"/>
    <col min="13314" max="13314" width="8.796875" style="1"/>
    <col min="13315" max="13315" width="14.09765625" style="1" customWidth="1"/>
    <col min="13316" max="13316" width="8.796875" style="1"/>
    <col min="13317" max="13317" width="27.8984375" style="1" customWidth="1"/>
    <col min="13318" max="13568" width="8.796875" style="1"/>
    <col min="13569" max="13569" width="18.19921875" style="1" customWidth="1"/>
    <col min="13570" max="13570" width="8.796875" style="1"/>
    <col min="13571" max="13571" width="14.09765625" style="1" customWidth="1"/>
    <col min="13572" max="13572" width="8.796875" style="1"/>
    <col min="13573" max="13573" width="27.8984375" style="1" customWidth="1"/>
    <col min="13574" max="13824" width="8.796875" style="1"/>
    <col min="13825" max="13825" width="18.19921875" style="1" customWidth="1"/>
    <col min="13826" max="13826" width="8.796875" style="1"/>
    <col min="13827" max="13827" width="14.09765625" style="1" customWidth="1"/>
    <col min="13828" max="13828" width="8.796875" style="1"/>
    <col min="13829" max="13829" width="27.8984375" style="1" customWidth="1"/>
    <col min="13830" max="14080" width="8.796875" style="1"/>
    <col min="14081" max="14081" width="18.19921875" style="1" customWidth="1"/>
    <col min="14082" max="14082" width="8.796875" style="1"/>
    <col min="14083" max="14083" width="14.09765625" style="1" customWidth="1"/>
    <col min="14084" max="14084" width="8.796875" style="1"/>
    <col min="14085" max="14085" width="27.8984375" style="1" customWidth="1"/>
    <col min="14086" max="14336" width="8.796875" style="1"/>
    <col min="14337" max="14337" width="18.19921875" style="1" customWidth="1"/>
    <col min="14338" max="14338" width="8.796875" style="1"/>
    <col min="14339" max="14339" width="14.09765625" style="1" customWidth="1"/>
    <col min="14340" max="14340" width="8.796875" style="1"/>
    <col min="14341" max="14341" width="27.8984375" style="1" customWidth="1"/>
    <col min="14342" max="14592" width="8.796875" style="1"/>
    <col min="14593" max="14593" width="18.19921875" style="1" customWidth="1"/>
    <col min="14594" max="14594" width="8.796875" style="1"/>
    <col min="14595" max="14595" width="14.09765625" style="1" customWidth="1"/>
    <col min="14596" max="14596" width="8.796875" style="1"/>
    <col min="14597" max="14597" width="27.8984375" style="1" customWidth="1"/>
    <col min="14598" max="14848" width="8.796875" style="1"/>
    <col min="14849" max="14849" width="18.19921875" style="1" customWidth="1"/>
    <col min="14850" max="14850" width="8.796875" style="1"/>
    <col min="14851" max="14851" width="14.09765625" style="1" customWidth="1"/>
    <col min="14852" max="14852" width="8.796875" style="1"/>
    <col min="14853" max="14853" width="27.8984375" style="1" customWidth="1"/>
    <col min="14854" max="15104" width="8.796875" style="1"/>
    <col min="15105" max="15105" width="18.19921875" style="1" customWidth="1"/>
    <col min="15106" max="15106" width="8.796875" style="1"/>
    <col min="15107" max="15107" width="14.09765625" style="1" customWidth="1"/>
    <col min="15108" max="15108" width="8.796875" style="1"/>
    <col min="15109" max="15109" width="27.8984375" style="1" customWidth="1"/>
    <col min="15110" max="15360" width="8.796875" style="1"/>
    <col min="15361" max="15361" width="18.19921875" style="1" customWidth="1"/>
    <col min="15362" max="15362" width="8.796875" style="1"/>
    <col min="15363" max="15363" width="14.09765625" style="1" customWidth="1"/>
    <col min="15364" max="15364" width="8.796875" style="1"/>
    <col min="15365" max="15365" width="27.8984375" style="1" customWidth="1"/>
    <col min="15366" max="15616" width="8.796875" style="1"/>
    <col min="15617" max="15617" width="18.19921875" style="1" customWidth="1"/>
    <col min="15618" max="15618" width="8.796875" style="1"/>
    <col min="15619" max="15619" width="14.09765625" style="1" customWidth="1"/>
    <col min="15620" max="15620" width="8.796875" style="1"/>
    <col min="15621" max="15621" width="27.8984375" style="1" customWidth="1"/>
    <col min="15622" max="15872" width="8.796875" style="1"/>
    <col min="15873" max="15873" width="18.19921875" style="1" customWidth="1"/>
    <col min="15874" max="15874" width="8.796875" style="1"/>
    <col min="15875" max="15875" width="14.09765625" style="1" customWidth="1"/>
    <col min="15876" max="15876" width="8.796875" style="1"/>
    <col min="15877" max="15877" width="27.8984375" style="1" customWidth="1"/>
    <col min="15878" max="16128" width="8.796875" style="1"/>
    <col min="16129" max="16129" width="18.19921875" style="1" customWidth="1"/>
    <col min="16130" max="16130" width="8.796875" style="1"/>
    <col min="16131" max="16131" width="14.09765625" style="1" customWidth="1"/>
    <col min="16132" max="16132" width="8.796875" style="1"/>
    <col min="16133" max="16133" width="27.8984375" style="1" customWidth="1"/>
    <col min="16134" max="16384" width="8.796875" style="1"/>
  </cols>
  <sheetData>
    <row r="1" spans="1:6" ht="25.2" customHeight="1">
      <c r="A1" s="1" t="s">
        <v>1205</v>
      </c>
      <c r="B1" s="1">
        <v>121</v>
      </c>
      <c r="C1" s="1" t="s">
        <v>93</v>
      </c>
    </row>
    <row r="4" spans="1:6" ht="25.2" customHeight="1">
      <c r="A4" s="1287" t="s">
        <v>1217</v>
      </c>
      <c r="B4" s="1287"/>
      <c r="C4" s="1287"/>
      <c r="D4" s="1287"/>
      <c r="E4" s="1287"/>
      <c r="F4" s="1287"/>
    </row>
    <row r="5" spans="1:6" ht="25.2" customHeight="1">
      <c r="A5" s="1288"/>
      <c r="B5" s="1288"/>
      <c r="C5" s="1288"/>
      <c r="D5" s="1288"/>
      <c r="E5" s="1288"/>
      <c r="F5" s="1288"/>
    </row>
    <row r="6" spans="1:6" s="68" customFormat="1" ht="25.2" customHeight="1">
      <c r="A6" s="1230" t="s">
        <v>1592</v>
      </c>
      <c r="B6" s="1230"/>
      <c r="C6" s="1230"/>
      <c r="D6" s="1230"/>
      <c r="E6" s="1230"/>
      <c r="F6" s="1230"/>
    </row>
    <row r="7" spans="1:6" s="68" customFormat="1" ht="25.2" customHeight="1"/>
    <row r="8" spans="1:6" s="68" customFormat="1" ht="25.2" customHeight="1">
      <c r="A8" s="485" t="s">
        <v>1559</v>
      </c>
      <c r="C8" s="68" t="s">
        <v>1579</v>
      </c>
    </row>
    <row r="9" spans="1:6" s="68" customFormat="1" ht="25.2" customHeight="1">
      <c r="A9" s="485"/>
    </row>
    <row r="10" spans="1:6" s="68" customFormat="1" ht="25.2" customHeight="1">
      <c r="A10" s="485" t="s">
        <v>1561</v>
      </c>
      <c r="C10" s="68" t="s">
        <v>1580</v>
      </c>
    </row>
    <row r="11" spans="1:6" s="68" customFormat="1" ht="25.2" customHeight="1">
      <c r="A11" s="485"/>
    </row>
    <row r="12" spans="1:6" s="68" customFormat="1" ht="25.2" customHeight="1">
      <c r="A12" s="485" t="s">
        <v>1563</v>
      </c>
      <c r="C12" s="1289" t="s">
        <v>1593</v>
      </c>
      <c r="D12" s="1289"/>
      <c r="E12" s="1289"/>
      <c r="F12" s="1289"/>
    </row>
    <row r="13" spans="1:6" s="68" customFormat="1" ht="25.2" customHeight="1">
      <c r="A13" s="485"/>
      <c r="C13" s="68" t="s">
        <v>1578</v>
      </c>
    </row>
    <row r="14" spans="1:6" ht="25.2" customHeight="1">
      <c r="A14" s="68"/>
      <c r="B14" s="68"/>
      <c r="C14" s="68"/>
      <c r="D14" s="68"/>
      <c r="E14" s="68"/>
      <c r="F14" s="68"/>
    </row>
    <row r="15" spans="1:6" ht="25.2" customHeight="1">
      <c r="A15" s="485" t="s">
        <v>1565</v>
      </c>
      <c r="B15" s="68"/>
      <c r="C15" s="68" t="s">
        <v>1581</v>
      </c>
      <c r="D15" s="68"/>
      <c r="E15" s="68"/>
      <c r="F15" s="68"/>
    </row>
    <row r="16" spans="1:6" ht="25.2" customHeight="1">
      <c r="A16" s="68"/>
      <c r="B16" s="68"/>
      <c r="C16" s="68" t="s">
        <v>1582</v>
      </c>
      <c r="D16" s="68"/>
      <c r="E16" s="68"/>
      <c r="F16" s="68"/>
    </row>
    <row r="17" spans="1:6" ht="25.2" customHeight="1">
      <c r="A17" s="68"/>
      <c r="B17" s="68"/>
      <c r="C17" s="68"/>
      <c r="D17" s="68"/>
      <c r="E17" s="68"/>
      <c r="F17" s="68"/>
    </row>
    <row r="18" spans="1:6" ht="25.2" customHeight="1">
      <c r="A18" s="485" t="s">
        <v>1583</v>
      </c>
      <c r="B18" s="68"/>
      <c r="C18" s="68" t="s">
        <v>1584</v>
      </c>
      <c r="D18" s="68"/>
      <c r="E18" s="68"/>
      <c r="F18" s="68"/>
    </row>
    <row r="19" spans="1:6" ht="25.2" customHeight="1">
      <c r="A19" s="485"/>
      <c r="B19" s="68"/>
      <c r="C19" s="68" t="s">
        <v>1585</v>
      </c>
      <c r="D19" s="68"/>
      <c r="E19" s="68"/>
      <c r="F19" s="68"/>
    </row>
    <row r="20" spans="1:6" ht="25.2" customHeight="1">
      <c r="A20" s="485"/>
      <c r="B20" s="68"/>
      <c r="C20" s="68"/>
      <c r="D20" s="68"/>
      <c r="E20" s="68"/>
      <c r="F20" s="68"/>
    </row>
    <row r="21" spans="1:6" ht="25.2" customHeight="1">
      <c r="A21" s="485" t="s">
        <v>1586</v>
      </c>
      <c r="B21" s="68"/>
      <c r="C21" s="68" t="s">
        <v>1587</v>
      </c>
      <c r="D21" s="68"/>
      <c r="E21" s="68"/>
      <c r="F21" s="68"/>
    </row>
    <row r="22" spans="1:6" ht="25.2" customHeight="1">
      <c r="A22" s="68"/>
      <c r="B22" s="68"/>
      <c r="C22" s="68" t="s">
        <v>1588</v>
      </c>
      <c r="D22" s="68"/>
      <c r="E22" s="68"/>
      <c r="F22" s="68"/>
    </row>
    <row r="23" spans="1:6" ht="25.2" customHeight="1">
      <c r="A23" s="68"/>
      <c r="B23" s="68"/>
      <c r="C23" s="68" t="s">
        <v>1589</v>
      </c>
      <c r="D23" s="68"/>
      <c r="E23" s="68"/>
      <c r="F23" s="68"/>
    </row>
    <row r="24" spans="1:6" ht="25.2" customHeight="1">
      <c r="A24" s="68"/>
      <c r="B24" s="68"/>
      <c r="C24" s="68"/>
      <c r="D24" s="68"/>
      <c r="E24" s="68"/>
      <c r="F24" s="68"/>
    </row>
    <row r="25" spans="1:6" ht="25.2" customHeight="1">
      <c r="A25" s="68" t="s">
        <v>1573</v>
      </c>
      <c r="B25" s="68"/>
      <c r="C25" s="68"/>
      <c r="D25" s="68"/>
      <c r="E25" s="68"/>
      <c r="F25" s="68"/>
    </row>
    <row r="26" spans="1:6" ht="25.2" customHeight="1">
      <c r="A26" s="68"/>
      <c r="B26" s="68"/>
      <c r="C26" s="68"/>
      <c r="D26" s="68"/>
      <c r="E26" s="68"/>
      <c r="F26" s="68"/>
    </row>
    <row r="27" spans="1:6" ht="25.2" customHeight="1">
      <c r="D27" s="1291" t="s">
        <v>1596</v>
      </c>
      <c r="E27" s="1292"/>
      <c r="F27" s="1292"/>
    </row>
    <row r="28" spans="1:6" ht="25.2" customHeight="1">
      <c r="D28" s="1293" t="s">
        <v>1598</v>
      </c>
      <c r="E28" s="1293"/>
      <c r="F28" s="1293"/>
    </row>
    <row r="29" spans="1:6" ht="25.2" customHeight="1">
      <c r="A29" s="1" t="s">
        <v>1629</v>
      </c>
    </row>
    <row r="30" spans="1:6" ht="25.2" customHeight="1">
      <c r="A30" s="41" t="s">
        <v>1630</v>
      </c>
    </row>
    <row r="31" spans="1:6" ht="33" customHeight="1">
      <c r="A31" s="806" t="s">
        <v>1633</v>
      </c>
      <c r="B31" s="806"/>
      <c r="C31" s="806"/>
      <c r="D31" s="806"/>
      <c r="E31" s="806"/>
      <c r="F31" s="806"/>
    </row>
    <row r="32" spans="1:6" ht="46.2" customHeight="1">
      <c r="A32" s="1295" t="s">
        <v>1634</v>
      </c>
      <c r="B32" s="1295"/>
      <c r="C32" s="1295"/>
      <c r="D32" s="1295"/>
      <c r="E32" s="1295"/>
      <c r="F32" s="1295"/>
    </row>
  </sheetData>
  <mergeCells count="5">
    <mergeCell ref="A4:F4"/>
    <mergeCell ref="A6:F6"/>
    <mergeCell ref="C12:F12"/>
    <mergeCell ref="A31:F31"/>
    <mergeCell ref="A32:F32"/>
  </mergeCells>
  <phoneticPr fontId="2"/>
  <printOptions horizontalCentered="1"/>
  <pageMargins left="0.70866141732283472" right="0.70866141732283472" top="0.74803149606299213" bottom="0.74803149606299213" header="0.31496062992125984" footer="0.31496062992125984"/>
  <pageSetup paperSize="9" scale="86" fitToWidth="0" orientation="portrait" r:id="rId1"/>
  <headerFooter>
    <oddFooter>&amp;C&amp;P</oddFooter>
  </headerFooter>
  <rowBreaks count="1" manualBreakCount="1">
    <brk id="29" max="6" man="1"/>
  </rowBreaks>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CD608-9687-4C70-99A0-9C6C285A9209}">
  <sheetPr>
    <pageSetUpPr fitToPage="1"/>
  </sheetPr>
  <dimension ref="A1:F14"/>
  <sheetViews>
    <sheetView view="pageBreakPreview" zoomScaleNormal="100" zoomScaleSheetLayoutView="100" workbookViewId="0">
      <selection activeCell="E15" sqref="E15"/>
    </sheetView>
  </sheetViews>
  <sheetFormatPr defaultRowHeight="25.2" customHeight="1"/>
  <cols>
    <col min="1" max="1" width="7.3984375" style="1" customWidth="1"/>
    <col min="2" max="2" width="4.3984375" style="1" customWidth="1"/>
    <col min="3" max="3" width="14.09765625" style="1" customWidth="1"/>
    <col min="4" max="4" width="8.796875" style="1"/>
    <col min="5" max="5" width="27.8984375" style="1" customWidth="1"/>
    <col min="6" max="6" width="19.5" style="1" customWidth="1"/>
    <col min="7" max="7" width="9.765625E-2" style="1" customWidth="1"/>
    <col min="8" max="256" width="8.796875" style="1"/>
    <col min="257" max="257" width="18.19921875" style="1" customWidth="1"/>
    <col min="258" max="258" width="8.796875" style="1"/>
    <col min="259" max="259" width="14.09765625" style="1" customWidth="1"/>
    <col min="260" max="260" width="8.796875" style="1"/>
    <col min="261" max="261" width="27.8984375" style="1" customWidth="1"/>
    <col min="262" max="512" width="8.796875" style="1"/>
    <col min="513" max="513" width="18.19921875" style="1" customWidth="1"/>
    <col min="514" max="514" width="8.796875" style="1"/>
    <col min="515" max="515" width="14.09765625" style="1" customWidth="1"/>
    <col min="516" max="516" width="8.796875" style="1"/>
    <col min="517" max="517" width="27.8984375" style="1" customWidth="1"/>
    <col min="518" max="768" width="8.796875" style="1"/>
    <col min="769" max="769" width="18.19921875" style="1" customWidth="1"/>
    <col min="770" max="770" width="8.796875" style="1"/>
    <col min="771" max="771" width="14.09765625" style="1" customWidth="1"/>
    <col min="772" max="772" width="8.796875" style="1"/>
    <col min="773" max="773" width="27.8984375" style="1" customWidth="1"/>
    <col min="774" max="1024" width="8.796875" style="1"/>
    <col min="1025" max="1025" width="18.19921875" style="1" customWidth="1"/>
    <col min="1026" max="1026" width="8.796875" style="1"/>
    <col min="1027" max="1027" width="14.09765625" style="1" customWidth="1"/>
    <col min="1028" max="1028" width="8.796875" style="1"/>
    <col min="1029" max="1029" width="27.8984375" style="1" customWidth="1"/>
    <col min="1030" max="1280" width="8.796875" style="1"/>
    <col min="1281" max="1281" width="18.19921875" style="1" customWidth="1"/>
    <col min="1282" max="1282" width="8.796875" style="1"/>
    <col min="1283" max="1283" width="14.09765625" style="1" customWidth="1"/>
    <col min="1284" max="1284" width="8.796875" style="1"/>
    <col min="1285" max="1285" width="27.8984375" style="1" customWidth="1"/>
    <col min="1286" max="1536" width="8.796875" style="1"/>
    <col min="1537" max="1537" width="18.19921875" style="1" customWidth="1"/>
    <col min="1538" max="1538" width="8.796875" style="1"/>
    <col min="1539" max="1539" width="14.09765625" style="1" customWidth="1"/>
    <col min="1540" max="1540" width="8.796875" style="1"/>
    <col min="1541" max="1541" width="27.8984375" style="1" customWidth="1"/>
    <col min="1542" max="1792" width="8.796875" style="1"/>
    <col min="1793" max="1793" width="18.19921875" style="1" customWidth="1"/>
    <col min="1794" max="1794" width="8.796875" style="1"/>
    <col min="1795" max="1795" width="14.09765625" style="1" customWidth="1"/>
    <col min="1796" max="1796" width="8.796875" style="1"/>
    <col min="1797" max="1797" width="27.8984375" style="1" customWidth="1"/>
    <col min="1798" max="2048" width="8.796875" style="1"/>
    <col min="2049" max="2049" width="18.19921875" style="1" customWidth="1"/>
    <col min="2050" max="2050" width="8.796875" style="1"/>
    <col min="2051" max="2051" width="14.09765625" style="1" customWidth="1"/>
    <col min="2052" max="2052" width="8.796875" style="1"/>
    <col min="2053" max="2053" width="27.8984375" style="1" customWidth="1"/>
    <col min="2054" max="2304" width="8.796875" style="1"/>
    <col min="2305" max="2305" width="18.19921875" style="1" customWidth="1"/>
    <col min="2306" max="2306" width="8.796875" style="1"/>
    <col min="2307" max="2307" width="14.09765625" style="1" customWidth="1"/>
    <col min="2308" max="2308" width="8.796875" style="1"/>
    <col min="2309" max="2309" width="27.8984375" style="1" customWidth="1"/>
    <col min="2310" max="2560" width="8.796875" style="1"/>
    <col min="2561" max="2561" width="18.19921875" style="1" customWidth="1"/>
    <col min="2562" max="2562" width="8.796875" style="1"/>
    <col min="2563" max="2563" width="14.09765625" style="1" customWidth="1"/>
    <col min="2564" max="2564" width="8.796875" style="1"/>
    <col min="2565" max="2565" width="27.8984375" style="1" customWidth="1"/>
    <col min="2566" max="2816" width="8.796875" style="1"/>
    <col min="2817" max="2817" width="18.19921875" style="1" customWidth="1"/>
    <col min="2818" max="2818" width="8.796875" style="1"/>
    <col min="2819" max="2819" width="14.09765625" style="1" customWidth="1"/>
    <col min="2820" max="2820" width="8.796875" style="1"/>
    <col min="2821" max="2821" width="27.8984375" style="1" customWidth="1"/>
    <col min="2822" max="3072" width="8.796875" style="1"/>
    <col min="3073" max="3073" width="18.19921875" style="1" customWidth="1"/>
    <col min="3074" max="3074" width="8.796875" style="1"/>
    <col min="3075" max="3075" width="14.09765625" style="1" customWidth="1"/>
    <col min="3076" max="3076" width="8.796875" style="1"/>
    <col min="3077" max="3077" width="27.8984375" style="1" customWidth="1"/>
    <col min="3078" max="3328" width="8.796875" style="1"/>
    <col min="3329" max="3329" width="18.19921875" style="1" customWidth="1"/>
    <col min="3330" max="3330" width="8.796875" style="1"/>
    <col min="3331" max="3331" width="14.09765625" style="1" customWidth="1"/>
    <col min="3332" max="3332" width="8.796875" style="1"/>
    <col min="3333" max="3333" width="27.8984375" style="1" customWidth="1"/>
    <col min="3334" max="3584" width="8.796875" style="1"/>
    <col min="3585" max="3585" width="18.19921875" style="1" customWidth="1"/>
    <col min="3586" max="3586" width="8.796875" style="1"/>
    <col min="3587" max="3587" width="14.09765625" style="1" customWidth="1"/>
    <col min="3588" max="3588" width="8.796875" style="1"/>
    <col min="3589" max="3589" width="27.8984375" style="1" customWidth="1"/>
    <col min="3590" max="3840" width="8.796875" style="1"/>
    <col min="3841" max="3841" width="18.19921875" style="1" customWidth="1"/>
    <col min="3842" max="3842" width="8.796875" style="1"/>
    <col min="3843" max="3843" width="14.09765625" style="1" customWidth="1"/>
    <col min="3844" max="3844" width="8.796875" style="1"/>
    <col min="3845" max="3845" width="27.8984375" style="1" customWidth="1"/>
    <col min="3846" max="4096" width="8.796875" style="1"/>
    <col min="4097" max="4097" width="18.19921875" style="1" customWidth="1"/>
    <col min="4098" max="4098" width="8.796875" style="1"/>
    <col min="4099" max="4099" width="14.09765625" style="1" customWidth="1"/>
    <col min="4100" max="4100" width="8.796875" style="1"/>
    <col min="4101" max="4101" width="27.8984375" style="1" customWidth="1"/>
    <col min="4102" max="4352" width="8.796875" style="1"/>
    <col min="4353" max="4353" width="18.19921875" style="1" customWidth="1"/>
    <col min="4354" max="4354" width="8.796875" style="1"/>
    <col min="4355" max="4355" width="14.09765625" style="1" customWidth="1"/>
    <col min="4356" max="4356" width="8.796875" style="1"/>
    <col min="4357" max="4357" width="27.8984375" style="1" customWidth="1"/>
    <col min="4358" max="4608" width="8.796875" style="1"/>
    <col min="4609" max="4609" width="18.19921875" style="1" customWidth="1"/>
    <col min="4610" max="4610" width="8.796875" style="1"/>
    <col min="4611" max="4611" width="14.09765625" style="1" customWidth="1"/>
    <col min="4612" max="4612" width="8.796875" style="1"/>
    <col min="4613" max="4613" width="27.8984375" style="1" customWidth="1"/>
    <col min="4614" max="4864" width="8.796875" style="1"/>
    <col min="4865" max="4865" width="18.19921875" style="1" customWidth="1"/>
    <col min="4866" max="4866" width="8.796875" style="1"/>
    <col min="4867" max="4867" width="14.09765625" style="1" customWidth="1"/>
    <col min="4868" max="4868" width="8.796875" style="1"/>
    <col min="4869" max="4869" width="27.8984375" style="1" customWidth="1"/>
    <col min="4870" max="5120" width="8.796875" style="1"/>
    <col min="5121" max="5121" width="18.19921875" style="1" customWidth="1"/>
    <col min="5122" max="5122" width="8.796875" style="1"/>
    <col min="5123" max="5123" width="14.09765625" style="1" customWidth="1"/>
    <col min="5124" max="5124" width="8.796875" style="1"/>
    <col min="5125" max="5125" width="27.8984375" style="1" customWidth="1"/>
    <col min="5126" max="5376" width="8.796875" style="1"/>
    <col min="5377" max="5377" width="18.19921875" style="1" customWidth="1"/>
    <col min="5378" max="5378" width="8.796875" style="1"/>
    <col min="5379" max="5379" width="14.09765625" style="1" customWidth="1"/>
    <col min="5380" max="5380" width="8.796875" style="1"/>
    <col min="5381" max="5381" width="27.8984375" style="1" customWidth="1"/>
    <col min="5382" max="5632" width="8.796875" style="1"/>
    <col min="5633" max="5633" width="18.19921875" style="1" customWidth="1"/>
    <col min="5634" max="5634" width="8.796875" style="1"/>
    <col min="5635" max="5635" width="14.09765625" style="1" customWidth="1"/>
    <col min="5636" max="5636" width="8.796875" style="1"/>
    <col min="5637" max="5637" width="27.8984375" style="1" customWidth="1"/>
    <col min="5638" max="5888" width="8.796875" style="1"/>
    <col min="5889" max="5889" width="18.19921875" style="1" customWidth="1"/>
    <col min="5890" max="5890" width="8.796875" style="1"/>
    <col min="5891" max="5891" width="14.09765625" style="1" customWidth="1"/>
    <col min="5892" max="5892" width="8.796875" style="1"/>
    <col min="5893" max="5893" width="27.8984375" style="1" customWidth="1"/>
    <col min="5894" max="6144" width="8.796875" style="1"/>
    <col min="6145" max="6145" width="18.19921875" style="1" customWidth="1"/>
    <col min="6146" max="6146" width="8.796875" style="1"/>
    <col min="6147" max="6147" width="14.09765625" style="1" customWidth="1"/>
    <col min="6148" max="6148" width="8.796875" style="1"/>
    <col min="6149" max="6149" width="27.8984375" style="1" customWidth="1"/>
    <col min="6150" max="6400" width="8.796875" style="1"/>
    <col min="6401" max="6401" width="18.19921875" style="1" customWidth="1"/>
    <col min="6402" max="6402" width="8.796875" style="1"/>
    <col min="6403" max="6403" width="14.09765625" style="1" customWidth="1"/>
    <col min="6404" max="6404" width="8.796875" style="1"/>
    <col min="6405" max="6405" width="27.8984375" style="1" customWidth="1"/>
    <col min="6406" max="6656" width="8.796875" style="1"/>
    <col min="6657" max="6657" width="18.19921875" style="1" customWidth="1"/>
    <col min="6658" max="6658" width="8.796875" style="1"/>
    <col min="6659" max="6659" width="14.09765625" style="1" customWidth="1"/>
    <col min="6660" max="6660" width="8.796875" style="1"/>
    <col min="6661" max="6661" width="27.8984375" style="1" customWidth="1"/>
    <col min="6662" max="6912" width="8.796875" style="1"/>
    <col min="6913" max="6913" width="18.19921875" style="1" customWidth="1"/>
    <col min="6914" max="6914" width="8.796875" style="1"/>
    <col min="6915" max="6915" width="14.09765625" style="1" customWidth="1"/>
    <col min="6916" max="6916" width="8.796875" style="1"/>
    <col min="6917" max="6917" width="27.8984375" style="1" customWidth="1"/>
    <col min="6918" max="7168" width="8.796875" style="1"/>
    <col min="7169" max="7169" width="18.19921875" style="1" customWidth="1"/>
    <col min="7170" max="7170" width="8.796875" style="1"/>
    <col min="7171" max="7171" width="14.09765625" style="1" customWidth="1"/>
    <col min="7172" max="7172" width="8.796875" style="1"/>
    <col min="7173" max="7173" width="27.8984375" style="1" customWidth="1"/>
    <col min="7174" max="7424" width="8.796875" style="1"/>
    <col min="7425" max="7425" width="18.19921875" style="1" customWidth="1"/>
    <col min="7426" max="7426" width="8.796875" style="1"/>
    <col min="7427" max="7427" width="14.09765625" style="1" customWidth="1"/>
    <col min="7428" max="7428" width="8.796875" style="1"/>
    <col min="7429" max="7429" width="27.8984375" style="1" customWidth="1"/>
    <col min="7430" max="7680" width="8.796875" style="1"/>
    <col min="7681" max="7681" width="18.19921875" style="1" customWidth="1"/>
    <col min="7682" max="7682" width="8.796875" style="1"/>
    <col min="7683" max="7683" width="14.09765625" style="1" customWidth="1"/>
    <col min="7684" max="7684" width="8.796875" style="1"/>
    <col min="7685" max="7685" width="27.8984375" style="1" customWidth="1"/>
    <col min="7686" max="7936" width="8.796875" style="1"/>
    <col min="7937" max="7937" width="18.19921875" style="1" customWidth="1"/>
    <col min="7938" max="7938" width="8.796875" style="1"/>
    <col min="7939" max="7939" width="14.09765625" style="1" customWidth="1"/>
    <col min="7940" max="7940" width="8.796875" style="1"/>
    <col min="7941" max="7941" width="27.8984375" style="1" customWidth="1"/>
    <col min="7942" max="8192" width="8.796875" style="1"/>
    <col min="8193" max="8193" width="18.19921875" style="1" customWidth="1"/>
    <col min="8194" max="8194" width="8.796875" style="1"/>
    <col min="8195" max="8195" width="14.09765625" style="1" customWidth="1"/>
    <col min="8196" max="8196" width="8.796875" style="1"/>
    <col min="8197" max="8197" width="27.8984375" style="1" customWidth="1"/>
    <col min="8198" max="8448" width="8.796875" style="1"/>
    <col min="8449" max="8449" width="18.19921875" style="1" customWidth="1"/>
    <col min="8450" max="8450" width="8.796875" style="1"/>
    <col min="8451" max="8451" width="14.09765625" style="1" customWidth="1"/>
    <col min="8452" max="8452" width="8.796875" style="1"/>
    <col min="8453" max="8453" width="27.8984375" style="1" customWidth="1"/>
    <col min="8454" max="8704" width="8.796875" style="1"/>
    <col min="8705" max="8705" width="18.19921875" style="1" customWidth="1"/>
    <col min="8706" max="8706" width="8.796875" style="1"/>
    <col min="8707" max="8707" width="14.09765625" style="1" customWidth="1"/>
    <col min="8708" max="8708" width="8.796875" style="1"/>
    <col min="8709" max="8709" width="27.8984375" style="1" customWidth="1"/>
    <col min="8710" max="8960" width="8.796875" style="1"/>
    <col min="8961" max="8961" width="18.19921875" style="1" customWidth="1"/>
    <col min="8962" max="8962" width="8.796875" style="1"/>
    <col min="8963" max="8963" width="14.09765625" style="1" customWidth="1"/>
    <col min="8964" max="8964" width="8.796875" style="1"/>
    <col min="8965" max="8965" width="27.8984375" style="1" customWidth="1"/>
    <col min="8966" max="9216" width="8.796875" style="1"/>
    <col min="9217" max="9217" width="18.19921875" style="1" customWidth="1"/>
    <col min="9218" max="9218" width="8.796875" style="1"/>
    <col min="9219" max="9219" width="14.09765625" style="1" customWidth="1"/>
    <col min="9220" max="9220" width="8.796875" style="1"/>
    <col min="9221" max="9221" width="27.8984375" style="1" customWidth="1"/>
    <col min="9222" max="9472" width="8.796875" style="1"/>
    <col min="9473" max="9473" width="18.19921875" style="1" customWidth="1"/>
    <col min="9474" max="9474" width="8.796875" style="1"/>
    <col min="9475" max="9475" width="14.09765625" style="1" customWidth="1"/>
    <col min="9476" max="9476" width="8.796875" style="1"/>
    <col min="9477" max="9477" width="27.8984375" style="1" customWidth="1"/>
    <col min="9478" max="9728" width="8.796875" style="1"/>
    <col min="9729" max="9729" width="18.19921875" style="1" customWidth="1"/>
    <col min="9730" max="9730" width="8.796875" style="1"/>
    <col min="9731" max="9731" width="14.09765625" style="1" customWidth="1"/>
    <col min="9732" max="9732" width="8.796875" style="1"/>
    <col min="9733" max="9733" width="27.8984375" style="1" customWidth="1"/>
    <col min="9734" max="9984" width="8.796875" style="1"/>
    <col min="9985" max="9985" width="18.19921875" style="1" customWidth="1"/>
    <col min="9986" max="9986" width="8.796875" style="1"/>
    <col min="9987" max="9987" width="14.09765625" style="1" customWidth="1"/>
    <col min="9988" max="9988" width="8.796875" style="1"/>
    <col min="9989" max="9989" width="27.8984375" style="1" customWidth="1"/>
    <col min="9990" max="10240" width="8.796875" style="1"/>
    <col min="10241" max="10241" width="18.19921875" style="1" customWidth="1"/>
    <col min="10242" max="10242" width="8.796875" style="1"/>
    <col min="10243" max="10243" width="14.09765625" style="1" customWidth="1"/>
    <col min="10244" max="10244" width="8.796875" style="1"/>
    <col min="10245" max="10245" width="27.8984375" style="1" customWidth="1"/>
    <col min="10246" max="10496" width="8.796875" style="1"/>
    <col min="10497" max="10497" width="18.19921875" style="1" customWidth="1"/>
    <col min="10498" max="10498" width="8.796875" style="1"/>
    <col min="10499" max="10499" width="14.09765625" style="1" customWidth="1"/>
    <col min="10500" max="10500" width="8.796875" style="1"/>
    <col min="10501" max="10501" width="27.8984375" style="1" customWidth="1"/>
    <col min="10502" max="10752" width="8.796875" style="1"/>
    <col min="10753" max="10753" width="18.19921875" style="1" customWidth="1"/>
    <col min="10754" max="10754" width="8.796875" style="1"/>
    <col min="10755" max="10755" width="14.09765625" style="1" customWidth="1"/>
    <col min="10756" max="10756" width="8.796875" style="1"/>
    <col min="10757" max="10757" width="27.8984375" style="1" customWidth="1"/>
    <col min="10758" max="11008" width="8.796875" style="1"/>
    <col min="11009" max="11009" width="18.19921875" style="1" customWidth="1"/>
    <col min="11010" max="11010" width="8.796875" style="1"/>
    <col min="11011" max="11011" width="14.09765625" style="1" customWidth="1"/>
    <col min="11012" max="11012" width="8.796875" style="1"/>
    <col min="11013" max="11013" width="27.8984375" style="1" customWidth="1"/>
    <col min="11014" max="11264" width="8.796875" style="1"/>
    <col min="11265" max="11265" width="18.19921875" style="1" customWidth="1"/>
    <col min="11266" max="11266" width="8.796875" style="1"/>
    <col min="11267" max="11267" width="14.09765625" style="1" customWidth="1"/>
    <col min="11268" max="11268" width="8.796875" style="1"/>
    <col min="11269" max="11269" width="27.8984375" style="1" customWidth="1"/>
    <col min="11270" max="11520" width="8.796875" style="1"/>
    <col min="11521" max="11521" width="18.19921875" style="1" customWidth="1"/>
    <col min="11522" max="11522" width="8.796875" style="1"/>
    <col min="11523" max="11523" width="14.09765625" style="1" customWidth="1"/>
    <col min="11524" max="11524" width="8.796875" style="1"/>
    <col min="11525" max="11525" width="27.8984375" style="1" customWidth="1"/>
    <col min="11526" max="11776" width="8.796875" style="1"/>
    <col min="11777" max="11777" width="18.19921875" style="1" customWidth="1"/>
    <col min="11778" max="11778" width="8.796875" style="1"/>
    <col min="11779" max="11779" width="14.09765625" style="1" customWidth="1"/>
    <col min="11780" max="11780" width="8.796875" style="1"/>
    <col min="11781" max="11781" width="27.8984375" style="1" customWidth="1"/>
    <col min="11782" max="12032" width="8.796875" style="1"/>
    <col min="12033" max="12033" width="18.19921875" style="1" customWidth="1"/>
    <col min="12034" max="12034" width="8.796875" style="1"/>
    <col min="12035" max="12035" width="14.09765625" style="1" customWidth="1"/>
    <col min="12036" max="12036" width="8.796875" style="1"/>
    <col min="12037" max="12037" width="27.8984375" style="1" customWidth="1"/>
    <col min="12038" max="12288" width="8.796875" style="1"/>
    <col min="12289" max="12289" width="18.19921875" style="1" customWidth="1"/>
    <col min="12290" max="12290" width="8.796875" style="1"/>
    <col min="12291" max="12291" width="14.09765625" style="1" customWidth="1"/>
    <col min="12292" max="12292" width="8.796875" style="1"/>
    <col min="12293" max="12293" width="27.8984375" style="1" customWidth="1"/>
    <col min="12294" max="12544" width="8.796875" style="1"/>
    <col min="12545" max="12545" width="18.19921875" style="1" customWidth="1"/>
    <col min="12546" max="12546" width="8.796875" style="1"/>
    <col min="12547" max="12547" width="14.09765625" style="1" customWidth="1"/>
    <col min="12548" max="12548" width="8.796875" style="1"/>
    <col min="12549" max="12549" width="27.8984375" style="1" customWidth="1"/>
    <col min="12550" max="12800" width="8.796875" style="1"/>
    <col min="12801" max="12801" width="18.19921875" style="1" customWidth="1"/>
    <col min="12802" max="12802" width="8.796875" style="1"/>
    <col min="12803" max="12803" width="14.09765625" style="1" customWidth="1"/>
    <col min="12804" max="12804" width="8.796875" style="1"/>
    <col min="12805" max="12805" width="27.8984375" style="1" customWidth="1"/>
    <col min="12806" max="13056" width="8.796875" style="1"/>
    <col min="13057" max="13057" width="18.19921875" style="1" customWidth="1"/>
    <col min="13058" max="13058" width="8.796875" style="1"/>
    <col min="13059" max="13059" width="14.09765625" style="1" customWidth="1"/>
    <col min="13060" max="13060" width="8.796875" style="1"/>
    <col min="13061" max="13061" width="27.8984375" style="1" customWidth="1"/>
    <col min="13062" max="13312" width="8.796875" style="1"/>
    <col min="13313" max="13313" width="18.19921875" style="1" customWidth="1"/>
    <col min="13314" max="13314" width="8.796875" style="1"/>
    <col min="13315" max="13315" width="14.09765625" style="1" customWidth="1"/>
    <col min="13316" max="13316" width="8.796875" style="1"/>
    <col min="13317" max="13317" width="27.8984375" style="1" customWidth="1"/>
    <col min="13318" max="13568" width="8.796875" style="1"/>
    <col min="13569" max="13569" width="18.19921875" style="1" customWidth="1"/>
    <col min="13570" max="13570" width="8.796875" style="1"/>
    <col min="13571" max="13571" width="14.09765625" style="1" customWidth="1"/>
    <col min="13572" max="13572" width="8.796875" style="1"/>
    <col min="13573" max="13573" width="27.8984375" style="1" customWidth="1"/>
    <col min="13574" max="13824" width="8.796875" style="1"/>
    <col min="13825" max="13825" width="18.19921875" style="1" customWidth="1"/>
    <col min="13826" max="13826" width="8.796875" style="1"/>
    <col min="13827" max="13827" width="14.09765625" style="1" customWidth="1"/>
    <col min="13828" max="13828" width="8.796875" style="1"/>
    <col min="13829" max="13829" width="27.8984375" style="1" customWidth="1"/>
    <col min="13830" max="14080" width="8.796875" style="1"/>
    <col min="14081" max="14081" width="18.19921875" style="1" customWidth="1"/>
    <col min="14082" max="14082" width="8.796875" style="1"/>
    <col min="14083" max="14083" width="14.09765625" style="1" customWidth="1"/>
    <col min="14084" max="14084" width="8.796875" style="1"/>
    <col min="14085" max="14085" width="27.8984375" style="1" customWidth="1"/>
    <col min="14086" max="14336" width="8.796875" style="1"/>
    <col min="14337" max="14337" width="18.19921875" style="1" customWidth="1"/>
    <col min="14338" max="14338" width="8.796875" style="1"/>
    <col min="14339" max="14339" width="14.09765625" style="1" customWidth="1"/>
    <col min="14340" max="14340" width="8.796875" style="1"/>
    <col min="14341" max="14341" width="27.8984375" style="1" customWidth="1"/>
    <col min="14342" max="14592" width="8.796875" style="1"/>
    <col min="14593" max="14593" width="18.19921875" style="1" customWidth="1"/>
    <col min="14594" max="14594" width="8.796875" style="1"/>
    <col min="14595" max="14595" width="14.09765625" style="1" customWidth="1"/>
    <col min="14596" max="14596" width="8.796875" style="1"/>
    <col min="14597" max="14597" width="27.8984375" style="1" customWidth="1"/>
    <col min="14598" max="14848" width="8.796875" style="1"/>
    <col min="14849" max="14849" width="18.19921875" style="1" customWidth="1"/>
    <col min="14850" max="14850" width="8.796875" style="1"/>
    <col min="14851" max="14851" width="14.09765625" style="1" customWidth="1"/>
    <col min="14852" max="14852" width="8.796875" style="1"/>
    <col min="14853" max="14853" width="27.8984375" style="1" customWidth="1"/>
    <col min="14854" max="15104" width="8.796875" style="1"/>
    <col min="15105" max="15105" width="18.19921875" style="1" customWidth="1"/>
    <col min="15106" max="15106" width="8.796875" style="1"/>
    <col min="15107" max="15107" width="14.09765625" style="1" customWidth="1"/>
    <col min="15108" max="15108" width="8.796875" style="1"/>
    <col min="15109" max="15109" width="27.8984375" style="1" customWidth="1"/>
    <col min="15110" max="15360" width="8.796875" style="1"/>
    <col min="15361" max="15361" width="18.19921875" style="1" customWidth="1"/>
    <col min="15362" max="15362" width="8.796875" style="1"/>
    <col min="15363" max="15363" width="14.09765625" style="1" customWidth="1"/>
    <col min="15364" max="15364" width="8.796875" style="1"/>
    <col min="15365" max="15365" width="27.8984375" style="1" customWidth="1"/>
    <col min="15366" max="15616" width="8.796875" style="1"/>
    <col min="15617" max="15617" width="18.19921875" style="1" customWidth="1"/>
    <col min="15618" max="15618" width="8.796875" style="1"/>
    <col min="15619" max="15619" width="14.09765625" style="1" customWidth="1"/>
    <col min="15620" max="15620" width="8.796875" style="1"/>
    <col min="15621" max="15621" width="27.8984375" style="1" customWidth="1"/>
    <col min="15622" max="15872" width="8.796875" style="1"/>
    <col min="15873" max="15873" width="18.19921875" style="1" customWidth="1"/>
    <col min="15874" max="15874" width="8.796875" style="1"/>
    <col min="15875" max="15875" width="14.09765625" style="1" customWidth="1"/>
    <col min="15876" max="15876" width="8.796875" style="1"/>
    <col min="15877" max="15877" width="27.8984375" style="1" customWidth="1"/>
    <col min="15878" max="16128" width="8.796875" style="1"/>
    <col min="16129" max="16129" width="18.19921875" style="1" customWidth="1"/>
    <col min="16130" max="16130" width="8.796875" style="1"/>
    <col min="16131" max="16131" width="14.09765625" style="1" customWidth="1"/>
    <col min="16132" max="16132" width="8.796875" style="1"/>
    <col min="16133" max="16133" width="27.8984375" style="1" customWidth="1"/>
    <col min="16134" max="16384" width="8.796875" style="1"/>
  </cols>
  <sheetData>
    <row r="1" spans="1:6" ht="25.2" customHeight="1">
      <c r="A1" s="1" t="s">
        <v>1205</v>
      </c>
      <c r="B1" s="1">
        <v>121</v>
      </c>
      <c r="C1" s="1" t="s">
        <v>93</v>
      </c>
    </row>
    <row r="4" spans="1:6" ht="25.2" customHeight="1">
      <c r="A4" s="1287" t="s">
        <v>1217</v>
      </c>
      <c r="B4" s="1287"/>
      <c r="C4" s="1287"/>
      <c r="D4" s="1287"/>
      <c r="E4" s="1287"/>
      <c r="F4" s="1287"/>
    </row>
    <row r="5" spans="1:6" ht="25.2" customHeight="1">
      <c r="A5" s="1288"/>
      <c r="B5" s="1288"/>
      <c r="C5" s="1288"/>
      <c r="D5" s="1288"/>
      <c r="E5" s="1288"/>
      <c r="F5" s="1288"/>
    </row>
    <row r="6" spans="1:6" s="68" customFormat="1" ht="25.2" customHeight="1">
      <c r="A6" s="1230" t="s">
        <v>1591</v>
      </c>
      <c r="B6" s="1230"/>
      <c r="C6" s="1230"/>
      <c r="D6" s="1230"/>
      <c r="E6" s="1230"/>
      <c r="F6" s="1230"/>
    </row>
    <row r="7" spans="1:6" s="68" customFormat="1" ht="25.2" customHeight="1"/>
    <row r="8" spans="1:6" s="68" customFormat="1" ht="25.2" customHeight="1">
      <c r="A8" s="485" t="s">
        <v>1559</v>
      </c>
      <c r="C8" s="68" t="s">
        <v>1590</v>
      </c>
    </row>
    <row r="9" spans="1:6" s="68" customFormat="1" ht="25.2" customHeight="1">
      <c r="A9" s="485"/>
    </row>
    <row r="10" spans="1:6" ht="25.2" customHeight="1">
      <c r="A10" s="68"/>
      <c r="B10" s="68"/>
      <c r="C10" s="68"/>
      <c r="D10" s="68"/>
      <c r="E10" s="68"/>
      <c r="F10" s="68"/>
    </row>
    <row r="11" spans="1:6" ht="25.2" customHeight="1">
      <c r="A11" s="68" t="s">
        <v>1573</v>
      </c>
      <c r="B11" s="68"/>
      <c r="C11" s="68"/>
      <c r="D11" s="68"/>
      <c r="E11" s="68"/>
      <c r="F11" s="68"/>
    </row>
    <row r="12" spans="1:6" ht="25.2" customHeight="1">
      <c r="A12" s="68"/>
      <c r="B12" s="68"/>
      <c r="C12" s="68"/>
      <c r="D12" s="68"/>
      <c r="E12" s="68"/>
      <c r="F12" s="68"/>
    </row>
    <row r="13" spans="1:6" ht="25.2" customHeight="1">
      <c r="D13" s="1291" t="s">
        <v>1596</v>
      </c>
      <c r="E13" s="1292"/>
      <c r="F13" s="1292"/>
    </row>
    <row r="14" spans="1:6" ht="25.2" customHeight="1">
      <c r="D14" s="1293" t="s">
        <v>1598</v>
      </c>
      <c r="E14" s="1293"/>
      <c r="F14" s="1293"/>
    </row>
  </sheetData>
  <mergeCells count="2">
    <mergeCell ref="A4:F4"/>
    <mergeCell ref="A6:F6"/>
  </mergeCells>
  <phoneticPr fontId="2"/>
  <pageMargins left="0.70866141732283472" right="0.70866141732283472" top="0.74803149606299213" bottom="0.74803149606299213" header="0.31496062992125984" footer="0.31496062992125984"/>
  <pageSetup paperSize="9" scale="96" fitToHeight="0" orientation="portrait" r:id="rId1"/>
  <headerFooter>
    <oddFooter>&amp;C&amp;P</oddFooter>
  </headerFooter>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sheetPr codeName="Sheet242">
    <pageSetUpPr fitToPage="1"/>
  </sheetPr>
  <dimension ref="A1"/>
  <sheetViews>
    <sheetView workbookViewId="0">
      <selection activeCell="Q41" sqref="Q41"/>
    </sheetView>
  </sheetViews>
  <sheetFormatPr defaultRowHeight="18"/>
  <sheetData>
    <row r="1" spans="1:1">
      <c r="A1" t="s">
        <v>1335</v>
      </c>
    </row>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sheetPr codeName="Sheet243">
    <pageSetUpPr fitToPage="1"/>
  </sheetPr>
  <dimension ref="A1:S53"/>
  <sheetViews>
    <sheetView view="pageBreakPreview" zoomScale="90" zoomScaleNormal="100" zoomScaleSheetLayoutView="90" workbookViewId="0">
      <selection activeCell="J24" sqref="J24"/>
    </sheetView>
  </sheetViews>
  <sheetFormatPr defaultColWidth="8" defaultRowHeight="18"/>
  <cols>
    <col min="1" max="1" width="2.19921875" style="274" customWidth="1"/>
    <col min="2" max="2" width="9.69921875" style="274" customWidth="1"/>
    <col min="3" max="3" width="3.09765625" style="274" customWidth="1"/>
    <col min="4" max="5" width="2" style="274" customWidth="1"/>
    <col min="6" max="6" width="5.69921875" style="274" customWidth="1"/>
    <col min="7" max="7" width="1.09765625" style="274" customWidth="1"/>
    <col min="8" max="8" width="4.8984375" style="274" customWidth="1"/>
    <col min="9" max="9" width="2.69921875" style="274" customWidth="1"/>
    <col min="10" max="10" width="5.3984375" style="274" customWidth="1"/>
    <col min="11" max="11" width="7.59765625" style="274" customWidth="1"/>
    <col min="12" max="12" width="6.5" style="274" customWidth="1"/>
    <col min="13" max="14" width="4.19921875" style="274" customWidth="1"/>
    <col min="15" max="15" width="16.09765625" style="274" customWidth="1"/>
    <col min="16" max="16384" width="8" style="274"/>
  </cols>
  <sheetData>
    <row r="1" spans="1:19" ht="10.95" customHeight="1">
      <c r="A1" s="950" t="s">
        <v>1218</v>
      </c>
      <c r="B1" s="950"/>
      <c r="C1" s="950"/>
      <c r="D1" s="950"/>
      <c r="E1" s="950"/>
      <c r="F1" s="950"/>
    </row>
    <row r="2" spans="1:19">
      <c r="B2" s="952" t="s">
        <v>1219</v>
      </c>
      <c r="C2" s="952"/>
      <c r="D2" s="952"/>
      <c r="E2" s="952"/>
      <c r="F2" s="952"/>
      <c r="G2" s="952"/>
      <c r="H2" s="952"/>
      <c r="I2" s="952"/>
      <c r="J2" s="952"/>
      <c r="K2" s="952"/>
      <c r="L2" s="952"/>
      <c r="M2" s="952"/>
      <c r="N2" s="952"/>
      <c r="O2" s="952"/>
    </row>
    <row r="3" spans="1:19">
      <c r="A3" s="494"/>
    </row>
    <row r="4" spans="1:19" ht="10.95" customHeight="1">
      <c r="N4" s="1243" t="s">
        <v>1220</v>
      </c>
      <c r="O4" s="1243"/>
    </row>
    <row r="5" spans="1:19" ht="8.4" customHeight="1">
      <c r="A5" s="495"/>
    </row>
    <row r="6" spans="1:19" ht="10.95" customHeight="1">
      <c r="A6" s="275" t="s">
        <v>1221</v>
      </c>
      <c r="B6" s="275"/>
      <c r="C6" s="275"/>
      <c r="D6" s="275"/>
      <c r="E6" s="275"/>
      <c r="F6" s="275"/>
      <c r="G6" s="275"/>
      <c r="H6" s="275"/>
    </row>
    <row r="7" spans="1:19" ht="13.95" customHeight="1">
      <c r="A7" s="494" t="s">
        <v>1222</v>
      </c>
      <c r="B7" s="496" t="s">
        <v>145</v>
      </c>
      <c r="C7" s="1244"/>
      <c r="D7" s="1244"/>
      <c r="E7" s="1244"/>
      <c r="F7" s="1244"/>
      <c r="G7" s="1244"/>
      <c r="H7" s="1244"/>
      <c r="I7" s="1244"/>
      <c r="P7" s="41" t="s">
        <v>0</v>
      </c>
      <c r="Q7" s="41"/>
      <c r="R7" s="41"/>
      <c r="S7" s="41" t="s">
        <v>145</v>
      </c>
    </row>
    <row r="8" spans="1:19">
      <c r="A8" s="497"/>
      <c r="B8" s="498" t="s">
        <v>219</v>
      </c>
      <c r="C8" s="1244"/>
      <c r="D8" s="1244"/>
      <c r="E8" s="1244"/>
      <c r="F8" s="1244"/>
      <c r="G8" s="1244"/>
      <c r="H8" s="1244"/>
      <c r="I8" s="1244"/>
      <c r="J8" s="497" t="s">
        <v>1200</v>
      </c>
      <c r="K8" s="497"/>
      <c r="P8" s="41" t="s">
        <v>390</v>
      </c>
      <c r="Q8" s="41"/>
      <c r="R8" s="41"/>
      <c r="S8" s="41" t="s">
        <v>83</v>
      </c>
    </row>
    <row r="9" spans="1:19" ht="16.95" customHeight="1">
      <c r="A9" s="494"/>
      <c r="P9" s="41" t="s">
        <v>0</v>
      </c>
      <c r="Q9" s="41"/>
      <c r="R9" s="41"/>
      <c r="S9" s="41" t="s">
        <v>219</v>
      </c>
    </row>
    <row r="10" spans="1:19" ht="13.2" customHeight="1">
      <c r="K10" s="494" t="s">
        <v>1223</v>
      </c>
      <c r="L10" s="1242"/>
      <c r="M10" s="1242"/>
      <c r="N10" s="1242"/>
      <c r="O10" s="1242"/>
      <c r="P10" s="41" t="s">
        <v>390</v>
      </c>
      <c r="Q10" s="41"/>
      <c r="R10" s="41"/>
      <c r="S10" s="41" t="s">
        <v>1224</v>
      </c>
    </row>
    <row r="11" spans="1:19" ht="13.2" customHeight="1">
      <c r="A11" s="495"/>
      <c r="L11" s="1241"/>
      <c r="M11" s="1241"/>
      <c r="N11" s="1241"/>
      <c r="O11" s="1241"/>
    </row>
    <row r="12" spans="1:19" ht="13.2" customHeight="1">
      <c r="A12" s="494"/>
      <c r="K12" s="497" t="s">
        <v>1225</v>
      </c>
      <c r="L12" s="1242"/>
      <c r="M12" s="1242"/>
      <c r="N12" s="1242"/>
      <c r="O12" s="1242"/>
    </row>
    <row r="13" spans="1:19" ht="17.25" customHeight="1">
      <c r="A13" s="494"/>
    </row>
    <row r="14" spans="1:19">
      <c r="A14" s="494"/>
      <c r="B14" s="950" t="s">
        <v>1226</v>
      </c>
      <c r="C14" s="950"/>
      <c r="D14" s="950"/>
      <c r="E14" s="950"/>
      <c r="F14" s="950"/>
      <c r="G14" s="950"/>
      <c r="H14" s="950"/>
      <c r="I14" s="950"/>
      <c r="J14" s="950"/>
      <c r="K14" s="950"/>
      <c r="L14" s="950"/>
      <c r="M14" s="950"/>
      <c r="N14" s="950"/>
      <c r="O14" s="950"/>
    </row>
    <row r="15" spans="1:19" ht="25.2" customHeight="1">
      <c r="A15" s="494"/>
    </row>
    <row r="16" spans="1:19" ht="10.95" customHeight="1">
      <c r="B16" s="953" t="s">
        <v>1227</v>
      </c>
      <c r="C16" s="953"/>
      <c r="D16" s="953"/>
      <c r="E16" s="953"/>
      <c r="F16" s="953"/>
      <c r="G16" s="953"/>
      <c r="H16" s="953"/>
      <c r="I16" s="953"/>
      <c r="J16" s="953"/>
      <c r="K16" s="953"/>
      <c r="L16" s="953"/>
      <c r="M16" s="953"/>
      <c r="N16" s="953"/>
      <c r="O16" s="953"/>
    </row>
    <row r="17" spans="1:15" ht="10.95" customHeight="1">
      <c r="A17" s="497" t="s">
        <v>1228</v>
      </c>
    </row>
    <row r="18" spans="1:15" ht="15" customHeight="1"/>
    <row r="19" spans="1:15" ht="25.95" customHeight="1">
      <c r="A19" s="494"/>
      <c r="B19" s="1239" t="s">
        <v>1229</v>
      </c>
      <c r="C19" s="1239"/>
      <c r="D19" s="1239"/>
      <c r="E19" s="1239"/>
      <c r="F19" s="499" t="s">
        <v>1230</v>
      </c>
      <c r="G19" s="954" t="s">
        <v>1231</v>
      </c>
      <c r="H19" s="954"/>
      <c r="I19" s="1239" t="s">
        <v>1232</v>
      </c>
      <c r="J19" s="1239"/>
      <c r="K19" s="1239"/>
      <c r="L19" s="1239" t="s">
        <v>1233</v>
      </c>
      <c r="M19" s="1239"/>
      <c r="N19" s="1239"/>
      <c r="O19" s="499" t="s">
        <v>1234</v>
      </c>
    </row>
    <row r="20" spans="1:15" ht="25.95" customHeight="1">
      <c r="A20" s="494"/>
      <c r="B20" s="1238"/>
      <c r="C20" s="1238"/>
      <c r="D20" s="1238"/>
      <c r="E20" s="1238"/>
      <c r="F20" s="500"/>
      <c r="G20" s="1238"/>
      <c r="H20" s="1238"/>
      <c r="I20" s="951"/>
      <c r="J20" s="951"/>
      <c r="K20" s="951"/>
      <c r="L20" s="951"/>
      <c r="M20" s="951"/>
      <c r="N20" s="951"/>
      <c r="O20" s="501"/>
    </row>
    <row r="21" spans="1:15" ht="25.95" customHeight="1">
      <c r="B21" s="1238"/>
      <c r="C21" s="1238"/>
      <c r="D21" s="1238"/>
      <c r="E21" s="1238"/>
      <c r="F21" s="500"/>
      <c r="G21" s="1238"/>
      <c r="H21" s="1238"/>
      <c r="I21" s="951"/>
      <c r="J21" s="951"/>
      <c r="K21" s="951"/>
      <c r="L21" s="951"/>
      <c r="M21" s="951"/>
      <c r="N21" s="951"/>
      <c r="O21" s="501"/>
    </row>
    <row r="22" spans="1:15" ht="25.95" customHeight="1">
      <c r="B22" s="1238"/>
      <c r="C22" s="1238"/>
      <c r="D22" s="1238"/>
      <c r="E22" s="1238"/>
      <c r="F22" s="500"/>
      <c r="G22" s="1238"/>
      <c r="H22" s="1238"/>
      <c r="I22" s="951"/>
      <c r="J22" s="951"/>
      <c r="K22" s="951"/>
      <c r="L22" s="951"/>
      <c r="M22" s="951"/>
      <c r="N22" s="951"/>
      <c r="O22" s="501"/>
    </row>
    <row r="23" spans="1:15" ht="25.95" customHeight="1">
      <c r="B23" s="954" t="s">
        <v>883</v>
      </c>
      <c r="C23" s="954"/>
      <c r="D23" s="954"/>
      <c r="E23" s="954"/>
      <c r="F23" s="954"/>
      <c r="G23" s="954"/>
      <c r="H23" s="954"/>
      <c r="I23" s="951"/>
      <c r="J23" s="951"/>
      <c r="K23" s="951"/>
      <c r="L23" s="951"/>
      <c r="M23" s="951"/>
      <c r="N23" s="951"/>
      <c r="O23" s="501"/>
    </row>
    <row r="24" spans="1:15" ht="28.2" customHeight="1"/>
    <row r="25" spans="1:15" ht="10.95" customHeight="1">
      <c r="A25" s="950" t="s">
        <v>1235</v>
      </c>
      <c r="B25" s="950"/>
    </row>
    <row r="26" spans="1:15" ht="15" customHeight="1">
      <c r="B26" s="494"/>
    </row>
    <row r="27" spans="1:15" ht="25.95" customHeight="1">
      <c r="B27" s="1239" t="s">
        <v>1236</v>
      </c>
      <c r="C27" s="1239"/>
      <c r="D27" s="1239" t="s">
        <v>1237</v>
      </c>
      <c r="E27" s="1239"/>
      <c r="F27" s="1239"/>
      <c r="G27" s="954" t="s">
        <v>1238</v>
      </c>
      <c r="H27" s="954"/>
      <c r="I27" s="1239" t="s">
        <v>1232</v>
      </c>
      <c r="J27" s="1239"/>
      <c r="K27" s="1239"/>
      <c r="L27" s="1239" t="s">
        <v>1233</v>
      </c>
      <c r="M27" s="1239"/>
      <c r="N27" s="1239"/>
      <c r="O27" s="499" t="s">
        <v>1234</v>
      </c>
    </row>
    <row r="28" spans="1:15" ht="25.95" customHeight="1">
      <c r="B28" s="1238"/>
      <c r="C28" s="1238"/>
      <c r="D28" s="1240"/>
      <c r="E28" s="1240"/>
      <c r="F28" s="1240"/>
      <c r="G28" s="1240"/>
      <c r="H28" s="1240"/>
      <c r="I28" s="951"/>
      <c r="J28" s="951"/>
      <c r="K28" s="951"/>
      <c r="L28" s="951"/>
      <c r="M28" s="951"/>
      <c r="N28" s="951"/>
      <c r="O28" s="501"/>
    </row>
    <row r="29" spans="1:15" ht="25.95" customHeight="1">
      <c r="B29" s="1238"/>
      <c r="C29" s="1238"/>
      <c r="D29" s="1240"/>
      <c r="E29" s="1240"/>
      <c r="F29" s="1240"/>
      <c r="G29" s="1240"/>
      <c r="H29" s="1240"/>
      <c r="I29" s="951"/>
      <c r="J29" s="951"/>
      <c r="K29" s="951"/>
      <c r="L29" s="951"/>
      <c r="M29" s="951"/>
      <c r="N29" s="951"/>
      <c r="O29" s="501"/>
    </row>
    <row r="30" spans="1:15" ht="25.95" customHeight="1">
      <c r="B30" s="1238"/>
      <c r="C30" s="1238"/>
      <c r="D30" s="1240"/>
      <c r="E30" s="1240"/>
      <c r="F30" s="1240"/>
      <c r="G30" s="1240"/>
      <c r="H30" s="1240"/>
      <c r="I30" s="951"/>
      <c r="J30" s="951"/>
      <c r="K30" s="951"/>
      <c r="L30" s="951"/>
      <c r="M30" s="951"/>
      <c r="N30" s="951"/>
      <c r="O30" s="501"/>
    </row>
    <row r="31" spans="1:15" ht="25.95" customHeight="1">
      <c r="B31" s="954" t="s">
        <v>883</v>
      </c>
      <c r="C31" s="954"/>
      <c r="D31" s="954"/>
      <c r="E31" s="954"/>
      <c r="F31" s="954"/>
      <c r="G31" s="954"/>
      <c r="H31" s="954"/>
      <c r="I31" s="951"/>
      <c r="J31" s="951"/>
      <c r="K31" s="951"/>
      <c r="L31" s="951"/>
      <c r="M31" s="951"/>
      <c r="N31" s="951"/>
      <c r="O31" s="501"/>
    </row>
    <row r="32" spans="1:15" ht="25.95" customHeight="1">
      <c r="B32" s="502"/>
      <c r="C32" s="502"/>
      <c r="D32" s="502"/>
      <c r="E32" s="502"/>
      <c r="F32" s="502"/>
      <c r="G32" s="502"/>
    </row>
    <row r="33" spans="1:15" ht="10.95" customHeight="1">
      <c r="A33" s="950" t="s">
        <v>1239</v>
      </c>
      <c r="B33" s="950"/>
      <c r="C33" s="950"/>
      <c r="D33" s="950"/>
      <c r="E33" s="950"/>
      <c r="F33" s="950"/>
      <c r="G33" s="950"/>
      <c r="H33" s="950"/>
      <c r="I33" s="950"/>
      <c r="J33" s="950"/>
    </row>
    <row r="34" spans="1:15" ht="15" customHeight="1">
      <c r="B34" s="494"/>
    </row>
    <row r="35" spans="1:15" ht="25.95" customHeight="1">
      <c r="B35" s="499" t="s">
        <v>1240</v>
      </c>
      <c r="C35" s="1239" t="s">
        <v>1241</v>
      </c>
      <c r="D35" s="1239"/>
      <c r="E35" s="1239"/>
      <c r="F35" s="1239"/>
      <c r="G35" s="1239"/>
      <c r="H35" s="1239" t="s">
        <v>1242</v>
      </c>
      <c r="I35" s="1239"/>
      <c r="J35" s="1239"/>
      <c r="K35" s="954" t="s">
        <v>1233</v>
      </c>
      <c r="L35" s="954"/>
      <c r="M35" s="954"/>
      <c r="N35" s="1239" t="s">
        <v>1234</v>
      </c>
      <c r="O35" s="1239"/>
    </row>
    <row r="36" spans="1:15" ht="25.95" customHeight="1">
      <c r="B36" s="503"/>
      <c r="C36" s="951"/>
      <c r="D36" s="951"/>
      <c r="E36" s="951"/>
      <c r="F36" s="951"/>
      <c r="G36" s="951"/>
      <c r="H36" s="951"/>
      <c r="I36" s="951"/>
      <c r="J36" s="951"/>
      <c r="K36" s="951"/>
      <c r="L36" s="951"/>
      <c r="M36" s="951"/>
      <c r="N36" s="951"/>
      <c r="O36" s="951"/>
    </row>
    <row r="37" spans="1:15" ht="25.95" customHeight="1">
      <c r="B37" s="503"/>
      <c r="C37" s="951"/>
      <c r="D37" s="951"/>
      <c r="E37" s="951"/>
      <c r="F37" s="951"/>
      <c r="G37" s="951"/>
      <c r="H37" s="951"/>
      <c r="I37" s="951"/>
      <c r="J37" s="951"/>
      <c r="K37" s="951"/>
      <c r="L37" s="951"/>
      <c r="M37" s="951"/>
      <c r="N37" s="951"/>
      <c r="O37" s="951"/>
    </row>
    <row r="38" spans="1:15" ht="25.95" customHeight="1">
      <c r="B38" s="501"/>
      <c r="C38" s="951"/>
      <c r="D38" s="951"/>
      <c r="E38" s="951"/>
      <c r="F38" s="951"/>
      <c r="G38" s="951"/>
      <c r="H38" s="951"/>
      <c r="I38" s="951"/>
      <c r="J38" s="951"/>
      <c r="K38" s="951"/>
      <c r="L38" s="951"/>
      <c r="M38" s="951"/>
      <c r="N38" s="951"/>
      <c r="O38" s="951"/>
    </row>
    <row r="39" spans="1:15" ht="25.95" customHeight="1">
      <c r="B39" s="954" t="s">
        <v>883</v>
      </c>
      <c r="C39" s="954"/>
      <c r="D39" s="954"/>
      <c r="E39" s="954"/>
      <c r="F39" s="954"/>
      <c r="G39" s="954"/>
      <c r="H39" s="951"/>
      <c r="I39" s="951"/>
      <c r="J39" s="951"/>
      <c r="K39" s="951"/>
      <c r="L39" s="951"/>
      <c r="M39" s="951"/>
      <c r="N39" s="951"/>
      <c r="O39" s="951"/>
    </row>
    <row r="40" spans="1:15" ht="25.95" customHeight="1">
      <c r="B40" s="494"/>
    </row>
    <row r="41" spans="1:15" ht="10.95" customHeight="1">
      <c r="A41" s="950" t="s">
        <v>1243</v>
      </c>
      <c r="B41" s="950"/>
      <c r="C41" s="950"/>
      <c r="D41" s="950"/>
      <c r="E41" s="950"/>
      <c r="F41" s="950"/>
    </row>
    <row r="42" spans="1:15" ht="15" customHeight="1"/>
    <row r="43" spans="1:15" ht="25.95" customHeight="1">
      <c r="B43" s="954" t="s">
        <v>1244</v>
      </c>
      <c r="C43" s="954"/>
      <c r="D43" s="954"/>
      <c r="E43" s="1239" t="s">
        <v>1245</v>
      </c>
      <c r="F43" s="1239"/>
      <c r="G43" s="1239"/>
      <c r="H43" s="1239"/>
      <c r="I43" s="1239"/>
      <c r="J43" s="1239" t="s">
        <v>1246</v>
      </c>
      <c r="K43" s="1239"/>
      <c r="L43" s="1239"/>
      <c r="M43" s="1239" t="s">
        <v>1234</v>
      </c>
      <c r="N43" s="1239"/>
      <c r="O43" s="1239"/>
    </row>
    <row r="44" spans="1:15" ht="25.95" customHeight="1">
      <c r="B44" s="951"/>
      <c r="C44" s="951"/>
      <c r="D44" s="951"/>
      <c r="E44" s="951"/>
      <c r="F44" s="951"/>
      <c r="G44" s="951"/>
      <c r="H44" s="951"/>
      <c r="I44" s="951"/>
      <c r="J44" s="951"/>
      <c r="K44" s="951"/>
      <c r="L44" s="951"/>
      <c r="M44" s="951"/>
      <c r="N44" s="951"/>
      <c r="O44" s="951"/>
    </row>
    <row r="45" spans="1:15" ht="25.95" customHeight="1">
      <c r="B45" s="951"/>
      <c r="C45" s="951"/>
      <c r="D45" s="951"/>
      <c r="E45" s="951"/>
      <c r="F45" s="951"/>
      <c r="G45" s="951"/>
      <c r="H45" s="951"/>
      <c r="I45" s="951"/>
      <c r="J45" s="951"/>
      <c r="K45" s="951"/>
      <c r="L45" s="951"/>
      <c r="M45" s="951"/>
      <c r="N45" s="951"/>
      <c r="O45" s="951"/>
    </row>
    <row r="46" spans="1:15" ht="25.95" customHeight="1">
      <c r="B46" s="951"/>
      <c r="C46" s="951"/>
      <c r="D46" s="951"/>
      <c r="E46" s="951"/>
      <c r="F46" s="951"/>
      <c r="G46" s="951"/>
      <c r="H46" s="951"/>
      <c r="I46" s="951"/>
      <c r="J46" s="951"/>
      <c r="K46" s="951"/>
      <c r="L46" s="951"/>
      <c r="M46" s="951"/>
      <c r="N46" s="951"/>
      <c r="O46" s="951"/>
    </row>
    <row r="47" spans="1:15" ht="25.95" customHeight="1">
      <c r="B47" s="954" t="s">
        <v>883</v>
      </c>
      <c r="C47" s="954"/>
      <c r="D47" s="954"/>
      <c r="E47" s="1238"/>
      <c r="F47" s="1238"/>
      <c r="G47" s="1238"/>
      <c r="H47" s="1238"/>
      <c r="I47" s="1238"/>
      <c r="J47" s="951"/>
      <c r="K47" s="951"/>
      <c r="L47" s="951"/>
      <c r="M47" s="951"/>
      <c r="N47" s="951"/>
      <c r="O47" s="951"/>
    </row>
    <row r="48" spans="1:15" ht="25.95" customHeight="1">
      <c r="B48" s="494"/>
    </row>
    <row r="49" spans="1:14" ht="25.95" customHeight="1">
      <c r="B49" s="494"/>
    </row>
    <row r="50" spans="1:14" ht="6.6" customHeight="1">
      <c r="B50" s="494"/>
    </row>
    <row r="51" spans="1:14" ht="25.95" customHeight="1">
      <c r="A51" s="1237" t="s">
        <v>1247</v>
      </c>
      <c r="B51" s="1237"/>
      <c r="C51" s="1237"/>
      <c r="D51" s="1237"/>
      <c r="E51" s="1237"/>
      <c r="F51" s="1237"/>
      <c r="G51" s="1237"/>
      <c r="H51" s="1237"/>
      <c r="I51" s="1237"/>
      <c r="J51" s="1237"/>
      <c r="K51" s="1237"/>
      <c r="L51" s="1237"/>
      <c r="M51" s="1237"/>
      <c r="N51" s="1237"/>
    </row>
    <row r="52" spans="1:14" ht="25.95" customHeight="1">
      <c r="B52" s="494"/>
    </row>
    <row r="53" spans="1:14">
      <c r="B53" s="380"/>
    </row>
  </sheetData>
  <mergeCells count="96">
    <mergeCell ref="L10:O10"/>
    <mergeCell ref="A1:F1"/>
    <mergeCell ref="B2:O2"/>
    <mergeCell ref="N4:O4"/>
    <mergeCell ref="C7:I7"/>
    <mergeCell ref="C8:I8"/>
    <mergeCell ref="L11:O11"/>
    <mergeCell ref="L12:O12"/>
    <mergeCell ref="B14:O14"/>
    <mergeCell ref="B16:O16"/>
    <mergeCell ref="B19:E19"/>
    <mergeCell ref="G19:H19"/>
    <mergeCell ref="I19:K19"/>
    <mergeCell ref="L19:N19"/>
    <mergeCell ref="B20:E20"/>
    <mergeCell ref="G20:H20"/>
    <mergeCell ref="I20:K20"/>
    <mergeCell ref="L20:N20"/>
    <mergeCell ref="B21:E21"/>
    <mergeCell ref="G21:H21"/>
    <mergeCell ref="I21:K21"/>
    <mergeCell ref="L21:N21"/>
    <mergeCell ref="L27:N27"/>
    <mergeCell ref="B22:E22"/>
    <mergeCell ref="G22:H22"/>
    <mergeCell ref="I22:K22"/>
    <mergeCell ref="L22:N22"/>
    <mergeCell ref="B23:H23"/>
    <mergeCell ref="I23:K23"/>
    <mergeCell ref="L23:N23"/>
    <mergeCell ref="A25:B25"/>
    <mergeCell ref="B27:C27"/>
    <mergeCell ref="D27:F27"/>
    <mergeCell ref="G27:H27"/>
    <mergeCell ref="I27:K27"/>
    <mergeCell ref="B29:C29"/>
    <mergeCell ref="D29:F29"/>
    <mergeCell ref="G29:H29"/>
    <mergeCell ref="I29:K29"/>
    <mergeCell ref="L29:N29"/>
    <mergeCell ref="B28:C28"/>
    <mergeCell ref="D28:F28"/>
    <mergeCell ref="G28:H28"/>
    <mergeCell ref="I28:K28"/>
    <mergeCell ref="L28:N28"/>
    <mergeCell ref="C36:G36"/>
    <mergeCell ref="H36:J36"/>
    <mergeCell ref="K36:M36"/>
    <mergeCell ref="N36:O36"/>
    <mergeCell ref="B30:C30"/>
    <mergeCell ref="D30:F30"/>
    <mergeCell ref="G30:H30"/>
    <mergeCell ref="I30:K30"/>
    <mergeCell ref="L30:N30"/>
    <mergeCell ref="B31:H31"/>
    <mergeCell ref="I31:K31"/>
    <mergeCell ref="L31:N31"/>
    <mergeCell ref="A33:J33"/>
    <mergeCell ref="C35:G35"/>
    <mergeCell ref="H35:J35"/>
    <mergeCell ref="K35:M35"/>
    <mergeCell ref="N35:O35"/>
    <mergeCell ref="B43:D43"/>
    <mergeCell ref="E43:I43"/>
    <mergeCell ref="J43:L43"/>
    <mergeCell ref="M43:O43"/>
    <mergeCell ref="C37:G37"/>
    <mergeCell ref="H37:J37"/>
    <mergeCell ref="K37:M37"/>
    <mergeCell ref="N37:O37"/>
    <mergeCell ref="C38:G38"/>
    <mergeCell ref="H38:J38"/>
    <mergeCell ref="K38:M38"/>
    <mergeCell ref="N38:O38"/>
    <mergeCell ref="B39:G39"/>
    <mergeCell ref="H39:J39"/>
    <mergeCell ref="K39:M39"/>
    <mergeCell ref="N39:O39"/>
    <mergeCell ref="A41:F41"/>
    <mergeCell ref="B44:D44"/>
    <mergeCell ref="E44:I44"/>
    <mergeCell ref="J44:L44"/>
    <mergeCell ref="M44:O44"/>
    <mergeCell ref="B45:D45"/>
    <mergeCell ref="E45:I45"/>
    <mergeCell ref="J45:L45"/>
    <mergeCell ref="M45:O45"/>
    <mergeCell ref="A51:N51"/>
    <mergeCell ref="B46:D46"/>
    <mergeCell ref="E46:I46"/>
    <mergeCell ref="J46:L46"/>
    <mergeCell ref="M46:O46"/>
    <mergeCell ref="B47:D47"/>
    <mergeCell ref="E47:I47"/>
    <mergeCell ref="J47:L47"/>
    <mergeCell ref="M47:O47"/>
  </mergeCells>
  <phoneticPr fontId="2"/>
  <dataValidations count="2">
    <dataValidation type="list" allowBlank="1" showInputMessage="1" showErrorMessage="1" sqref="B7" xr:uid="{00000000-0002-0000-EB00-000000000000}">
      <formula1>$S$7:$S$8</formula1>
    </dataValidation>
    <dataValidation type="list" allowBlank="1" showInputMessage="1" showErrorMessage="1" sqref="B8" xr:uid="{00000000-0002-0000-EB00-000001000000}">
      <formula1>$S$9:$S$10</formula1>
    </dataValidation>
  </dataValidations>
  <pageMargins left="0.70866141732283472" right="0.70866141732283472" top="0.74803149606299213" bottom="0.74803149606299213" header="0.31496062992125984" footer="0.31496062992125984"/>
  <pageSetup paperSize="9" fitToHeight="0" orientation="portrait" r:id="rId1"/>
  <headerFooter>
    <oddFooter>&amp;C&amp;P</oddFooter>
  </headerFooter>
  <rowBreaks count="2" manualBreakCount="2">
    <brk id="32" max="14" man="1"/>
    <brk id="47" max="14" man="1"/>
  </rowBreak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L15"/>
  <sheetViews>
    <sheetView view="pageBreakPreview" zoomScale="110" zoomScaleNormal="100" zoomScaleSheetLayoutView="110" workbookViewId="0">
      <selection activeCell="C24" sqref="C24"/>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8.09765625" style="41" customWidth="1"/>
    <col min="12" max="12" width="6.69921875" style="41" customWidth="1"/>
    <col min="13" max="13" width="5.3984375" style="41" customWidth="1"/>
    <col min="14" max="15" width="7.69921875" style="41" customWidth="1"/>
    <col min="16" max="16384" width="8.09765625" style="41"/>
  </cols>
  <sheetData>
    <row r="1" spans="1:12" ht="20.100000000000001" customHeight="1">
      <c r="A1" s="41" t="s">
        <v>92</v>
      </c>
      <c r="B1" s="42">
        <v>3</v>
      </c>
      <c r="C1" s="41" t="s">
        <v>93</v>
      </c>
    </row>
    <row r="2" spans="1:12" ht="20.100000000000001" customHeight="1">
      <c r="A2" s="43" t="s">
        <v>154</v>
      </c>
      <c r="B2" s="43"/>
      <c r="C2" s="43"/>
      <c r="D2" s="44"/>
      <c r="E2" s="44"/>
      <c r="F2" s="44"/>
      <c r="G2" s="44"/>
      <c r="H2" s="44"/>
      <c r="I2" s="44"/>
      <c r="J2" s="44"/>
    </row>
    <row r="3" spans="1:12" ht="20.100000000000001" customHeight="1">
      <c r="J3" s="53"/>
    </row>
    <row r="5" spans="1:12" ht="20.100000000000001" customHeight="1">
      <c r="A5" s="46" t="s">
        <v>95</v>
      </c>
      <c r="B5" s="46"/>
      <c r="C5" s="46"/>
    </row>
    <row r="6" spans="1:12" ht="20.100000000000001" customHeight="1">
      <c r="A6" s="46"/>
      <c r="B6" s="46"/>
      <c r="C6" s="46"/>
    </row>
    <row r="7" spans="1:12" ht="20.100000000000001" customHeight="1">
      <c r="D7" s="698" t="s">
        <v>281</v>
      </c>
      <c r="E7" s="699"/>
      <c r="F7" s="47"/>
      <c r="G7" s="1"/>
      <c r="H7" s="1"/>
    </row>
    <row r="8" spans="1:12" ht="20.100000000000001" customHeight="1">
      <c r="D8" s="710" t="s">
        <v>84</v>
      </c>
      <c r="E8" s="699"/>
      <c r="F8" s="49"/>
      <c r="G8" s="707"/>
      <c r="H8" s="707"/>
      <c r="I8" s="707"/>
      <c r="J8" s="707"/>
    </row>
    <row r="9" spans="1:12" ht="20.100000000000001" customHeight="1">
      <c r="D9" s="710" t="s">
        <v>145</v>
      </c>
      <c r="E9" s="699"/>
      <c r="F9" s="51"/>
      <c r="G9" s="708"/>
      <c r="H9" s="708"/>
      <c r="I9" s="708"/>
      <c r="J9" s="708"/>
    </row>
    <row r="10" spans="1:12" ht="20.100000000000001" customHeight="1">
      <c r="D10" s="710" t="s">
        <v>141</v>
      </c>
      <c r="E10" s="699"/>
      <c r="F10" s="51"/>
      <c r="G10" s="708"/>
      <c r="H10" s="708"/>
      <c r="I10" s="708"/>
      <c r="J10" s="708"/>
    </row>
    <row r="11" spans="1:12" ht="19.5" customHeight="1">
      <c r="E11" s="42"/>
      <c r="F11" s="42"/>
      <c r="G11" s="52"/>
      <c r="H11" s="52"/>
      <c r="I11" s="52"/>
      <c r="J11" s="52"/>
    </row>
    <row r="14" spans="1:12" ht="20.100000000000001" customHeight="1">
      <c r="A14" s="709" t="s">
        <v>1531</v>
      </c>
      <c r="B14" s="709"/>
      <c r="C14" s="709"/>
      <c r="D14" s="709"/>
      <c r="E14" s="709"/>
      <c r="F14" s="709"/>
      <c r="G14" s="709"/>
      <c r="H14" s="709"/>
      <c r="I14" s="709"/>
      <c r="J14" s="709"/>
      <c r="K14" s="41" t="s">
        <v>19</v>
      </c>
      <c r="L14" s="41" t="str">
        <f>+"　学校法人寄附行為を変更したいので、私立学校法第"&amp;'003'!$D$1&amp;"条第"&amp;'003'!$D$2&amp;"項の規定により関係書類を添えて届け出ます。"</f>
        <v>　学校法人寄附行為を変更したいので、私立学校法第108条第5項の規定により関係書類を添えて届け出ます。</v>
      </c>
    </row>
    <row r="15" spans="1:12" ht="20.100000000000001" customHeight="1">
      <c r="A15" s="709"/>
      <c r="B15" s="709"/>
      <c r="C15" s="709"/>
      <c r="D15" s="709"/>
      <c r="E15" s="709"/>
      <c r="F15" s="709"/>
      <c r="G15" s="709"/>
      <c r="H15" s="709"/>
      <c r="I15" s="709"/>
      <c r="J15" s="709"/>
      <c r="K15" s="41" t="s">
        <v>21</v>
      </c>
      <c r="L15" s="41" t="str">
        <f>+"　準学校法人を設立したいので、私立学校法第"&amp;'003'!$D$5&amp;"条第"&amp;'003'!$D$6&amp;"項により準用する同法第"&amp;'003'!$D$7&amp;"条第"&amp;'003'!$D$8&amp;"関係書類を添えて届け出ます。"</f>
        <v>　準学校法人を設立したいので、私立学校法第152条第6項により準用する同法第108条第5関係書類を添えて届け出ます。</v>
      </c>
    </row>
  </sheetData>
  <mergeCells count="8">
    <mergeCell ref="D7:E7"/>
    <mergeCell ref="G8:J8"/>
    <mergeCell ref="G9:J9"/>
    <mergeCell ref="G10:J10"/>
    <mergeCell ref="A14:J15"/>
    <mergeCell ref="D8:E8"/>
    <mergeCell ref="D9:E9"/>
    <mergeCell ref="D10:E10"/>
  </mergeCells>
  <phoneticPr fontId="2"/>
  <dataValidations count="2">
    <dataValidation imeMode="on" allowBlank="1" showInputMessage="1" showErrorMessage="1" sqref="G8:J11" xr:uid="{00000000-0002-0000-1600-000000000000}"/>
    <dataValidation type="list" allowBlank="1" showInputMessage="1" showErrorMessage="1" sqref="A14:J15" xr:uid="{00000000-0002-0000-1600-000001000000}">
      <formula1>$L$14:$L$15</formula1>
    </dataValidation>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legacyDrawing r:id="rId2"/>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sheetPr codeName="Sheet244">
    <pageSetUpPr fitToPage="1"/>
  </sheetPr>
  <dimension ref="A1:H47"/>
  <sheetViews>
    <sheetView view="pageBreakPreview" zoomScale="80" zoomScaleNormal="100" zoomScaleSheetLayoutView="80" workbookViewId="0">
      <selection activeCell="Q41" sqref="Q41"/>
    </sheetView>
  </sheetViews>
  <sheetFormatPr defaultColWidth="8.69921875" defaultRowHeight="18"/>
  <cols>
    <col min="1" max="1" width="6" style="145" customWidth="1"/>
    <col min="2" max="3" width="10.3984375" style="145" customWidth="1"/>
    <col min="4" max="4" width="9.19921875" style="145" customWidth="1"/>
    <col min="5" max="7" width="10.3984375" style="145" customWidth="1"/>
    <col min="8" max="8" width="2.69921875" style="504" customWidth="1"/>
    <col min="9" max="9" width="2.09765625" style="145" customWidth="1"/>
    <col min="10" max="16384" width="8.69921875" style="145"/>
  </cols>
  <sheetData>
    <row r="1" spans="1:8">
      <c r="A1" s="833" t="s">
        <v>1260</v>
      </c>
      <c r="B1" s="833"/>
      <c r="C1" s="833"/>
    </row>
    <row r="2" spans="1:8">
      <c r="A2" s="1245" t="s">
        <v>1259</v>
      </c>
      <c r="B2" s="1245"/>
      <c r="C2" s="1245"/>
      <c r="D2" s="1245"/>
      <c r="E2" s="1245"/>
      <c r="F2" s="1245"/>
      <c r="G2" s="1245"/>
      <c r="H2" s="1245"/>
    </row>
    <row r="3" spans="1:8">
      <c r="A3" s="518"/>
      <c r="B3" s="518"/>
      <c r="C3" s="518"/>
      <c r="D3" s="518"/>
      <c r="E3" s="518"/>
      <c r="F3" s="518"/>
      <c r="G3" s="518"/>
      <c r="H3" s="518"/>
    </row>
    <row r="4" spans="1:8" ht="14.25" customHeight="1">
      <c r="A4" s="833" t="s">
        <v>1258</v>
      </c>
      <c r="B4" s="833"/>
      <c r="C4" s="833"/>
      <c r="D4" s="833"/>
      <c r="F4" s="1246"/>
      <c r="G4" s="1246"/>
      <c r="H4" s="1247" t="s">
        <v>1251</v>
      </c>
    </row>
    <row r="5" spans="1:8" ht="14.25" customHeight="1">
      <c r="A5" s="189"/>
      <c r="B5" s="189"/>
      <c r="C5" s="189"/>
      <c r="F5" s="1246"/>
      <c r="G5" s="1246"/>
      <c r="H5" s="1247"/>
    </row>
    <row r="6" spans="1:8" ht="14.25" customHeight="1">
      <c r="A6" s="833" t="s">
        <v>1257</v>
      </c>
      <c r="B6" s="833"/>
      <c r="C6" s="833"/>
      <c r="D6" s="833"/>
      <c r="F6" s="1246"/>
      <c r="G6" s="1246"/>
      <c r="H6" s="1247" t="s">
        <v>1251</v>
      </c>
    </row>
    <row r="7" spans="1:8" ht="14.25" customHeight="1">
      <c r="A7" s="189"/>
      <c r="B7" s="189"/>
      <c r="C7" s="189"/>
      <c r="F7" s="1246"/>
      <c r="G7" s="1246"/>
      <c r="H7" s="1247"/>
    </row>
    <row r="8" spans="1:8" ht="14.25" customHeight="1">
      <c r="A8" s="833" t="s">
        <v>1256</v>
      </c>
      <c r="B8" s="833"/>
      <c r="C8" s="833"/>
      <c r="D8" s="833"/>
      <c r="F8" s="1246"/>
      <c r="G8" s="1246"/>
      <c r="H8" s="1247" t="s">
        <v>1251</v>
      </c>
    </row>
    <row r="9" spans="1:8" ht="14.25" customHeight="1">
      <c r="A9" s="189"/>
      <c r="B9" s="189"/>
      <c r="C9" s="189"/>
      <c r="D9" s="189"/>
      <c r="F9" s="1246"/>
      <c r="G9" s="1246"/>
      <c r="H9" s="1247"/>
    </row>
    <row r="10" spans="1:8" ht="14.25" customHeight="1">
      <c r="A10" s="833" t="s">
        <v>1255</v>
      </c>
      <c r="B10" s="833"/>
      <c r="C10" s="833"/>
      <c r="D10" s="833"/>
      <c r="F10" s="1246"/>
      <c r="G10" s="1246"/>
      <c r="H10" s="1247" t="s">
        <v>1251</v>
      </c>
    </row>
    <row r="11" spans="1:8" ht="14.25" customHeight="1">
      <c r="A11" s="189"/>
      <c r="B11" s="189"/>
      <c r="C11" s="189"/>
      <c r="F11" s="1246"/>
      <c r="G11" s="1246"/>
      <c r="H11" s="1247"/>
    </row>
    <row r="12" spans="1:8" ht="14.25" customHeight="1">
      <c r="A12" s="833" t="s">
        <v>1254</v>
      </c>
      <c r="B12" s="833"/>
      <c r="C12" s="833"/>
      <c r="D12" s="833"/>
      <c r="F12" s="1246"/>
      <c r="G12" s="1246"/>
      <c r="H12" s="1247" t="s">
        <v>1251</v>
      </c>
    </row>
    <row r="13" spans="1:8" ht="14.25" customHeight="1">
      <c r="A13" s="189"/>
      <c r="B13" s="189"/>
      <c r="C13" s="189"/>
      <c r="F13" s="1246"/>
      <c r="G13" s="1246"/>
      <c r="H13" s="1247"/>
    </row>
    <row r="14" spans="1:8" ht="14.25" customHeight="1">
      <c r="A14" s="189" t="s">
        <v>1253</v>
      </c>
      <c r="B14" s="189"/>
      <c r="C14" s="189"/>
      <c r="D14" s="189"/>
      <c r="F14" s="1246"/>
      <c r="G14" s="1246"/>
      <c r="H14" s="1247" t="s">
        <v>1251</v>
      </c>
    </row>
    <row r="15" spans="1:8" ht="14.25" customHeight="1">
      <c r="A15" s="189"/>
      <c r="B15" s="189"/>
      <c r="C15" s="189"/>
      <c r="F15" s="1246"/>
      <c r="G15" s="1246"/>
      <c r="H15" s="1247"/>
    </row>
    <row r="16" spans="1:8" ht="14.25" customHeight="1">
      <c r="A16" s="508"/>
      <c r="F16" s="516"/>
      <c r="G16" s="516"/>
    </row>
    <row r="17" spans="1:8" ht="14.25" customHeight="1">
      <c r="A17" s="833" t="s">
        <v>1252</v>
      </c>
      <c r="B17" s="833"/>
      <c r="C17" s="833"/>
      <c r="D17" s="833"/>
      <c r="F17" s="1246"/>
      <c r="G17" s="1246"/>
      <c r="H17" s="1247" t="s">
        <v>1251</v>
      </c>
    </row>
    <row r="18" spans="1:8" ht="14.25" customHeight="1">
      <c r="A18" s="189"/>
      <c r="B18" s="189"/>
      <c r="C18" s="189"/>
      <c r="F18" s="1246"/>
      <c r="G18" s="1246"/>
      <c r="H18" s="1247"/>
    </row>
    <row r="19" spans="1:8" ht="14.25" customHeight="1">
      <c r="A19" s="517" t="s">
        <v>1250</v>
      </c>
      <c r="F19" s="516"/>
      <c r="G19" s="516"/>
    </row>
    <row r="20" spans="1:8" ht="14.25" customHeight="1">
      <c r="A20" s="833" t="s">
        <v>1249</v>
      </c>
      <c r="B20" s="833"/>
      <c r="C20" s="833"/>
      <c r="D20" s="833"/>
      <c r="E20" s="833"/>
      <c r="F20" s="515"/>
      <c r="G20" s="515"/>
      <c r="H20" s="1247"/>
    </row>
    <row r="21" spans="1:8" ht="14.25" customHeight="1">
      <c r="A21" s="189"/>
      <c r="B21" s="514"/>
      <c r="C21" s="514"/>
      <c r="D21" s="514"/>
      <c r="E21" s="512"/>
      <c r="F21" s="513"/>
      <c r="G21" s="513"/>
      <c r="H21" s="1247"/>
    </row>
    <row r="22" spans="1:8" ht="14.25" customHeight="1">
      <c r="A22" s="508"/>
      <c r="B22" s="512"/>
      <c r="C22" s="512"/>
      <c r="D22" s="512"/>
      <c r="E22" s="512"/>
      <c r="F22" s="512"/>
      <c r="G22" s="512"/>
    </row>
    <row r="23" spans="1:8" ht="14.25" customHeight="1">
      <c r="A23" s="508"/>
      <c r="B23" s="512"/>
      <c r="C23" s="512"/>
      <c r="D23" s="512"/>
      <c r="E23" s="512"/>
      <c r="F23" s="512"/>
      <c r="G23" s="512"/>
    </row>
    <row r="24" spans="1:8" ht="14.25" customHeight="1">
      <c r="A24" s="508"/>
      <c r="B24" s="512"/>
      <c r="C24" s="512"/>
      <c r="D24" s="512"/>
      <c r="E24" s="512"/>
      <c r="F24" s="512"/>
      <c r="G24" s="512"/>
    </row>
    <row r="25" spans="1:8" ht="14.25" customHeight="1">
      <c r="A25" s="508"/>
      <c r="B25" s="512"/>
      <c r="C25" s="512"/>
      <c r="D25" s="512"/>
      <c r="E25" s="512"/>
      <c r="F25" s="512"/>
      <c r="G25" s="512"/>
    </row>
    <row r="26" spans="1:8" ht="14.25" customHeight="1">
      <c r="A26" s="508"/>
      <c r="B26" s="512"/>
      <c r="C26" s="512"/>
      <c r="D26" s="512"/>
      <c r="E26" s="512"/>
      <c r="F26" s="512"/>
      <c r="G26" s="512"/>
    </row>
    <row r="27" spans="1:8" ht="14.25" customHeight="1">
      <c r="A27" s="508"/>
      <c r="B27" s="512"/>
      <c r="C27" s="512"/>
      <c r="D27" s="512"/>
      <c r="E27" s="512"/>
      <c r="F27" s="512"/>
      <c r="G27" s="512"/>
    </row>
    <row r="28" spans="1:8" ht="14.25" customHeight="1">
      <c r="A28" s="508"/>
      <c r="B28" s="512"/>
      <c r="C28" s="512"/>
      <c r="D28" s="512"/>
      <c r="E28" s="512"/>
      <c r="F28" s="512"/>
      <c r="G28" s="512"/>
    </row>
    <row r="29" spans="1:8" ht="14.25" customHeight="1">
      <c r="A29" s="508"/>
      <c r="B29" s="512"/>
      <c r="C29" s="512"/>
      <c r="D29" s="512"/>
      <c r="E29" s="512"/>
      <c r="F29" s="512"/>
      <c r="G29" s="512"/>
    </row>
    <row r="30" spans="1:8" ht="14.25" customHeight="1">
      <c r="A30" s="508"/>
      <c r="B30" s="512"/>
      <c r="C30" s="512"/>
      <c r="D30" s="512"/>
      <c r="E30" s="512"/>
      <c r="F30" s="512"/>
      <c r="G30" s="512"/>
    </row>
    <row r="31" spans="1:8" ht="14.25" customHeight="1">
      <c r="A31" s="508"/>
      <c r="B31" s="512"/>
      <c r="C31" s="512"/>
      <c r="D31" s="512"/>
      <c r="E31" s="512"/>
      <c r="F31" s="512"/>
      <c r="G31" s="512"/>
    </row>
    <row r="32" spans="1:8" ht="14.25" customHeight="1">
      <c r="A32" s="508"/>
      <c r="B32" s="512"/>
      <c r="C32" s="512"/>
      <c r="D32" s="512"/>
      <c r="E32" s="512"/>
      <c r="F32" s="512"/>
      <c r="G32" s="512"/>
    </row>
    <row r="33" spans="1:8" ht="14.25" customHeight="1">
      <c r="A33" s="508"/>
      <c r="B33" s="512"/>
      <c r="C33" s="512"/>
      <c r="D33" s="512"/>
      <c r="E33" s="512"/>
      <c r="F33" s="512"/>
      <c r="G33" s="512"/>
    </row>
    <row r="34" spans="1:8" ht="14.25" customHeight="1">
      <c r="A34" s="508"/>
    </row>
    <row r="35" spans="1:8" ht="14.25" customHeight="1">
      <c r="A35" s="508"/>
    </row>
    <row r="36" spans="1:8" ht="14.25" customHeight="1">
      <c r="A36" s="508"/>
    </row>
    <row r="37" spans="1:8" ht="14.25" customHeight="1">
      <c r="A37" s="508"/>
    </row>
    <row r="38" spans="1:8" ht="14.25" customHeight="1">
      <c r="A38" s="508"/>
    </row>
    <row r="39" spans="1:8" ht="14.25" customHeight="1">
      <c r="A39" s="508"/>
    </row>
    <row r="40" spans="1:8" ht="14.25" customHeight="1">
      <c r="A40" s="508"/>
    </row>
    <row r="41" spans="1:8" ht="14.25" customHeight="1">
      <c r="A41" s="508"/>
    </row>
    <row r="42" spans="1:8" ht="14.25" customHeight="1">
      <c r="A42" s="508"/>
    </row>
    <row r="43" spans="1:8" ht="14.25" customHeight="1">
      <c r="A43" s="508"/>
    </row>
    <row r="44" spans="1:8" ht="14.25" customHeight="1">
      <c r="A44" s="511"/>
      <c r="B44" s="510"/>
      <c r="C44" s="510"/>
      <c r="D44" s="510"/>
      <c r="E44" s="510"/>
      <c r="F44" s="510"/>
      <c r="G44" s="510"/>
      <c r="H44" s="509"/>
    </row>
    <row r="45" spans="1:8" ht="6" customHeight="1">
      <c r="A45" s="508"/>
    </row>
    <row r="46" spans="1:8">
      <c r="A46" s="507" t="s">
        <v>1248</v>
      </c>
      <c r="B46" s="507"/>
      <c r="C46" s="507"/>
      <c r="D46" s="507"/>
      <c r="E46" s="507"/>
      <c r="F46" s="507"/>
      <c r="G46" s="507"/>
      <c r="H46" s="506"/>
    </row>
    <row r="47" spans="1:8">
      <c r="A47" s="505"/>
    </row>
  </sheetData>
  <mergeCells count="24">
    <mergeCell ref="A10:D10"/>
    <mergeCell ref="A12:D12"/>
    <mergeCell ref="A17:D17"/>
    <mergeCell ref="H17:H18"/>
    <mergeCell ref="H20:H21"/>
    <mergeCell ref="A20:E20"/>
    <mergeCell ref="F10:G11"/>
    <mergeCell ref="F12:G13"/>
    <mergeCell ref="F14:G15"/>
    <mergeCell ref="F17:G18"/>
    <mergeCell ref="H10:H11"/>
    <mergeCell ref="H12:H13"/>
    <mergeCell ref="H14:H15"/>
    <mergeCell ref="A1:C1"/>
    <mergeCell ref="A8:D8"/>
    <mergeCell ref="A2:H2"/>
    <mergeCell ref="F4:G5"/>
    <mergeCell ref="H4:H5"/>
    <mergeCell ref="F6:G7"/>
    <mergeCell ref="F8:G9"/>
    <mergeCell ref="A4:D4"/>
    <mergeCell ref="A6:D6"/>
    <mergeCell ref="H6:H7"/>
    <mergeCell ref="H8:H9"/>
  </mergeCells>
  <phoneticPr fontId="2"/>
  <dataValidations count="1">
    <dataValidation imeMode="off" allowBlank="1" showInputMessage="1" showErrorMessage="1" sqref="F4:G21" xr:uid="{00000000-0002-0000-EC00-000000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sheetPr codeName="Sheet245">
    <pageSetUpPr fitToPage="1"/>
  </sheetPr>
  <dimension ref="A1:I35"/>
  <sheetViews>
    <sheetView view="pageBreakPreview" topLeftCell="A24" zoomScaleSheetLayoutView="100" workbookViewId="0">
      <selection activeCell="C40" sqref="C40"/>
    </sheetView>
  </sheetViews>
  <sheetFormatPr defaultRowHeight="18"/>
  <cols>
    <col min="1" max="1" width="8.69921875" style="519"/>
    <col min="2" max="2" width="14.69921875" style="519" customWidth="1"/>
    <col min="3" max="3" width="11.69921875" style="519" customWidth="1"/>
    <col min="4" max="4" width="10" style="519" customWidth="1"/>
    <col min="5" max="5" width="11.69921875" style="519" customWidth="1"/>
    <col min="6" max="6" width="14.69921875" style="519" customWidth="1"/>
    <col min="7" max="7" width="11.69921875" style="519" customWidth="1"/>
    <col min="8" max="8" width="8.69921875" style="519"/>
    <col min="9" max="9" width="11.69921875" style="519" customWidth="1"/>
    <col min="10" max="10" width="2.3984375" style="519" customWidth="1"/>
    <col min="11" max="256" width="8.69921875" style="519"/>
    <col min="257" max="257" width="2.3984375" style="519" customWidth="1"/>
    <col min="258" max="258" width="8.69921875" style="519"/>
    <col min="259" max="259" width="11.69921875" style="519" customWidth="1"/>
    <col min="260" max="260" width="14.5" style="519" customWidth="1"/>
    <col min="261" max="261" width="10" style="519" customWidth="1"/>
    <col min="262" max="262" width="11.69921875" style="519" customWidth="1"/>
    <col min="263" max="263" width="14.5" style="519" customWidth="1"/>
    <col min="264" max="264" width="8.69921875" style="519"/>
    <col min="265" max="265" width="11.69921875" style="519" customWidth="1"/>
    <col min="266" max="266" width="2.3984375" style="519" customWidth="1"/>
    <col min="267" max="512" width="8.69921875" style="519"/>
    <col min="513" max="513" width="2.3984375" style="519" customWidth="1"/>
    <col min="514" max="514" width="8.69921875" style="519"/>
    <col min="515" max="515" width="11.69921875" style="519" customWidth="1"/>
    <col min="516" max="516" width="14.5" style="519" customWidth="1"/>
    <col min="517" max="517" width="10" style="519" customWidth="1"/>
    <col min="518" max="518" width="11.69921875" style="519" customWidth="1"/>
    <col min="519" max="519" width="14.5" style="519" customWidth="1"/>
    <col min="520" max="520" width="8.69921875" style="519"/>
    <col min="521" max="521" width="11.69921875" style="519" customWidth="1"/>
    <col min="522" max="522" width="2.3984375" style="519" customWidth="1"/>
    <col min="523" max="768" width="8.69921875" style="519"/>
    <col min="769" max="769" width="2.3984375" style="519" customWidth="1"/>
    <col min="770" max="770" width="8.69921875" style="519"/>
    <col min="771" max="771" width="11.69921875" style="519" customWidth="1"/>
    <col min="772" max="772" width="14.5" style="519" customWidth="1"/>
    <col min="773" max="773" width="10" style="519" customWidth="1"/>
    <col min="774" max="774" width="11.69921875" style="519" customWidth="1"/>
    <col min="775" max="775" width="14.5" style="519" customWidth="1"/>
    <col min="776" max="776" width="8.69921875" style="519"/>
    <col min="777" max="777" width="11.69921875" style="519" customWidth="1"/>
    <col min="778" max="778" width="2.3984375" style="519" customWidth="1"/>
    <col min="779" max="1024" width="8.69921875" style="519"/>
    <col min="1025" max="1025" width="2.3984375" style="519" customWidth="1"/>
    <col min="1026" max="1026" width="8.69921875" style="519"/>
    <col min="1027" max="1027" width="11.69921875" style="519" customWidth="1"/>
    <col min="1028" max="1028" width="14.5" style="519" customWidth="1"/>
    <col min="1029" max="1029" width="10" style="519" customWidth="1"/>
    <col min="1030" max="1030" width="11.69921875" style="519" customWidth="1"/>
    <col min="1031" max="1031" width="14.5" style="519" customWidth="1"/>
    <col min="1032" max="1032" width="8.69921875" style="519"/>
    <col min="1033" max="1033" width="11.69921875" style="519" customWidth="1"/>
    <col min="1034" max="1034" width="2.3984375" style="519" customWidth="1"/>
    <col min="1035" max="1280" width="8.69921875" style="519"/>
    <col min="1281" max="1281" width="2.3984375" style="519" customWidth="1"/>
    <col min="1282" max="1282" width="8.69921875" style="519"/>
    <col min="1283" max="1283" width="11.69921875" style="519" customWidth="1"/>
    <col min="1284" max="1284" width="14.5" style="519" customWidth="1"/>
    <col min="1285" max="1285" width="10" style="519" customWidth="1"/>
    <col min="1286" max="1286" width="11.69921875" style="519" customWidth="1"/>
    <col min="1287" max="1287" width="14.5" style="519" customWidth="1"/>
    <col min="1288" max="1288" width="8.69921875" style="519"/>
    <col min="1289" max="1289" width="11.69921875" style="519" customWidth="1"/>
    <col min="1290" max="1290" width="2.3984375" style="519" customWidth="1"/>
    <col min="1291" max="1536" width="8.69921875" style="519"/>
    <col min="1537" max="1537" width="2.3984375" style="519" customWidth="1"/>
    <col min="1538" max="1538" width="8.69921875" style="519"/>
    <col min="1539" max="1539" width="11.69921875" style="519" customWidth="1"/>
    <col min="1540" max="1540" width="14.5" style="519" customWidth="1"/>
    <col min="1541" max="1541" width="10" style="519" customWidth="1"/>
    <col min="1542" max="1542" width="11.69921875" style="519" customWidth="1"/>
    <col min="1543" max="1543" width="14.5" style="519" customWidth="1"/>
    <col min="1544" max="1544" width="8.69921875" style="519"/>
    <col min="1545" max="1545" width="11.69921875" style="519" customWidth="1"/>
    <col min="1546" max="1546" width="2.3984375" style="519" customWidth="1"/>
    <col min="1547" max="1792" width="8.69921875" style="519"/>
    <col min="1793" max="1793" width="2.3984375" style="519" customWidth="1"/>
    <col min="1794" max="1794" width="8.69921875" style="519"/>
    <col min="1795" max="1795" width="11.69921875" style="519" customWidth="1"/>
    <col min="1796" max="1796" width="14.5" style="519" customWidth="1"/>
    <col min="1797" max="1797" width="10" style="519" customWidth="1"/>
    <col min="1798" max="1798" width="11.69921875" style="519" customWidth="1"/>
    <col min="1799" max="1799" width="14.5" style="519" customWidth="1"/>
    <col min="1800" max="1800" width="8.69921875" style="519"/>
    <col min="1801" max="1801" width="11.69921875" style="519" customWidth="1"/>
    <col min="1802" max="1802" width="2.3984375" style="519" customWidth="1"/>
    <col min="1803" max="2048" width="8.69921875" style="519"/>
    <col min="2049" max="2049" width="2.3984375" style="519" customWidth="1"/>
    <col min="2050" max="2050" width="8.69921875" style="519"/>
    <col min="2051" max="2051" width="11.69921875" style="519" customWidth="1"/>
    <col min="2052" max="2052" width="14.5" style="519" customWidth="1"/>
    <col min="2053" max="2053" width="10" style="519" customWidth="1"/>
    <col min="2054" max="2054" width="11.69921875" style="519" customWidth="1"/>
    <col min="2055" max="2055" width="14.5" style="519" customWidth="1"/>
    <col min="2056" max="2056" width="8.69921875" style="519"/>
    <col min="2057" max="2057" width="11.69921875" style="519" customWidth="1"/>
    <col min="2058" max="2058" width="2.3984375" style="519" customWidth="1"/>
    <col min="2059" max="2304" width="8.69921875" style="519"/>
    <col min="2305" max="2305" width="2.3984375" style="519" customWidth="1"/>
    <col min="2306" max="2306" width="8.69921875" style="519"/>
    <col min="2307" max="2307" width="11.69921875" style="519" customWidth="1"/>
    <col min="2308" max="2308" width="14.5" style="519" customWidth="1"/>
    <col min="2309" max="2309" width="10" style="519" customWidth="1"/>
    <col min="2310" max="2310" width="11.69921875" style="519" customWidth="1"/>
    <col min="2311" max="2311" width="14.5" style="519" customWidth="1"/>
    <col min="2312" max="2312" width="8.69921875" style="519"/>
    <col min="2313" max="2313" width="11.69921875" style="519" customWidth="1"/>
    <col min="2314" max="2314" width="2.3984375" style="519" customWidth="1"/>
    <col min="2315" max="2560" width="8.69921875" style="519"/>
    <col min="2561" max="2561" width="2.3984375" style="519" customWidth="1"/>
    <col min="2562" max="2562" width="8.69921875" style="519"/>
    <col min="2563" max="2563" width="11.69921875" style="519" customWidth="1"/>
    <col min="2564" max="2564" width="14.5" style="519" customWidth="1"/>
    <col min="2565" max="2565" width="10" style="519" customWidth="1"/>
    <col min="2566" max="2566" width="11.69921875" style="519" customWidth="1"/>
    <col min="2567" max="2567" width="14.5" style="519" customWidth="1"/>
    <col min="2568" max="2568" width="8.69921875" style="519"/>
    <col min="2569" max="2569" width="11.69921875" style="519" customWidth="1"/>
    <col min="2570" max="2570" width="2.3984375" style="519" customWidth="1"/>
    <col min="2571" max="2816" width="8.69921875" style="519"/>
    <col min="2817" max="2817" width="2.3984375" style="519" customWidth="1"/>
    <col min="2818" max="2818" width="8.69921875" style="519"/>
    <col min="2819" max="2819" width="11.69921875" style="519" customWidth="1"/>
    <col min="2820" max="2820" width="14.5" style="519" customWidth="1"/>
    <col min="2821" max="2821" width="10" style="519" customWidth="1"/>
    <col min="2822" max="2822" width="11.69921875" style="519" customWidth="1"/>
    <col min="2823" max="2823" width="14.5" style="519" customWidth="1"/>
    <col min="2824" max="2824" width="8.69921875" style="519"/>
    <col min="2825" max="2825" width="11.69921875" style="519" customWidth="1"/>
    <col min="2826" max="2826" width="2.3984375" style="519" customWidth="1"/>
    <col min="2827" max="3072" width="8.69921875" style="519"/>
    <col min="3073" max="3073" width="2.3984375" style="519" customWidth="1"/>
    <col min="3074" max="3074" width="8.69921875" style="519"/>
    <col min="3075" max="3075" width="11.69921875" style="519" customWidth="1"/>
    <col min="3076" max="3076" width="14.5" style="519" customWidth="1"/>
    <col min="3077" max="3077" width="10" style="519" customWidth="1"/>
    <col min="3078" max="3078" width="11.69921875" style="519" customWidth="1"/>
    <col min="3079" max="3079" width="14.5" style="519" customWidth="1"/>
    <col min="3080" max="3080" width="8.69921875" style="519"/>
    <col min="3081" max="3081" width="11.69921875" style="519" customWidth="1"/>
    <col min="3082" max="3082" width="2.3984375" style="519" customWidth="1"/>
    <col min="3083" max="3328" width="8.69921875" style="519"/>
    <col min="3329" max="3329" width="2.3984375" style="519" customWidth="1"/>
    <col min="3330" max="3330" width="8.69921875" style="519"/>
    <col min="3331" max="3331" width="11.69921875" style="519" customWidth="1"/>
    <col min="3332" max="3332" width="14.5" style="519" customWidth="1"/>
    <col min="3333" max="3333" width="10" style="519" customWidth="1"/>
    <col min="3334" max="3334" width="11.69921875" style="519" customWidth="1"/>
    <col min="3335" max="3335" width="14.5" style="519" customWidth="1"/>
    <col min="3336" max="3336" width="8.69921875" style="519"/>
    <col min="3337" max="3337" width="11.69921875" style="519" customWidth="1"/>
    <col min="3338" max="3338" width="2.3984375" style="519" customWidth="1"/>
    <col min="3339" max="3584" width="8.69921875" style="519"/>
    <col min="3585" max="3585" width="2.3984375" style="519" customWidth="1"/>
    <col min="3586" max="3586" width="8.69921875" style="519"/>
    <col min="3587" max="3587" width="11.69921875" style="519" customWidth="1"/>
    <col min="3588" max="3588" width="14.5" style="519" customWidth="1"/>
    <col min="3589" max="3589" width="10" style="519" customWidth="1"/>
    <col min="3590" max="3590" width="11.69921875" style="519" customWidth="1"/>
    <col min="3591" max="3591" width="14.5" style="519" customWidth="1"/>
    <col min="3592" max="3592" width="8.69921875" style="519"/>
    <col min="3593" max="3593" width="11.69921875" style="519" customWidth="1"/>
    <col min="3594" max="3594" width="2.3984375" style="519" customWidth="1"/>
    <col min="3595" max="3840" width="8.69921875" style="519"/>
    <col min="3841" max="3841" width="2.3984375" style="519" customWidth="1"/>
    <col min="3842" max="3842" width="8.69921875" style="519"/>
    <col min="3843" max="3843" width="11.69921875" style="519" customWidth="1"/>
    <col min="3844" max="3844" width="14.5" style="519" customWidth="1"/>
    <col min="3845" max="3845" width="10" style="519" customWidth="1"/>
    <col min="3846" max="3846" width="11.69921875" style="519" customWidth="1"/>
    <col min="3847" max="3847" width="14.5" style="519" customWidth="1"/>
    <col min="3848" max="3848" width="8.69921875" style="519"/>
    <col min="3849" max="3849" width="11.69921875" style="519" customWidth="1"/>
    <col min="3850" max="3850" width="2.3984375" style="519" customWidth="1"/>
    <col min="3851" max="4096" width="8.69921875" style="519"/>
    <col min="4097" max="4097" width="2.3984375" style="519" customWidth="1"/>
    <col min="4098" max="4098" width="8.69921875" style="519"/>
    <col min="4099" max="4099" width="11.69921875" style="519" customWidth="1"/>
    <col min="4100" max="4100" width="14.5" style="519" customWidth="1"/>
    <col min="4101" max="4101" width="10" style="519" customWidth="1"/>
    <col min="4102" max="4102" width="11.69921875" style="519" customWidth="1"/>
    <col min="4103" max="4103" width="14.5" style="519" customWidth="1"/>
    <col min="4104" max="4104" width="8.69921875" style="519"/>
    <col min="4105" max="4105" width="11.69921875" style="519" customWidth="1"/>
    <col min="4106" max="4106" width="2.3984375" style="519" customWidth="1"/>
    <col min="4107" max="4352" width="8.69921875" style="519"/>
    <col min="4353" max="4353" width="2.3984375" style="519" customWidth="1"/>
    <col min="4354" max="4354" width="8.69921875" style="519"/>
    <col min="4355" max="4355" width="11.69921875" style="519" customWidth="1"/>
    <col min="4356" max="4356" width="14.5" style="519" customWidth="1"/>
    <col min="4357" max="4357" width="10" style="519" customWidth="1"/>
    <col min="4358" max="4358" width="11.69921875" style="519" customWidth="1"/>
    <col min="4359" max="4359" width="14.5" style="519" customWidth="1"/>
    <col min="4360" max="4360" width="8.69921875" style="519"/>
    <col min="4361" max="4361" width="11.69921875" style="519" customWidth="1"/>
    <col min="4362" max="4362" width="2.3984375" style="519" customWidth="1"/>
    <col min="4363" max="4608" width="8.69921875" style="519"/>
    <col min="4609" max="4609" width="2.3984375" style="519" customWidth="1"/>
    <col min="4610" max="4610" width="8.69921875" style="519"/>
    <col min="4611" max="4611" width="11.69921875" style="519" customWidth="1"/>
    <col min="4612" max="4612" width="14.5" style="519" customWidth="1"/>
    <col min="4613" max="4613" width="10" style="519" customWidth="1"/>
    <col min="4614" max="4614" width="11.69921875" style="519" customWidth="1"/>
    <col min="4615" max="4615" width="14.5" style="519" customWidth="1"/>
    <col min="4616" max="4616" width="8.69921875" style="519"/>
    <col min="4617" max="4617" width="11.69921875" style="519" customWidth="1"/>
    <col min="4618" max="4618" width="2.3984375" style="519" customWidth="1"/>
    <col min="4619" max="4864" width="8.69921875" style="519"/>
    <col min="4865" max="4865" width="2.3984375" style="519" customWidth="1"/>
    <col min="4866" max="4866" width="8.69921875" style="519"/>
    <col min="4867" max="4867" width="11.69921875" style="519" customWidth="1"/>
    <col min="4868" max="4868" width="14.5" style="519" customWidth="1"/>
    <col min="4869" max="4869" width="10" style="519" customWidth="1"/>
    <col min="4870" max="4870" width="11.69921875" style="519" customWidth="1"/>
    <col min="4871" max="4871" width="14.5" style="519" customWidth="1"/>
    <col min="4872" max="4872" width="8.69921875" style="519"/>
    <col min="4873" max="4873" width="11.69921875" style="519" customWidth="1"/>
    <col min="4874" max="4874" width="2.3984375" style="519" customWidth="1"/>
    <col min="4875" max="5120" width="8.69921875" style="519"/>
    <col min="5121" max="5121" width="2.3984375" style="519" customWidth="1"/>
    <col min="5122" max="5122" width="8.69921875" style="519"/>
    <col min="5123" max="5123" width="11.69921875" style="519" customWidth="1"/>
    <col min="5124" max="5124" width="14.5" style="519" customWidth="1"/>
    <col min="5125" max="5125" width="10" style="519" customWidth="1"/>
    <col min="5126" max="5126" width="11.69921875" style="519" customWidth="1"/>
    <col min="5127" max="5127" width="14.5" style="519" customWidth="1"/>
    <col min="5128" max="5128" width="8.69921875" style="519"/>
    <col min="5129" max="5129" width="11.69921875" style="519" customWidth="1"/>
    <col min="5130" max="5130" width="2.3984375" style="519" customWidth="1"/>
    <col min="5131" max="5376" width="8.69921875" style="519"/>
    <col min="5377" max="5377" width="2.3984375" style="519" customWidth="1"/>
    <col min="5378" max="5378" width="8.69921875" style="519"/>
    <col min="5379" max="5379" width="11.69921875" style="519" customWidth="1"/>
    <col min="5380" max="5380" width="14.5" style="519" customWidth="1"/>
    <col min="5381" max="5381" width="10" style="519" customWidth="1"/>
    <col min="5382" max="5382" width="11.69921875" style="519" customWidth="1"/>
    <col min="5383" max="5383" width="14.5" style="519" customWidth="1"/>
    <col min="5384" max="5384" width="8.69921875" style="519"/>
    <col min="5385" max="5385" width="11.69921875" style="519" customWidth="1"/>
    <col min="5386" max="5386" width="2.3984375" style="519" customWidth="1"/>
    <col min="5387" max="5632" width="8.69921875" style="519"/>
    <col min="5633" max="5633" width="2.3984375" style="519" customWidth="1"/>
    <col min="5634" max="5634" width="8.69921875" style="519"/>
    <col min="5635" max="5635" width="11.69921875" style="519" customWidth="1"/>
    <col min="5636" max="5636" width="14.5" style="519" customWidth="1"/>
    <col min="5637" max="5637" width="10" style="519" customWidth="1"/>
    <col min="5638" max="5638" width="11.69921875" style="519" customWidth="1"/>
    <col min="5639" max="5639" width="14.5" style="519" customWidth="1"/>
    <col min="5640" max="5640" width="8.69921875" style="519"/>
    <col min="5641" max="5641" width="11.69921875" style="519" customWidth="1"/>
    <col min="5642" max="5642" width="2.3984375" style="519" customWidth="1"/>
    <col min="5643" max="5888" width="8.69921875" style="519"/>
    <col min="5889" max="5889" width="2.3984375" style="519" customWidth="1"/>
    <col min="5890" max="5890" width="8.69921875" style="519"/>
    <col min="5891" max="5891" width="11.69921875" style="519" customWidth="1"/>
    <col min="5892" max="5892" width="14.5" style="519" customWidth="1"/>
    <col min="5893" max="5893" width="10" style="519" customWidth="1"/>
    <col min="5894" max="5894" width="11.69921875" style="519" customWidth="1"/>
    <col min="5895" max="5895" width="14.5" style="519" customWidth="1"/>
    <col min="5896" max="5896" width="8.69921875" style="519"/>
    <col min="5897" max="5897" width="11.69921875" style="519" customWidth="1"/>
    <col min="5898" max="5898" width="2.3984375" style="519" customWidth="1"/>
    <col min="5899" max="6144" width="8.69921875" style="519"/>
    <col min="6145" max="6145" width="2.3984375" style="519" customWidth="1"/>
    <col min="6146" max="6146" width="8.69921875" style="519"/>
    <col min="6147" max="6147" width="11.69921875" style="519" customWidth="1"/>
    <col min="6148" max="6148" width="14.5" style="519" customWidth="1"/>
    <col min="6149" max="6149" width="10" style="519" customWidth="1"/>
    <col min="6150" max="6150" width="11.69921875" style="519" customWidth="1"/>
    <col min="6151" max="6151" width="14.5" style="519" customWidth="1"/>
    <col min="6152" max="6152" width="8.69921875" style="519"/>
    <col min="6153" max="6153" width="11.69921875" style="519" customWidth="1"/>
    <col min="6154" max="6154" width="2.3984375" style="519" customWidth="1"/>
    <col min="6155" max="6400" width="8.69921875" style="519"/>
    <col min="6401" max="6401" width="2.3984375" style="519" customWidth="1"/>
    <col min="6402" max="6402" width="8.69921875" style="519"/>
    <col min="6403" max="6403" width="11.69921875" style="519" customWidth="1"/>
    <col min="6404" max="6404" width="14.5" style="519" customWidth="1"/>
    <col min="6405" max="6405" width="10" style="519" customWidth="1"/>
    <col min="6406" max="6406" width="11.69921875" style="519" customWidth="1"/>
    <col min="6407" max="6407" width="14.5" style="519" customWidth="1"/>
    <col min="6408" max="6408" width="8.69921875" style="519"/>
    <col min="6409" max="6409" width="11.69921875" style="519" customWidth="1"/>
    <col min="6410" max="6410" width="2.3984375" style="519" customWidth="1"/>
    <col min="6411" max="6656" width="8.69921875" style="519"/>
    <col min="6657" max="6657" width="2.3984375" style="519" customWidth="1"/>
    <col min="6658" max="6658" width="8.69921875" style="519"/>
    <col min="6659" max="6659" width="11.69921875" style="519" customWidth="1"/>
    <col min="6660" max="6660" width="14.5" style="519" customWidth="1"/>
    <col min="6661" max="6661" width="10" style="519" customWidth="1"/>
    <col min="6662" max="6662" width="11.69921875" style="519" customWidth="1"/>
    <col min="6663" max="6663" width="14.5" style="519" customWidth="1"/>
    <col min="6664" max="6664" width="8.69921875" style="519"/>
    <col min="6665" max="6665" width="11.69921875" style="519" customWidth="1"/>
    <col min="6666" max="6666" width="2.3984375" style="519" customWidth="1"/>
    <col min="6667" max="6912" width="8.69921875" style="519"/>
    <col min="6913" max="6913" width="2.3984375" style="519" customWidth="1"/>
    <col min="6914" max="6914" width="8.69921875" style="519"/>
    <col min="6915" max="6915" width="11.69921875" style="519" customWidth="1"/>
    <col min="6916" max="6916" width="14.5" style="519" customWidth="1"/>
    <col min="6917" max="6917" width="10" style="519" customWidth="1"/>
    <col min="6918" max="6918" width="11.69921875" style="519" customWidth="1"/>
    <col min="6919" max="6919" width="14.5" style="519" customWidth="1"/>
    <col min="6920" max="6920" width="8.69921875" style="519"/>
    <col min="6921" max="6921" width="11.69921875" style="519" customWidth="1"/>
    <col min="6922" max="6922" width="2.3984375" style="519" customWidth="1"/>
    <col min="6923" max="7168" width="8.69921875" style="519"/>
    <col min="7169" max="7169" width="2.3984375" style="519" customWidth="1"/>
    <col min="7170" max="7170" width="8.69921875" style="519"/>
    <col min="7171" max="7171" width="11.69921875" style="519" customWidth="1"/>
    <col min="7172" max="7172" width="14.5" style="519" customWidth="1"/>
    <col min="7173" max="7173" width="10" style="519" customWidth="1"/>
    <col min="7174" max="7174" width="11.69921875" style="519" customWidth="1"/>
    <col min="7175" max="7175" width="14.5" style="519" customWidth="1"/>
    <col min="7176" max="7176" width="8.69921875" style="519"/>
    <col min="7177" max="7177" width="11.69921875" style="519" customWidth="1"/>
    <col min="7178" max="7178" width="2.3984375" style="519" customWidth="1"/>
    <col min="7179" max="7424" width="8.69921875" style="519"/>
    <col min="7425" max="7425" width="2.3984375" style="519" customWidth="1"/>
    <col min="7426" max="7426" width="8.69921875" style="519"/>
    <col min="7427" max="7427" width="11.69921875" style="519" customWidth="1"/>
    <col min="7428" max="7428" width="14.5" style="519" customWidth="1"/>
    <col min="7429" max="7429" width="10" style="519" customWidth="1"/>
    <col min="7430" max="7430" width="11.69921875" style="519" customWidth="1"/>
    <col min="7431" max="7431" width="14.5" style="519" customWidth="1"/>
    <col min="7432" max="7432" width="8.69921875" style="519"/>
    <col min="7433" max="7433" width="11.69921875" style="519" customWidth="1"/>
    <col min="7434" max="7434" width="2.3984375" style="519" customWidth="1"/>
    <col min="7435" max="7680" width="8.69921875" style="519"/>
    <col min="7681" max="7681" width="2.3984375" style="519" customWidth="1"/>
    <col min="7682" max="7682" width="8.69921875" style="519"/>
    <col min="7683" max="7683" width="11.69921875" style="519" customWidth="1"/>
    <col min="7684" max="7684" width="14.5" style="519" customWidth="1"/>
    <col min="7685" max="7685" width="10" style="519" customWidth="1"/>
    <col min="7686" max="7686" width="11.69921875" style="519" customWidth="1"/>
    <col min="7687" max="7687" width="14.5" style="519" customWidth="1"/>
    <col min="7688" max="7688" width="8.69921875" style="519"/>
    <col min="7689" max="7689" width="11.69921875" style="519" customWidth="1"/>
    <col min="7690" max="7690" width="2.3984375" style="519" customWidth="1"/>
    <col min="7691" max="7936" width="8.69921875" style="519"/>
    <col min="7937" max="7937" width="2.3984375" style="519" customWidth="1"/>
    <col min="7938" max="7938" width="8.69921875" style="519"/>
    <col min="7939" max="7939" width="11.69921875" style="519" customWidth="1"/>
    <col min="7940" max="7940" width="14.5" style="519" customWidth="1"/>
    <col min="7941" max="7941" width="10" style="519" customWidth="1"/>
    <col min="7942" max="7942" width="11.69921875" style="519" customWidth="1"/>
    <col min="7943" max="7943" width="14.5" style="519" customWidth="1"/>
    <col min="7944" max="7944" width="8.69921875" style="519"/>
    <col min="7945" max="7945" width="11.69921875" style="519" customWidth="1"/>
    <col min="7946" max="7946" width="2.3984375" style="519" customWidth="1"/>
    <col min="7947" max="8192" width="8.69921875" style="519"/>
    <col min="8193" max="8193" width="2.3984375" style="519" customWidth="1"/>
    <col min="8194" max="8194" width="8.69921875" style="519"/>
    <col min="8195" max="8195" width="11.69921875" style="519" customWidth="1"/>
    <col min="8196" max="8196" width="14.5" style="519" customWidth="1"/>
    <col min="8197" max="8197" width="10" style="519" customWidth="1"/>
    <col min="8198" max="8198" width="11.69921875" style="519" customWidth="1"/>
    <col min="8199" max="8199" width="14.5" style="519" customWidth="1"/>
    <col min="8200" max="8200" width="8.69921875" style="519"/>
    <col min="8201" max="8201" width="11.69921875" style="519" customWidth="1"/>
    <col min="8202" max="8202" width="2.3984375" style="519" customWidth="1"/>
    <col min="8203" max="8448" width="8.69921875" style="519"/>
    <col min="8449" max="8449" width="2.3984375" style="519" customWidth="1"/>
    <col min="8450" max="8450" width="8.69921875" style="519"/>
    <col min="8451" max="8451" width="11.69921875" style="519" customWidth="1"/>
    <col min="8452" max="8452" width="14.5" style="519" customWidth="1"/>
    <col min="8453" max="8453" width="10" style="519" customWidth="1"/>
    <col min="8454" max="8454" width="11.69921875" style="519" customWidth="1"/>
    <col min="8455" max="8455" width="14.5" style="519" customWidth="1"/>
    <col min="8456" max="8456" width="8.69921875" style="519"/>
    <col min="8457" max="8457" width="11.69921875" style="519" customWidth="1"/>
    <col min="8458" max="8458" width="2.3984375" style="519" customWidth="1"/>
    <col min="8459" max="8704" width="8.69921875" style="519"/>
    <col min="8705" max="8705" width="2.3984375" style="519" customWidth="1"/>
    <col min="8706" max="8706" width="8.69921875" style="519"/>
    <col min="8707" max="8707" width="11.69921875" style="519" customWidth="1"/>
    <col min="8708" max="8708" width="14.5" style="519" customWidth="1"/>
    <col min="8709" max="8709" width="10" style="519" customWidth="1"/>
    <col min="8710" max="8710" width="11.69921875" style="519" customWidth="1"/>
    <col min="8711" max="8711" width="14.5" style="519" customWidth="1"/>
    <col min="8712" max="8712" width="8.69921875" style="519"/>
    <col min="8713" max="8713" width="11.69921875" style="519" customWidth="1"/>
    <col min="8714" max="8714" width="2.3984375" style="519" customWidth="1"/>
    <col min="8715" max="8960" width="8.69921875" style="519"/>
    <col min="8961" max="8961" width="2.3984375" style="519" customWidth="1"/>
    <col min="8962" max="8962" width="8.69921875" style="519"/>
    <col min="8963" max="8963" width="11.69921875" style="519" customWidth="1"/>
    <col min="8964" max="8964" width="14.5" style="519" customWidth="1"/>
    <col min="8965" max="8965" width="10" style="519" customWidth="1"/>
    <col min="8966" max="8966" width="11.69921875" style="519" customWidth="1"/>
    <col min="8967" max="8967" width="14.5" style="519" customWidth="1"/>
    <col min="8968" max="8968" width="8.69921875" style="519"/>
    <col min="8969" max="8969" width="11.69921875" style="519" customWidth="1"/>
    <col min="8970" max="8970" width="2.3984375" style="519" customWidth="1"/>
    <col min="8971" max="9216" width="8.69921875" style="519"/>
    <col min="9217" max="9217" width="2.3984375" style="519" customWidth="1"/>
    <col min="9218" max="9218" width="8.69921875" style="519"/>
    <col min="9219" max="9219" width="11.69921875" style="519" customWidth="1"/>
    <col min="9220" max="9220" width="14.5" style="519" customWidth="1"/>
    <col min="9221" max="9221" width="10" style="519" customWidth="1"/>
    <col min="9222" max="9222" width="11.69921875" style="519" customWidth="1"/>
    <col min="9223" max="9223" width="14.5" style="519" customWidth="1"/>
    <col min="9224" max="9224" width="8.69921875" style="519"/>
    <col min="9225" max="9225" width="11.69921875" style="519" customWidth="1"/>
    <col min="9226" max="9226" width="2.3984375" style="519" customWidth="1"/>
    <col min="9227" max="9472" width="8.69921875" style="519"/>
    <col min="9473" max="9473" width="2.3984375" style="519" customWidth="1"/>
    <col min="9474" max="9474" width="8.69921875" style="519"/>
    <col min="9475" max="9475" width="11.69921875" style="519" customWidth="1"/>
    <col min="9476" max="9476" width="14.5" style="519" customWidth="1"/>
    <col min="9477" max="9477" width="10" style="519" customWidth="1"/>
    <col min="9478" max="9478" width="11.69921875" style="519" customWidth="1"/>
    <col min="9479" max="9479" width="14.5" style="519" customWidth="1"/>
    <col min="9480" max="9480" width="8.69921875" style="519"/>
    <col min="9481" max="9481" width="11.69921875" style="519" customWidth="1"/>
    <col min="9482" max="9482" width="2.3984375" style="519" customWidth="1"/>
    <col min="9483" max="9728" width="8.69921875" style="519"/>
    <col min="9729" max="9729" width="2.3984375" style="519" customWidth="1"/>
    <col min="9730" max="9730" width="8.69921875" style="519"/>
    <col min="9731" max="9731" width="11.69921875" style="519" customWidth="1"/>
    <col min="9732" max="9732" width="14.5" style="519" customWidth="1"/>
    <col min="9733" max="9733" width="10" style="519" customWidth="1"/>
    <col min="9734" max="9734" width="11.69921875" style="519" customWidth="1"/>
    <col min="9735" max="9735" width="14.5" style="519" customWidth="1"/>
    <col min="9736" max="9736" width="8.69921875" style="519"/>
    <col min="9737" max="9737" width="11.69921875" style="519" customWidth="1"/>
    <col min="9738" max="9738" width="2.3984375" style="519" customWidth="1"/>
    <col min="9739" max="9984" width="8.69921875" style="519"/>
    <col min="9985" max="9985" width="2.3984375" style="519" customWidth="1"/>
    <col min="9986" max="9986" width="8.69921875" style="519"/>
    <col min="9987" max="9987" width="11.69921875" style="519" customWidth="1"/>
    <col min="9988" max="9988" width="14.5" style="519" customWidth="1"/>
    <col min="9989" max="9989" width="10" style="519" customWidth="1"/>
    <col min="9990" max="9990" width="11.69921875" style="519" customWidth="1"/>
    <col min="9991" max="9991" width="14.5" style="519" customWidth="1"/>
    <col min="9992" max="9992" width="8.69921875" style="519"/>
    <col min="9993" max="9993" width="11.69921875" style="519" customWidth="1"/>
    <col min="9994" max="9994" width="2.3984375" style="519" customWidth="1"/>
    <col min="9995" max="10240" width="8.69921875" style="519"/>
    <col min="10241" max="10241" width="2.3984375" style="519" customWidth="1"/>
    <col min="10242" max="10242" width="8.69921875" style="519"/>
    <col min="10243" max="10243" width="11.69921875" style="519" customWidth="1"/>
    <col min="10244" max="10244" width="14.5" style="519" customWidth="1"/>
    <col min="10245" max="10245" width="10" style="519" customWidth="1"/>
    <col min="10246" max="10246" width="11.69921875" style="519" customWidth="1"/>
    <col min="10247" max="10247" width="14.5" style="519" customWidth="1"/>
    <col min="10248" max="10248" width="8.69921875" style="519"/>
    <col min="10249" max="10249" width="11.69921875" style="519" customWidth="1"/>
    <col min="10250" max="10250" width="2.3984375" style="519" customWidth="1"/>
    <col min="10251" max="10496" width="8.69921875" style="519"/>
    <col min="10497" max="10497" width="2.3984375" style="519" customWidth="1"/>
    <col min="10498" max="10498" width="8.69921875" style="519"/>
    <col min="10499" max="10499" width="11.69921875" style="519" customWidth="1"/>
    <col min="10500" max="10500" width="14.5" style="519" customWidth="1"/>
    <col min="10501" max="10501" width="10" style="519" customWidth="1"/>
    <col min="10502" max="10502" width="11.69921875" style="519" customWidth="1"/>
    <col min="10503" max="10503" width="14.5" style="519" customWidth="1"/>
    <col min="10504" max="10504" width="8.69921875" style="519"/>
    <col min="10505" max="10505" width="11.69921875" style="519" customWidth="1"/>
    <col min="10506" max="10506" width="2.3984375" style="519" customWidth="1"/>
    <col min="10507" max="10752" width="8.69921875" style="519"/>
    <col min="10753" max="10753" width="2.3984375" style="519" customWidth="1"/>
    <col min="10754" max="10754" width="8.69921875" style="519"/>
    <col min="10755" max="10755" width="11.69921875" style="519" customWidth="1"/>
    <col min="10756" max="10756" width="14.5" style="519" customWidth="1"/>
    <col min="10757" max="10757" width="10" style="519" customWidth="1"/>
    <col min="10758" max="10758" width="11.69921875" style="519" customWidth="1"/>
    <col min="10759" max="10759" width="14.5" style="519" customWidth="1"/>
    <col min="10760" max="10760" width="8.69921875" style="519"/>
    <col min="10761" max="10761" width="11.69921875" style="519" customWidth="1"/>
    <col min="10762" max="10762" width="2.3984375" style="519" customWidth="1"/>
    <col min="10763" max="11008" width="8.69921875" style="519"/>
    <col min="11009" max="11009" width="2.3984375" style="519" customWidth="1"/>
    <col min="11010" max="11010" width="8.69921875" style="519"/>
    <col min="11011" max="11011" width="11.69921875" style="519" customWidth="1"/>
    <col min="11012" max="11012" width="14.5" style="519" customWidth="1"/>
    <col min="11013" max="11013" width="10" style="519" customWidth="1"/>
    <col min="11014" max="11014" width="11.69921875" style="519" customWidth="1"/>
    <col min="11015" max="11015" width="14.5" style="519" customWidth="1"/>
    <col min="11016" max="11016" width="8.69921875" style="519"/>
    <col min="11017" max="11017" width="11.69921875" style="519" customWidth="1"/>
    <col min="11018" max="11018" width="2.3984375" style="519" customWidth="1"/>
    <col min="11019" max="11264" width="8.69921875" style="519"/>
    <col min="11265" max="11265" width="2.3984375" style="519" customWidth="1"/>
    <col min="11266" max="11266" width="8.69921875" style="519"/>
    <col min="11267" max="11267" width="11.69921875" style="519" customWidth="1"/>
    <col min="11268" max="11268" width="14.5" style="519" customWidth="1"/>
    <col min="11269" max="11269" width="10" style="519" customWidth="1"/>
    <col min="11270" max="11270" width="11.69921875" style="519" customWidth="1"/>
    <col min="11271" max="11271" width="14.5" style="519" customWidth="1"/>
    <col min="11272" max="11272" width="8.69921875" style="519"/>
    <col min="11273" max="11273" width="11.69921875" style="519" customWidth="1"/>
    <col min="11274" max="11274" width="2.3984375" style="519" customWidth="1"/>
    <col min="11275" max="11520" width="8.69921875" style="519"/>
    <col min="11521" max="11521" width="2.3984375" style="519" customWidth="1"/>
    <col min="11522" max="11522" width="8.69921875" style="519"/>
    <col min="11523" max="11523" width="11.69921875" style="519" customWidth="1"/>
    <col min="11524" max="11524" width="14.5" style="519" customWidth="1"/>
    <col min="11525" max="11525" width="10" style="519" customWidth="1"/>
    <col min="11526" max="11526" width="11.69921875" style="519" customWidth="1"/>
    <col min="11527" max="11527" width="14.5" style="519" customWidth="1"/>
    <col min="11528" max="11528" width="8.69921875" style="519"/>
    <col min="11529" max="11529" width="11.69921875" style="519" customWidth="1"/>
    <col min="11530" max="11530" width="2.3984375" style="519" customWidth="1"/>
    <col min="11531" max="11776" width="8.69921875" style="519"/>
    <col min="11777" max="11777" width="2.3984375" style="519" customWidth="1"/>
    <col min="11778" max="11778" width="8.69921875" style="519"/>
    <col min="11779" max="11779" width="11.69921875" style="519" customWidth="1"/>
    <col min="11780" max="11780" width="14.5" style="519" customWidth="1"/>
    <col min="11781" max="11781" width="10" style="519" customWidth="1"/>
    <col min="11782" max="11782" width="11.69921875" style="519" customWidth="1"/>
    <col min="11783" max="11783" width="14.5" style="519" customWidth="1"/>
    <col min="11784" max="11784" width="8.69921875" style="519"/>
    <col min="11785" max="11785" width="11.69921875" style="519" customWidth="1"/>
    <col min="11786" max="11786" width="2.3984375" style="519" customWidth="1"/>
    <col min="11787" max="12032" width="8.69921875" style="519"/>
    <col min="12033" max="12033" width="2.3984375" style="519" customWidth="1"/>
    <col min="12034" max="12034" width="8.69921875" style="519"/>
    <col min="12035" max="12035" width="11.69921875" style="519" customWidth="1"/>
    <col min="12036" max="12036" width="14.5" style="519" customWidth="1"/>
    <col min="12037" max="12037" width="10" style="519" customWidth="1"/>
    <col min="12038" max="12038" width="11.69921875" style="519" customWidth="1"/>
    <col min="12039" max="12039" width="14.5" style="519" customWidth="1"/>
    <col min="12040" max="12040" width="8.69921875" style="519"/>
    <col min="12041" max="12041" width="11.69921875" style="519" customWidth="1"/>
    <col min="12042" max="12042" width="2.3984375" style="519" customWidth="1"/>
    <col min="12043" max="12288" width="8.69921875" style="519"/>
    <col min="12289" max="12289" width="2.3984375" style="519" customWidth="1"/>
    <col min="12290" max="12290" width="8.69921875" style="519"/>
    <col min="12291" max="12291" width="11.69921875" style="519" customWidth="1"/>
    <col min="12292" max="12292" width="14.5" style="519" customWidth="1"/>
    <col min="12293" max="12293" width="10" style="519" customWidth="1"/>
    <col min="12294" max="12294" width="11.69921875" style="519" customWidth="1"/>
    <col min="12295" max="12295" width="14.5" style="519" customWidth="1"/>
    <col min="12296" max="12296" width="8.69921875" style="519"/>
    <col min="12297" max="12297" width="11.69921875" style="519" customWidth="1"/>
    <col min="12298" max="12298" width="2.3984375" style="519" customWidth="1"/>
    <col min="12299" max="12544" width="8.69921875" style="519"/>
    <col min="12545" max="12545" width="2.3984375" style="519" customWidth="1"/>
    <col min="12546" max="12546" width="8.69921875" style="519"/>
    <col min="12547" max="12547" width="11.69921875" style="519" customWidth="1"/>
    <col min="12548" max="12548" width="14.5" style="519" customWidth="1"/>
    <col min="12549" max="12549" width="10" style="519" customWidth="1"/>
    <col min="12550" max="12550" width="11.69921875" style="519" customWidth="1"/>
    <col min="12551" max="12551" width="14.5" style="519" customWidth="1"/>
    <col min="12552" max="12552" width="8.69921875" style="519"/>
    <col min="12553" max="12553" width="11.69921875" style="519" customWidth="1"/>
    <col min="12554" max="12554" width="2.3984375" style="519" customWidth="1"/>
    <col min="12555" max="12800" width="8.69921875" style="519"/>
    <col min="12801" max="12801" width="2.3984375" style="519" customWidth="1"/>
    <col min="12802" max="12802" width="8.69921875" style="519"/>
    <col min="12803" max="12803" width="11.69921875" style="519" customWidth="1"/>
    <col min="12804" max="12804" width="14.5" style="519" customWidth="1"/>
    <col min="12805" max="12805" width="10" style="519" customWidth="1"/>
    <col min="12806" max="12806" width="11.69921875" style="519" customWidth="1"/>
    <col min="12807" max="12807" width="14.5" style="519" customWidth="1"/>
    <col min="12808" max="12808" width="8.69921875" style="519"/>
    <col min="12809" max="12809" width="11.69921875" style="519" customWidth="1"/>
    <col min="12810" max="12810" width="2.3984375" style="519" customWidth="1"/>
    <col min="12811" max="13056" width="8.69921875" style="519"/>
    <col min="13057" max="13057" width="2.3984375" style="519" customWidth="1"/>
    <col min="13058" max="13058" width="8.69921875" style="519"/>
    <col min="13059" max="13059" width="11.69921875" style="519" customWidth="1"/>
    <col min="13060" max="13060" width="14.5" style="519" customWidth="1"/>
    <col min="13061" max="13061" width="10" style="519" customWidth="1"/>
    <col min="13062" max="13062" width="11.69921875" style="519" customWidth="1"/>
    <col min="13063" max="13063" width="14.5" style="519" customWidth="1"/>
    <col min="13064" max="13064" width="8.69921875" style="519"/>
    <col min="13065" max="13065" width="11.69921875" style="519" customWidth="1"/>
    <col min="13066" max="13066" width="2.3984375" style="519" customWidth="1"/>
    <col min="13067" max="13312" width="8.69921875" style="519"/>
    <col min="13313" max="13313" width="2.3984375" style="519" customWidth="1"/>
    <col min="13314" max="13314" width="8.69921875" style="519"/>
    <col min="13315" max="13315" width="11.69921875" style="519" customWidth="1"/>
    <col min="13316" max="13316" width="14.5" style="519" customWidth="1"/>
    <col min="13317" max="13317" width="10" style="519" customWidth="1"/>
    <col min="13318" max="13318" width="11.69921875" style="519" customWidth="1"/>
    <col min="13319" max="13319" width="14.5" style="519" customWidth="1"/>
    <col min="13320" max="13320" width="8.69921875" style="519"/>
    <col min="13321" max="13321" width="11.69921875" style="519" customWidth="1"/>
    <col min="13322" max="13322" width="2.3984375" style="519" customWidth="1"/>
    <col min="13323" max="13568" width="8.69921875" style="519"/>
    <col min="13569" max="13569" width="2.3984375" style="519" customWidth="1"/>
    <col min="13570" max="13570" width="8.69921875" style="519"/>
    <col min="13571" max="13571" width="11.69921875" style="519" customWidth="1"/>
    <col min="13572" max="13572" width="14.5" style="519" customWidth="1"/>
    <col min="13573" max="13573" width="10" style="519" customWidth="1"/>
    <col min="13574" max="13574" width="11.69921875" style="519" customWidth="1"/>
    <col min="13575" max="13575" width="14.5" style="519" customWidth="1"/>
    <col min="13576" max="13576" width="8.69921875" style="519"/>
    <col min="13577" max="13577" width="11.69921875" style="519" customWidth="1"/>
    <col min="13578" max="13578" width="2.3984375" style="519" customWidth="1"/>
    <col min="13579" max="13824" width="8.69921875" style="519"/>
    <col min="13825" max="13825" width="2.3984375" style="519" customWidth="1"/>
    <col min="13826" max="13826" width="8.69921875" style="519"/>
    <col min="13827" max="13827" width="11.69921875" style="519" customWidth="1"/>
    <col min="13828" max="13828" width="14.5" style="519" customWidth="1"/>
    <col min="13829" max="13829" width="10" style="519" customWidth="1"/>
    <col min="13830" max="13830" width="11.69921875" style="519" customWidth="1"/>
    <col min="13831" max="13831" width="14.5" style="519" customWidth="1"/>
    <col min="13832" max="13832" width="8.69921875" style="519"/>
    <col min="13833" max="13833" width="11.69921875" style="519" customWidth="1"/>
    <col min="13834" max="13834" width="2.3984375" style="519" customWidth="1"/>
    <col min="13835" max="14080" width="8.69921875" style="519"/>
    <col min="14081" max="14081" width="2.3984375" style="519" customWidth="1"/>
    <col min="14082" max="14082" width="8.69921875" style="519"/>
    <col min="14083" max="14083" width="11.69921875" style="519" customWidth="1"/>
    <col min="14084" max="14084" width="14.5" style="519" customWidth="1"/>
    <col min="14085" max="14085" width="10" style="519" customWidth="1"/>
    <col min="14086" max="14086" width="11.69921875" style="519" customWidth="1"/>
    <col min="14087" max="14087" width="14.5" style="519" customWidth="1"/>
    <col min="14088" max="14088" width="8.69921875" style="519"/>
    <col min="14089" max="14089" width="11.69921875" style="519" customWidth="1"/>
    <col min="14090" max="14090" width="2.3984375" style="519" customWidth="1"/>
    <col min="14091" max="14336" width="8.69921875" style="519"/>
    <col min="14337" max="14337" width="2.3984375" style="519" customWidth="1"/>
    <col min="14338" max="14338" width="8.69921875" style="519"/>
    <col min="14339" max="14339" width="11.69921875" style="519" customWidth="1"/>
    <col min="14340" max="14340" width="14.5" style="519" customWidth="1"/>
    <col min="14341" max="14341" width="10" style="519" customWidth="1"/>
    <col min="14342" max="14342" width="11.69921875" style="519" customWidth="1"/>
    <col min="14343" max="14343" width="14.5" style="519" customWidth="1"/>
    <col min="14344" max="14344" width="8.69921875" style="519"/>
    <col min="14345" max="14345" width="11.69921875" style="519" customWidth="1"/>
    <col min="14346" max="14346" width="2.3984375" style="519" customWidth="1"/>
    <col min="14347" max="14592" width="8.69921875" style="519"/>
    <col min="14593" max="14593" width="2.3984375" style="519" customWidth="1"/>
    <col min="14594" max="14594" width="8.69921875" style="519"/>
    <col min="14595" max="14595" width="11.69921875" style="519" customWidth="1"/>
    <col min="14596" max="14596" width="14.5" style="519" customWidth="1"/>
    <col min="14597" max="14597" width="10" style="519" customWidth="1"/>
    <col min="14598" max="14598" width="11.69921875" style="519" customWidth="1"/>
    <col min="14599" max="14599" width="14.5" style="519" customWidth="1"/>
    <col min="14600" max="14600" width="8.69921875" style="519"/>
    <col min="14601" max="14601" width="11.69921875" style="519" customWidth="1"/>
    <col min="14602" max="14602" width="2.3984375" style="519" customWidth="1"/>
    <col min="14603" max="14848" width="8.69921875" style="519"/>
    <col min="14849" max="14849" width="2.3984375" style="519" customWidth="1"/>
    <col min="14850" max="14850" width="8.69921875" style="519"/>
    <col min="14851" max="14851" width="11.69921875" style="519" customWidth="1"/>
    <col min="14852" max="14852" width="14.5" style="519" customWidth="1"/>
    <col min="14853" max="14853" width="10" style="519" customWidth="1"/>
    <col min="14854" max="14854" width="11.69921875" style="519" customWidth="1"/>
    <col min="14855" max="14855" width="14.5" style="519" customWidth="1"/>
    <col min="14856" max="14856" width="8.69921875" style="519"/>
    <col min="14857" max="14857" width="11.69921875" style="519" customWidth="1"/>
    <col min="14858" max="14858" width="2.3984375" style="519" customWidth="1"/>
    <col min="14859" max="15104" width="8.69921875" style="519"/>
    <col min="15105" max="15105" width="2.3984375" style="519" customWidth="1"/>
    <col min="15106" max="15106" width="8.69921875" style="519"/>
    <col min="15107" max="15107" width="11.69921875" style="519" customWidth="1"/>
    <col min="15108" max="15108" width="14.5" style="519" customWidth="1"/>
    <col min="15109" max="15109" width="10" style="519" customWidth="1"/>
    <col min="15110" max="15110" width="11.69921875" style="519" customWidth="1"/>
    <col min="15111" max="15111" width="14.5" style="519" customWidth="1"/>
    <col min="15112" max="15112" width="8.69921875" style="519"/>
    <col min="15113" max="15113" width="11.69921875" style="519" customWidth="1"/>
    <col min="15114" max="15114" width="2.3984375" style="519" customWidth="1"/>
    <col min="15115" max="15360" width="8.69921875" style="519"/>
    <col min="15361" max="15361" width="2.3984375" style="519" customWidth="1"/>
    <col min="15362" max="15362" width="8.69921875" style="519"/>
    <col min="15363" max="15363" width="11.69921875" style="519" customWidth="1"/>
    <col min="15364" max="15364" width="14.5" style="519" customWidth="1"/>
    <col min="15365" max="15365" width="10" style="519" customWidth="1"/>
    <col min="15366" max="15366" width="11.69921875" style="519" customWidth="1"/>
    <col min="15367" max="15367" width="14.5" style="519" customWidth="1"/>
    <col min="15368" max="15368" width="8.69921875" style="519"/>
    <col min="15369" max="15369" width="11.69921875" style="519" customWidth="1"/>
    <col min="15370" max="15370" width="2.3984375" style="519" customWidth="1"/>
    <col min="15371" max="15616" width="8.69921875" style="519"/>
    <col min="15617" max="15617" width="2.3984375" style="519" customWidth="1"/>
    <col min="15618" max="15618" width="8.69921875" style="519"/>
    <col min="15619" max="15619" width="11.69921875" style="519" customWidth="1"/>
    <col min="15620" max="15620" width="14.5" style="519" customWidth="1"/>
    <col min="15621" max="15621" width="10" style="519" customWidth="1"/>
    <col min="15622" max="15622" width="11.69921875" style="519" customWidth="1"/>
    <col min="15623" max="15623" width="14.5" style="519" customWidth="1"/>
    <col min="15624" max="15624" width="8.69921875" style="519"/>
    <col min="15625" max="15625" width="11.69921875" style="519" customWidth="1"/>
    <col min="15626" max="15626" width="2.3984375" style="519" customWidth="1"/>
    <col min="15627" max="15872" width="8.69921875" style="519"/>
    <col min="15873" max="15873" width="2.3984375" style="519" customWidth="1"/>
    <col min="15874" max="15874" width="8.69921875" style="519"/>
    <col min="15875" max="15875" width="11.69921875" style="519" customWidth="1"/>
    <col min="15876" max="15876" width="14.5" style="519" customWidth="1"/>
    <col min="15877" max="15877" width="10" style="519" customWidth="1"/>
    <col min="15878" max="15878" width="11.69921875" style="519" customWidth="1"/>
    <col min="15879" max="15879" width="14.5" style="519" customWidth="1"/>
    <col min="15880" max="15880" width="8.69921875" style="519"/>
    <col min="15881" max="15881" width="11.69921875" style="519" customWidth="1"/>
    <col min="15882" max="15882" width="2.3984375" style="519" customWidth="1"/>
    <col min="15883" max="16128" width="8.69921875" style="519"/>
    <col min="16129" max="16129" width="2.3984375" style="519" customWidth="1"/>
    <col min="16130" max="16130" width="8.69921875" style="519"/>
    <col min="16131" max="16131" width="11.69921875" style="519" customWidth="1"/>
    <col min="16132" max="16132" width="14.5" style="519" customWidth="1"/>
    <col min="16133" max="16133" width="10" style="519" customWidth="1"/>
    <col min="16134" max="16134" width="11.69921875" style="519" customWidth="1"/>
    <col min="16135" max="16135" width="14.5" style="519" customWidth="1"/>
    <col min="16136" max="16136" width="8.69921875" style="519"/>
    <col min="16137" max="16137" width="11.69921875" style="519" customWidth="1"/>
    <col min="16138" max="16138" width="2.3984375" style="519" customWidth="1"/>
    <col min="16139" max="16384" width="8.69921875" style="519"/>
  </cols>
  <sheetData>
    <row r="1" spans="1:9" s="527" customFormat="1" ht="19.8">
      <c r="A1" s="527" t="s">
        <v>1268</v>
      </c>
    </row>
    <row r="4" spans="1:9" s="526" customFormat="1" ht="30" customHeight="1">
      <c r="A4" s="1248" t="s">
        <v>1600</v>
      </c>
      <c r="B4" s="1248"/>
      <c r="C4" s="1248"/>
      <c r="D4" s="1248"/>
      <c r="E4" s="1248"/>
      <c r="F4" s="1248"/>
      <c r="G4" s="1248"/>
      <c r="H4" s="1248"/>
      <c r="I4" s="1248"/>
    </row>
    <row r="5" spans="1:9" ht="6" customHeight="1"/>
    <row r="6" spans="1:9" ht="27" customHeight="1">
      <c r="A6" s="1249"/>
      <c r="B6" s="1254" t="s">
        <v>1604</v>
      </c>
      <c r="C6" s="1255"/>
      <c r="D6" s="1256"/>
      <c r="E6" s="1256"/>
      <c r="F6" s="1257" t="s">
        <v>1605</v>
      </c>
      <c r="G6" s="1257"/>
      <c r="H6" s="1258"/>
      <c r="I6" s="1258"/>
    </row>
    <row r="7" spans="1:9" ht="27" customHeight="1">
      <c r="A7" s="1250"/>
      <c r="B7" s="525" t="s">
        <v>1267</v>
      </c>
      <c r="C7" s="592" t="s">
        <v>1607</v>
      </c>
      <c r="D7" s="525" t="s">
        <v>1266</v>
      </c>
      <c r="E7" s="525" t="s">
        <v>1265</v>
      </c>
      <c r="F7" s="525" t="s">
        <v>1267</v>
      </c>
      <c r="G7" s="592" t="s">
        <v>1607</v>
      </c>
      <c r="H7" s="525" t="s">
        <v>1266</v>
      </c>
      <c r="I7" s="525" t="s">
        <v>1265</v>
      </c>
    </row>
    <row r="8" spans="1:9" ht="40.200000000000003" customHeight="1" thickBot="1">
      <c r="A8" s="524" t="s">
        <v>1264</v>
      </c>
      <c r="B8" s="522"/>
      <c r="C8" s="522"/>
      <c r="D8" s="522"/>
      <c r="E8" s="522"/>
      <c r="F8" s="522"/>
      <c r="G8" s="522"/>
      <c r="H8" s="522"/>
      <c r="I8" s="522"/>
    </row>
    <row r="9" spans="1:9" ht="40.200000000000003" customHeight="1" thickTop="1" thickBot="1">
      <c r="A9" s="523" t="s">
        <v>1601</v>
      </c>
      <c r="B9" s="522"/>
      <c r="C9" s="522"/>
      <c r="D9" s="522"/>
      <c r="E9" s="522"/>
      <c r="F9" s="522"/>
      <c r="G9" s="522"/>
      <c r="H9" s="522"/>
      <c r="I9" s="522"/>
    </row>
    <row r="10" spans="1:9" ht="40.200000000000003" customHeight="1" thickTop="1">
      <c r="A10" s="1252" t="s">
        <v>1263</v>
      </c>
      <c r="B10" s="521"/>
      <c r="C10" s="521"/>
      <c r="D10" s="521"/>
      <c r="E10" s="521"/>
      <c r="F10" s="521"/>
      <c r="G10" s="521"/>
      <c r="H10" s="521"/>
      <c r="I10" s="521"/>
    </row>
    <row r="11" spans="1:9" ht="40.200000000000003" customHeight="1">
      <c r="A11" s="1253"/>
      <c r="B11" s="520"/>
      <c r="C11" s="520"/>
      <c r="D11" s="520"/>
      <c r="E11" s="520"/>
      <c r="F11" s="520"/>
      <c r="G11" s="520"/>
      <c r="H11" s="520"/>
      <c r="I11" s="520"/>
    </row>
    <row r="12" spans="1:9" ht="40.200000000000003" customHeight="1">
      <c r="A12" s="1253"/>
      <c r="B12" s="520"/>
      <c r="C12" s="520"/>
      <c r="D12" s="520"/>
      <c r="E12" s="520"/>
      <c r="F12" s="520"/>
      <c r="G12" s="520"/>
      <c r="H12" s="520"/>
      <c r="I12" s="520"/>
    </row>
    <row r="13" spans="1:9" ht="40.200000000000003" customHeight="1">
      <c r="A13" s="1253"/>
      <c r="B13" s="520"/>
      <c r="C13" s="520"/>
      <c r="D13" s="520"/>
      <c r="E13" s="520"/>
      <c r="F13" s="520"/>
      <c r="G13" s="520"/>
      <c r="H13" s="520"/>
      <c r="I13" s="520"/>
    </row>
    <row r="14" spans="1:9" ht="40.200000000000003" customHeight="1">
      <c r="A14" s="1253"/>
      <c r="B14" s="520"/>
      <c r="C14" s="520"/>
      <c r="D14" s="520"/>
      <c r="E14" s="520"/>
      <c r="F14" s="520"/>
      <c r="G14" s="520"/>
      <c r="H14" s="520"/>
      <c r="I14" s="520"/>
    </row>
    <row r="15" spans="1:9" ht="40.200000000000003" customHeight="1">
      <c r="A15" s="1253"/>
      <c r="B15" s="520"/>
      <c r="C15" s="520"/>
      <c r="D15" s="520"/>
      <c r="E15" s="520"/>
      <c r="F15" s="520"/>
      <c r="G15" s="520"/>
      <c r="H15" s="520"/>
      <c r="I15" s="520"/>
    </row>
    <row r="16" spans="1:9" ht="40.200000000000003" customHeight="1">
      <c r="A16" s="1249" t="s">
        <v>1602</v>
      </c>
      <c r="B16" s="520"/>
      <c r="C16" s="520"/>
      <c r="D16" s="520"/>
      <c r="E16" s="520"/>
      <c r="F16" s="520"/>
      <c r="G16" s="520"/>
      <c r="H16" s="520"/>
      <c r="I16" s="520"/>
    </row>
    <row r="17" spans="1:9" ht="40.200000000000003" customHeight="1">
      <c r="A17" s="1253"/>
      <c r="B17" s="520"/>
      <c r="C17" s="520"/>
      <c r="D17" s="520"/>
      <c r="E17" s="520"/>
      <c r="F17" s="520"/>
      <c r="G17" s="520"/>
      <c r="H17" s="520"/>
      <c r="I17" s="520"/>
    </row>
    <row r="18" spans="1:9" ht="40.200000000000003" customHeight="1">
      <c r="A18" s="1253"/>
      <c r="B18" s="520"/>
      <c r="C18" s="520"/>
      <c r="D18" s="520"/>
      <c r="E18" s="520"/>
      <c r="F18" s="520"/>
      <c r="G18" s="520"/>
      <c r="H18" s="520"/>
      <c r="I18" s="520"/>
    </row>
    <row r="19" spans="1:9" ht="40.200000000000003" customHeight="1">
      <c r="A19" s="1253"/>
      <c r="B19" s="520"/>
      <c r="C19" s="520"/>
      <c r="D19" s="520"/>
      <c r="E19" s="520"/>
      <c r="F19" s="520"/>
      <c r="G19" s="520"/>
      <c r="H19" s="520"/>
      <c r="I19" s="520"/>
    </row>
    <row r="20" spans="1:9" ht="40.200000000000003" customHeight="1">
      <c r="A20" s="1253"/>
      <c r="B20" s="520"/>
      <c r="C20" s="520"/>
      <c r="D20" s="520"/>
      <c r="E20" s="520"/>
      <c r="F20" s="520"/>
      <c r="G20" s="520"/>
      <c r="H20" s="520"/>
      <c r="I20" s="520"/>
    </row>
    <row r="21" spans="1:9" ht="40.200000000000003" customHeight="1">
      <c r="A21" s="1253"/>
      <c r="B21" s="520"/>
      <c r="C21" s="520"/>
      <c r="D21" s="520"/>
      <c r="E21" s="520"/>
      <c r="F21" s="520"/>
      <c r="G21" s="520"/>
      <c r="H21" s="520"/>
      <c r="I21" s="520"/>
    </row>
    <row r="22" spans="1:9" ht="40.200000000000003" customHeight="1">
      <c r="A22" s="1253"/>
      <c r="B22" s="520"/>
      <c r="C22" s="520"/>
      <c r="D22" s="520"/>
      <c r="E22" s="520"/>
      <c r="F22" s="520"/>
      <c r="G22" s="520"/>
      <c r="H22" s="520"/>
      <c r="I22" s="520"/>
    </row>
    <row r="23" spans="1:9" ht="40.200000000000003" customHeight="1">
      <c r="A23" s="1253"/>
      <c r="B23" s="520"/>
      <c r="C23" s="520"/>
      <c r="D23" s="520"/>
      <c r="E23" s="520"/>
      <c r="F23" s="520"/>
      <c r="G23" s="520"/>
      <c r="H23" s="520"/>
      <c r="I23" s="520"/>
    </row>
    <row r="24" spans="1:9" ht="40.200000000000003" customHeight="1">
      <c r="A24" s="1250"/>
      <c r="B24" s="520"/>
      <c r="C24" s="520"/>
      <c r="D24" s="520"/>
      <c r="E24" s="520"/>
      <c r="F24" s="520"/>
      <c r="G24" s="520"/>
      <c r="H24" s="520"/>
      <c r="I24" s="520"/>
    </row>
    <row r="25" spans="1:9" ht="40.200000000000003" customHeight="1">
      <c r="A25" s="1249" t="s">
        <v>1262</v>
      </c>
      <c r="B25" s="520"/>
      <c r="C25" s="520"/>
      <c r="D25" s="520"/>
      <c r="E25" s="520"/>
      <c r="F25" s="520"/>
      <c r="G25" s="520"/>
      <c r="H25" s="520"/>
      <c r="I25" s="520"/>
    </row>
    <row r="26" spans="1:9" ht="40.200000000000003" customHeight="1">
      <c r="A26" s="1253"/>
      <c r="B26" s="520"/>
      <c r="C26" s="520"/>
      <c r="D26" s="520"/>
      <c r="E26" s="520"/>
      <c r="F26" s="520"/>
      <c r="G26" s="520"/>
      <c r="H26" s="520"/>
      <c r="I26" s="520"/>
    </row>
    <row r="27" spans="1:9" ht="40.200000000000003" customHeight="1">
      <c r="A27" s="1250"/>
      <c r="B27" s="520"/>
      <c r="C27" s="520"/>
      <c r="D27" s="520"/>
      <c r="E27" s="520"/>
      <c r="F27" s="520"/>
      <c r="G27" s="520"/>
      <c r="H27" s="520"/>
      <c r="I27" s="520"/>
    </row>
    <row r="28" spans="1:9" ht="40.200000000000003" customHeight="1">
      <c r="A28" s="591" t="s">
        <v>1603</v>
      </c>
      <c r="B28" s="520"/>
      <c r="C28" s="520"/>
      <c r="D28" s="520"/>
      <c r="E28" s="520"/>
      <c r="F28" s="520"/>
      <c r="G28" s="520"/>
      <c r="H28" s="520"/>
      <c r="I28" s="520"/>
    </row>
    <row r="29" spans="1:9">
      <c r="A29" s="519" t="s">
        <v>1261</v>
      </c>
    </row>
    <row r="30" spans="1:9">
      <c r="A30" s="1251" t="s">
        <v>1606</v>
      </c>
      <c r="B30" s="1251"/>
      <c r="C30" s="1251"/>
      <c r="D30" s="1251"/>
      <c r="E30" s="1251"/>
      <c r="F30" s="1251"/>
      <c r="G30" s="1251"/>
      <c r="H30" s="1251"/>
      <c r="I30" s="1251"/>
    </row>
    <row r="31" spans="1:9">
      <c r="A31" s="1259" t="s">
        <v>1608</v>
      </c>
      <c r="B31" s="1259"/>
      <c r="C31" s="1259"/>
      <c r="D31" s="1259"/>
      <c r="E31" s="1259"/>
      <c r="F31" s="1259"/>
      <c r="G31" s="1259"/>
      <c r="H31" s="1259"/>
      <c r="I31" s="1259"/>
    </row>
    <row r="32" spans="1:9">
      <c r="A32" s="1251" t="s">
        <v>1612</v>
      </c>
      <c r="B32" s="1251"/>
      <c r="C32" s="1251"/>
      <c r="D32" s="1251"/>
      <c r="E32" s="1251"/>
      <c r="F32" s="1251"/>
      <c r="G32" s="1251"/>
      <c r="H32" s="1251"/>
      <c r="I32" s="1251"/>
    </row>
    <row r="33" spans="1:9">
      <c r="A33" s="1251" t="s">
        <v>1609</v>
      </c>
      <c r="B33" s="1251"/>
      <c r="C33" s="1251"/>
      <c r="D33" s="1251"/>
      <c r="E33" s="1251"/>
      <c r="F33" s="1251"/>
      <c r="G33" s="1251"/>
      <c r="H33" s="1251"/>
      <c r="I33" s="1251"/>
    </row>
    <row r="34" spans="1:9">
      <c r="A34" s="1251" t="s">
        <v>1610</v>
      </c>
      <c r="B34" s="1251"/>
      <c r="C34" s="1251"/>
      <c r="D34" s="1251"/>
      <c r="E34" s="1251"/>
      <c r="F34" s="1251"/>
      <c r="G34" s="1251"/>
      <c r="H34" s="1251"/>
      <c r="I34" s="1251"/>
    </row>
    <row r="35" spans="1:9" s="594" customFormat="1">
      <c r="A35" s="593" t="s">
        <v>1611</v>
      </c>
    </row>
  </sheetData>
  <mergeCells count="12">
    <mergeCell ref="A4:I4"/>
    <mergeCell ref="A6:A7"/>
    <mergeCell ref="A32:I32"/>
    <mergeCell ref="A33:I33"/>
    <mergeCell ref="A34:I34"/>
    <mergeCell ref="A10:A15"/>
    <mergeCell ref="A16:A24"/>
    <mergeCell ref="B6:E6"/>
    <mergeCell ref="F6:I6"/>
    <mergeCell ref="A31:I31"/>
    <mergeCell ref="A25:A27"/>
    <mergeCell ref="A30:I30"/>
  </mergeCells>
  <phoneticPr fontId="2"/>
  <pageMargins left="0.70866141732283472" right="0.70866141732283472" top="0.74803149606299213" bottom="0.74803149606299213" header="0.31496062992125984" footer="0.31496062992125984"/>
  <pageSetup paperSize="9" scale="77" fitToHeight="0" orientation="portrait" r:id="rId1"/>
  <headerFooter>
    <oddFooter>&amp;C&amp;P</oddFooter>
  </headerFooter>
  <rowBreaks count="1" manualBreakCount="1">
    <brk id="24" max="8" man="1"/>
  </rowBreaks>
</worksheet>
</file>

<file path=xl/worksheets/sheet2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sheetPr codeName="Sheet246">
    <pageSetUpPr fitToPage="1"/>
  </sheetPr>
  <dimension ref="A1:H40"/>
  <sheetViews>
    <sheetView view="pageBreakPreview" zoomScale="90" zoomScaleNormal="100" zoomScaleSheetLayoutView="90" workbookViewId="0"/>
  </sheetViews>
  <sheetFormatPr defaultColWidth="8.09765625" defaultRowHeight="13.2"/>
  <cols>
    <col min="1" max="2" width="1.69921875" style="41" customWidth="1"/>
    <col min="3" max="3" width="24" style="41" customWidth="1"/>
    <col min="4" max="4" width="11.3984375" style="41" customWidth="1"/>
    <col min="5" max="6" width="1.69921875" style="41" customWidth="1"/>
    <col min="7" max="7" width="24" style="41" customWidth="1"/>
    <col min="8" max="8" width="11.3984375" style="41" customWidth="1"/>
    <col min="9" max="256" width="8.09765625" style="41"/>
    <col min="257" max="258" width="1.69921875" style="41" customWidth="1"/>
    <col min="259" max="259" width="24" style="41" customWidth="1"/>
    <col min="260" max="260" width="11.3984375" style="41" customWidth="1"/>
    <col min="261" max="262" width="1.69921875" style="41" customWidth="1"/>
    <col min="263" max="263" width="24" style="41" customWidth="1"/>
    <col min="264" max="264" width="11.3984375" style="41" customWidth="1"/>
    <col min="265" max="512" width="8.09765625" style="41"/>
    <col min="513" max="514" width="1.69921875" style="41" customWidth="1"/>
    <col min="515" max="515" width="24" style="41" customWidth="1"/>
    <col min="516" max="516" width="11.3984375" style="41" customWidth="1"/>
    <col min="517" max="518" width="1.69921875" style="41" customWidth="1"/>
    <col min="519" max="519" width="24" style="41" customWidth="1"/>
    <col min="520" max="520" width="11.3984375" style="41" customWidth="1"/>
    <col min="521" max="768" width="8.09765625" style="41"/>
    <col min="769" max="770" width="1.69921875" style="41" customWidth="1"/>
    <col min="771" max="771" width="24" style="41" customWidth="1"/>
    <col min="772" max="772" width="11.3984375" style="41" customWidth="1"/>
    <col min="773" max="774" width="1.69921875" style="41" customWidth="1"/>
    <col min="775" max="775" width="24" style="41" customWidth="1"/>
    <col min="776" max="776" width="11.3984375" style="41" customWidth="1"/>
    <col min="777" max="1024" width="8.09765625" style="41"/>
    <col min="1025" max="1026" width="1.69921875" style="41" customWidth="1"/>
    <col min="1027" max="1027" width="24" style="41" customWidth="1"/>
    <col min="1028" max="1028" width="11.3984375" style="41" customWidth="1"/>
    <col min="1029" max="1030" width="1.69921875" style="41" customWidth="1"/>
    <col min="1031" max="1031" width="24" style="41" customWidth="1"/>
    <col min="1032" max="1032" width="11.3984375" style="41" customWidth="1"/>
    <col min="1033" max="1280" width="8.09765625" style="41"/>
    <col min="1281" max="1282" width="1.69921875" style="41" customWidth="1"/>
    <col min="1283" max="1283" width="24" style="41" customWidth="1"/>
    <col min="1284" max="1284" width="11.3984375" style="41" customWidth="1"/>
    <col min="1285" max="1286" width="1.69921875" style="41" customWidth="1"/>
    <col min="1287" max="1287" width="24" style="41" customWidth="1"/>
    <col min="1288" max="1288" width="11.3984375" style="41" customWidth="1"/>
    <col min="1289" max="1536" width="8.09765625" style="41"/>
    <col min="1537" max="1538" width="1.69921875" style="41" customWidth="1"/>
    <col min="1539" max="1539" width="24" style="41" customWidth="1"/>
    <col min="1540" max="1540" width="11.3984375" style="41" customWidth="1"/>
    <col min="1541" max="1542" width="1.69921875" style="41" customWidth="1"/>
    <col min="1543" max="1543" width="24" style="41" customWidth="1"/>
    <col min="1544" max="1544" width="11.3984375" style="41" customWidth="1"/>
    <col min="1545" max="1792" width="8.09765625" style="41"/>
    <col min="1793" max="1794" width="1.69921875" style="41" customWidth="1"/>
    <col min="1795" max="1795" width="24" style="41" customWidth="1"/>
    <col min="1796" max="1796" width="11.3984375" style="41" customWidth="1"/>
    <col min="1797" max="1798" width="1.69921875" style="41" customWidth="1"/>
    <col min="1799" max="1799" width="24" style="41" customWidth="1"/>
    <col min="1800" max="1800" width="11.3984375" style="41" customWidth="1"/>
    <col min="1801" max="2048" width="8.09765625" style="41"/>
    <col min="2049" max="2050" width="1.69921875" style="41" customWidth="1"/>
    <col min="2051" max="2051" width="24" style="41" customWidth="1"/>
    <col min="2052" max="2052" width="11.3984375" style="41" customWidth="1"/>
    <col min="2053" max="2054" width="1.69921875" style="41" customWidth="1"/>
    <col min="2055" max="2055" width="24" style="41" customWidth="1"/>
    <col min="2056" max="2056" width="11.3984375" style="41" customWidth="1"/>
    <col min="2057" max="2304" width="8.09765625" style="41"/>
    <col min="2305" max="2306" width="1.69921875" style="41" customWidth="1"/>
    <col min="2307" max="2307" width="24" style="41" customWidth="1"/>
    <col min="2308" max="2308" width="11.3984375" style="41" customWidth="1"/>
    <col min="2309" max="2310" width="1.69921875" style="41" customWidth="1"/>
    <col min="2311" max="2311" width="24" style="41" customWidth="1"/>
    <col min="2312" max="2312" width="11.3984375" style="41" customWidth="1"/>
    <col min="2313" max="2560" width="8.09765625" style="41"/>
    <col min="2561" max="2562" width="1.69921875" style="41" customWidth="1"/>
    <col min="2563" max="2563" width="24" style="41" customWidth="1"/>
    <col min="2564" max="2564" width="11.3984375" style="41" customWidth="1"/>
    <col min="2565" max="2566" width="1.69921875" style="41" customWidth="1"/>
    <col min="2567" max="2567" width="24" style="41" customWidth="1"/>
    <col min="2568" max="2568" width="11.3984375" style="41" customWidth="1"/>
    <col min="2569" max="2816" width="8.09765625" style="41"/>
    <col min="2817" max="2818" width="1.69921875" style="41" customWidth="1"/>
    <col min="2819" max="2819" width="24" style="41" customWidth="1"/>
    <col min="2820" max="2820" width="11.3984375" style="41" customWidth="1"/>
    <col min="2821" max="2822" width="1.69921875" style="41" customWidth="1"/>
    <col min="2823" max="2823" width="24" style="41" customWidth="1"/>
    <col min="2824" max="2824" width="11.3984375" style="41" customWidth="1"/>
    <col min="2825" max="3072" width="8.09765625" style="41"/>
    <col min="3073" max="3074" width="1.69921875" style="41" customWidth="1"/>
    <col min="3075" max="3075" width="24" style="41" customWidth="1"/>
    <col min="3076" max="3076" width="11.3984375" style="41" customWidth="1"/>
    <col min="3077" max="3078" width="1.69921875" style="41" customWidth="1"/>
    <col min="3079" max="3079" width="24" style="41" customWidth="1"/>
    <col min="3080" max="3080" width="11.3984375" style="41" customWidth="1"/>
    <col min="3081" max="3328" width="8.09765625" style="41"/>
    <col min="3329" max="3330" width="1.69921875" style="41" customWidth="1"/>
    <col min="3331" max="3331" width="24" style="41" customWidth="1"/>
    <col min="3332" max="3332" width="11.3984375" style="41" customWidth="1"/>
    <col min="3333" max="3334" width="1.69921875" style="41" customWidth="1"/>
    <col min="3335" max="3335" width="24" style="41" customWidth="1"/>
    <col min="3336" max="3336" width="11.3984375" style="41" customWidth="1"/>
    <col min="3337" max="3584" width="8.09765625" style="41"/>
    <col min="3585" max="3586" width="1.69921875" style="41" customWidth="1"/>
    <col min="3587" max="3587" width="24" style="41" customWidth="1"/>
    <col min="3588" max="3588" width="11.3984375" style="41" customWidth="1"/>
    <col min="3589" max="3590" width="1.69921875" style="41" customWidth="1"/>
    <col min="3591" max="3591" width="24" style="41" customWidth="1"/>
    <col min="3592" max="3592" width="11.3984375" style="41" customWidth="1"/>
    <col min="3593" max="3840" width="8.09765625" style="41"/>
    <col min="3841" max="3842" width="1.69921875" style="41" customWidth="1"/>
    <col min="3843" max="3843" width="24" style="41" customWidth="1"/>
    <col min="3844" max="3844" width="11.3984375" style="41" customWidth="1"/>
    <col min="3845" max="3846" width="1.69921875" style="41" customWidth="1"/>
    <col min="3847" max="3847" width="24" style="41" customWidth="1"/>
    <col min="3848" max="3848" width="11.3984375" style="41" customWidth="1"/>
    <col min="3849" max="4096" width="8.09765625" style="41"/>
    <col min="4097" max="4098" width="1.69921875" style="41" customWidth="1"/>
    <col min="4099" max="4099" width="24" style="41" customWidth="1"/>
    <col min="4100" max="4100" width="11.3984375" style="41" customWidth="1"/>
    <col min="4101" max="4102" width="1.69921875" style="41" customWidth="1"/>
    <col min="4103" max="4103" width="24" style="41" customWidth="1"/>
    <col min="4104" max="4104" width="11.3984375" style="41" customWidth="1"/>
    <col min="4105" max="4352" width="8.09765625" style="41"/>
    <col min="4353" max="4354" width="1.69921875" style="41" customWidth="1"/>
    <col min="4355" max="4355" width="24" style="41" customWidth="1"/>
    <col min="4356" max="4356" width="11.3984375" style="41" customWidth="1"/>
    <col min="4357" max="4358" width="1.69921875" style="41" customWidth="1"/>
    <col min="4359" max="4359" width="24" style="41" customWidth="1"/>
    <col min="4360" max="4360" width="11.3984375" style="41" customWidth="1"/>
    <col min="4361" max="4608" width="8.09765625" style="41"/>
    <col min="4609" max="4610" width="1.69921875" style="41" customWidth="1"/>
    <col min="4611" max="4611" width="24" style="41" customWidth="1"/>
    <col min="4612" max="4612" width="11.3984375" style="41" customWidth="1"/>
    <col min="4613" max="4614" width="1.69921875" style="41" customWidth="1"/>
    <col min="4615" max="4615" width="24" style="41" customWidth="1"/>
    <col min="4616" max="4616" width="11.3984375" style="41" customWidth="1"/>
    <col min="4617" max="4864" width="8.09765625" style="41"/>
    <col min="4865" max="4866" width="1.69921875" style="41" customWidth="1"/>
    <col min="4867" max="4867" width="24" style="41" customWidth="1"/>
    <col min="4868" max="4868" width="11.3984375" style="41" customWidth="1"/>
    <col min="4869" max="4870" width="1.69921875" style="41" customWidth="1"/>
    <col min="4871" max="4871" width="24" style="41" customWidth="1"/>
    <col min="4872" max="4872" width="11.3984375" style="41" customWidth="1"/>
    <col min="4873" max="5120" width="8.09765625" style="41"/>
    <col min="5121" max="5122" width="1.69921875" style="41" customWidth="1"/>
    <col min="5123" max="5123" width="24" style="41" customWidth="1"/>
    <col min="5124" max="5124" width="11.3984375" style="41" customWidth="1"/>
    <col min="5125" max="5126" width="1.69921875" style="41" customWidth="1"/>
    <col min="5127" max="5127" width="24" style="41" customWidth="1"/>
    <col min="5128" max="5128" width="11.3984375" style="41" customWidth="1"/>
    <col min="5129" max="5376" width="8.09765625" style="41"/>
    <col min="5377" max="5378" width="1.69921875" style="41" customWidth="1"/>
    <col min="5379" max="5379" width="24" style="41" customWidth="1"/>
    <col min="5380" max="5380" width="11.3984375" style="41" customWidth="1"/>
    <col min="5381" max="5382" width="1.69921875" style="41" customWidth="1"/>
    <col min="5383" max="5383" width="24" style="41" customWidth="1"/>
    <col min="5384" max="5384" width="11.3984375" style="41" customWidth="1"/>
    <col min="5385" max="5632" width="8.09765625" style="41"/>
    <col min="5633" max="5634" width="1.69921875" style="41" customWidth="1"/>
    <col min="5635" max="5635" width="24" style="41" customWidth="1"/>
    <col min="5636" max="5636" width="11.3984375" style="41" customWidth="1"/>
    <col min="5637" max="5638" width="1.69921875" style="41" customWidth="1"/>
    <col min="5639" max="5639" width="24" style="41" customWidth="1"/>
    <col min="5640" max="5640" width="11.3984375" style="41" customWidth="1"/>
    <col min="5641" max="5888" width="8.09765625" style="41"/>
    <col min="5889" max="5890" width="1.69921875" style="41" customWidth="1"/>
    <col min="5891" max="5891" width="24" style="41" customWidth="1"/>
    <col min="5892" max="5892" width="11.3984375" style="41" customWidth="1"/>
    <col min="5893" max="5894" width="1.69921875" style="41" customWidth="1"/>
    <col min="5895" max="5895" width="24" style="41" customWidth="1"/>
    <col min="5896" max="5896" width="11.3984375" style="41" customWidth="1"/>
    <col min="5897" max="6144" width="8.09765625" style="41"/>
    <col min="6145" max="6146" width="1.69921875" style="41" customWidth="1"/>
    <col min="6147" max="6147" width="24" style="41" customWidth="1"/>
    <col min="6148" max="6148" width="11.3984375" style="41" customWidth="1"/>
    <col min="6149" max="6150" width="1.69921875" style="41" customWidth="1"/>
    <col min="6151" max="6151" width="24" style="41" customWidth="1"/>
    <col min="6152" max="6152" width="11.3984375" style="41" customWidth="1"/>
    <col min="6153" max="6400" width="8.09765625" style="41"/>
    <col min="6401" max="6402" width="1.69921875" style="41" customWidth="1"/>
    <col min="6403" max="6403" width="24" style="41" customWidth="1"/>
    <col min="6404" max="6404" width="11.3984375" style="41" customWidth="1"/>
    <col min="6405" max="6406" width="1.69921875" style="41" customWidth="1"/>
    <col min="6407" max="6407" width="24" style="41" customWidth="1"/>
    <col min="6408" max="6408" width="11.3984375" style="41" customWidth="1"/>
    <col min="6409" max="6656" width="8.09765625" style="41"/>
    <col min="6657" max="6658" width="1.69921875" style="41" customWidth="1"/>
    <col min="6659" max="6659" width="24" style="41" customWidth="1"/>
    <col min="6660" max="6660" width="11.3984375" style="41" customWidth="1"/>
    <col min="6661" max="6662" width="1.69921875" style="41" customWidth="1"/>
    <col min="6663" max="6663" width="24" style="41" customWidth="1"/>
    <col min="6664" max="6664" width="11.3984375" style="41" customWidth="1"/>
    <col min="6665" max="6912" width="8.09765625" style="41"/>
    <col min="6913" max="6914" width="1.69921875" style="41" customWidth="1"/>
    <col min="6915" max="6915" width="24" style="41" customWidth="1"/>
    <col min="6916" max="6916" width="11.3984375" style="41" customWidth="1"/>
    <col min="6917" max="6918" width="1.69921875" style="41" customWidth="1"/>
    <col min="6919" max="6919" width="24" style="41" customWidth="1"/>
    <col min="6920" max="6920" width="11.3984375" style="41" customWidth="1"/>
    <col min="6921" max="7168" width="8.09765625" style="41"/>
    <col min="7169" max="7170" width="1.69921875" style="41" customWidth="1"/>
    <col min="7171" max="7171" width="24" style="41" customWidth="1"/>
    <col min="7172" max="7172" width="11.3984375" style="41" customWidth="1"/>
    <col min="7173" max="7174" width="1.69921875" style="41" customWidth="1"/>
    <col min="7175" max="7175" width="24" style="41" customWidth="1"/>
    <col min="7176" max="7176" width="11.3984375" style="41" customWidth="1"/>
    <col min="7177" max="7424" width="8.09765625" style="41"/>
    <col min="7425" max="7426" width="1.69921875" style="41" customWidth="1"/>
    <col min="7427" max="7427" width="24" style="41" customWidth="1"/>
    <col min="7428" max="7428" width="11.3984375" style="41" customWidth="1"/>
    <col min="7429" max="7430" width="1.69921875" style="41" customWidth="1"/>
    <col min="7431" max="7431" width="24" style="41" customWidth="1"/>
    <col min="7432" max="7432" width="11.3984375" style="41" customWidth="1"/>
    <col min="7433" max="7680" width="8.09765625" style="41"/>
    <col min="7681" max="7682" width="1.69921875" style="41" customWidth="1"/>
    <col min="7683" max="7683" width="24" style="41" customWidth="1"/>
    <col min="7684" max="7684" width="11.3984375" style="41" customWidth="1"/>
    <col min="7685" max="7686" width="1.69921875" style="41" customWidth="1"/>
    <col min="7687" max="7687" width="24" style="41" customWidth="1"/>
    <col min="7688" max="7688" width="11.3984375" style="41" customWidth="1"/>
    <col min="7689" max="7936" width="8.09765625" style="41"/>
    <col min="7937" max="7938" width="1.69921875" style="41" customWidth="1"/>
    <col min="7939" max="7939" width="24" style="41" customWidth="1"/>
    <col min="7940" max="7940" width="11.3984375" style="41" customWidth="1"/>
    <col min="7941" max="7942" width="1.69921875" style="41" customWidth="1"/>
    <col min="7943" max="7943" width="24" style="41" customWidth="1"/>
    <col min="7944" max="7944" width="11.3984375" style="41" customWidth="1"/>
    <col min="7945" max="8192" width="8.09765625" style="41"/>
    <col min="8193" max="8194" width="1.69921875" style="41" customWidth="1"/>
    <col min="8195" max="8195" width="24" style="41" customWidth="1"/>
    <col min="8196" max="8196" width="11.3984375" style="41" customWidth="1"/>
    <col min="8197" max="8198" width="1.69921875" style="41" customWidth="1"/>
    <col min="8199" max="8199" width="24" style="41" customWidth="1"/>
    <col min="8200" max="8200" width="11.3984375" style="41" customWidth="1"/>
    <col min="8201" max="8448" width="8.09765625" style="41"/>
    <col min="8449" max="8450" width="1.69921875" style="41" customWidth="1"/>
    <col min="8451" max="8451" width="24" style="41" customWidth="1"/>
    <col min="8452" max="8452" width="11.3984375" style="41" customWidth="1"/>
    <col min="8453" max="8454" width="1.69921875" style="41" customWidth="1"/>
    <col min="8455" max="8455" width="24" style="41" customWidth="1"/>
    <col min="8456" max="8456" width="11.3984375" style="41" customWidth="1"/>
    <col min="8457" max="8704" width="8.09765625" style="41"/>
    <col min="8705" max="8706" width="1.69921875" style="41" customWidth="1"/>
    <col min="8707" max="8707" width="24" style="41" customWidth="1"/>
    <col min="8708" max="8708" width="11.3984375" style="41" customWidth="1"/>
    <col min="8709" max="8710" width="1.69921875" style="41" customWidth="1"/>
    <col min="8711" max="8711" width="24" style="41" customWidth="1"/>
    <col min="8712" max="8712" width="11.3984375" style="41" customWidth="1"/>
    <col min="8713" max="8960" width="8.09765625" style="41"/>
    <col min="8961" max="8962" width="1.69921875" style="41" customWidth="1"/>
    <col min="8963" max="8963" width="24" style="41" customWidth="1"/>
    <col min="8964" max="8964" width="11.3984375" style="41" customWidth="1"/>
    <col min="8965" max="8966" width="1.69921875" style="41" customWidth="1"/>
    <col min="8967" max="8967" width="24" style="41" customWidth="1"/>
    <col min="8968" max="8968" width="11.3984375" style="41" customWidth="1"/>
    <col min="8969" max="9216" width="8.09765625" style="41"/>
    <col min="9217" max="9218" width="1.69921875" style="41" customWidth="1"/>
    <col min="9219" max="9219" width="24" style="41" customWidth="1"/>
    <col min="9220" max="9220" width="11.3984375" style="41" customWidth="1"/>
    <col min="9221" max="9222" width="1.69921875" style="41" customWidth="1"/>
    <col min="9223" max="9223" width="24" style="41" customWidth="1"/>
    <col min="9224" max="9224" width="11.3984375" style="41" customWidth="1"/>
    <col min="9225" max="9472" width="8.09765625" style="41"/>
    <col min="9473" max="9474" width="1.69921875" style="41" customWidth="1"/>
    <col min="9475" max="9475" width="24" style="41" customWidth="1"/>
    <col min="9476" max="9476" width="11.3984375" style="41" customWidth="1"/>
    <col min="9477" max="9478" width="1.69921875" style="41" customWidth="1"/>
    <col min="9479" max="9479" width="24" style="41" customWidth="1"/>
    <col min="9480" max="9480" width="11.3984375" style="41" customWidth="1"/>
    <col min="9481" max="9728" width="8.09765625" style="41"/>
    <col min="9729" max="9730" width="1.69921875" style="41" customWidth="1"/>
    <col min="9731" max="9731" width="24" style="41" customWidth="1"/>
    <col min="9732" max="9732" width="11.3984375" style="41" customWidth="1"/>
    <col min="9733" max="9734" width="1.69921875" style="41" customWidth="1"/>
    <col min="9735" max="9735" width="24" style="41" customWidth="1"/>
    <col min="9736" max="9736" width="11.3984375" style="41" customWidth="1"/>
    <col min="9737" max="9984" width="8.09765625" style="41"/>
    <col min="9985" max="9986" width="1.69921875" style="41" customWidth="1"/>
    <col min="9987" max="9987" width="24" style="41" customWidth="1"/>
    <col min="9988" max="9988" width="11.3984375" style="41" customWidth="1"/>
    <col min="9989" max="9990" width="1.69921875" style="41" customWidth="1"/>
    <col min="9991" max="9991" width="24" style="41" customWidth="1"/>
    <col min="9992" max="9992" width="11.3984375" style="41" customWidth="1"/>
    <col min="9993" max="10240" width="8.09765625" style="41"/>
    <col min="10241" max="10242" width="1.69921875" style="41" customWidth="1"/>
    <col min="10243" max="10243" width="24" style="41" customWidth="1"/>
    <col min="10244" max="10244" width="11.3984375" style="41" customWidth="1"/>
    <col min="10245" max="10246" width="1.69921875" style="41" customWidth="1"/>
    <col min="10247" max="10247" width="24" style="41" customWidth="1"/>
    <col min="10248" max="10248" width="11.3984375" style="41" customWidth="1"/>
    <col min="10249" max="10496" width="8.09765625" style="41"/>
    <col min="10497" max="10498" width="1.69921875" style="41" customWidth="1"/>
    <col min="10499" max="10499" width="24" style="41" customWidth="1"/>
    <col min="10500" max="10500" width="11.3984375" style="41" customWidth="1"/>
    <col min="10501" max="10502" width="1.69921875" style="41" customWidth="1"/>
    <col min="10503" max="10503" width="24" style="41" customWidth="1"/>
    <col min="10504" max="10504" width="11.3984375" style="41" customWidth="1"/>
    <col min="10505" max="10752" width="8.09765625" style="41"/>
    <col min="10753" max="10754" width="1.69921875" style="41" customWidth="1"/>
    <col min="10755" max="10755" width="24" style="41" customWidth="1"/>
    <col min="10756" max="10756" width="11.3984375" style="41" customWidth="1"/>
    <col min="10757" max="10758" width="1.69921875" style="41" customWidth="1"/>
    <col min="10759" max="10759" width="24" style="41" customWidth="1"/>
    <col min="10760" max="10760" width="11.3984375" style="41" customWidth="1"/>
    <col min="10761" max="11008" width="8.09765625" style="41"/>
    <col min="11009" max="11010" width="1.69921875" style="41" customWidth="1"/>
    <col min="11011" max="11011" width="24" style="41" customWidth="1"/>
    <col min="11012" max="11012" width="11.3984375" style="41" customWidth="1"/>
    <col min="11013" max="11014" width="1.69921875" style="41" customWidth="1"/>
    <col min="11015" max="11015" width="24" style="41" customWidth="1"/>
    <col min="11016" max="11016" width="11.3984375" style="41" customWidth="1"/>
    <col min="11017" max="11264" width="8.09765625" style="41"/>
    <col min="11265" max="11266" width="1.69921875" style="41" customWidth="1"/>
    <col min="11267" max="11267" width="24" style="41" customWidth="1"/>
    <col min="11268" max="11268" width="11.3984375" style="41" customWidth="1"/>
    <col min="11269" max="11270" width="1.69921875" style="41" customWidth="1"/>
    <col min="11271" max="11271" width="24" style="41" customWidth="1"/>
    <col min="11272" max="11272" width="11.3984375" style="41" customWidth="1"/>
    <col min="11273" max="11520" width="8.09765625" style="41"/>
    <col min="11521" max="11522" width="1.69921875" style="41" customWidth="1"/>
    <col min="11523" max="11523" width="24" style="41" customWidth="1"/>
    <col min="11524" max="11524" width="11.3984375" style="41" customWidth="1"/>
    <col min="11525" max="11526" width="1.69921875" style="41" customWidth="1"/>
    <col min="11527" max="11527" width="24" style="41" customWidth="1"/>
    <col min="11528" max="11528" width="11.3984375" style="41" customWidth="1"/>
    <col min="11529" max="11776" width="8.09765625" style="41"/>
    <col min="11777" max="11778" width="1.69921875" style="41" customWidth="1"/>
    <col min="11779" max="11779" width="24" style="41" customWidth="1"/>
    <col min="11780" max="11780" width="11.3984375" style="41" customWidth="1"/>
    <col min="11781" max="11782" width="1.69921875" style="41" customWidth="1"/>
    <col min="11783" max="11783" width="24" style="41" customWidth="1"/>
    <col min="11784" max="11784" width="11.3984375" style="41" customWidth="1"/>
    <col min="11785" max="12032" width="8.09765625" style="41"/>
    <col min="12033" max="12034" width="1.69921875" style="41" customWidth="1"/>
    <col min="12035" max="12035" width="24" style="41" customWidth="1"/>
    <col min="12036" max="12036" width="11.3984375" style="41" customWidth="1"/>
    <col min="12037" max="12038" width="1.69921875" style="41" customWidth="1"/>
    <col min="12039" max="12039" width="24" style="41" customWidth="1"/>
    <col min="12040" max="12040" width="11.3984375" style="41" customWidth="1"/>
    <col min="12041" max="12288" width="8.09765625" style="41"/>
    <col min="12289" max="12290" width="1.69921875" style="41" customWidth="1"/>
    <col min="12291" max="12291" width="24" style="41" customWidth="1"/>
    <col min="12292" max="12292" width="11.3984375" style="41" customWidth="1"/>
    <col min="12293" max="12294" width="1.69921875" style="41" customWidth="1"/>
    <col min="12295" max="12295" width="24" style="41" customWidth="1"/>
    <col min="12296" max="12296" width="11.3984375" style="41" customWidth="1"/>
    <col min="12297" max="12544" width="8.09765625" style="41"/>
    <col min="12545" max="12546" width="1.69921875" style="41" customWidth="1"/>
    <col min="12547" max="12547" width="24" style="41" customWidth="1"/>
    <col min="12548" max="12548" width="11.3984375" style="41" customWidth="1"/>
    <col min="12549" max="12550" width="1.69921875" style="41" customWidth="1"/>
    <col min="12551" max="12551" width="24" style="41" customWidth="1"/>
    <col min="12552" max="12552" width="11.3984375" style="41" customWidth="1"/>
    <col min="12553" max="12800" width="8.09765625" style="41"/>
    <col min="12801" max="12802" width="1.69921875" style="41" customWidth="1"/>
    <col min="12803" max="12803" width="24" style="41" customWidth="1"/>
    <col min="12804" max="12804" width="11.3984375" style="41" customWidth="1"/>
    <col min="12805" max="12806" width="1.69921875" style="41" customWidth="1"/>
    <col min="12807" max="12807" width="24" style="41" customWidth="1"/>
    <col min="12808" max="12808" width="11.3984375" style="41" customWidth="1"/>
    <col min="12809" max="13056" width="8.09765625" style="41"/>
    <col min="13057" max="13058" width="1.69921875" style="41" customWidth="1"/>
    <col min="13059" max="13059" width="24" style="41" customWidth="1"/>
    <col min="13060" max="13060" width="11.3984375" style="41" customWidth="1"/>
    <col min="13061" max="13062" width="1.69921875" style="41" customWidth="1"/>
    <col min="13063" max="13063" width="24" style="41" customWidth="1"/>
    <col min="13064" max="13064" width="11.3984375" style="41" customWidth="1"/>
    <col min="13065" max="13312" width="8.09765625" style="41"/>
    <col min="13313" max="13314" width="1.69921875" style="41" customWidth="1"/>
    <col min="13315" max="13315" width="24" style="41" customWidth="1"/>
    <col min="13316" max="13316" width="11.3984375" style="41" customWidth="1"/>
    <col min="13317" max="13318" width="1.69921875" style="41" customWidth="1"/>
    <col min="13319" max="13319" width="24" style="41" customWidth="1"/>
    <col min="13320" max="13320" width="11.3984375" style="41" customWidth="1"/>
    <col min="13321" max="13568" width="8.09765625" style="41"/>
    <col min="13569" max="13570" width="1.69921875" style="41" customWidth="1"/>
    <col min="13571" max="13571" width="24" style="41" customWidth="1"/>
    <col min="13572" max="13572" width="11.3984375" style="41" customWidth="1"/>
    <col min="13573" max="13574" width="1.69921875" style="41" customWidth="1"/>
    <col min="13575" max="13575" width="24" style="41" customWidth="1"/>
    <col min="13576" max="13576" width="11.3984375" style="41" customWidth="1"/>
    <col min="13577" max="13824" width="8.09765625" style="41"/>
    <col min="13825" max="13826" width="1.69921875" style="41" customWidth="1"/>
    <col min="13827" max="13827" width="24" style="41" customWidth="1"/>
    <col min="13828" max="13828" width="11.3984375" style="41" customWidth="1"/>
    <col min="13829" max="13830" width="1.69921875" style="41" customWidth="1"/>
    <col min="13831" max="13831" width="24" style="41" customWidth="1"/>
    <col min="13832" max="13832" width="11.3984375" style="41" customWidth="1"/>
    <col min="13833" max="14080" width="8.09765625" style="41"/>
    <col min="14081" max="14082" width="1.69921875" style="41" customWidth="1"/>
    <col min="14083" max="14083" width="24" style="41" customWidth="1"/>
    <col min="14084" max="14084" width="11.3984375" style="41" customWidth="1"/>
    <col min="14085" max="14086" width="1.69921875" style="41" customWidth="1"/>
    <col min="14087" max="14087" width="24" style="41" customWidth="1"/>
    <col min="14088" max="14088" width="11.3984375" style="41" customWidth="1"/>
    <col min="14089" max="14336" width="8.09765625" style="41"/>
    <col min="14337" max="14338" width="1.69921875" style="41" customWidth="1"/>
    <col min="14339" max="14339" width="24" style="41" customWidth="1"/>
    <col min="14340" max="14340" width="11.3984375" style="41" customWidth="1"/>
    <col min="14341" max="14342" width="1.69921875" style="41" customWidth="1"/>
    <col min="14343" max="14343" width="24" style="41" customWidth="1"/>
    <col min="14344" max="14344" width="11.3984375" style="41" customWidth="1"/>
    <col min="14345" max="14592" width="8.09765625" style="41"/>
    <col min="14593" max="14594" width="1.69921875" style="41" customWidth="1"/>
    <col min="14595" max="14595" width="24" style="41" customWidth="1"/>
    <col min="14596" max="14596" width="11.3984375" style="41" customWidth="1"/>
    <col min="14597" max="14598" width="1.69921875" style="41" customWidth="1"/>
    <col min="14599" max="14599" width="24" style="41" customWidth="1"/>
    <col min="14600" max="14600" width="11.3984375" style="41" customWidth="1"/>
    <col min="14601" max="14848" width="8.09765625" style="41"/>
    <col min="14849" max="14850" width="1.69921875" style="41" customWidth="1"/>
    <col min="14851" max="14851" width="24" style="41" customWidth="1"/>
    <col min="14852" max="14852" width="11.3984375" style="41" customWidth="1"/>
    <col min="14853" max="14854" width="1.69921875" style="41" customWidth="1"/>
    <col min="14855" max="14855" width="24" style="41" customWidth="1"/>
    <col min="14856" max="14856" width="11.3984375" style="41" customWidth="1"/>
    <col min="14857" max="15104" width="8.09765625" style="41"/>
    <col min="15105" max="15106" width="1.69921875" style="41" customWidth="1"/>
    <col min="15107" max="15107" width="24" style="41" customWidth="1"/>
    <col min="15108" max="15108" width="11.3984375" style="41" customWidth="1"/>
    <col min="15109" max="15110" width="1.69921875" style="41" customWidth="1"/>
    <col min="15111" max="15111" width="24" style="41" customWidth="1"/>
    <col min="15112" max="15112" width="11.3984375" style="41" customWidth="1"/>
    <col min="15113" max="15360" width="8.09765625" style="41"/>
    <col min="15361" max="15362" width="1.69921875" style="41" customWidth="1"/>
    <col min="15363" max="15363" width="24" style="41" customWidth="1"/>
    <col min="15364" max="15364" width="11.3984375" style="41" customWidth="1"/>
    <col min="15365" max="15366" width="1.69921875" style="41" customWidth="1"/>
    <col min="15367" max="15367" width="24" style="41" customWidth="1"/>
    <col min="15368" max="15368" width="11.3984375" style="41" customWidth="1"/>
    <col min="15369" max="15616" width="8.09765625" style="41"/>
    <col min="15617" max="15618" width="1.69921875" style="41" customWidth="1"/>
    <col min="15619" max="15619" width="24" style="41" customWidth="1"/>
    <col min="15620" max="15620" width="11.3984375" style="41" customWidth="1"/>
    <col min="15621" max="15622" width="1.69921875" style="41" customWidth="1"/>
    <col min="15623" max="15623" width="24" style="41" customWidth="1"/>
    <col min="15624" max="15624" width="11.3984375" style="41" customWidth="1"/>
    <col min="15625" max="15872" width="8.09765625" style="41"/>
    <col min="15873" max="15874" width="1.69921875" style="41" customWidth="1"/>
    <col min="15875" max="15875" width="24" style="41" customWidth="1"/>
    <col min="15876" max="15876" width="11.3984375" style="41" customWidth="1"/>
    <col min="15877" max="15878" width="1.69921875" style="41" customWidth="1"/>
    <col min="15879" max="15879" width="24" style="41" customWidth="1"/>
    <col min="15880" max="15880" width="11.3984375" style="41" customWidth="1"/>
    <col min="15881" max="16128" width="8.09765625" style="41"/>
    <col min="16129" max="16130" width="1.69921875" style="41" customWidth="1"/>
    <col min="16131" max="16131" width="24" style="41" customWidth="1"/>
    <col min="16132" max="16132" width="11.3984375" style="41" customWidth="1"/>
    <col min="16133" max="16134" width="1.69921875" style="41" customWidth="1"/>
    <col min="16135" max="16135" width="24" style="41" customWidth="1"/>
    <col min="16136" max="16136" width="11.3984375" style="41" customWidth="1"/>
    <col min="16137" max="16384" width="8.09765625" style="41"/>
  </cols>
  <sheetData>
    <row r="1" spans="1:8">
      <c r="A1" s="41" t="s">
        <v>1324</v>
      </c>
    </row>
    <row r="2" spans="1:8" ht="16.2">
      <c r="A2" s="493" t="s">
        <v>1323</v>
      </c>
      <c r="B2" s="44"/>
      <c r="C2" s="44"/>
      <c r="D2" s="44"/>
      <c r="E2" s="44"/>
      <c r="F2" s="44"/>
      <c r="G2" s="44"/>
      <c r="H2" s="44"/>
    </row>
    <row r="3" spans="1:8">
      <c r="D3" s="1275"/>
      <c r="E3" s="1275"/>
      <c r="F3" s="1275"/>
      <c r="G3" s="1275"/>
    </row>
    <row r="4" spans="1:8">
      <c r="D4" s="545"/>
      <c r="E4" s="545"/>
      <c r="F4" s="545"/>
      <c r="H4" s="492" t="s">
        <v>1322</v>
      </c>
    </row>
    <row r="5" spans="1:8" ht="18" customHeight="1">
      <c r="A5" s="1260" t="s">
        <v>1321</v>
      </c>
      <c r="B5" s="1261"/>
      <c r="C5" s="1262"/>
      <c r="D5" s="491" t="s">
        <v>1319</v>
      </c>
      <c r="E5" s="1260" t="s">
        <v>1320</v>
      </c>
      <c r="F5" s="1261"/>
      <c r="G5" s="1262"/>
      <c r="H5" s="491" t="s">
        <v>1319</v>
      </c>
    </row>
    <row r="6" spans="1:8" ht="18" customHeight="1">
      <c r="A6" s="531" t="s">
        <v>1318</v>
      </c>
      <c r="B6" s="530"/>
      <c r="C6" s="529"/>
      <c r="D6" s="528"/>
      <c r="E6" s="531" t="s">
        <v>1317</v>
      </c>
      <c r="F6" s="530"/>
      <c r="G6" s="529"/>
      <c r="H6" s="528"/>
    </row>
    <row r="7" spans="1:8" ht="18" customHeight="1">
      <c r="A7" s="531"/>
      <c r="B7" s="530" t="s">
        <v>1316</v>
      </c>
      <c r="C7" s="529"/>
      <c r="D7" s="528">
        <f>SUM(D8:D18)</f>
        <v>0</v>
      </c>
      <c r="E7" s="531"/>
      <c r="F7" s="530"/>
      <c r="G7" s="529" t="s">
        <v>1315</v>
      </c>
      <c r="H7" s="536"/>
    </row>
    <row r="8" spans="1:8" ht="18" customHeight="1">
      <c r="A8" s="531"/>
      <c r="B8" s="530"/>
      <c r="C8" s="529" t="s">
        <v>719</v>
      </c>
      <c r="D8" s="536"/>
      <c r="E8" s="531"/>
      <c r="F8" s="530"/>
      <c r="G8" s="529" t="s">
        <v>1314</v>
      </c>
      <c r="H8" s="536"/>
    </row>
    <row r="9" spans="1:8" ht="18" customHeight="1">
      <c r="A9" s="531"/>
      <c r="B9" s="530"/>
      <c r="C9" s="529" t="s">
        <v>710</v>
      </c>
      <c r="D9" s="536"/>
      <c r="E9" s="531"/>
      <c r="F9" s="530"/>
      <c r="G9" s="529" t="s">
        <v>1313</v>
      </c>
      <c r="H9" s="536"/>
    </row>
    <row r="10" spans="1:8" ht="18" customHeight="1">
      <c r="A10" s="531"/>
      <c r="B10" s="530"/>
      <c r="C10" s="529" t="s">
        <v>1312</v>
      </c>
      <c r="D10" s="536"/>
      <c r="E10" s="531"/>
      <c r="F10" s="530"/>
      <c r="G10" s="529" t="s">
        <v>1272</v>
      </c>
      <c r="H10" s="536"/>
    </row>
    <row r="11" spans="1:8" ht="18" customHeight="1">
      <c r="A11" s="531"/>
      <c r="B11" s="530"/>
      <c r="C11" s="529" t="s">
        <v>1311</v>
      </c>
      <c r="D11" s="536"/>
      <c r="E11" s="531"/>
      <c r="F11" s="530"/>
      <c r="G11" s="529" t="s">
        <v>1272</v>
      </c>
      <c r="H11" s="536"/>
    </row>
    <row r="12" spans="1:8" ht="18" customHeight="1">
      <c r="A12" s="531"/>
      <c r="B12" s="530"/>
      <c r="C12" s="529" t="s">
        <v>1310</v>
      </c>
      <c r="D12" s="536"/>
      <c r="E12" s="531"/>
      <c r="F12" s="530"/>
      <c r="G12" s="529"/>
      <c r="H12" s="536"/>
    </row>
    <row r="13" spans="1:8" ht="18" customHeight="1">
      <c r="A13" s="531"/>
      <c r="B13" s="530"/>
      <c r="C13" s="529" t="s">
        <v>1309</v>
      </c>
      <c r="D13" s="536"/>
      <c r="E13" s="531"/>
      <c r="F13" s="530" t="s">
        <v>1308</v>
      </c>
      <c r="G13" s="529"/>
      <c r="H13" s="528">
        <f>SUM(H7:H12)</f>
        <v>0</v>
      </c>
    </row>
    <row r="14" spans="1:8" ht="18" customHeight="1">
      <c r="A14" s="531"/>
      <c r="B14" s="530"/>
      <c r="C14" s="529" t="s">
        <v>1307</v>
      </c>
      <c r="D14" s="536"/>
      <c r="E14" s="531" t="s">
        <v>1306</v>
      </c>
      <c r="F14" s="530"/>
      <c r="G14" s="529"/>
      <c r="H14" s="528"/>
    </row>
    <row r="15" spans="1:8" ht="18" customHeight="1">
      <c r="A15" s="531"/>
      <c r="B15" s="530"/>
      <c r="C15" s="529" t="s">
        <v>1305</v>
      </c>
      <c r="D15" s="536"/>
      <c r="E15" s="531"/>
      <c r="F15" s="530"/>
      <c r="G15" s="529" t="s">
        <v>1304</v>
      </c>
      <c r="H15" s="536"/>
    </row>
    <row r="16" spans="1:8" ht="18" customHeight="1">
      <c r="A16" s="531"/>
      <c r="B16" s="530"/>
      <c r="C16" s="529" t="s">
        <v>1272</v>
      </c>
      <c r="D16" s="536"/>
      <c r="E16" s="531"/>
      <c r="F16" s="530"/>
      <c r="G16" s="529" t="s">
        <v>1303</v>
      </c>
      <c r="H16" s="536"/>
    </row>
    <row r="17" spans="1:8" ht="18" customHeight="1">
      <c r="A17" s="531"/>
      <c r="B17" s="530"/>
      <c r="C17" s="529" t="s">
        <v>1272</v>
      </c>
      <c r="D17" s="536"/>
      <c r="E17" s="531"/>
      <c r="F17" s="530"/>
      <c r="G17" s="529" t="s">
        <v>1302</v>
      </c>
      <c r="H17" s="536"/>
    </row>
    <row r="18" spans="1:8" ht="18" customHeight="1">
      <c r="A18" s="531"/>
      <c r="B18" s="530"/>
      <c r="C18" s="529"/>
      <c r="D18" s="536"/>
      <c r="E18" s="531"/>
      <c r="F18" s="530"/>
      <c r="G18" s="529" t="s">
        <v>1301</v>
      </c>
      <c r="H18" s="536"/>
    </row>
    <row r="19" spans="1:8" ht="18" customHeight="1">
      <c r="A19" s="531"/>
      <c r="B19" s="530" t="s">
        <v>1300</v>
      </c>
      <c r="C19" s="529"/>
      <c r="D19" s="528">
        <f>SUM(D20:D29)</f>
        <v>0</v>
      </c>
      <c r="E19" s="531"/>
      <c r="F19" s="530"/>
      <c r="G19" s="529" t="s">
        <v>1299</v>
      </c>
      <c r="H19" s="536"/>
    </row>
    <row r="20" spans="1:8" ht="18" customHeight="1">
      <c r="A20" s="531"/>
      <c r="B20" s="530"/>
      <c r="C20" s="529" t="s">
        <v>1298</v>
      </c>
      <c r="D20" s="536"/>
      <c r="E20" s="531"/>
      <c r="F20" s="530"/>
      <c r="G20" s="529" t="s">
        <v>1272</v>
      </c>
      <c r="H20" s="536"/>
    </row>
    <row r="21" spans="1:8" ht="18" customHeight="1">
      <c r="A21" s="531"/>
      <c r="B21" s="530"/>
      <c r="C21" s="529" t="s">
        <v>1297</v>
      </c>
      <c r="D21" s="536"/>
      <c r="E21" s="531"/>
      <c r="F21" s="530"/>
      <c r="G21" s="529" t="s">
        <v>1272</v>
      </c>
      <c r="H21" s="536"/>
    </row>
    <row r="22" spans="1:8" ht="18" customHeight="1">
      <c r="A22" s="531"/>
      <c r="B22" s="530"/>
      <c r="C22" s="529" t="s">
        <v>1296</v>
      </c>
      <c r="D22" s="536"/>
      <c r="E22" s="531"/>
      <c r="F22" s="530" t="s">
        <v>1295</v>
      </c>
      <c r="G22" s="529"/>
      <c r="H22" s="528">
        <f>SUM(H15:H21)</f>
        <v>0</v>
      </c>
    </row>
    <row r="23" spans="1:8" ht="18" customHeight="1" thickBot="1">
      <c r="A23" s="531"/>
      <c r="B23" s="530"/>
      <c r="C23" s="529" t="s">
        <v>1274</v>
      </c>
      <c r="D23" s="536"/>
      <c r="E23" s="540"/>
      <c r="F23" s="539" t="s">
        <v>1294</v>
      </c>
      <c r="G23" s="538"/>
      <c r="H23" s="537">
        <f>SUM(H13,H22)</f>
        <v>0</v>
      </c>
    </row>
    <row r="24" spans="1:8" ht="18" customHeight="1" thickTop="1">
      <c r="A24" s="531"/>
      <c r="B24" s="530"/>
      <c r="C24" s="529" t="s">
        <v>1293</v>
      </c>
      <c r="D24" s="536"/>
      <c r="E24" s="535" t="s">
        <v>1292</v>
      </c>
      <c r="F24" s="534"/>
      <c r="G24" s="533"/>
      <c r="H24" s="528"/>
    </row>
    <row r="25" spans="1:8" ht="18" customHeight="1">
      <c r="A25" s="531"/>
      <c r="B25" s="530"/>
      <c r="C25" s="529" t="s">
        <v>1291</v>
      </c>
      <c r="D25" s="536"/>
      <c r="E25" s="531"/>
      <c r="F25" s="530"/>
      <c r="G25" s="529" t="s">
        <v>1290</v>
      </c>
      <c r="H25" s="536"/>
    </row>
    <row r="26" spans="1:8" ht="18" customHeight="1">
      <c r="A26" s="531"/>
      <c r="B26" s="530"/>
      <c r="C26" s="529" t="s">
        <v>1289</v>
      </c>
      <c r="D26" s="536"/>
      <c r="E26" s="531"/>
      <c r="F26" s="530"/>
      <c r="G26" s="529" t="s">
        <v>1288</v>
      </c>
      <c r="H26" s="536"/>
    </row>
    <row r="27" spans="1:8" ht="18" customHeight="1">
      <c r="A27" s="531"/>
      <c r="B27" s="530"/>
      <c r="C27" s="544" t="s">
        <v>1287</v>
      </c>
      <c r="D27" s="536"/>
      <c r="E27" s="531"/>
      <c r="F27" s="530"/>
      <c r="G27" s="529" t="s">
        <v>1286</v>
      </c>
      <c r="H27" s="536"/>
    </row>
    <row r="28" spans="1:8" ht="18" customHeight="1">
      <c r="A28" s="531"/>
      <c r="B28" s="530"/>
      <c r="C28" s="529" t="s">
        <v>1272</v>
      </c>
      <c r="D28" s="536"/>
      <c r="E28" s="531"/>
      <c r="F28" s="530"/>
      <c r="G28" s="529" t="s">
        <v>1285</v>
      </c>
      <c r="H28" s="536"/>
    </row>
    <row r="29" spans="1:8" ht="18" customHeight="1" thickBot="1">
      <c r="A29" s="531"/>
      <c r="B29" s="530"/>
      <c r="C29" s="529"/>
      <c r="D29" s="536"/>
      <c r="E29" s="540"/>
      <c r="F29" s="539" t="s">
        <v>1284</v>
      </c>
      <c r="G29" s="538"/>
      <c r="H29" s="537">
        <f>SUM(H25:H28)</f>
        <v>0</v>
      </c>
    </row>
    <row r="30" spans="1:8" ht="18" customHeight="1" thickTop="1">
      <c r="A30" s="531"/>
      <c r="B30" s="530" t="s">
        <v>1283</v>
      </c>
      <c r="C30" s="529"/>
      <c r="D30" s="528">
        <f>SUM(D7,D19)</f>
        <v>0</v>
      </c>
      <c r="E30" s="535"/>
      <c r="F30" s="534" t="s">
        <v>1282</v>
      </c>
      <c r="G30" s="533"/>
      <c r="H30" s="528"/>
    </row>
    <row r="31" spans="1:8" ht="18" customHeight="1">
      <c r="A31" s="531" t="s">
        <v>1281</v>
      </c>
      <c r="B31" s="530"/>
      <c r="C31" s="529"/>
      <c r="D31" s="528"/>
      <c r="E31" s="542"/>
      <c r="F31" s="1263" t="s">
        <v>1280</v>
      </c>
      <c r="G31" s="1264"/>
      <c r="H31" s="1267"/>
    </row>
    <row r="32" spans="1:8" ht="18" customHeight="1">
      <c r="A32" s="531"/>
      <c r="B32" s="530"/>
      <c r="C32" s="529" t="s">
        <v>1279</v>
      </c>
      <c r="D32" s="536"/>
      <c r="E32" s="543"/>
      <c r="F32" s="1265"/>
      <c r="G32" s="1266"/>
      <c r="H32" s="1268"/>
    </row>
    <row r="33" spans="1:8" ht="18" customHeight="1">
      <c r="A33" s="531"/>
      <c r="B33" s="530"/>
      <c r="C33" s="529" t="s">
        <v>1278</v>
      </c>
      <c r="D33" s="536"/>
      <c r="E33" s="542"/>
      <c r="F33" s="1269" t="s">
        <v>1277</v>
      </c>
      <c r="G33" s="1270"/>
      <c r="H33" s="1267"/>
    </row>
    <row r="34" spans="1:8" ht="18" customHeight="1">
      <c r="A34" s="531"/>
      <c r="B34" s="530"/>
      <c r="C34" s="529" t="s">
        <v>1276</v>
      </c>
      <c r="D34" s="536"/>
      <c r="E34" s="541"/>
      <c r="F34" s="763"/>
      <c r="G34" s="1271"/>
      <c r="H34" s="1268"/>
    </row>
    <row r="35" spans="1:8" ht="18" customHeight="1">
      <c r="A35" s="531"/>
      <c r="B35" s="530"/>
      <c r="C35" s="529" t="s">
        <v>1275</v>
      </c>
      <c r="D35" s="536"/>
      <c r="E35" s="531"/>
      <c r="F35" s="530"/>
      <c r="G35" s="529"/>
      <c r="H35" s="536"/>
    </row>
    <row r="36" spans="1:8" ht="18" customHeight="1">
      <c r="A36" s="531"/>
      <c r="B36" s="530"/>
      <c r="C36" s="529" t="s">
        <v>1274</v>
      </c>
      <c r="D36" s="536"/>
      <c r="E36" s="531"/>
      <c r="F36" s="530"/>
      <c r="G36" s="529"/>
      <c r="H36" s="536"/>
    </row>
    <row r="37" spans="1:8" ht="18" customHeight="1" thickBot="1">
      <c r="A37" s="531"/>
      <c r="B37" s="530"/>
      <c r="C37" s="529" t="s">
        <v>1272</v>
      </c>
      <c r="D37" s="536"/>
      <c r="E37" s="540"/>
      <c r="F37" s="539" t="s">
        <v>1273</v>
      </c>
      <c r="G37" s="538"/>
      <c r="H37" s="537">
        <f>SUM(H31:H36)</f>
        <v>0</v>
      </c>
    </row>
    <row r="38" spans="1:8" ht="18" customHeight="1" thickTop="1">
      <c r="A38" s="531"/>
      <c r="B38" s="530"/>
      <c r="C38" s="529" t="s">
        <v>1272</v>
      </c>
      <c r="D38" s="536"/>
      <c r="E38" s="535"/>
      <c r="F38" s="534"/>
      <c r="G38" s="533"/>
      <c r="H38" s="532"/>
    </row>
    <row r="39" spans="1:8" ht="18" customHeight="1">
      <c r="A39" s="531"/>
      <c r="B39" s="530" t="s">
        <v>1271</v>
      </c>
      <c r="C39" s="529"/>
      <c r="D39" s="528">
        <f>SUM(D32:D38)</f>
        <v>0</v>
      </c>
      <c r="E39" s="531"/>
      <c r="F39" s="530"/>
      <c r="G39" s="529"/>
      <c r="H39" s="528"/>
    </row>
    <row r="40" spans="1:8" ht="27" customHeight="1">
      <c r="A40" s="531"/>
      <c r="B40" s="530" t="s">
        <v>1270</v>
      </c>
      <c r="C40" s="529"/>
      <c r="D40" s="528">
        <f>SUM(D30,D39)</f>
        <v>0</v>
      </c>
      <c r="E40" s="1272" t="s">
        <v>1269</v>
      </c>
      <c r="F40" s="1273"/>
      <c r="G40" s="1274"/>
      <c r="H40" s="528">
        <f>SUM(H23,H29,H37)</f>
        <v>0</v>
      </c>
    </row>
  </sheetData>
  <mergeCells count="8">
    <mergeCell ref="E40:G40"/>
    <mergeCell ref="D3:G3"/>
    <mergeCell ref="A5:C5"/>
    <mergeCell ref="E5:G5"/>
    <mergeCell ref="F31:G32"/>
    <mergeCell ref="H31:H32"/>
    <mergeCell ref="F33:G34"/>
    <mergeCell ref="H33:H34"/>
  </mergeCells>
  <phoneticPr fontId="2"/>
  <dataValidations count="1">
    <dataValidation type="whole" allowBlank="1" showInputMessage="1" showErrorMessage="1" error="入力セルではありません。" sqref="H6 JD6 SZ6 ACV6 AMR6 AWN6 BGJ6 BQF6 CAB6 CJX6 CTT6 DDP6 DNL6 DXH6 EHD6 EQZ6 FAV6 FKR6 FUN6 GEJ6 GOF6 GYB6 HHX6 HRT6 IBP6 ILL6 IVH6 JFD6 JOZ6 JYV6 KIR6 KSN6 LCJ6 LMF6 LWB6 MFX6 MPT6 MZP6 NJL6 NTH6 ODD6 OMZ6 OWV6 PGR6 PQN6 QAJ6 QKF6 QUB6 RDX6 RNT6 RXP6 SHL6 SRH6 TBD6 TKZ6 TUV6 UER6 UON6 UYJ6 VIF6 VSB6 WBX6 WLT6 WVP6 H65542 JD65542 SZ65542 ACV65542 AMR65542 AWN65542 BGJ65542 BQF65542 CAB65542 CJX65542 CTT65542 DDP65542 DNL65542 DXH65542 EHD65542 EQZ65542 FAV65542 FKR65542 FUN65542 GEJ65542 GOF65542 GYB65542 HHX65542 HRT65542 IBP65542 ILL65542 IVH65542 JFD65542 JOZ65542 JYV65542 KIR65542 KSN65542 LCJ65542 LMF65542 LWB65542 MFX65542 MPT65542 MZP65542 NJL65542 NTH65542 ODD65542 OMZ65542 OWV65542 PGR65542 PQN65542 QAJ65542 QKF65542 QUB65542 RDX65542 RNT65542 RXP65542 SHL65542 SRH65542 TBD65542 TKZ65542 TUV65542 UER65542 UON65542 UYJ65542 VIF65542 VSB65542 WBX65542 WLT65542 WVP65542 H131078 JD131078 SZ131078 ACV131078 AMR131078 AWN131078 BGJ131078 BQF131078 CAB131078 CJX131078 CTT131078 DDP131078 DNL131078 DXH131078 EHD131078 EQZ131078 FAV131078 FKR131078 FUN131078 GEJ131078 GOF131078 GYB131078 HHX131078 HRT131078 IBP131078 ILL131078 IVH131078 JFD131078 JOZ131078 JYV131078 KIR131078 KSN131078 LCJ131078 LMF131078 LWB131078 MFX131078 MPT131078 MZP131078 NJL131078 NTH131078 ODD131078 OMZ131078 OWV131078 PGR131078 PQN131078 QAJ131078 QKF131078 QUB131078 RDX131078 RNT131078 RXP131078 SHL131078 SRH131078 TBD131078 TKZ131078 TUV131078 UER131078 UON131078 UYJ131078 VIF131078 VSB131078 WBX131078 WLT131078 WVP131078 H196614 JD196614 SZ196614 ACV196614 AMR196614 AWN196614 BGJ196614 BQF196614 CAB196614 CJX196614 CTT196614 DDP196614 DNL196614 DXH196614 EHD196614 EQZ196614 FAV196614 FKR196614 FUN196614 GEJ196614 GOF196614 GYB196614 HHX196614 HRT196614 IBP196614 ILL196614 IVH196614 JFD196614 JOZ196614 JYV196614 KIR196614 KSN196614 LCJ196614 LMF196614 LWB196614 MFX196614 MPT196614 MZP196614 NJL196614 NTH196614 ODD196614 OMZ196614 OWV196614 PGR196614 PQN196614 QAJ196614 QKF196614 QUB196614 RDX196614 RNT196614 RXP196614 SHL196614 SRH196614 TBD196614 TKZ196614 TUV196614 UER196614 UON196614 UYJ196614 VIF196614 VSB196614 WBX196614 WLT196614 WVP196614 H262150 JD262150 SZ262150 ACV262150 AMR262150 AWN262150 BGJ262150 BQF262150 CAB262150 CJX262150 CTT262150 DDP262150 DNL262150 DXH262150 EHD262150 EQZ262150 FAV262150 FKR262150 FUN262150 GEJ262150 GOF262150 GYB262150 HHX262150 HRT262150 IBP262150 ILL262150 IVH262150 JFD262150 JOZ262150 JYV262150 KIR262150 KSN262150 LCJ262150 LMF262150 LWB262150 MFX262150 MPT262150 MZP262150 NJL262150 NTH262150 ODD262150 OMZ262150 OWV262150 PGR262150 PQN262150 QAJ262150 QKF262150 QUB262150 RDX262150 RNT262150 RXP262150 SHL262150 SRH262150 TBD262150 TKZ262150 TUV262150 UER262150 UON262150 UYJ262150 VIF262150 VSB262150 WBX262150 WLT262150 WVP262150 H327686 JD327686 SZ327686 ACV327686 AMR327686 AWN327686 BGJ327686 BQF327686 CAB327686 CJX327686 CTT327686 DDP327686 DNL327686 DXH327686 EHD327686 EQZ327686 FAV327686 FKR327686 FUN327686 GEJ327686 GOF327686 GYB327686 HHX327686 HRT327686 IBP327686 ILL327686 IVH327686 JFD327686 JOZ327686 JYV327686 KIR327686 KSN327686 LCJ327686 LMF327686 LWB327686 MFX327686 MPT327686 MZP327686 NJL327686 NTH327686 ODD327686 OMZ327686 OWV327686 PGR327686 PQN327686 QAJ327686 QKF327686 QUB327686 RDX327686 RNT327686 RXP327686 SHL327686 SRH327686 TBD327686 TKZ327686 TUV327686 UER327686 UON327686 UYJ327686 VIF327686 VSB327686 WBX327686 WLT327686 WVP327686 H393222 JD393222 SZ393222 ACV393222 AMR393222 AWN393222 BGJ393222 BQF393222 CAB393222 CJX393222 CTT393222 DDP393222 DNL393222 DXH393222 EHD393222 EQZ393222 FAV393222 FKR393222 FUN393222 GEJ393222 GOF393222 GYB393222 HHX393222 HRT393222 IBP393222 ILL393222 IVH393222 JFD393222 JOZ393222 JYV393222 KIR393222 KSN393222 LCJ393222 LMF393222 LWB393222 MFX393222 MPT393222 MZP393222 NJL393222 NTH393222 ODD393222 OMZ393222 OWV393222 PGR393222 PQN393222 QAJ393222 QKF393222 QUB393222 RDX393222 RNT393222 RXP393222 SHL393222 SRH393222 TBD393222 TKZ393222 TUV393222 UER393222 UON393222 UYJ393222 VIF393222 VSB393222 WBX393222 WLT393222 WVP393222 H458758 JD458758 SZ458758 ACV458758 AMR458758 AWN458758 BGJ458758 BQF458758 CAB458758 CJX458758 CTT458758 DDP458758 DNL458758 DXH458758 EHD458758 EQZ458758 FAV458758 FKR458758 FUN458758 GEJ458758 GOF458758 GYB458758 HHX458758 HRT458758 IBP458758 ILL458758 IVH458758 JFD458758 JOZ458758 JYV458758 KIR458758 KSN458758 LCJ458758 LMF458758 LWB458758 MFX458758 MPT458758 MZP458758 NJL458758 NTH458758 ODD458758 OMZ458758 OWV458758 PGR458758 PQN458758 QAJ458758 QKF458758 QUB458758 RDX458758 RNT458758 RXP458758 SHL458758 SRH458758 TBD458758 TKZ458758 TUV458758 UER458758 UON458758 UYJ458758 VIF458758 VSB458758 WBX458758 WLT458758 WVP458758 H524294 JD524294 SZ524294 ACV524294 AMR524294 AWN524294 BGJ524294 BQF524294 CAB524294 CJX524294 CTT524294 DDP524294 DNL524294 DXH524294 EHD524294 EQZ524294 FAV524294 FKR524294 FUN524294 GEJ524294 GOF524294 GYB524294 HHX524294 HRT524294 IBP524294 ILL524294 IVH524294 JFD524294 JOZ524294 JYV524294 KIR524294 KSN524294 LCJ524294 LMF524294 LWB524294 MFX524294 MPT524294 MZP524294 NJL524294 NTH524294 ODD524294 OMZ524294 OWV524294 PGR524294 PQN524294 QAJ524294 QKF524294 QUB524294 RDX524294 RNT524294 RXP524294 SHL524294 SRH524294 TBD524294 TKZ524294 TUV524294 UER524294 UON524294 UYJ524294 VIF524294 VSB524294 WBX524294 WLT524294 WVP524294 H589830 JD589830 SZ589830 ACV589830 AMR589830 AWN589830 BGJ589830 BQF589830 CAB589830 CJX589830 CTT589830 DDP589830 DNL589830 DXH589830 EHD589830 EQZ589830 FAV589830 FKR589830 FUN589830 GEJ589830 GOF589830 GYB589830 HHX589830 HRT589830 IBP589830 ILL589830 IVH589830 JFD589830 JOZ589830 JYV589830 KIR589830 KSN589830 LCJ589830 LMF589830 LWB589830 MFX589830 MPT589830 MZP589830 NJL589830 NTH589830 ODD589830 OMZ589830 OWV589830 PGR589830 PQN589830 QAJ589830 QKF589830 QUB589830 RDX589830 RNT589830 RXP589830 SHL589830 SRH589830 TBD589830 TKZ589830 TUV589830 UER589830 UON589830 UYJ589830 VIF589830 VSB589830 WBX589830 WLT589830 WVP589830 H655366 JD655366 SZ655366 ACV655366 AMR655366 AWN655366 BGJ655366 BQF655366 CAB655366 CJX655366 CTT655366 DDP655366 DNL655366 DXH655366 EHD655366 EQZ655366 FAV655366 FKR655366 FUN655366 GEJ655366 GOF655366 GYB655366 HHX655366 HRT655366 IBP655366 ILL655366 IVH655366 JFD655366 JOZ655366 JYV655366 KIR655366 KSN655366 LCJ655366 LMF655366 LWB655366 MFX655366 MPT655366 MZP655366 NJL655366 NTH655366 ODD655366 OMZ655366 OWV655366 PGR655366 PQN655366 QAJ655366 QKF655366 QUB655366 RDX655366 RNT655366 RXP655366 SHL655366 SRH655366 TBD655366 TKZ655366 TUV655366 UER655366 UON655366 UYJ655366 VIF655366 VSB655366 WBX655366 WLT655366 WVP655366 H720902 JD720902 SZ720902 ACV720902 AMR720902 AWN720902 BGJ720902 BQF720902 CAB720902 CJX720902 CTT720902 DDP720902 DNL720902 DXH720902 EHD720902 EQZ720902 FAV720902 FKR720902 FUN720902 GEJ720902 GOF720902 GYB720902 HHX720902 HRT720902 IBP720902 ILL720902 IVH720902 JFD720902 JOZ720902 JYV720902 KIR720902 KSN720902 LCJ720902 LMF720902 LWB720902 MFX720902 MPT720902 MZP720902 NJL720902 NTH720902 ODD720902 OMZ720902 OWV720902 PGR720902 PQN720902 QAJ720902 QKF720902 QUB720902 RDX720902 RNT720902 RXP720902 SHL720902 SRH720902 TBD720902 TKZ720902 TUV720902 UER720902 UON720902 UYJ720902 VIF720902 VSB720902 WBX720902 WLT720902 WVP720902 H786438 JD786438 SZ786438 ACV786438 AMR786438 AWN786438 BGJ786438 BQF786438 CAB786438 CJX786438 CTT786438 DDP786438 DNL786438 DXH786438 EHD786438 EQZ786438 FAV786438 FKR786438 FUN786438 GEJ786438 GOF786438 GYB786438 HHX786438 HRT786438 IBP786438 ILL786438 IVH786438 JFD786438 JOZ786438 JYV786438 KIR786438 KSN786438 LCJ786438 LMF786438 LWB786438 MFX786438 MPT786438 MZP786438 NJL786438 NTH786438 ODD786438 OMZ786438 OWV786438 PGR786438 PQN786438 QAJ786438 QKF786438 QUB786438 RDX786438 RNT786438 RXP786438 SHL786438 SRH786438 TBD786438 TKZ786438 TUV786438 UER786438 UON786438 UYJ786438 VIF786438 VSB786438 WBX786438 WLT786438 WVP786438 H851974 JD851974 SZ851974 ACV851974 AMR851974 AWN851974 BGJ851974 BQF851974 CAB851974 CJX851974 CTT851974 DDP851974 DNL851974 DXH851974 EHD851974 EQZ851974 FAV851974 FKR851974 FUN851974 GEJ851974 GOF851974 GYB851974 HHX851974 HRT851974 IBP851974 ILL851974 IVH851974 JFD851974 JOZ851974 JYV851974 KIR851974 KSN851974 LCJ851974 LMF851974 LWB851974 MFX851974 MPT851974 MZP851974 NJL851974 NTH851974 ODD851974 OMZ851974 OWV851974 PGR851974 PQN851974 QAJ851974 QKF851974 QUB851974 RDX851974 RNT851974 RXP851974 SHL851974 SRH851974 TBD851974 TKZ851974 TUV851974 UER851974 UON851974 UYJ851974 VIF851974 VSB851974 WBX851974 WLT851974 WVP851974 H917510 JD917510 SZ917510 ACV917510 AMR917510 AWN917510 BGJ917510 BQF917510 CAB917510 CJX917510 CTT917510 DDP917510 DNL917510 DXH917510 EHD917510 EQZ917510 FAV917510 FKR917510 FUN917510 GEJ917510 GOF917510 GYB917510 HHX917510 HRT917510 IBP917510 ILL917510 IVH917510 JFD917510 JOZ917510 JYV917510 KIR917510 KSN917510 LCJ917510 LMF917510 LWB917510 MFX917510 MPT917510 MZP917510 NJL917510 NTH917510 ODD917510 OMZ917510 OWV917510 PGR917510 PQN917510 QAJ917510 QKF917510 QUB917510 RDX917510 RNT917510 RXP917510 SHL917510 SRH917510 TBD917510 TKZ917510 TUV917510 UER917510 UON917510 UYJ917510 VIF917510 VSB917510 WBX917510 WLT917510 WVP917510 H983046 JD983046 SZ983046 ACV983046 AMR983046 AWN983046 BGJ983046 BQF983046 CAB983046 CJX983046 CTT983046 DDP983046 DNL983046 DXH983046 EHD983046 EQZ983046 FAV983046 FKR983046 FUN983046 GEJ983046 GOF983046 GYB983046 HHX983046 HRT983046 IBP983046 ILL983046 IVH983046 JFD983046 JOZ983046 JYV983046 KIR983046 KSN983046 LCJ983046 LMF983046 LWB983046 MFX983046 MPT983046 MZP983046 NJL983046 NTH983046 ODD983046 OMZ983046 OWV983046 PGR983046 PQN983046 QAJ983046 QKF983046 QUB983046 RDX983046 RNT983046 RXP983046 SHL983046 SRH983046 TBD983046 TKZ983046 TUV983046 UER983046 UON983046 UYJ983046 VIF983046 VSB983046 WBX983046 WLT983046 WVP983046 D6 IZ6 SV6 ACR6 AMN6 AWJ6 BGF6 BQB6 BZX6 CJT6 CTP6 DDL6 DNH6 DXD6 EGZ6 EQV6 FAR6 FKN6 FUJ6 GEF6 GOB6 GXX6 HHT6 HRP6 IBL6 ILH6 IVD6 JEZ6 JOV6 JYR6 KIN6 KSJ6 LCF6 LMB6 LVX6 MFT6 MPP6 MZL6 NJH6 NTD6 OCZ6 OMV6 OWR6 PGN6 PQJ6 QAF6 QKB6 QTX6 RDT6 RNP6 RXL6 SHH6 SRD6 TAZ6 TKV6 TUR6 UEN6 UOJ6 UYF6 VIB6 VRX6 WBT6 WLP6 WVL6 D65542 IZ65542 SV65542 ACR65542 AMN65542 AWJ65542 BGF65542 BQB65542 BZX65542 CJT65542 CTP65542 DDL65542 DNH65542 DXD65542 EGZ65542 EQV65542 FAR65542 FKN65542 FUJ65542 GEF65542 GOB65542 GXX65542 HHT65542 HRP65542 IBL65542 ILH65542 IVD65542 JEZ65542 JOV65542 JYR65542 KIN65542 KSJ65542 LCF65542 LMB65542 LVX65542 MFT65542 MPP65542 MZL65542 NJH65542 NTD65542 OCZ65542 OMV65542 OWR65542 PGN65542 PQJ65542 QAF65542 QKB65542 QTX65542 RDT65542 RNP65542 RXL65542 SHH65542 SRD65542 TAZ65542 TKV65542 TUR65542 UEN65542 UOJ65542 UYF65542 VIB65542 VRX65542 WBT65542 WLP65542 WVL65542 D131078 IZ131078 SV131078 ACR131078 AMN131078 AWJ131078 BGF131078 BQB131078 BZX131078 CJT131078 CTP131078 DDL131078 DNH131078 DXD131078 EGZ131078 EQV131078 FAR131078 FKN131078 FUJ131078 GEF131078 GOB131078 GXX131078 HHT131078 HRP131078 IBL131078 ILH131078 IVD131078 JEZ131078 JOV131078 JYR131078 KIN131078 KSJ131078 LCF131078 LMB131078 LVX131078 MFT131078 MPP131078 MZL131078 NJH131078 NTD131078 OCZ131078 OMV131078 OWR131078 PGN131078 PQJ131078 QAF131078 QKB131078 QTX131078 RDT131078 RNP131078 RXL131078 SHH131078 SRD131078 TAZ131078 TKV131078 TUR131078 UEN131078 UOJ131078 UYF131078 VIB131078 VRX131078 WBT131078 WLP131078 WVL131078 D196614 IZ196614 SV196614 ACR196614 AMN196614 AWJ196614 BGF196614 BQB196614 BZX196614 CJT196614 CTP196614 DDL196614 DNH196614 DXD196614 EGZ196614 EQV196614 FAR196614 FKN196614 FUJ196614 GEF196614 GOB196614 GXX196614 HHT196614 HRP196614 IBL196614 ILH196614 IVD196614 JEZ196614 JOV196614 JYR196614 KIN196614 KSJ196614 LCF196614 LMB196614 LVX196614 MFT196614 MPP196614 MZL196614 NJH196614 NTD196614 OCZ196614 OMV196614 OWR196614 PGN196614 PQJ196614 QAF196614 QKB196614 QTX196614 RDT196614 RNP196614 RXL196614 SHH196614 SRD196614 TAZ196614 TKV196614 TUR196614 UEN196614 UOJ196614 UYF196614 VIB196614 VRX196614 WBT196614 WLP196614 WVL196614 D262150 IZ262150 SV262150 ACR262150 AMN262150 AWJ262150 BGF262150 BQB262150 BZX262150 CJT262150 CTP262150 DDL262150 DNH262150 DXD262150 EGZ262150 EQV262150 FAR262150 FKN262150 FUJ262150 GEF262150 GOB262150 GXX262150 HHT262150 HRP262150 IBL262150 ILH262150 IVD262150 JEZ262150 JOV262150 JYR262150 KIN262150 KSJ262150 LCF262150 LMB262150 LVX262150 MFT262150 MPP262150 MZL262150 NJH262150 NTD262150 OCZ262150 OMV262150 OWR262150 PGN262150 PQJ262150 QAF262150 QKB262150 QTX262150 RDT262150 RNP262150 RXL262150 SHH262150 SRD262150 TAZ262150 TKV262150 TUR262150 UEN262150 UOJ262150 UYF262150 VIB262150 VRX262150 WBT262150 WLP262150 WVL262150 D327686 IZ327686 SV327686 ACR327686 AMN327686 AWJ327686 BGF327686 BQB327686 BZX327686 CJT327686 CTP327686 DDL327686 DNH327686 DXD327686 EGZ327686 EQV327686 FAR327686 FKN327686 FUJ327686 GEF327686 GOB327686 GXX327686 HHT327686 HRP327686 IBL327686 ILH327686 IVD327686 JEZ327686 JOV327686 JYR327686 KIN327686 KSJ327686 LCF327686 LMB327686 LVX327686 MFT327686 MPP327686 MZL327686 NJH327686 NTD327686 OCZ327686 OMV327686 OWR327686 PGN327686 PQJ327686 QAF327686 QKB327686 QTX327686 RDT327686 RNP327686 RXL327686 SHH327686 SRD327686 TAZ327686 TKV327686 TUR327686 UEN327686 UOJ327686 UYF327686 VIB327686 VRX327686 WBT327686 WLP327686 WVL327686 D393222 IZ393222 SV393222 ACR393222 AMN393222 AWJ393222 BGF393222 BQB393222 BZX393222 CJT393222 CTP393222 DDL393222 DNH393222 DXD393222 EGZ393222 EQV393222 FAR393222 FKN393222 FUJ393222 GEF393222 GOB393222 GXX393222 HHT393222 HRP393222 IBL393222 ILH393222 IVD393222 JEZ393222 JOV393222 JYR393222 KIN393222 KSJ393222 LCF393222 LMB393222 LVX393222 MFT393222 MPP393222 MZL393222 NJH393222 NTD393222 OCZ393222 OMV393222 OWR393222 PGN393222 PQJ393222 QAF393222 QKB393222 QTX393222 RDT393222 RNP393222 RXL393222 SHH393222 SRD393222 TAZ393222 TKV393222 TUR393222 UEN393222 UOJ393222 UYF393222 VIB393222 VRX393222 WBT393222 WLP393222 WVL393222 D458758 IZ458758 SV458758 ACR458758 AMN458758 AWJ458758 BGF458758 BQB458758 BZX458758 CJT458758 CTP458758 DDL458758 DNH458758 DXD458758 EGZ458758 EQV458758 FAR458758 FKN458758 FUJ458758 GEF458758 GOB458758 GXX458758 HHT458758 HRP458758 IBL458758 ILH458758 IVD458758 JEZ458758 JOV458758 JYR458758 KIN458758 KSJ458758 LCF458758 LMB458758 LVX458758 MFT458758 MPP458758 MZL458758 NJH458758 NTD458758 OCZ458758 OMV458758 OWR458758 PGN458758 PQJ458758 QAF458758 QKB458758 QTX458758 RDT458758 RNP458758 RXL458758 SHH458758 SRD458758 TAZ458758 TKV458758 TUR458758 UEN458758 UOJ458758 UYF458758 VIB458758 VRX458758 WBT458758 WLP458758 WVL458758 D524294 IZ524294 SV524294 ACR524294 AMN524294 AWJ524294 BGF524294 BQB524294 BZX524294 CJT524294 CTP524294 DDL524294 DNH524294 DXD524294 EGZ524294 EQV524294 FAR524294 FKN524294 FUJ524294 GEF524294 GOB524294 GXX524294 HHT524294 HRP524294 IBL524294 ILH524294 IVD524294 JEZ524294 JOV524294 JYR524294 KIN524294 KSJ524294 LCF524294 LMB524294 LVX524294 MFT524294 MPP524294 MZL524294 NJH524294 NTD524294 OCZ524294 OMV524294 OWR524294 PGN524294 PQJ524294 QAF524294 QKB524294 QTX524294 RDT524294 RNP524294 RXL524294 SHH524294 SRD524294 TAZ524294 TKV524294 TUR524294 UEN524294 UOJ524294 UYF524294 VIB524294 VRX524294 WBT524294 WLP524294 WVL524294 D589830 IZ589830 SV589830 ACR589830 AMN589830 AWJ589830 BGF589830 BQB589830 BZX589830 CJT589830 CTP589830 DDL589830 DNH589830 DXD589830 EGZ589830 EQV589830 FAR589830 FKN589830 FUJ589830 GEF589830 GOB589830 GXX589830 HHT589830 HRP589830 IBL589830 ILH589830 IVD589830 JEZ589830 JOV589830 JYR589830 KIN589830 KSJ589830 LCF589830 LMB589830 LVX589830 MFT589830 MPP589830 MZL589830 NJH589830 NTD589830 OCZ589830 OMV589830 OWR589830 PGN589830 PQJ589830 QAF589830 QKB589830 QTX589830 RDT589830 RNP589830 RXL589830 SHH589830 SRD589830 TAZ589830 TKV589830 TUR589830 UEN589830 UOJ589830 UYF589830 VIB589830 VRX589830 WBT589830 WLP589830 WVL589830 D655366 IZ655366 SV655366 ACR655366 AMN655366 AWJ655366 BGF655366 BQB655366 BZX655366 CJT655366 CTP655366 DDL655366 DNH655366 DXD655366 EGZ655366 EQV655366 FAR655366 FKN655366 FUJ655366 GEF655366 GOB655366 GXX655366 HHT655366 HRP655366 IBL655366 ILH655366 IVD655366 JEZ655366 JOV655366 JYR655366 KIN655366 KSJ655366 LCF655366 LMB655366 LVX655366 MFT655366 MPP655366 MZL655366 NJH655366 NTD655366 OCZ655366 OMV655366 OWR655366 PGN655366 PQJ655366 QAF655366 QKB655366 QTX655366 RDT655366 RNP655366 RXL655366 SHH655366 SRD655366 TAZ655366 TKV655366 TUR655366 UEN655366 UOJ655366 UYF655366 VIB655366 VRX655366 WBT655366 WLP655366 WVL655366 D720902 IZ720902 SV720902 ACR720902 AMN720902 AWJ720902 BGF720902 BQB720902 BZX720902 CJT720902 CTP720902 DDL720902 DNH720902 DXD720902 EGZ720902 EQV720902 FAR720902 FKN720902 FUJ720902 GEF720902 GOB720902 GXX720902 HHT720902 HRP720902 IBL720902 ILH720902 IVD720902 JEZ720902 JOV720902 JYR720902 KIN720902 KSJ720902 LCF720902 LMB720902 LVX720902 MFT720902 MPP720902 MZL720902 NJH720902 NTD720902 OCZ720902 OMV720902 OWR720902 PGN720902 PQJ720902 QAF720902 QKB720902 QTX720902 RDT720902 RNP720902 RXL720902 SHH720902 SRD720902 TAZ720902 TKV720902 TUR720902 UEN720902 UOJ720902 UYF720902 VIB720902 VRX720902 WBT720902 WLP720902 WVL720902 D786438 IZ786438 SV786438 ACR786438 AMN786438 AWJ786438 BGF786438 BQB786438 BZX786438 CJT786438 CTP786438 DDL786438 DNH786438 DXD786438 EGZ786438 EQV786438 FAR786438 FKN786438 FUJ786438 GEF786438 GOB786438 GXX786438 HHT786438 HRP786438 IBL786438 ILH786438 IVD786438 JEZ786438 JOV786438 JYR786438 KIN786438 KSJ786438 LCF786438 LMB786438 LVX786438 MFT786438 MPP786438 MZL786438 NJH786438 NTD786438 OCZ786438 OMV786438 OWR786438 PGN786438 PQJ786438 QAF786438 QKB786438 QTX786438 RDT786438 RNP786438 RXL786438 SHH786438 SRD786438 TAZ786438 TKV786438 TUR786438 UEN786438 UOJ786438 UYF786438 VIB786438 VRX786438 WBT786438 WLP786438 WVL786438 D851974 IZ851974 SV851974 ACR851974 AMN851974 AWJ851974 BGF851974 BQB851974 BZX851974 CJT851974 CTP851974 DDL851974 DNH851974 DXD851974 EGZ851974 EQV851974 FAR851974 FKN851974 FUJ851974 GEF851974 GOB851974 GXX851974 HHT851974 HRP851974 IBL851974 ILH851974 IVD851974 JEZ851974 JOV851974 JYR851974 KIN851974 KSJ851974 LCF851974 LMB851974 LVX851974 MFT851974 MPP851974 MZL851974 NJH851974 NTD851974 OCZ851974 OMV851974 OWR851974 PGN851974 PQJ851974 QAF851974 QKB851974 QTX851974 RDT851974 RNP851974 RXL851974 SHH851974 SRD851974 TAZ851974 TKV851974 TUR851974 UEN851974 UOJ851974 UYF851974 VIB851974 VRX851974 WBT851974 WLP851974 WVL851974 D917510 IZ917510 SV917510 ACR917510 AMN917510 AWJ917510 BGF917510 BQB917510 BZX917510 CJT917510 CTP917510 DDL917510 DNH917510 DXD917510 EGZ917510 EQV917510 FAR917510 FKN917510 FUJ917510 GEF917510 GOB917510 GXX917510 HHT917510 HRP917510 IBL917510 ILH917510 IVD917510 JEZ917510 JOV917510 JYR917510 KIN917510 KSJ917510 LCF917510 LMB917510 LVX917510 MFT917510 MPP917510 MZL917510 NJH917510 NTD917510 OCZ917510 OMV917510 OWR917510 PGN917510 PQJ917510 QAF917510 QKB917510 QTX917510 RDT917510 RNP917510 RXL917510 SHH917510 SRD917510 TAZ917510 TKV917510 TUR917510 UEN917510 UOJ917510 UYF917510 VIB917510 VRX917510 WBT917510 WLP917510 WVL917510 D983046 IZ983046 SV983046 ACR983046 AMN983046 AWJ983046 BGF983046 BQB983046 BZX983046 CJT983046 CTP983046 DDL983046 DNH983046 DXD983046 EGZ983046 EQV983046 FAR983046 FKN983046 FUJ983046 GEF983046 GOB983046 GXX983046 HHT983046 HRP983046 IBL983046 ILH983046 IVD983046 JEZ983046 JOV983046 JYR983046 KIN983046 KSJ983046 LCF983046 LMB983046 LVX983046 MFT983046 MPP983046 MZL983046 NJH983046 NTD983046 OCZ983046 OMV983046 OWR983046 PGN983046 PQJ983046 QAF983046 QKB983046 QTX983046 RDT983046 RNP983046 RXL983046 SHH983046 SRD983046 TAZ983046 TKV983046 TUR983046 UEN983046 UOJ983046 UYF983046 VIB983046 VRX983046 WBT983046 WLP983046 WVL983046 H14 JD14 SZ14 ACV14 AMR14 AWN14 BGJ14 BQF14 CAB14 CJX14 CTT14 DDP14 DNL14 DXH14 EHD14 EQZ14 FAV14 FKR14 FUN14 GEJ14 GOF14 GYB14 HHX14 HRT14 IBP14 ILL14 IVH14 JFD14 JOZ14 JYV14 KIR14 KSN14 LCJ14 LMF14 LWB14 MFX14 MPT14 MZP14 NJL14 NTH14 ODD14 OMZ14 OWV14 PGR14 PQN14 QAJ14 QKF14 QUB14 RDX14 RNT14 RXP14 SHL14 SRH14 TBD14 TKZ14 TUV14 UER14 UON14 UYJ14 VIF14 VSB14 WBX14 WLT14 WVP14 H65550 JD65550 SZ65550 ACV65550 AMR65550 AWN65550 BGJ65550 BQF65550 CAB65550 CJX65550 CTT65550 DDP65550 DNL65550 DXH65550 EHD65550 EQZ65550 FAV65550 FKR65550 FUN65550 GEJ65550 GOF65550 GYB65550 HHX65550 HRT65550 IBP65550 ILL65550 IVH65550 JFD65550 JOZ65550 JYV65550 KIR65550 KSN65550 LCJ65550 LMF65550 LWB65550 MFX65550 MPT65550 MZP65550 NJL65550 NTH65550 ODD65550 OMZ65550 OWV65550 PGR65550 PQN65550 QAJ65550 QKF65550 QUB65550 RDX65550 RNT65550 RXP65550 SHL65550 SRH65550 TBD65550 TKZ65550 TUV65550 UER65550 UON65550 UYJ65550 VIF65550 VSB65550 WBX65550 WLT65550 WVP65550 H131086 JD131086 SZ131086 ACV131086 AMR131086 AWN131086 BGJ131086 BQF131086 CAB131086 CJX131086 CTT131086 DDP131086 DNL131086 DXH131086 EHD131086 EQZ131086 FAV131086 FKR131086 FUN131086 GEJ131086 GOF131086 GYB131086 HHX131086 HRT131086 IBP131086 ILL131086 IVH131086 JFD131086 JOZ131086 JYV131086 KIR131086 KSN131086 LCJ131086 LMF131086 LWB131086 MFX131086 MPT131086 MZP131086 NJL131086 NTH131086 ODD131086 OMZ131086 OWV131086 PGR131086 PQN131086 QAJ131086 QKF131086 QUB131086 RDX131086 RNT131086 RXP131086 SHL131086 SRH131086 TBD131086 TKZ131086 TUV131086 UER131086 UON131086 UYJ131086 VIF131086 VSB131086 WBX131086 WLT131086 WVP131086 H196622 JD196622 SZ196622 ACV196622 AMR196622 AWN196622 BGJ196622 BQF196622 CAB196622 CJX196622 CTT196622 DDP196622 DNL196622 DXH196622 EHD196622 EQZ196622 FAV196622 FKR196622 FUN196622 GEJ196622 GOF196622 GYB196622 HHX196622 HRT196622 IBP196622 ILL196622 IVH196622 JFD196622 JOZ196622 JYV196622 KIR196622 KSN196622 LCJ196622 LMF196622 LWB196622 MFX196622 MPT196622 MZP196622 NJL196622 NTH196622 ODD196622 OMZ196622 OWV196622 PGR196622 PQN196622 QAJ196622 QKF196622 QUB196622 RDX196622 RNT196622 RXP196622 SHL196622 SRH196622 TBD196622 TKZ196622 TUV196622 UER196622 UON196622 UYJ196622 VIF196622 VSB196622 WBX196622 WLT196622 WVP196622 H262158 JD262158 SZ262158 ACV262158 AMR262158 AWN262158 BGJ262158 BQF262158 CAB262158 CJX262158 CTT262158 DDP262158 DNL262158 DXH262158 EHD262158 EQZ262158 FAV262158 FKR262158 FUN262158 GEJ262158 GOF262158 GYB262158 HHX262158 HRT262158 IBP262158 ILL262158 IVH262158 JFD262158 JOZ262158 JYV262158 KIR262158 KSN262158 LCJ262158 LMF262158 LWB262158 MFX262158 MPT262158 MZP262158 NJL262158 NTH262158 ODD262158 OMZ262158 OWV262158 PGR262158 PQN262158 QAJ262158 QKF262158 QUB262158 RDX262158 RNT262158 RXP262158 SHL262158 SRH262158 TBD262158 TKZ262158 TUV262158 UER262158 UON262158 UYJ262158 VIF262158 VSB262158 WBX262158 WLT262158 WVP262158 H327694 JD327694 SZ327694 ACV327694 AMR327694 AWN327694 BGJ327694 BQF327694 CAB327694 CJX327694 CTT327694 DDP327694 DNL327694 DXH327694 EHD327694 EQZ327694 FAV327694 FKR327694 FUN327694 GEJ327694 GOF327694 GYB327694 HHX327694 HRT327694 IBP327694 ILL327694 IVH327694 JFD327694 JOZ327694 JYV327694 KIR327694 KSN327694 LCJ327694 LMF327694 LWB327694 MFX327694 MPT327694 MZP327694 NJL327694 NTH327694 ODD327694 OMZ327694 OWV327694 PGR327694 PQN327694 QAJ327694 QKF327694 QUB327694 RDX327694 RNT327694 RXP327694 SHL327694 SRH327694 TBD327694 TKZ327694 TUV327694 UER327694 UON327694 UYJ327694 VIF327694 VSB327694 WBX327694 WLT327694 WVP327694 H393230 JD393230 SZ393230 ACV393230 AMR393230 AWN393230 BGJ393230 BQF393230 CAB393230 CJX393230 CTT393230 DDP393230 DNL393230 DXH393230 EHD393230 EQZ393230 FAV393230 FKR393230 FUN393230 GEJ393230 GOF393230 GYB393230 HHX393230 HRT393230 IBP393230 ILL393230 IVH393230 JFD393230 JOZ393230 JYV393230 KIR393230 KSN393230 LCJ393230 LMF393230 LWB393230 MFX393230 MPT393230 MZP393230 NJL393230 NTH393230 ODD393230 OMZ393230 OWV393230 PGR393230 PQN393230 QAJ393230 QKF393230 QUB393230 RDX393230 RNT393230 RXP393230 SHL393230 SRH393230 TBD393230 TKZ393230 TUV393230 UER393230 UON393230 UYJ393230 VIF393230 VSB393230 WBX393230 WLT393230 WVP393230 H458766 JD458766 SZ458766 ACV458766 AMR458766 AWN458766 BGJ458766 BQF458766 CAB458766 CJX458766 CTT458766 DDP458766 DNL458766 DXH458766 EHD458766 EQZ458766 FAV458766 FKR458766 FUN458766 GEJ458766 GOF458766 GYB458766 HHX458766 HRT458766 IBP458766 ILL458766 IVH458766 JFD458766 JOZ458766 JYV458766 KIR458766 KSN458766 LCJ458766 LMF458766 LWB458766 MFX458766 MPT458766 MZP458766 NJL458766 NTH458766 ODD458766 OMZ458766 OWV458766 PGR458766 PQN458766 QAJ458766 QKF458766 QUB458766 RDX458766 RNT458766 RXP458766 SHL458766 SRH458766 TBD458766 TKZ458766 TUV458766 UER458766 UON458766 UYJ458766 VIF458766 VSB458766 WBX458766 WLT458766 WVP458766 H524302 JD524302 SZ524302 ACV524302 AMR524302 AWN524302 BGJ524302 BQF524302 CAB524302 CJX524302 CTT524302 DDP524302 DNL524302 DXH524302 EHD524302 EQZ524302 FAV524302 FKR524302 FUN524302 GEJ524302 GOF524302 GYB524302 HHX524302 HRT524302 IBP524302 ILL524302 IVH524302 JFD524302 JOZ524302 JYV524302 KIR524302 KSN524302 LCJ524302 LMF524302 LWB524302 MFX524302 MPT524302 MZP524302 NJL524302 NTH524302 ODD524302 OMZ524302 OWV524302 PGR524302 PQN524302 QAJ524302 QKF524302 QUB524302 RDX524302 RNT524302 RXP524302 SHL524302 SRH524302 TBD524302 TKZ524302 TUV524302 UER524302 UON524302 UYJ524302 VIF524302 VSB524302 WBX524302 WLT524302 WVP524302 H589838 JD589838 SZ589838 ACV589838 AMR589838 AWN589838 BGJ589838 BQF589838 CAB589838 CJX589838 CTT589838 DDP589838 DNL589838 DXH589838 EHD589838 EQZ589838 FAV589838 FKR589838 FUN589838 GEJ589838 GOF589838 GYB589838 HHX589838 HRT589838 IBP589838 ILL589838 IVH589838 JFD589838 JOZ589838 JYV589838 KIR589838 KSN589838 LCJ589838 LMF589838 LWB589838 MFX589838 MPT589838 MZP589838 NJL589838 NTH589838 ODD589838 OMZ589838 OWV589838 PGR589838 PQN589838 QAJ589838 QKF589838 QUB589838 RDX589838 RNT589838 RXP589838 SHL589838 SRH589838 TBD589838 TKZ589838 TUV589838 UER589838 UON589838 UYJ589838 VIF589838 VSB589838 WBX589838 WLT589838 WVP589838 H655374 JD655374 SZ655374 ACV655374 AMR655374 AWN655374 BGJ655374 BQF655374 CAB655374 CJX655374 CTT655374 DDP655374 DNL655374 DXH655374 EHD655374 EQZ655374 FAV655374 FKR655374 FUN655374 GEJ655374 GOF655374 GYB655374 HHX655374 HRT655374 IBP655374 ILL655374 IVH655374 JFD655374 JOZ655374 JYV655374 KIR655374 KSN655374 LCJ655374 LMF655374 LWB655374 MFX655374 MPT655374 MZP655374 NJL655374 NTH655374 ODD655374 OMZ655374 OWV655374 PGR655374 PQN655374 QAJ655374 QKF655374 QUB655374 RDX655374 RNT655374 RXP655374 SHL655374 SRH655374 TBD655374 TKZ655374 TUV655374 UER655374 UON655374 UYJ655374 VIF655374 VSB655374 WBX655374 WLT655374 WVP655374 H720910 JD720910 SZ720910 ACV720910 AMR720910 AWN720910 BGJ720910 BQF720910 CAB720910 CJX720910 CTT720910 DDP720910 DNL720910 DXH720910 EHD720910 EQZ720910 FAV720910 FKR720910 FUN720910 GEJ720910 GOF720910 GYB720910 HHX720910 HRT720910 IBP720910 ILL720910 IVH720910 JFD720910 JOZ720910 JYV720910 KIR720910 KSN720910 LCJ720910 LMF720910 LWB720910 MFX720910 MPT720910 MZP720910 NJL720910 NTH720910 ODD720910 OMZ720910 OWV720910 PGR720910 PQN720910 QAJ720910 QKF720910 QUB720910 RDX720910 RNT720910 RXP720910 SHL720910 SRH720910 TBD720910 TKZ720910 TUV720910 UER720910 UON720910 UYJ720910 VIF720910 VSB720910 WBX720910 WLT720910 WVP720910 H786446 JD786446 SZ786446 ACV786446 AMR786446 AWN786446 BGJ786446 BQF786446 CAB786446 CJX786446 CTT786446 DDP786446 DNL786446 DXH786446 EHD786446 EQZ786446 FAV786446 FKR786446 FUN786446 GEJ786446 GOF786446 GYB786446 HHX786446 HRT786446 IBP786446 ILL786446 IVH786446 JFD786446 JOZ786446 JYV786446 KIR786446 KSN786446 LCJ786446 LMF786446 LWB786446 MFX786446 MPT786446 MZP786446 NJL786446 NTH786446 ODD786446 OMZ786446 OWV786446 PGR786446 PQN786446 QAJ786446 QKF786446 QUB786446 RDX786446 RNT786446 RXP786446 SHL786446 SRH786446 TBD786446 TKZ786446 TUV786446 UER786446 UON786446 UYJ786446 VIF786446 VSB786446 WBX786446 WLT786446 WVP786446 H851982 JD851982 SZ851982 ACV851982 AMR851982 AWN851982 BGJ851982 BQF851982 CAB851982 CJX851982 CTT851982 DDP851982 DNL851982 DXH851982 EHD851982 EQZ851982 FAV851982 FKR851982 FUN851982 GEJ851982 GOF851982 GYB851982 HHX851982 HRT851982 IBP851982 ILL851982 IVH851982 JFD851982 JOZ851982 JYV851982 KIR851982 KSN851982 LCJ851982 LMF851982 LWB851982 MFX851982 MPT851982 MZP851982 NJL851982 NTH851982 ODD851982 OMZ851982 OWV851982 PGR851982 PQN851982 QAJ851982 QKF851982 QUB851982 RDX851982 RNT851982 RXP851982 SHL851982 SRH851982 TBD851982 TKZ851982 TUV851982 UER851982 UON851982 UYJ851982 VIF851982 VSB851982 WBX851982 WLT851982 WVP851982 H917518 JD917518 SZ917518 ACV917518 AMR917518 AWN917518 BGJ917518 BQF917518 CAB917518 CJX917518 CTT917518 DDP917518 DNL917518 DXH917518 EHD917518 EQZ917518 FAV917518 FKR917518 FUN917518 GEJ917518 GOF917518 GYB917518 HHX917518 HRT917518 IBP917518 ILL917518 IVH917518 JFD917518 JOZ917518 JYV917518 KIR917518 KSN917518 LCJ917518 LMF917518 LWB917518 MFX917518 MPT917518 MZP917518 NJL917518 NTH917518 ODD917518 OMZ917518 OWV917518 PGR917518 PQN917518 QAJ917518 QKF917518 QUB917518 RDX917518 RNT917518 RXP917518 SHL917518 SRH917518 TBD917518 TKZ917518 TUV917518 UER917518 UON917518 UYJ917518 VIF917518 VSB917518 WBX917518 WLT917518 WVP917518 H983054 JD983054 SZ983054 ACV983054 AMR983054 AWN983054 BGJ983054 BQF983054 CAB983054 CJX983054 CTT983054 DDP983054 DNL983054 DXH983054 EHD983054 EQZ983054 FAV983054 FKR983054 FUN983054 GEJ983054 GOF983054 GYB983054 HHX983054 HRT983054 IBP983054 ILL983054 IVH983054 JFD983054 JOZ983054 JYV983054 KIR983054 KSN983054 LCJ983054 LMF983054 LWB983054 MFX983054 MPT983054 MZP983054 NJL983054 NTH983054 ODD983054 OMZ983054 OWV983054 PGR983054 PQN983054 QAJ983054 QKF983054 QUB983054 RDX983054 RNT983054 RXP983054 SHL983054 SRH983054 TBD983054 TKZ983054 TUV983054 UER983054 UON983054 UYJ983054 VIF983054 VSB983054 WBX983054 WLT983054 WVP983054 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31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D65567 IZ65567 SV65567 ACR65567 AMN65567 AWJ65567 BGF65567 BQB65567 BZX65567 CJT65567 CTP65567 DDL65567 DNH65567 DXD65567 EGZ65567 EQV65567 FAR65567 FKN65567 FUJ65567 GEF65567 GOB65567 GXX65567 HHT65567 HRP65567 IBL65567 ILH65567 IVD65567 JEZ65567 JOV65567 JYR65567 KIN65567 KSJ65567 LCF65567 LMB65567 LVX65567 MFT65567 MPP65567 MZL65567 NJH65567 NTD65567 OCZ65567 OMV65567 OWR65567 PGN65567 PQJ65567 QAF65567 QKB65567 QTX65567 RDT65567 RNP65567 RXL65567 SHH65567 SRD65567 TAZ65567 TKV65567 TUR65567 UEN65567 UOJ65567 UYF65567 VIB65567 VRX65567 WBT65567 WLP65567 WVL65567 D131103 IZ131103 SV131103 ACR131103 AMN131103 AWJ131103 BGF131103 BQB131103 BZX131103 CJT131103 CTP131103 DDL131103 DNH131103 DXD131103 EGZ131103 EQV131103 FAR131103 FKN131103 FUJ131103 GEF131103 GOB131103 GXX131103 HHT131103 HRP131103 IBL131103 ILH131103 IVD131103 JEZ131103 JOV131103 JYR131103 KIN131103 KSJ131103 LCF131103 LMB131103 LVX131103 MFT131103 MPP131103 MZL131103 NJH131103 NTD131103 OCZ131103 OMV131103 OWR131103 PGN131103 PQJ131103 QAF131103 QKB131103 QTX131103 RDT131103 RNP131103 RXL131103 SHH131103 SRD131103 TAZ131103 TKV131103 TUR131103 UEN131103 UOJ131103 UYF131103 VIB131103 VRX131103 WBT131103 WLP131103 WVL131103 D196639 IZ196639 SV196639 ACR196639 AMN196639 AWJ196639 BGF196639 BQB196639 BZX196639 CJT196639 CTP196639 DDL196639 DNH196639 DXD196639 EGZ196639 EQV196639 FAR196639 FKN196639 FUJ196639 GEF196639 GOB196639 GXX196639 HHT196639 HRP196639 IBL196639 ILH196639 IVD196639 JEZ196639 JOV196639 JYR196639 KIN196639 KSJ196639 LCF196639 LMB196639 LVX196639 MFT196639 MPP196639 MZL196639 NJH196639 NTD196639 OCZ196639 OMV196639 OWR196639 PGN196639 PQJ196639 QAF196639 QKB196639 QTX196639 RDT196639 RNP196639 RXL196639 SHH196639 SRD196639 TAZ196639 TKV196639 TUR196639 UEN196639 UOJ196639 UYF196639 VIB196639 VRX196639 WBT196639 WLP196639 WVL196639 D262175 IZ262175 SV262175 ACR262175 AMN262175 AWJ262175 BGF262175 BQB262175 BZX262175 CJT262175 CTP262175 DDL262175 DNH262175 DXD262175 EGZ262175 EQV262175 FAR262175 FKN262175 FUJ262175 GEF262175 GOB262175 GXX262175 HHT262175 HRP262175 IBL262175 ILH262175 IVD262175 JEZ262175 JOV262175 JYR262175 KIN262175 KSJ262175 LCF262175 LMB262175 LVX262175 MFT262175 MPP262175 MZL262175 NJH262175 NTD262175 OCZ262175 OMV262175 OWR262175 PGN262175 PQJ262175 QAF262175 QKB262175 QTX262175 RDT262175 RNP262175 RXL262175 SHH262175 SRD262175 TAZ262175 TKV262175 TUR262175 UEN262175 UOJ262175 UYF262175 VIB262175 VRX262175 WBT262175 WLP262175 WVL262175 D327711 IZ327711 SV327711 ACR327711 AMN327711 AWJ327711 BGF327711 BQB327711 BZX327711 CJT327711 CTP327711 DDL327711 DNH327711 DXD327711 EGZ327711 EQV327711 FAR327711 FKN327711 FUJ327711 GEF327711 GOB327711 GXX327711 HHT327711 HRP327711 IBL327711 ILH327711 IVD327711 JEZ327711 JOV327711 JYR327711 KIN327711 KSJ327711 LCF327711 LMB327711 LVX327711 MFT327711 MPP327711 MZL327711 NJH327711 NTD327711 OCZ327711 OMV327711 OWR327711 PGN327711 PQJ327711 QAF327711 QKB327711 QTX327711 RDT327711 RNP327711 RXL327711 SHH327711 SRD327711 TAZ327711 TKV327711 TUR327711 UEN327711 UOJ327711 UYF327711 VIB327711 VRX327711 WBT327711 WLP327711 WVL327711 D393247 IZ393247 SV393247 ACR393247 AMN393247 AWJ393247 BGF393247 BQB393247 BZX393247 CJT393247 CTP393247 DDL393247 DNH393247 DXD393247 EGZ393247 EQV393247 FAR393247 FKN393247 FUJ393247 GEF393247 GOB393247 GXX393247 HHT393247 HRP393247 IBL393247 ILH393247 IVD393247 JEZ393247 JOV393247 JYR393247 KIN393247 KSJ393247 LCF393247 LMB393247 LVX393247 MFT393247 MPP393247 MZL393247 NJH393247 NTD393247 OCZ393247 OMV393247 OWR393247 PGN393247 PQJ393247 QAF393247 QKB393247 QTX393247 RDT393247 RNP393247 RXL393247 SHH393247 SRD393247 TAZ393247 TKV393247 TUR393247 UEN393247 UOJ393247 UYF393247 VIB393247 VRX393247 WBT393247 WLP393247 WVL393247 D458783 IZ458783 SV458783 ACR458783 AMN458783 AWJ458783 BGF458783 BQB458783 BZX458783 CJT458783 CTP458783 DDL458783 DNH458783 DXD458783 EGZ458783 EQV458783 FAR458783 FKN458783 FUJ458783 GEF458783 GOB458783 GXX458783 HHT458783 HRP458783 IBL458783 ILH458783 IVD458783 JEZ458783 JOV458783 JYR458783 KIN458783 KSJ458783 LCF458783 LMB458783 LVX458783 MFT458783 MPP458783 MZL458783 NJH458783 NTD458783 OCZ458783 OMV458783 OWR458783 PGN458783 PQJ458783 QAF458783 QKB458783 QTX458783 RDT458783 RNP458783 RXL458783 SHH458783 SRD458783 TAZ458783 TKV458783 TUR458783 UEN458783 UOJ458783 UYF458783 VIB458783 VRX458783 WBT458783 WLP458783 WVL458783 D524319 IZ524319 SV524319 ACR524319 AMN524319 AWJ524319 BGF524319 BQB524319 BZX524319 CJT524319 CTP524319 DDL524319 DNH524319 DXD524319 EGZ524319 EQV524319 FAR524319 FKN524319 FUJ524319 GEF524319 GOB524319 GXX524319 HHT524319 HRP524319 IBL524319 ILH524319 IVD524319 JEZ524319 JOV524319 JYR524319 KIN524319 KSJ524319 LCF524319 LMB524319 LVX524319 MFT524319 MPP524319 MZL524319 NJH524319 NTD524319 OCZ524319 OMV524319 OWR524319 PGN524319 PQJ524319 QAF524319 QKB524319 QTX524319 RDT524319 RNP524319 RXL524319 SHH524319 SRD524319 TAZ524319 TKV524319 TUR524319 UEN524319 UOJ524319 UYF524319 VIB524319 VRX524319 WBT524319 WLP524319 WVL524319 D589855 IZ589855 SV589855 ACR589855 AMN589855 AWJ589855 BGF589855 BQB589855 BZX589855 CJT589855 CTP589855 DDL589855 DNH589855 DXD589855 EGZ589855 EQV589855 FAR589855 FKN589855 FUJ589855 GEF589855 GOB589855 GXX589855 HHT589855 HRP589855 IBL589855 ILH589855 IVD589855 JEZ589855 JOV589855 JYR589855 KIN589855 KSJ589855 LCF589855 LMB589855 LVX589855 MFT589855 MPP589855 MZL589855 NJH589855 NTD589855 OCZ589855 OMV589855 OWR589855 PGN589855 PQJ589855 QAF589855 QKB589855 QTX589855 RDT589855 RNP589855 RXL589855 SHH589855 SRD589855 TAZ589855 TKV589855 TUR589855 UEN589855 UOJ589855 UYF589855 VIB589855 VRX589855 WBT589855 WLP589855 WVL589855 D655391 IZ655391 SV655391 ACR655391 AMN655391 AWJ655391 BGF655391 BQB655391 BZX655391 CJT655391 CTP655391 DDL655391 DNH655391 DXD655391 EGZ655391 EQV655391 FAR655391 FKN655391 FUJ655391 GEF655391 GOB655391 GXX655391 HHT655391 HRP655391 IBL655391 ILH655391 IVD655391 JEZ655391 JOV655391 JYR655391 KIN655391 KSJ655391 LCF655391 LMB655391 LVX655391 MFT655391 MPP655391 MZL655391 NJH655391 NTD655391 OCZ655391 OMV655391 OWR655391 PGN655391 PQJ655391 QAF655391 QKB655391 QTX655391 RDT655391 RNP655391 RXL655391 SHH655391 SRD655391 TAZ655391 TKV655391 TUR655391 UEN655391 UOJ655391 UYF655391 VIB655391 VRX655391 WBT655391 WLP655391 WVL655391 D720927 IZ720927 SV720927 ACR720927 AMN720927 AWJ720927 BGF720927 BQB720927 BZX720927 CJT720927 CTP720927 DDL720927 DNH720927 DXD720927 EGZ720927 EQV720927 FAR720927 FKN720927 FUJ720927 GEF720927 GOB720927 GXX720927 HHT720927 HRP720927 IBL720927 ILH720927 IVD720927 JEZ720927 JOV720927 JYR720927 KIN720927 KSJ720927 LCF720927 LMB720927 LVX720927 MFT720927 MPP720927 MZL720927 NJH720927 NTD720927 OCZ720927 OMV720927 OWR720927 PGN720927 PQJ720927 QAF720927 QKB720927 QTX720927 RDT720927 RNP720927 RXL720927 SHH720927 SRD720927 TAZ720927 TKV720927 TUR720927 UEN720927 UOJ720927 UYF720927 VIB720927 VRX720927 WBT720927 WLP720927 WVL720927 D786463 IZ786463 SV786463 ACR786463 AMN786463 AWJ786463 BGF786463 BQB786463 BZX786463 CJT786463 CTP786463 DDL786463 DNH786463 DXD786463 EGZ786463 EQV786463 FAR786463 FKN786463 FUJ786463 GEF786463 GOB786463 GXX786463 HHT786463 HRP786463 IBL786463 ILH786463 IVD786463 JEZ786463 JOV786463 JYR786463 KIN786463 KSJ786463 LCF786463 LMB786463 LVX786463 MFT786463 MPP786463 MZL786463 NJH786463 NTD786463 OCZ786463 OMV786463 OWR786463 PGN786463 PQJ786463 QAF786463 QKB786463 QTX786463 RDT786463 RNP786463 RXL786463 SHH786463 SRD786463 TAZ786463 TKV786463 TUR786463 UEN786463 UOJ786463 UYF786463 VIB786463 VRX786463 WBT786463 WLP786463 WVL786463 D851999 IZ851999 SV851999 ACR851999 AMN851999 AWJ851999 BGF851999 BQB851999 BZX851999 CJT851999 CTP851999 DDL851999 DNH851999 DXD851999 EGZ851999 EQV851999 FAR851999 FKN851999 FUJ851999 GEF851999 GOB851999 GXX851999 HHT851999 HRP851999 IBL851999 ILH851999 IVD851999 JEZ851999 JOV851999 JYR851999 KIN851999 KSJ851999 LCF851999 LMB851999 LVX851999 MFT851999 MPP851999 MZL851999 NJH851999 NTD851999 OCZ851999 OMV851999 OWR851999 PGN851999 PQJ851999 QAF851999 QKB851999 QTX851999 RDT851999 RNP851999 RXL851999 SHH851999 SRD851999 TAZ851999 TKV851999 TUR851999 UEN851999 UOJ851999 UYF851999 VIB851999 VRX851999 WBT851999 WLP851999 WVL851999 D917535 IZ917535 SV917535 ACR917535 AMN917535 AWJ917535 BGF917535 BQB917535 BZX917535 CJT917535 CTP917535 DDL917535 DNH917535 DXD917535 EGZ917535 EQV917535 FAR917535 FKN917535 FUJ917535 GEF917535 GOB917535 GXX917535 HHT917535 HRP917535 IBL917535 ILH917535 IVD917535 JEZ917535 JOV917535 JYR917535 KIN917535 KSJ917535 LCF917535 LMB917535 LVX917535 MFT917535 MPP917535 MZL917535 NJH917535 NTD917535 OCZ917535 OMV917535 OWR917535 PGN917535 PQJ917535 QAF917535 QKB917535 QTX917535 RDT917535 RNP917535 RXL917535 SHH917535 SRD917535 TAZ917535 TKV917535 TUR917535 UEN917535 UOJ917535 UYF917535 VIB917535 VRX917535 WBT917535 WLP917535 WVL917535 D983071 IZ983071 SV983071 ACR983071 AMN983071 AWJ983071 BGF983071 BQB983071 BZX983071 CJT983071 CTP983071 DDL983071 DNH983071 DXD983071 EGZ983071 EQV983071 FAR983071 FKN983071 FUJ983071 GEF983071 GOB983071 GXX983071 HHT983071 HRP983071 IBL983071 ILH983071 IVD983071 JEZ983071 JOV983071 JYR983071 KIN983071 KSJ983071 LCF983071 LMB983071 LVX983071 MFT983071 MPP983071 MZL983071 NJH983071 NTD983071 OCZ983071 OMV983071 OWR983071 PGN983071 PQJ983071 QAF983071 QKB983071 QTX983071 RDT983071 RNP983071 RXL983071 SHH983071 SRD983071 TAZ983071 TKV983071 TUR983071 UEN983071 UOJ983071 UYF983071 VIB983071 VRX983071 WBT983071 WLP983071 WVL983071 H30 JD30 SZ30 ACV30 AMR30 AWN30 BGJ30 BQF30 CAB30 CJX30 CTT30 DDP30 DNL30 DXH30 EHD30 EQZ30 FAV30 FKR30 FUN30 GEJ30 GOF30 GYB30 HHX30 HRT30 IBP30 ILL30 IVH30 JFD30 JOZ30 JYV30 KIR30 KSN30 LCJ30 LMF30 LWB30 MFX30 MPT30 MZP30 NJL30 NTH30 ODD30 OMZ30 OWV30 PGR30 PQN30 QAJ30 QKF30 QUB30 RDX30 RNT30 RXP30 SHL30 SRH30 TBD30 TKZ30 TUV30 UER30 UON30 UYJ30 VIF30 VSB30 WBX30 WLT30 WVP30 H65566 JD65566 SZ65566 ACV65566 AMR65566 AWN65566 BGJ65566 BQF65566 CAB65566 CJX65566 CTT65566 DDP65566 DNL65566 DXH65566 EHD65566 EQZ65566 FAV65566 FKR65566 FUN65566 GEJ65566 GOF65566 GYB65566 HHX65566 HRT65566 IBP65566 ILL65566 IVH65566 JFD65566 JOZ65566 JYV65566 KIR65566 KSN65566 LCJ65566 LMF65566 LWB65566 MFX65566 MPT65566 MZP65566 NJL65566 NTH65566 ODD65566 OMZ65566 OWV65566 PGR65566 PQN65566 QAJ65566 QKF65566 QUB65566 RDX65566 RNT65566 RXP65566 SHL65566 SRH65566 TBD65566 TKZ65566 TUV65566 UER65566 UON65566 UYJ65566 VIF65566 VSB65566 WBX65566 WLT65566 WVP65566 H131102 JD131102 SZ131102 ACV131102 AMR131102 AWN131102 BGJ131102 BQF131102 CAB131102 CJX131102 CTT131102 DDP131102 DNL131102 DXH131102 EHD131102 EQZ131102 FAV131102 FKR131102 FUN131102 GEJ131102 GOF131102 GYB131102 HHX131102 HRT131102 IBP131102 ILL131102 IVH131102 JFD131102 JOZ131102 JYV131102 KIR131102 KSN131102 LCJ131102 LMF131102 LWB131102 MFX131102 MPT131102 MZP131102 NJL131102 NTH131102 ODD131102 OMZ131102 OWV131102 PGR131102 PQN131102 QAJ131102 QKF131102 QUB131102 RDX131102 RNT131102 RXP131102 SHL131102 SRH131102 TBD131102 TKZ131102 TUV131102 UER131102 UON131102 UYJ131102 VIF131102 VSB131102 WBX131102 WLT131102 WVP131102 H196638 JD196638 SZ196638 ACV196638 AMR196638 AWN196638 BGJ196638 BQF196638 CAB196638 CJX196638 CTT196638 DDP196638 DNL196638 DXH196638 EHD196638 EQZ196638 FAV196638 FKR196638 FUN196638 GEJ196638 GOF196638 GYB196638 HHX196638 HRT196638 IBP196638 ILL196638 IVH196638 JFD196638 JOZ196638 JYV196638 KIR196638 KSN196638 LCJ196638 LMF196638 LWB196638 MFX196638 MPT196638 MZP196638 NJL196638 NTH196638 ODD196638 OMZ196638 OWV196638 PGR196638 PQN196638 QAJ196638 QKF196638 QUB196638 RDX196638 RNT196638 RXP196638 SHL196638 SRH196638 TBD196638 TKZ196638 TUV196638 UER196638 UON196638 UYJ196638 VIF196638 VSB196638 WBX196638 WLT196638 WVP196638 H262174 JD262174 SZ262174 ACV262174 AMR262174 AWN262174 BGJ262174 BQF262174 CAB262174 CJX262174 CTT262174 DDP262174 DNL262174 DXH262174 EHD262174 EQZ262174 FAV262174 FKR262174 FUN262174 GEJ262174 GOF262174 GYB262174 HHX262174 HRT262174 IBP262174 ILL262174 IVH262174 JFD262174 JOZ262174 JYV262174 KIR262174 KSN262174 LCJ262174 LMF262174 LWB262174 MFX262174 MPT262174 MZP262174 NJL262174 NTH262174 ODD262174 OMZ262174 OWV262174 PGR262174 PQN262174 QAJ262174 QKF262174 QUB262174 RDX262174 RNT262174 RXP262174 SHL262174 SRH262174 TBD262174 TKZ262174 TUV262174 UER262174 UON262174 UYJ262174 VIF262174 VSB262174 WBX262174 WLT262174 WVP262174 H327710 JD327710 SZ327710 ACV327710 AMR327710 AWN327710 BGJ327710 BQF327710 CAB327710 CJX327710 CTT327710 DDP327710 DNL327710 DXH327710 EHD327710 EQZ327710 FAV327710 FKR327710 FUN327710 GEJ327710 GOF327710 GYB327710 HHX327710 HRT327710 IBP327710 ILL327710 IVH327710 JFD327710 JOZ327710 JYV327710 KIR327710 KSN327710 LCJ327710 LMF327710 LWB327710 MFX327710 MPT327710 MZP327710 NJL327710 NTH327710 ODD327710 OMZ327710 OWV327710 PGR327710 PQN327710 QAJ327710 QKF327710 QUB327710 RDX327710 RNT327710 RXP327710 SHL327710 SRH327710 TBD327710 TKZ327710 TUV327710 UER327710 UON327710 UYJ327710 VIF327710 VSB327710 WBX327710 WLT327710 WVP327710 H393246 JD393246 SZ393246 ACV393246 AMR393246 AWN393246 BGJ393246 BQF393246 CAB393246 CJX393246 CTT393246 DDP393246 DNL393246 DXH393246 EHD393246 EQZ393246 FAV393246 FKR393246 FUN393246 GEJ393246 GOF393246 GYB393246 HHX393246 HRT393246 IBP393246 ILL393246 IVH393246 JFD393246 JOZ393246 JYV393246 KIR393246 KSN393246 LCJ393246 LMF393246 LWB393246 MFX393246 MPT393246 MZP393246 NJL393246 NTH393246 ODD393246 OMZ393246 OWV393246 PGR393246 PQN393246 QAJ393246 QKF393246 QUB393246 RDX393246 RNT393246 RXP393246 SHL393246 SRH393246 TBD393246 TKZ393246 TUV393246 UER393246 UON393246 UYJ393246 VIF393246 VSB393246 WBX393246 WLT393246 WVP393246 H458782 JD458782 SZ458782 ACV458782 AMR458782 AWN458782 BGJ458782 BQF458782 CAB458782 CJX458782 CTT458782 DDP458782 DNL458782 DXH458782 EHD458782 EQZ458782 FAV458782 FKR458782 FUN458782 GEJ458782 GOF458782 GYB458782 HHX458782 HRT458782 IBP458782 ILL458782 IVH458782 JFD458782 JOZ458782 JYV458782 KIR458782 KSN458782 LCJ458782 LMF458782 LWB458782 MFX458782 MPT458782 MZP458782 NJL458782 NTH458782 ODD458782 OMZ458782 OWV458782 PGR458782 PQN458782 QAJ458782 QKF458782 QUB458782 RDX458782 RNT458782 RXP458782 SHL458782 SRH458782 TBD458782 TKZ458782 TUV458782 UER458782 UON458782 UYJ458782 VIF458782 VSB458782 WBX458782 WLT458782 WVP458782 H524318 JD524318 SZ524318 ACV524318 AMR524318 AWN524318 BGJ524318 BQF524318 CAB524318 CJX524318 CTT524318 DDP524318 DNL524318 DXH524318 EHD524318 EQZ524318 FAV524318 FKR524318 FUN524318 GEJ524318 GOF524318 GYB524318 HHX524318 HRT524318 IBP524318 ILL524318 IVH524318 JFD524318 JOZ524318 JYV524318 KIR524318 KSN524318 LCJ524318 LMF524318 LWB524318 MFX524318 MPT524318 MZP524318 NJL524318 NTH524318 ODD524318 OMZ524318 OWV524318 PGR524318 PQN524318 QAJ524318 QKF524318 QUB524318 RDX524318 RNT524318 RXP524318 SHL524318 SRH524318 TBD524318 TKZ524318 TUV524318 UER524318 UON524318 UYJ524318 VIF524318 VSB524318 WBX524318 WLT524318 WVP524318 H589854 JD589854 SZ589854 ACV589854 AMR589854 AWN589854 BGJ589854 BQF589854 CAB589854 CJX589854 CTT589854 DDP589854 DNL589854 DXH589854 EHD589854 EQZ589854 FAV589854 FKR589854 FUN589854 GEJ589854 GOF589854 GYB589854 HHX589854 HRT589854 IBP589854 ILL589854 IVH589854 JFD589854 JOZ589854 JYV589854 KIR589854 KSN589854 LCJ589854 LMF589854 LWB589854 MFX589854 MPT589854 MZP589854 NJL589854 NTH589854 ODD589854 OMZ589854 OWV589854 PGR589854 PQN589854 QAJ589854 QKF589854 QUB589854 RDX589854 RNT589854 RXP589854 SHL589854 SRH589854 TBD589854 TKZ589854 TUV589854 UER589854 UON589854 UYJ589854 VIF589854 VSB589854 WBX589854 WLT589854 WVP589854 H655390 JD655390 SZ655390 ACV655390 AMR655390 AWN655390 BGJ655390 BQF655390 CAB655390 CJX655390 CTT655390 DDP655390 DNL655390 DXH655390 EHD655390 EQZ655390 FAV655390 FKR655390 FUN655390 GEJ655390 GOF655390 GYB655390 HHX655390 HRT655390 IBP655390 ILL655390 IVH655390 JFD655390 JOZ655390 JYV655390 KIR655390 KSN655390 LCJ655390 LMF655390 LWB655390 MFX655390 MPT655390 MZP655390 NJL655390 NTH655390 ODD655390 OMZ655390 OWV655390 PGR655390 PQN655390 QAJ655390 QKF655390 QUB655390 RDX655390 RNT655390 RXP655390 SHL655390 SRH655390 TBD655390 TKZ655390 TUV655390 UER655390 UON655390 UYJ655390 VIF655390 VSB655390 WBX655390 WLT655390 WVP655390 H720926 JD720926 SZ720926 ACV720926 AMR720926 AWN720926 BGJ720926 BQF720926 CAB720926 CJX720926 CTT720926 DDP720926 DNL720926 DXH720926 EHD720926 EQZ720926 FAV720926 FKR720926 FUN720926 GEJ720926 GOF720926 GYB720926 HHX720926 HRT720926 IBP720926 ILL720926 IVH720926 JFD720926 JOZ720926 JYV720926 KIR720926 KSN720926 LCJ720926 LMF720926 LWB720926 MFX720926 MPT720926 MZP720926 NJL720926 NTH720926 ODD720926 OMZ720926 OWV720926 PGR720926 PQN720926 QAJ720926 QKF720926 QUB720926 RDX720926 RNT720926 RXP720926 SHL720926 SRH720926 TBD720926 TKZ720926 TUV720926 UER720926 UON720926 UYJ720926 VIF720926 VSB720926 WBX720926 WLT720926 WVP720926 H786462 JD786462 SZ786462 ACV786462 AMR786462 AWN786462 BGJ786462 BQF786462 CAB786462 CJX786462 CTT786462 DDP786462 DNL786462 DXH786462 EHD786462 EQZ786462 FAV786462 FKR786462 FUN786462 GEJ786462 GOF786462 GYB786462 HHX786462 HRT786462 IBP786462 ILL786462 IVH786462 JFD786462 JOZ786462 JYV786462 KIR786462 KSN786462 LCJ786462 LMF786462 LWB786462 MFX786462 MPT786462 MZP786462 NJL786462 NTH786462 ODD786462 OMZ786462 OWV786462 PGR786462 PQN786462 QAJ786462 QKF786462 QUB786462 RDX786462 RNT786462 RXP786462 SHL786462 SRH786462 TBD786462 TKZ786462 TUV786462 UER786462 UON786462 UYJ786462 VIF786462 VSB786462 WBX786462 WLT786462 WVP786462 H851998 JD851998 SZ851998 ACV851998 AMR851998 AWN851998 BGJ851998 BQF851998 CAB851998 CJX851998 CTT851998 DDP851998 DNL851998 DXH851998 EHD851998 EQZ851998 FAV851998 FKR851998 FUN851998 GEJ851998 GOF851998 GYB851998 HHX851998 HRT851998 IBP851998 ILL851998 IVH851998 JFD851998 JOZ851998 JYV851998 KIR851998 KSN851998 LCJ851998 LMF851998 LWB851998 MFX851998 MPT851998 MZP851998 NJL851998 NTH851998 ODD851998 OMZ851998 OWV851998 PGR851998 PQN851998 QAJ851998 QKF851998 QUB851998 RDX851998 RNT851998 RXP851998 SHL851998 SRH851998 TBD851998 TKZ851998 TUV851998 UER851998 UON851998 UYJ851998 VIF851998 VSB851998 WBX851998 WLT851998 WVP851998 H917534 JD917534 SZ917534 ACV917534 AMR917534 AWN917534 BGJ917534 BQF917534 CAB917534 CJX917534 CTT917534 DDP917534 DNL917534 DXH917534 EHD917534 EQZ917534 FAV917534 FKR917534 FUN917534 GEJ917534 GOF917534 GYB917534 HHX917534 HRT917534 IBP917534 ILL917534 IVH917534 JFD917534 JOZ917534 JYV917534 KIR917534 KSN917534 LCJ917534 LMF917534 LWB917534 MFX917534 MPT917534 MZP917534 NJL917534 NTH917534 ODD917534 OMZ917534 OWV917534 PGR917534 PQN917534 QAJ917534 QKF917534 QUB917534 RDX917534 RNT917534 RXP917534 SHL917534 SRH917534 TBD917534 TKZ917534 TUV917534 UER917534 UON917534 UYJ917534 VIF917534 VSB917534 WBX917534 WLT917534 WVP917534 H983070 JD983070 SZ983070 ACV983070 AMR983070 AWN983070 BGJ983070 BQF983070 CAB983070 CJX983070 CTT983070 DDP983070 DNL983070 DXH983070 EHD983070 EQZ983070 FAV983070 FKR983070 FUN983070 GEJ983070 GOF983070 GYB983070 HHX983070 HRT983070 IBP983070 ILL983070 IVH983070 JFD983070 JOZ983070 JYV983070 KIR983070 KSN983070 LCJ983070 LMF983070 LWB983070 MFX983070 MPT983070 MZP983070 NJL983070 NTH983070 ODD983070 OMZ983070 OWV983070 PGR983070 PQN983070 QAJ983070 QKF983070 QUB983070 RDX983070 RNT983070 RXP983070 SHL983070 SRH983070 TBD983070 TKZ983070 TUV983070 UER983070 UON983070 UYJ983070 VIF983070 VSB983070 WBX983070 WLT983070 WVP983070" xr:uid="{00000000-0002-0000-EE00-000000000000}">
      <formula1>0</formula1>
      <formula2>0</formula2>
    </dataValidation>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legacyDrawing r:id="rId2"/>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4FBD9-9404-4BDC-BF78-0CD44375CE69}">
  <sheetPr>
    <pageSetUpPr fitToPage="1"/>
  </sheetPr>
  <dimension ref="A1:I31"/>
  <sheetViews>
    <sheetView view="pageBreakPreview" zoomScaleNormal="100" zoomScaleSheetLayoutView="100" workbookViewId="0">
      <selection activeCell="D1" sqref="D1"/>
    </sheetView>
  </sheetViews>
  <sheetFormatPr defaultColWidth="9.59765625" defaultRowHeight="13.2"/>
  <cols>
    <col min="1" max="1" width="2.19921875" style="614" customWidth="1"/>
    <col min="2" max="2" width="9.09765625" style="614" customWidth="1"/>
    <col min="3" max="4" width="22" style="614" customWidth="1"/>
    <col min="5" max="5" width="15.3984375" style="614" customWidth="1"/>
    <col min="6" max="6" width="9.5" style="614" bestFit="1" customWidth="1"/>
    <col min="7" max="7" width="34.19921875" style="614" customWidth="1"/>
    <col min="8" max="8" width="9.3984375" style="615" customWidth="1"/>
    <col min="9" max="9" width="11.69921875" style="614" customWidth="1"/>
    <col min="10" max="10" width="2.19921875" style="614" customWidth="1"/>
    <col min="11" max="16384" width="9.59765625" style="614"/>
  </cols>
  <sheetData>
    <row r="1" spans="1:9" ht="27" customHeight="1">
      <c r="A1" s="614" t="s">
        <v>1701</v>
      </c>
      <c r="B1" s="613"/>
    </row>
    <row r="2" spans="1:9" ht="36" customHeight="1">
      <c r="D2" s="675" t="s">
        <v>1702</v>
      </c>
    </row>
    <row r="3" spans="1:9" ht="36" customHeight="1" thickBot="1">
      <c r="A3" s="616">
        <v>1</v>
      </c>
      <c r="B3" s="617" t="s">
        <v>1683</v>
      </c>
      <c r="C3" s="618"/>
      <c r="D3" s="618"/>
      <c r="E3" s="618"/>
      <c r="F3" s="618"/>
      <c r="G3" s="618"/>
      <c r="H3" s="619"/>
      <c r="I3" s="618"/>
    </row>
    <row r="4" spans="1:9" ht="36" customHeight="1" thickBot="1">
      <c r="B4" s="620" t="s">
        <v>1684</v>
      </c>
      <c r="C4" s="621" t="s">
        <v>1685</v>
      </c>
      <c r="D4" s="622" t="s">
        <v>1686</v>
      </c>
      <c r="E4" s="623" t="s">
        <v>1687</v>
      </c>
      <c r="F4" s="621" t="s">
        <v>1688</v>
      </c>
      <c r="G4" s="624" t="s">
        <v>1689</v>
      </c>
      <c r="H4" s="625" t="s">
        <v>1690</v>
      </c>
      <c r="I4" s="626" t="s">
        <v>1691</v>
      </c>
    </row>
    <row r="5" spans="1:9" ht="36" customHeight="1" thickBot="1">
      <c r="B5" s="620" t="s">
        <v>1683</v>
      </c>
      <c r="C5" s="627"/>
      <c r="D5" s="622"/>
      <c r="E5" s="623"/>
      <c r="F5" s="621"/>
      <c r="G5" s="624"/>
      <c r="H5" s="628"/>
      <c r="I5" s="626"/>
    </row>
    <row r="6" spans="1:9" ht="36" customHeight="1">
      <c r="B6" s="618"/>
      <c r="C6" s="618"/>
      <c r="D6" s="618"/>
      <c r="E6" s="618"/>
      <c r="F6" s="618"/>
      <c r="G6" s="618"/>
      <c r="H6" s="619"/>
      <c r="I6" s="618"/>
    </row>
    <row r="7" spans="1:9" ht="36" customHeight="1">
      <c r="A7" s="616">
        <v>2</v>
      </c>
      <c r="B7" s="617" t="s">
        <v>1692</v>
      </c>
      <c r="C7" s="618"/>
      <c r="D7" s="618"/>
      <c r="E7" s="618"/>
      <c r="F7" s="618"/>
      <c r="G7" s="618"/>
      <c r="H7" s="619"/>
      <c r="I7" s="618"/>
    </row>
    <row r="8" spans="1:9" ht="36" customHeight="1" thickBot="1">
      <c r="A8" s="616"/>
      <c r="B8" s="617" t="s">
        <v>1693</v>
      </c>
      <c r="C8" s="618"/>
      <c r="D8" s="618"/>
      <c r="E8" s="618"/>
      <c r="F8" s="618"/>
      <c r="G8" s="618"/>
      <c r="H8" s="619"/>
      <c r="I8" s="618"/>
    </row>
    <row r="9" spans="1:9" ht="36" customHeight="1" thickBot="1">
      <c r="B9" s="620" t="s">
        <v>1684</v>
      </c>
      <c r="C9" s="621" t="s">
        <v>1685</v>
      </c>
      <c r="D9" s="622" t="s">
        <v>1686</v>
      </c>
      <c r="E9" s="623" t="s">
        <v>1687</v>
      </c>
      <c r="F9" s="621" t="s">
        <v>1688</v>
      </c>
      <c r="G9" s="624" t="s">
        <v>1689</v>
      </c>
      <c r="H9" s="625" t="s">
        <v>1690</v>
      </c>
      <c r="I9" s="626" t="s">
        <v>1691</v>
      </c>
    </row>
    <row r="10" spans="1:9" ht="36" customHeight="1">
      <c r="B10" s="1276" t="s">
        <v>1694</v>
      </c>
      <c r="C10" s="629"/>
      <c r="D10" s="630"/>
      <c r="E10" s="631"/>
      <c r="F10" s="629"/>
      <c r="G10" s="632"/>
      <c r="H10" s="633"/>
      <c r="I10" s="634"/>
    </row>
    <row r="11" spans="1:9" ht="36" customHeight="1">
      <c r="B11" s="1277"/>
      <c r="C11" s="635"/>
      <c r="D11" s="636"/>
      <c r="E11" s="637"/>
      <c r="F11" s="638"/>
      <c r="G11" s="639"/>
      <c r="H11" s="640"/>
      <c r="I11" s="641"/>
    </row>
    <row r="12" spans="1:9" ht="36" customHeight="1" thickBot="1">
      <c r="B12" s="1278"/>
      <c r="C12" s="618"/>
      <c r="D12" s="642"/>
      <c r="E12" s="643"/>
      <c r="F12" s="618"/>
      <c r="G12" s="644"/>
      <c r="H12" s="645"/>
      <c r="I12" s="646"/>
    </row>
    <row r="13" spans="1:9" ht="36" customHeight="1">
      <c r="B13" s="1276" t="s">
        <v>1695</v>
      </c>
      <c r="C13" s="629"/>
      <c r="D13" s="630"/>
      <c r="E13" s="631"/>
      <c r="F13" s="629"/>
      <c r="G13" s="632"/>
      <c r="H13" s="633"/>
      <c r="I13" s="634"/>
    </row>
    <row r="14" spans="1:9" ht="36" customHeight="1">
      <c r="B14" s="1277"/>
      <c r="C14" s="647"/>
      <c r="D14" s="648"/>
      <c r="E14" s="649"/>
      <c r="F14" s="650"/>
      <c r="G14" s="639"/>
      <c r="H14" s="640"/>
      <c r="I14" s="641"/>
    </row>
    <row r="15" spans="1:9" ht="36" customHeight="1" thickBot="1">
      <c r="B15" s="1278"/>
      <c r="C15" s="651"/>
      <c r="D15" s="652"/>
      <c r="E15" s="653"/>
      <c r="F15" s="651"/>
      <c r="G15" s="654"/>
      <c r="H15" s="655"/>
      <c r="I15" s="656"/>
    </row>
    <row r="16" spans="1:9" ht="36" customHeight="1">
      <c r="B16" s="1279" t="s">
        <v>1696</v>
      </c>
      <c r="C16" s="629"/>
      <c r="D16" s="630"/>
      <c r="E16" s="631"/>
      <c r="F16" s="629"/>
      <c r="G16" s="632"/>
      <c r="H16" s="633"/>
      <c r="I16" s="634"/>
    </row>
    <row r="17" spans="1:9" ht="36" customHeight="1">
      <c r="B17" s="1280"/>
      <c r="C17" s="657"/>
      <c r="D17" s="658"/>
      <c r="E17" s="649"/>
      <c r="F17" s="650"/>
      <c r="G17" s="659"/>
      <c r="H17" s="660"/>
      <c r="I17" s="661"/>
    </row>
    <row r="18" spans="1:9" ht="36" customHeight="1" thickBot="1">
      <c r="B18" s="1281"/>
      <c r="C18" s="618"/>
      <c r="D18" s="642"/>
      <c r="E18" s="643"/>
      <c r="F18" s="618"/>
      <c r="G18" s="662"/>
      <c r="H18" s="663"/>
      <c r="I18" s="646"/>
    </row>
    <row r="19" spans="1:9" ht="36" customHeight="1">
      <c r="B19" s="1279" t="s">
        <v>1697</v>
      </c>
      <c r="C19" s="629"/>
      <c r="D19" s="630"/>
      <c r="E19" s="631"/>
      <c r="F19" s="629"/>
      <c r="G19" s="632"/>
      <c r="H19" s="633"/>
      <c r="I19" s="634"/>
    </row>
    <row r="20" spans="1:9" ht="36" customHeight="1">
      <c r="B20" s="1280"/>
      <c r="C20" s="657"/>
      <c r="D20" s="658"/>
      <c r="E20" s="649"/>
      <c r="F20" s="650"/>
      <c r="G20" s="659"/>
      <c r="H20" s="660"/>
      <c r="I20" s="661"/>
    </row>
    <row r="21" spans="1:9" ht="36" customHeight="1" thickBot="1">
      <c r="B21" s="1281"/>
      <c r="C21" s="651"/>
      <c r="D21" s="652"/>
      <c r="E21" s="653"/>
      <c r="F21" s="664"/>
      <c r="G21" s="665"/>
      <c r="H21" s="666"/>
      <c r="I21" s="667"/>
    </row>
    <row r="22" spans="1:9" ht="36" customHeight="1">
      <c r="B22" s="668"/>
      <c r="C22" s="618"/>
      <c r="D22" s="618"/>
      <c r="E22" s="618"/>
      <c r="F22" s="669"/>
      <c r="G22" s="618"/>
      <c r="H22" s="619"/>
      <c r="I22" s="618"/>
    </row>
    <row r="23" spans="1:9" ht="36" customHeight="1" thickBot="1">
      <c r="A23" s="616"/>
      <c r="B23" s="617" t="s">
        <v>1698</v>
      </c>
      <c r="C23" s="618"/>
      <c r="D23" s="618"/>
      <c r="E23" s="618"/>
      <c r="F23" s="618"/>
      <c r="G23" s="618"/>
      <c r="H23" s="619"/>
      <c r="I23" s="618"/>
    </row>
    <row r="24" spans="1:9" ht="36" customHeight="1" thickBot="1">
      <c r="B24" s="620" t="s">
        <v>1684</v>
      </c>
      <c r="C24" s="621" t="s">
        <v>1685</v>
      </c>
      <c r="D24" s="622" t="s">
        <v>1686</v>
      </c>
      <c r="E24" s="623" t="s">
        <v>1687</v>
      </c>
      <c r="F24" s="621" t="s">
        <v>1688</v>
      </c>
      <c r="G24" s="624" t="s">
        <v>1689</v>
      </c>
      <c r="H24" s="625" t="s">
        <v>1690</v>
      </c>
      <c r="I24" s="626" t="s">
        <v>1691</v>
      </c>
    </row>
    <row r="25" spans="1:9" ht="36" customHeight="1">
      <c r="B25" s="1279" t="s">
        <v>1699</v>
      </c>
      <c r="C25" s="629"/>
      <c r="D25" s="630"/>
      <c r="E25" s="631"/>
      <c r="F25" s="629"/>
      <c r="G25" s="632"/>
      <c r="H25" s="633"/>
      <c r="I25" s="634"/>
    </row>
    <row r="26" spans="1:9" ht="36" customHeight="1">
      <c r="B26" s="1280"/>
      <c r="C26" s="657"/>
      <c r="D26" s="658"/>
      <c r="E26" s="649"/>
      <c r="F26" s="650"/>
      <c r="G26" s="659"/>
      <c r="H26" s="660"/>
      <c r="I26" s="661"/>
    </row>
    <row r="27" spans="1:9" ht="36" customHeight="1" thickBot="1">
      <c r="B27" s="1281"/>
      <c r="C27" s="670"/>
      <c r="D27" s="671"/>
      <c r="E27" s="672"/>
      <c r="F27" s="651"/>
      <c r="G27" s="665"/>
      <c r="H27" s="666"/>
      <c r="I27" s="667"/>
    </row>
    <row r="28" spans="1:9" ht="36" customHeight="1">
      <c r="B28" s="668"/>
      <c r="C28" s="673"/>
      <c r="D28" s="673"/>
      <c r="E28" s="674"/>
      <c r="F28" s="618"/>
      <c r="G28" s="618"/>
      <c r="H28" s="619"/>
      <c r="I28" s="618"/>
    </row>
    <row r="29" spans="1:9" ht="36" customHeight="1" thickBot="1">
      <c r="A29" s="616"/>
      <c r="B29" s="617" t="s">
        <v>1700</v>
      </c>
      <c r="C29" s="618"/>
      <c r="D29" s="618"/>
      <c r="E29" s="618"/>
      <c r="F29" s="618"/>
      <c r="G29" s="618"/>
      <c r="H29" s="619"/>
      <c r="I29" s="618"/>
    </row>
    <row r="30" spans="1:9" ht="36" customHeight="1" thickBot="1">
      <c r="B30" s="1282"/>
      <c r="C30" s="1283"/>
      <c r="D30" s="619"/>
      <c r="E30" s="618"/>
      <c r="F30" s="618"/>
      <c r="G30" s="618"/>
      <c r="H30" s="619"/>
      <c r="I30" s="618"/>
    </row>
    <row r="31" spans="1:9" ht="36" customHeight="1"/>
  </sheetData>
  <mergeCells count="6">
    <mergeCell ref="B30:C30"/>
    <mergeCell ref="B10:B12"/>
    <mergeCell ref="B13:B15"/>
    <mergeCell ref="B16:B18"/>
    <mergeCell ref="B19:B21"/>
    <mergeCell ref="B25:B27"/>
  </mergeCells>
  <phoneticPr fontId="2"/>
  <pageMargins left="0.9055118110236221" right="0.70866141732283472" top="0.74803149606299213" bottom="0.74803149606299213" header="0.31496062992125984" footer="0.31496062992125984"/>
  <pageSetup paperSize="9" scale="58" fitToHeight="0" orientation="portrait" r:id="rId1"/>
  <drawing r:id="rId2"/>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5641B-D820-4039-A3B8-A53E29C55F9A}">
  <sheetPr>
    <pageSetUpPr fitToPage="1"/>
  </sheetPr>
  <dimension ref="A1:E8"/>
  <sheetViews>
    <sheetView view="pageBreakPreview" zoomScaleNormal="100" zoomScaleSheetLayoutView="100" workbookViewId="0">
      <selection activeCell="D4" sqref="D4"/>
    </sheetView>
  </sheetViews>
  <sheetFormatPr defaultColWidth="9" defaultRowHeight="13.2"/>
  <cols>
    <col min="1" max="1" width="2.19921875" style="607" customWidth="1"/>
    <col min="2" max="2" width="11.09765625" style="607" customWidth="1"/>
    <col min="3" max="5" width="27.69921875" style="607" customWidth="1"/>
    <col min="6" max="6" width="8.8984375" style="607" customWidth="1"/>
    <col min="7" max="16384" width="9" style="607"/>
  </cols>
  <sheetData>
    <row r="1" spans="1:5" ht="27" customHeight="1">
      <c r="A1" s="676" t="s">
        <v>1703</v>
      </c>
      <c r="B1" s="605"/>
      <c r="C1" s="677" t="s">
        <v>1704</v>
      </c>
      <c r="D1" s="606"/>
      <c r="E1" s="606"/>
    </row>
    <row r="2" spans="1:5" ht="19.2">
      <c r="A2" s="604"/>
      <c r="B2" s="605"/>
      <c r="C2" s="606"/>
      <c r="D2" s="606"/>
      <c r="E2" s="606"/>
    </row>
    <row r="3" spans="1:5" ht="24" customHeight="1">
      <c r="A3" s="608"/>
      <c r="B3" s="609" t="s">
        <v>1676</v>
      </c>
      <c r="C3" s="609" t="s">
        <v>1677</v>
      </c>
      <c r="D3" s="609" t="s">
        <v>1678</v>
      </c>
      <c r="E3" s="609" t="s">
        <v>1679</v>
      </c>
    </row>
    <row r="4" spans="1:5" ht="240" customHeight="1">
      <c r="A4" s="608">
        <v>1</v>
      </c>
      <c r="B4" s="609" t="s">
        <v>1680</v>
      </c>
      <c r="C4" s="610"/>
      <c r="D4" s="609" t="s">
        <v>1681</v>
      </c>
      <c r="E4" s="609" t="s">
        <v>1681</v>
      </c>
    </row>
    <row r="5" spans="1:5" ht="240" customHeight="1">
      <c r="A5" s="608">
        <v>2</v>
      </c>
      <c r="B5" s="609"/>
      <c r="C5" s="610"/>
      <c r="D5" s="610"/>
      <c r="E5" s="610"/>
    </row>
    <row r="6" spans="1:5" ht="240" customHeight="1">
      <c r="A6" s="608">
        <v>3</v>
      </c>
      <c r="B6" s="609"/>
      <c r="C6" s="610"/>
      <c r="D6" s="610"/>
      <c r="E6" s="610"/>
    </row>
    <row r="7" spans="1:5" ht="12" customHeight="1">
      <c r="A7" s="608"/>
      <c r="B7" s="611"/>
      <c r="C7" s="612"/>
      <c r="D7" s="612"/>
      <c r="E7" s="612"/>
    </row>
    <row r="8" spans="1:5" ht="42" customHeight="1">
      <c r="A8" s="608"/>
      <c r="B8" s="1284" t="s">
        <v>1682</v>
      </c>
      <c r="C8" s="1284"/>
      <c r="D8" s="1284"/>
      <c r="E8" s="1284"/>
    </row>
  </sheetData>
  <mergeCells count="1">
    <mergeCell ref="B8:E8"/>
  </mergeCells>
  <phoneticPr fontId="2"/>
  <pageMargins left="0.70866141732283472" right="0.70866141732283472" top="0.74803149606299213" bottom="0.74803149606299213" header="0.31496062992125984" footer="0.31496062992125984"/>
  <pageSetup paperSize="9" scale="83" fitToHeight="0" orientation="portrait" r:id="rId1"/>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sheetPr codeName="Sheet247">
    <pageSetUpPr fitToPage="1"/>
  </sheetPr>
  <dimension ref="A1"/>
  <sheetViews>
    <sheetView workbookViewId="0">
      <selection activeCell="I4" sqref="I4"/>
    </sheetView>
  </sheetViews>
  <sheetFormatPr defaultRowHeight="18"/>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tabColor rgb="FF99FF99"/>
    <pageSetUpPr fitToPage="1"/>
  </sheetPr>
  <dimension ref="A1:E8"/>
  <sheetViews>
    <sheetView workbookViewId="0">
      <selection activeCell="Q41" sqref="Q41"/>
    </sheetView>
  </sheetViews>
  <sheetFormatPr defaultColWidth="8.69921875" defaultRowHeight="13.2"/>
  <cols>
    <col min="1" max="1" width="8.69921875" style="1"/>
    <col min="2" max="2" width="5.09765625" style="1" customWidth="1"/>
    <col min="3" max="3" width="23.59765625" style="1" customWidth="1"/>
    <col min="4" max="16384" width="8.69921875" style="1"/>
  </cols>
  <sheetData>
    <row r="1" spans="1:5">
      <c r="A1" s="1" t="s">
        <v>0</v>
      </c>
      <c r="B1" s="1" t="s">
        <v>1</v>
      </c>
      <c r="C1" s="1" t="s">
        <v>2</v>
      </c>
      <c r="D1" s="2">
        <v>25</v>
      </c>
      <c r="E1" s="1" t="str">
        <f>+B1&amp;D1&amp;C1&amp;D2&amp;C2</f>
        <v>私25条1項</v>
      </c>
    </row>
    <row r="2" spans="1:5">
      <c r="C2" s="1" t="s">
        <v>3</v>
      </c>
      <c r="D2" s="2">
        <v>1</v>
      </c>
    </row>
    <row r="3" spans="1:5">
      <c r="B3" s="1" t="s">
        <v>103</v>
      </c>
      <c r="C3" s="1" t="s">
        <v>147</v>
      </c>
      <c r="D3" s="2"/>
      <c r="E3" s="1" t="str">
        <f>+B3&amp;D3&amp;C3&amp;D4&amp;C4</f>
        <v>私規条の</v>
      </c>
    </row>
    <row r="4" spans="1:5">
      <c r="D4" s="2"/>
    </row>
    <row r="5" spans="1:5">
      <c r="A5" s="1" t="s">
        <v>5</v>
      </c>
      <c r="B5" s="1" t="s">
        <v>1</v>
      </c>
      <c r="C5" s="1" t="s">
        <v>2</v>
      </c>
      <c r="D5" s="2">
        <v>152</v>
      </c>
      <c r="E5" s="1" t="str">
        <f>+B5&amp;D5&amp;C5&amp;D6&amp;C6</f>
        <v>私152条6項において準用する同法</v>
      </c>
    </row>
    <row r="6" spans="1:5">
      <c r="C6" s="1" t="s">
        <v>6</v>
      </c>
      <c r="D6" s="2">
        <v>6</v>
      </c>
    </row>
    <row r="7" spans="1:5">
      <c r="A7" s="1" t="s">
        <v>7</v>
      </c>
      <c r="C7" s="1" t="s">
        <v>2</v>
      </c>
      <c r="D7" s="2">
        <v>25</v>
      </c>
      <c r="E7" s="1" t="str">
        <f>+B7&amp;D7&amp;C7&amp;D8&amp;C8</f>
        <v>25条1項</v>
      </c>
    </row>
    <row r="8" spans="1:5">
      <c r="C8" s="1" t="s">
        <v>3</v>
      </c>
      <c r="D8" s="2">
        <v>1</v>
      </c>
    </row>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pageSetUpPr fitToPage="1"/>
  </sheetPr>
  <dimension ref="A1:X18"/>
  <sheetViews>
    <sheetView view="pageBreakPreview" zoomScale="110" zoomScaleNormal="100" zoomScaleSheetLayoutView="110" workbookViewId="0">
      <selection activeCell="AF12" sqref="AF12"/>
    </sheetView>
  </sheetViews>
  <sheetFormatPr defaultColWidth="8.09765625" defaultRowHeight="20.100000000000001" customHeight="1"/>
  <cols>
    <col min="1" max="256" width="3.19921875" style="8" customWidth="1"/>
    <col min="257" max="16384" width="8.09765625" style="8"/>
  </cols>
  <sheetData>
    <row r="1" spans="1:24" s="4" customFormat="1" ht="20.100000000000001" customHeight="1" thickBot="1">
      <c r="A1" s="3" t="s">
        <v>161</v>
      </c>
      <c r="B1" s="3"/>
      <c r="C1" s="3"/>
      <c r="D1" s="3"/>
      <c r="E1" s="3"/>
      <c r="F1" s="3"/>
      <c r="G1" s="3"/>
      <c r="H1" s="3"/>
      <c r="I1" s="3"/>
      <c r="J1" s="3"/>
      <c r="K1" s="3"/>
      <c r="L1" s="3"/>
      <c r="M1" s="3"/>
      <c r="N1" s="3"/>
      <c r="O1" s="3"/>
      <c r="P1" s="3"/>
      <c r="Q1" s="3"/>
      <c r="R1" s="3"/>
      <c r="S1" s="3"/>
      <c r="T1" s="3"/>
      <c r="U1" s="3"/>
      <c r="V1" s="3"/>
      <c r="W1" s="3"/>
      <c r="X1" s="3"/>
    </row>
    <row r="2" spans="1:24" s="4" customFormat="1" ht="20.100000000000001" customHeight="1"/>
    <row r="3" spans="1:24" s="5" customFormat="1" ht="20.100000000000001" customHeight="1">
      <c r="B3" s="5" t="s">
        <v>9</v>
      </c>
      <c r="D3" s="5" t="s">
        <v>10</v>
      </c>
    </row>
    <row r="4" spans="1:24" s="5" customFormat="1" ht="20.100000000000001" customHeight="1">
      <c r="C4" s="6" t="s">
        <v>11</v>
      </c>
      <c r="D4" s="682" t="s">
        <v>1458</v>
      </c>
      <c r="E4" s="682"/>
      <c r="F4" s="682"/>
      <c r="G4" s="682"/>
      <c r="H4" s="682"/>
      <c r="I4" s="682"/>
      <c r="J4" s="682"/>
      <c r="K4" s="682"/>
      <c r="L4" s="682"/>
      <c r="M4" s="682"/>
      <c r="N4" s="682"/>
      <c r="O4" s="682"/>
      <c r="P4" s="682"/>
      <c r="Q4" s="682"/>
      <c r="R4" s="682"/>
      <c r="S4" s="682"/>
      <c r="T4" s="682"/>
      <c r="U4" s="682"/>
      <c r="V4" s="682"/>
      <c r="W4" s="682"/>
      <c r="X4" s="682"/>
    </row>
    <row r="5" spans="1:24" s="5" customFormat="1" ht="20.100000000000001" customHeight="1">
      <c r="C5" s="6"/>
      <c r="D5" s="682"/>
      <c r="E5" s="682"/>
      <c r="F5" s="682"/>
      <c r="G5" s="682"/>
      <c r="H5" s="682"/>
      <c r="I5" s="682"/>
      <c r="J5" s="682"/>
      <c r="K5" s="682"/>
      <c r="L5" s="682"/>
      <c r="M5" s="682"/>
      <c r="N5" s="682"/>
      <c r="O5" s="682"/>
      <c r="P5" s="682"/>
      <c r="Q5" s="682"/>
      <c r="R5" s="682"/>
      <c r="S5" s="682"/>
      <c r="T5" s="682"/>
      <c r="U5" s="682"/>
      <c r="V5" s="682"/>
      <c r="W5" s="682"/>
      <c r="X5" s="682"/>
    </row>
    <row r="6" spans="1:24" s="5" customFormat="1" ht="20.100000000000001" customHeight="1">
      <c r="C6" s="6"/>
      <c r="D6" s="682"/>
      <c r="E6" s="682"/>
      <c r="F6" s="682"/>
      <c r="G6" s="682"/>
      <c r="H6" s="682"/>
      <c r="I6" s="682"/>
      <c r="J6" s="682"/>
      <c r="K6" s="682"/>
      <c r="L6" s="682"/>
      <c r="M6" s="682"/>
      <c r="N6" s="682"/>
      <c r="O6" s="682"/>
      <c r="P6" s="682"/>
      <c r="Q6" s="682"/>
      <c r="R6" s="682"/>
      <c r="S6" s="682"/>
      <c r="T6" s="682"/>
      <c r="U6" s="682"/>
      <c r="V6" s="682"/>
      <c r="W6" s="682"/>
      <c r="X6" s="682"/>
    </row>
    <row r="7" spans="1:24" s="5" customFormat="1" ht="10.95" customHeight="1">
      <c r="C7" s="6"/>
      <c r="D7" s="682"/>
      <c r="E7" s="682"/>
      <c r="F7" s="682"/>
      <c r="G7" s="682"/>
      <c r="H7" s="682"/>
      <c r="I7" s="682"/>
      <c r="J7" s="682"/>
      <c r="K7" s="682"/>
      <c r="L7" s="682"/>
      <c r="M7" s="682"/>
      <c r="N7" s="682"/>
      <c r="O7" s="682"/>
      <c r="P7" s="682"/>
      <c r="Q7" s="682"/>
      <c r="R7" s="682"/>
      <c r="S7" s="682"/>
      <c r="T7" s="682"/>
      <c r="U7" s="682"/>
      <c r="V7" s="682"/>
      <c r="W7" s="682"/>
      <c r="X7" s="682"/>
    </row>
    <row r="8" spans="1:24" s="5" customFormat="1" ht="20.100000000000001" customHeight="1">
      <c r="B8" s="5" t="s">
        <v>14</v>
      </c>
      <c r="D8" s="5" t="s">
        <v>15</v>
      </c>
    </row>
    <row r="9" spans="1:24" ht="20.100000000000001" customHeight="1">
      <c r="C9" s="8" t="s">
        <v>11</v>
      </c>
      <c r="D9" s="686" t="s">
        <v>151</v>
      </c>
      <c r="E9" s="687"/>
      <c r="F9" s="687"/>
      <c r="G9" s="687"/>
      <c r="H9" s="687"/>
      <c r="I9" s="687"/>
      <c r="J9" s="687"/>
      <c r="K9" s="687"/>
      <c r="L9" s="687"/>
      <c r="M9" s="687"/>
      <c r="N9" s="687"/>
      <c r="O9" s="687"/>
      <c r="P9" s="687"/>
      <c r="Q9" s="687"/>
      <c r="R9" s="687"/>
      <c r="S9" s="687"/>
      <c r="T9" s="687"/>
      <c r="U9" s="687"/>
      <c r="V9" s="687"/>
      <c r="W9" s="687"/>
      <c r="X9" s="687"/>
    </row>
    <row r="10" spans="1:24" s="5" customFormat="1" ht="20.100000000000001" customHeight="1">
      <c r="B10" s="5" t="s">
        <v>16</v>
      </c>
      <c r="D10" s="5" t="s">
        <v>17</v>
      </c>
    </row>
    <row r="11" spans="1:24" ht="20.100000000000001" customHeight="1">
      <c r="D11" s="720" t="s">
        <v>160</v>
      </c>
      <c r="E11" s="36" t="s">
        <v>19</v>
      </c>
      <c r="F11" s="37"/>
      <c r="G11" s="37"/>
      <c r="H11" s="37"/>
      <c r="I11" s="37"/>
      <c r="J11" s="58" t="str">
        <f>+'004'!E1</f>
        <v>私25条1項</v>
      </c>
      <c r="K11" s="37"/>
      <c r="L11" s="37"/>
      <c r="M11" s="37"/>
      <c r="N11" s="37"/>
      <c r="O11" s="37"/>
      <c r="P11" s="37"/>
      <c r="Q11" s="37"/>
      <c r="R11" s="37"/>
      <c r="S11" s="37"/>
      <c r="T11" s="37"/>
      <c r="U11" s="37"/>
      <c r="V11" s="37"/>
      <c r="W11" s="37"/>
      <c r="X11" s="38"/>
    </row>
    <row r="12" spans="1:24" ht="20.100000000000001" customHeight="1">
      <c r="D12" s="721"/>
      <c r="E12" s="36" t="s">
        <v>159</v>
      </c>
      <c r="F12" s="37"/>
      <c r="G12" s="37"/>
      <c r="H12" s="37"/>
      <c r="I12" s="37"/>
      <c r="J12" s="58" t="str">
        <f>+'004'!E5&amp;'004'!E7</f>
        <v>私152条6項において準用する同法25条1項</v>
      </c>
      <c r="K12" s="37"/>
      <c r="L12" s="37"/>
      <c r="M12" s="37"/>
      <c r="N12" s="37"/>
      <c r="O12" s="37"/>
      <c r="P12" s="37"/>
      <c r="Q12" s="37"/>
      <c r="R12" s="37"/>
      <c r="S12" s="37"/>
      <c r="T12" s="37"/>
      <c r="U12" s="37"/>
      <c r="V12" s="37"/>
      <c r="W12" s="37"/>
      <c r="X12" s="38"/>
    </row>
    <row r="13" spans="1:24" s="5" customFormat="1" ht="20.100000000000001" customHeight="1">
      <c r="B13" s="5" t="s">
        <v>23</v>
      </c>
      <c r="D13" s="5" t="s">
        <v>28</v>
      </c>
      <c r="G13" s="8" t="s">
        <v>29</v>
      </c>
    </row>
    <row r="14" spans="1:24" s="5" customFormat="1" ht="20.100000000000001" customHeight="1">
      <c r="C14" s="8" t="s">
        <v>30</v>
      </c>
      <c r="D14" s="8" t="s">
        <v>158</v>
      </c>
      <c r="E14" s="8"/>
      <c r="F14" s="8"/>
      <c r="G14" s="8"/>
      <c r="H14" s="8"/>
      <c r="I14" s="8"/>
      <c r="J14" s="8"/>
      <c r="K14" s="8"/>
      <c r="L14" s="8"/>
      <c r="M14" s="8"/>
      <c r="N14" s="8"/>
      <c r="O14" s="8"/>
      <c r="P14" s="8"/>
      <c r="Q14" s="8"/>
      <c r="R14" s="8"/>
      <c r="S14" s="8"/>
      <c r="T14" s="8"/>
      <c r="U14" s="8"/>
      <c r="V14" s="8"/>
      <c r="W14" s="8"/>
      <c r="X14" s="8"/>
    </row>
    <row r="15" spans="1:24" s="5" customFormat="1" ht="20.100000000000001" customHeight="1">
      <c r="C15" s="8" t="s">
        <v>32</v>
      </c>
      <c r="D15" s="8" t="s">
        <v>157</v>
      </c>
      <c r="E15" s="8"/>
      <c r="F15" s="8"/>
      <c r="G15" s="8"/>
      <c r="H15" s="8"/>
      <c r="I15" s="8"/>
      <c r="J15" s="8"/>
      <c r="K15" s="8"/>
      <c r="L15" s="8"/>
      <c r="M15" s="8"/>
      <c r="N15" s="8"/>
      <c r="O15" s="8"/>
      <c r="P15" s="8"/>
      <c r="Q15" s="8"/>
      <c r="R15" s="8"/>
      <c r="S15" s="8"/>
      <c r="T15" s="8"/>
      <c r="U15" s="8"/>
      <c r="V15" s="8"/>
      <c r="W15" s="8"/>
      <c r="X15" s="8"/>
    </row>
    <row r="16" spans="1:24" ht="20.100000000000001" customHeight="1">
      <c r="C16" s="8" t="s">
        <v>35</v>
      </c>
      <c r="D16" s="8" t="s">
        <v>156</v>
      </c>
      <c r="E16" s="28"/>
      <c r="F16" s="28"/>
      <c r="G16" s="28"/>
      <c r="H16" s="28"/>
      <c r="I16" s="28"/>
      <c r="J16" s="28"/>
      <c r="K16" s="28"/>
      <c r="L16" s="28"/>
      <c r="M16" s="28"/>
      <c r="N16" s="28"/>
      <c r="O16" s="28"/>
      <c r="P16" s="28"/>
      <c r="Q16" s="28"/>
      <c r="R16" s="28"/>
      <c r="S16" s="28"/>
      <c r="T16" s="28"/>
      <c r="U16" s="28"/>
      <c r="V16" s="28"/>
      <c r="W16" s="28"/>
      <c r="X16" s="28"/>
    </row>
    <row r="17" spans="3:24" ht="20.100000000000001" customHeight="1">
      <c r="C17" s="8" t="s">
        <v>37</v>
      </c>
      <c r="D17" s="8" t="s">
        <v>155</v>
      </c>
      <c r="E17" s="28"/>
      <c r="F17" s="28"/>
      <c r="G17" s="28"/>
      <c r="H17" s="28"/>
      <c r="I17" s="28"/>
      <c r="J17" s="28"/>
      <c r="K17" s="28"/>
      <c r="L17" s="28"/>
      <c r="M17" s="28"/>
      <c r="N17" s="28"/>
      <c r="O17" s="28"/>
      <c r="P17" s="28"/>
      <c r="Q17" s="28"/>
      <c r="R17" s="28"/>
      <c r="S17" s="28"/>
      <c r="T17" s="28"/>
      <c r="U17" s="28"/>
      <c r="V17" s="28"/>
      <c r="W17" s="28"/>
      <c r="X17" s="28"/>
    </row>
    <row r="18" spans="3:24" ht="20.100000000000001" customHeight="1">
      <c r="C18" s="8" t="s">
        <v>39</v>
      </c>
      <c r="D18" s="8" t="s">
        <v>126</v>
      </c>
      <c r="E18" s="28"/>
      <c r="F18" s="28"/>
      <c r="G18" s="28"/>
      <c r="H18" s="28"/>
      <c r="I18" s="28"/>
      <c r="J18" s="28"/>
      <c r="K18" s="28"/>
      <c r="L18" s="28"/>
      <c r="M18" s="28"/>
      <c r="N18" s="28"/>
      <c r="O18" s="28"/>
      <c r="P18" s="28"/>
      <c r="Q18" s="28"/>
      <c r="R18" s="28"/>
      <c r="S18" s="28"/>
      <c r="T18" s="28"/>
      <c r="U18" s="28"/>
      <c r="V18" s="28"/>
      <c r="W18" s="28"/>
      <c r="X18" s="28"/>
    </row>
  </sheetData>
  <mergeCells count="3">
    <mergeCell ref="D4:X7"/>
    <mergeCell ref="D11:D12"/>
    <mergeCell ref="D9:X9"/>
  </mergeCells>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8">
    <pageSetUpPr fitToPage="1"/>
  </sheetPr>
  <dimension ref="A1:X16"/>
  <sheetViews>
    <sheetView view="pageBreakPreview" zoomScale="110" zoomScaleNormal="100" zoomScaleSheetLayoutView="110" workbookViewId="0">
      <selection activeCell="AC15" sqref="AC15"/>
    </sheetView>
  </sheetViews>
  <sheetFormatPr defaultColWidth="8.09765625" defaultRowHeight="20.100000000000001" customHeight="1"/>
  <cols>
    <col min="1" max="256" width="3.19921875" style="8" customWidth="1"/>
    <col min="257" max="16384" width="8.09765625" style="8"/>
  </cols>
  <sheetData>
    <row r="1" spans="1:24" ht="20.100000000000001" customHeight="1">
      <c r="A1" s="8" t="s">
        <v>77</v>
      </c>
    </row>
    <row r="3" spans="1:24" s="5" customFormat="1" ht="20.100000000000001" customHeight="1">
      <c r="A3" s="5" t="s">
        <v>78</v>
      </c>
      <c r="C3" s="5" t="s">
        <v>79</v>
      </c>
    </row>
    <row r="4" spans="1:24" ht="20.100000000000001" customHeight="1">
      <c r="C4" s="8" t="s">
        <v>11</v>
      </c>
      <c r="D4" s="8" t="s">
        <v>164</v>
      </c>
    </row>
    <row r="6" spans="1:24" s="5" customFormat="1" ht="20.100000000000001" customHeight="1">
      <c r="A6" s="5" t="s">
        <v>81</v>
      </c>
      <c r="C6" s="5" t="s">
        <v>82</v>
      </c>
    </row>
    <row r="7" spans="1:24" ht="20.100000000000001" customHeight="1">
      <c r="C7" s="36" t="s">
        <v>163</v>
      </c>
      <c r="D7" s="37"/>
      <c r="E7" s="37"/>
      <c r="F7" s="37"/>
      <c r="G7" s="37"/>
      <c r="H7" s="38"/>
      <c r="I7" s="716"/>
      <c r="J7" s="717"/>
      <c r="K7" s="717"/>
      <c r="L7" s="717"/>
      <c r="M7" s="717"/>
      <c r="N7" s="717"/>
      <c r="O7" s="717"/>
      <c r="P7" s="717"/>
      <c r="Q7" s="717"/>
      <c r="R7" s="717"/>
      <c r="S7" s="717"/>
      <c r="T7" s="718"/>
    </row>
    <row r="8" spans="1:24" ht="20.100000000000001" customHeight="1">
      <c r="C8" s="36" t="s">
        <v>162</v>
      </c>
      <c r="D8" s="37"/>
      <c r="E8" s="37"/>
      <c r="F8" s="37"/>
      <c r="G8" s="37"/>
      <c r="H8" s="38"/>
      <c r="I8" s="716"/>
      <c r="J8" s="717"/>
      <c r="K8" s="717"/>
      <c r="L8" s="717"/>
      <c r="M8" s="717"/>
      <c r="N8" s="717"/>
      <c r="O8" s="717"/>
      <c r="P8" s="717"/>
      <c r="Q8" s="717"/>
      <c r="R8" s="717"/>
      <c r="S8" s="717"/>
      <c r="T8" s="718"/>
    </row>
    <row r="9" spans="1:24" ht="20.100000000000001" customHeight="1">
      <c r="C9" s="36" t="s">
        <v>87</v>
      </c>
      <c r="D9" s="37"/>
      <c r="E9" s="37"/>
      <c r="F9" s="37"/>
      <c r="G9" s="37"/>
      <c r="H9" s="38"/>
      <c r="I9" s="716"/>
      <c r="J9" s="717"/>
      <c r="K9" s="717"/>
      <c r="L9" s="717"/>
      <c r="M9" s="717"/>
      <c r="N9" s="717"/>
      <c r="O9" s="717"/>
      <c r="P9" s="717"/>
      <c r="Q9" s="717"/>
      <c r="R9" s="717"/>
      <c r="S9" s="717"/>
      <c r="T9" s="718"/>
    </row>
    <row r="11" spans="1:24" s="5" customFormat="1" ht="20.100000000000001" customHeight="1">
      <c r="A11" s="5" t="s">
        <v>88</v>
      </c>
      <c r="C11" s="5" t="s">
        <v>28</v>
      </c>
      <c r="G11" s="693" t="s">
        <v>89</v>
      </c>
      <c r="H11" s="694"/>
      <c r="I11" s="694"/>
      <c r="J11" s="694"/>
      <c r="K11" s="694"/>
      <c r="L11" s="694"/>
      <c r="M11" s="694"/>
      <c r="N11" s="694"/>
      <c r="O11" s="694"/>
      <c r="P11" s="694"/>
      <c r="Q11" s="694"/>
      <c r="R11" s="694"/>
      <c r="S11" s="694"/>
      <c r="T11" s="694"/>
      <c r="U11" s="694"/>
      <c r="V11" s="694"/>
      <c r="W11" s="694"/>
    </row>
    <row r="12" spans="1:24" ht="20.100000000000001" customHeight="1">
      <c r="B12" s="39" t="s">
        <v>90</v>
      </c>
      <c r="C12" s="8" t="s">
        <v>30</v>
      </c>
      <c r="D12" s="8" t="s">
        <v>158</v>
      </c>
    </row>
    <row r="13" spans="1:24" ht="20.100000000000001" customHeight="1">
      <c r="B13" s="39" t="s">
        <v>90</v>
      </c>
      <c r="C13" s="8" t="s">
        <v>32</v>
      </c>
      <c r="D13" s="8" t="s">
        <v>157</v>
      </c>
    </row>
    <row r="14" spans="1:24" ht="20.100000000000001" customHeight="1">
      <c r="B14" s="39" t="s">
        <v>90</v>
      </c>
      <c r="C14" s="8" t="s">
        <v>35</v>
      </c>
      <c r="D14" s="8" t="s">
        <v>156</v>
      </c>
      <c r="E14" s="28"/>
      <c r="F14" s="28"/>
      <c r="G14" s="28"/>
      <c r="H14" s="28"/>
      <c r="I14" s="28"/>
      <c r="J14" s="28"/>
      <c r="K14" s="28"/>
      <c r="L14" s="28"/>
      <c r="M14" s="28"/>
      <c r="N14" s="28"/>
      <c r="O14" s="28"/>
      <c r="P14" s="28"/>
      <c r="Q14" s="28"/>
      <c r="R14" s="28"/>
      <c r="S14" s="28"/>
      <c r="T14" s="28"/>
      <c r="U14" s="28"/>
      <c r="V14" s="28"/>
      <c r="W14" s="28"/>
      <c r="X14" s="28"/>
    </row>
    <row r="15" spans="1:24" ht="20.100000000000001" customHeight="1">
      <c r="B15" s="39" t="s">
        <v>90</v>
      </c>
      <c r="C15" s="8" t="s">
        <v>37</v>
      </c>
      <c r="D15" s="8" t="s">
        <v>155</v>
      </c>
    </row>
    <row r="16" spans="1:24" ht="20.100000000000001" customHeight="1">
      <c r="B16" s="39" t="s">
        <v>90</v>
      </c>
      <c r="C16" s="8" t="s">
        <v>39</v>
      </c>
      <c r="D16" s="8" t="s">
        <v>126</v>
      </c>
      <c r="E16" s="28"/>
      <c r="F16" s="28"/>
      <c r="G16" s="28"/>
      <c r="H16" s="28"/>
      <c r="I16" s="28"/>
      <c r="J16" s="28"/>
      <c r="K16" s="28"/>
      <c r="L16" s="28"/>
      <c r="M16" s="28"/>
      <c r="N16" s="28"/>
      <c r="O16" s="28"/>
      <c r="P16" s="28"/>
      <c r="Q16" s="28"/>
      <c r="R16" s="28"/>
      <c r="S16" s="28"/>
      <c r="T16" s="28"/>
      <c r="U16" s="28"/>
      <c r="V16" s="28"/>
      <c r="W16" s="28"/>
      <c r="X16" s="28"/>
    </row>
  </sheetData>
  <mergeCells count="4">
    <mergeCell ref="G11:W11"/>
    <mergeCell ref="I8:T8"/>
    <mergeCell ref="I7:T7"/>
    <mergeCell ref="I9:T9"/>
  </mergeCells>
  <phoneticPr fontId="2"/>
  <dataValidations count="3">
    <dataValidation type="list" allowBlank="1" showInputMessage="1" showErrorMessage="1" sqref="B12:B16" xr:uid="{00000000-0002-0000-1900-000000000000}">
      <formula1>"□,☑"</formula1>
    </dataValidation>
    <dataValidation imeMode="off" allowBlank="1" showInputMessage="1" showErrorMessage="1" sqref="I9:T9" xr:uid="{00000000-0002-0000-1900-000001000000}"/>
    <dataValidation imeMode="on" allowBlank="1" showInputMessage="1" showErrorMessage="1" sqref="I7:T8" xr:uid="{00000000-0002-0000-1900-000002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pageSetUpPr fitToPage="1"/>
  </sheetPr>
  <dimension ref="A1:M22"/>
  <sheetViews>
    <sheetView view="pageBreakPreview" topLeftCell="C1" zoomScale="110" zoomScaleNormal="100" zoomScaleSheetLayoutView="110" workbookViewId="0">
      <selection activeCell="K14" sqref="K14"/>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8.09765625" style="41" customWidth="1"/>
    <col min="12" max="12" width="6.69921875" style="41" customWidth="1"/>
    <col min="13" max="13" width="5.3984375" style="41" customWidth="1"/>
    <col min="14" max="15" width="7.69921875" style="41" customWidth="1"/>
    <col min="16" max="16384" width="8.09765625" style="41"/>
  </cols>
  <sheetData>
    <row r="1" spans="1:13" ht="20.100000000000001" customHeight="1">
      <c r="A1" s="41" t="s">
        <v>92</v>
      </c>
      <c r="B1" s="42">
        <v>4</v>
      </c>
      <c r="C1" s="41" t="s">
        <v>93</v>
      </c>
    </row>
    <row r="2" spans="1:13" ht="20.100000000000001" customHeight="1">
      <c r="A2" s="43" t="s">
        <v>183</v>
      </c>
      <c r="B2" s="43"/>
      <c r="C2" s="43"/>
      <c r="D2" s="44"/>
      <c r="E2" s="44"/>
      <c r="F2" s="44"/>
      <c r="G2" s="44"/>
      <c r="H2" s="44"/>
      <c r="I2" s="44"/>
      <c r="J2" s="44"/>
    </row>
    <row r="3" spans="1:13" ht="20.100000000000001" customHeight="1">
      <c r="J3" s="57">
        <v>45748</v>
      </c>
    </row>
    <row r="5" spans="1:13" ht="20.100000000000001" customHeight="1">
      <c r="A5" s="46" t="s">
        <v>95</v>
      </c>
      <c r="B5" s="46"/>
      <c r="C5" s="46"/>
    </row>
    <row r="6" spans="1:13" ht="20.100000000000001" customHeight="1">
      <c r="A6" s="46"/>
      <c r="B6" s="46"/>
      <c r="C6" s="46"/>
    </row>
    <row r="7" spans="1:13" ht="20.100000000000001" customHeight="1">
      <c r="E7" s="47" t="s">
        <v>182</v>
      </c>
      <c r="F7" s="47"/>
      <c r="G7" s="1"/>
      <c r="H7" s="1"/>
    </row>
    <row r="8" spans="1:13" ht="20.100000000000001" customHeight="1">
      <c r="E8" s="48" t="s">
        <v>181</v>
      </c>
      <c r="F8" s="49"/>
      <c r="G8" s="719" t="s">
        <v>98</v>
      </c>
      <c r="H8" s="719"/>
      <c r="I8" s="719"/>
      <c r="J8" s="719"/>
    </row>
    <row r="9" spans="1:13" ht="20.100000000000001" customHeight="1">
      <c r="E9" s="50" t="s">
        <v>180</v>
      </c>
      <c r="F9" s="51"/>
      <c r="G9" s="701" t="s">
        <v>101</v>
      </c>
      <c r="H9" s="701"/>
      <c r="I9" s="701"/>
      <c r="J9" s="701"/>
    </row>
    <row r="10" spans="1:13" ht="19.5" customHeight="1">
      <c r="E10" s="42"/>
      <c r="F10" s="42"/>
      <c r="G10" s="52"/>
      <c r="H10" s="52"/>
      <c r="I10" s="52"/>
      <c r="J10" s="52"/>
    </row>
    <row r="13" spans="1:13" ht="20.100000000000001" customHeight="1">
      <c r="A13" s="702" t="s">
        <v>1532</v>
      </c>
      <c r="B13" s="702"/>
      <c r="C13" s="702"/>
      <c r="D13" s="702"/>
      <c r="E13" s="702"/>
      <c r="F13" s="702"/>
      <c r="G13" s="702"/>
      <c r="H13" s="702"/>
      <c r="I13" s="702"/>
      <c r="J13" s="702"/>
      <c r="K13" s="41" t="s">
        <v>19</v>
      </c>
      <c r="L13" s="41" t="str">
        <f>+"　下記のとおり寄附行為を補充したいので、私立学校法第"&amp;'004'!D1&amp;"条第"&amp;'004'!D8&amp;"項の規定により関係書類を添えて請求します。"</f>
        <v>　下記のとおり寄附行為を補充したいので、私立学校法第25条第1項の規定により関係書類を添えて請求します。</v>
      </c>
    </row>
    <row r="14" spans="1:13" ht="20.100000000000001" customHeight="1">
      <c r="A14" s="702"/>
      <c r="B14" s="702"/>
      <c r="C14" s="702"/>
      <c r="D14" s="702"/>
      <c r="E14" s="702"/>
      <c r="F14" s="702"/>
      <c r="G14" s="702"/>
      <c r="H14" s="702"/>
      <c r="I14" s="702"/>
      <c r="J14" s="702"/>
      <c r="K14" s="41" t="s">
        <v>21</v>
      </c>
      <c r="L14" s="41" t="str">
        <f>+"　下記のとおり寄附行為を補充したいので、私立学校法第"&amp;'004'!D5&amp;"条第"&amp;'004'!D6&amp;"項において準用する同法第"&amp;'004'!D7&amp;"条第"&amp;'004'!D8&amp;"項の規定により関係書類を添えて請求します。"</f>
        <v>　下記のとおり寄附行為を補充したいので、私立学校法第152条第6項において準用する同法第25条第1項の規定により関係書類を添えて請求します。</v>
      </c>
    </row>
    <row r="15" spans="1:13" ht="20.100000000000001" customHeight="1">
      <c r="A15" s="727" t="s">
        <v>179</v>
      </c>
      <c r="B15" s="727"/>
      <c r="C15" s="727"/>
      <c r="D15" s="727"/>
      <c r="E15" s="727"/>
      <c r="F15" s="727"/>
      <c r="G15" s="727"/>
      <c r="H15" s="727"/>
      <c r="I15" s="727"/>
      <c r="J15" s="727"/>
      <c r="M15" s="1"/>
    </row>
    <row r="16" spans="1:13" ht="25.2" customHeight="1">
      <c r="C16" s="63" t="s">
        <v>78</v>
      </c>
      <c r="D16" s="722" t="s">
        <v>178</v>
      </c>
      <c r="E16" s="722"/>
      <c r="F16" s="78"/>
      <c r="G16" s="719" t="s">
        <v>177</v>
      </c>
      <c r="H16" s="719"/>
      <c r="I16" s="719"/>
      <c r="J16" s="719"/>
      <c r="L16" s="1"/>
      <c r="M16" s="1"/>
    </row>
    <row r="17" spans="1:10" ht="25.2" customHeight="1">
      <c r="C17" s="63" t="s">
        <v>81</v>
      </c>
      <c r="D17" s="724" t="s">
        <v>176</v>
      </c>
      <c r="E17" s="724"/>
      <c r="F17" s="78"/>
      <c r="G17" s="700" t="s">
        <v>100</v>
      </c>
      <c r="H17" s="700"/>
      <c r="I17" s="700"/>
      <c r="J17" s="700"/>
    </row>
    <row r="18" spans="1:10" ht="25.2" customHeight="1">
      <c r="C18" s="63" t="s">
        <v>175</v>
      </c>
      <c r="D18" s="722" t="s">
        <v>174</v>
      </c>
      <c r="E18" s="722"/>
      <c r="F18" s="78"/>
      <c r="G18" s="719" t="s">
        <v>173</v>
      </c>
      <c r="H18" s="719"/>
      <c r="I18" s="719"/>
      <c r="J18" s="719"/>
    </row>
    <row r="19" spans="1:10" ht="20.100000000000001" customHeight="1">
      <c r="C19" s="63" t="s">
        <v>172</v>
      </c>
      <c r="D19" s="722" t="s">
        <v>171</v>
      </c>
      <c r="E19" s="722"/>
      <c r="F19" s="78"/>
      <c r="G19" s="725">
        <v>45728</v>
      </c>
      <c r="H19" s="725"/>
      <c r="I19" s="725"/>
      <c r="J19" s="725"/>
    </row>
    <row r="20" spans="1:10" ht="20.100000000000001" customHeight="1">
      <c r="C20" s="63" t="s">
        <v>170</v>
      </c>
      <c r="D20" s="726" t="s">
        <v>169</v>
      </c>
      <c r="E20" s="726"/>
      <c r="F20" s="78"/>
      <c r="G20" s="719" t="s">
        <v>168</v>
      </c>
      <c r="H20" s="719"/>
      <c r="I20" s="719"/>
      <c r="J20" s="719"/>
    </row>
    <row r="21" spans="1:10" ht="20.100000000000001" customHeight="1">
      <c r="C21" s="63" t="s">
        <v>167</v>
      </c>
      <c r="D21" s="722" t="s">
        <v>166</v>
      </c>
      <c r="E21" s="722"/>
      <c r="F21" s="78"/>
      <c r="G21" s="723" t="s">
        <v>165</v>
      </c>
      <c r="H21" s="723"/>
      <c r="I21" s="723"/>
      <c r="J21" s="723"/>
    </row>
    <row r="22" spans="1:10" ht="20.100000000000001" customHeight="1">
      <c r="A22" s="61"/>
      <c r="B22" s="61"/>
      <c r="C22" s="61"/>
      <c r="G22" s="60"/>
      <c r="H22" s="60"/>
      <c r="I22" s="60"/>
    </row>
  </sheetData>
  <mergeCells count="16">
    <mergeCell ref="G8:J8"/>
    <mergeCell ref="G9:J9"/>
    <mergeCell ref="A13:J14"/>
    <mergeCell ref="A15:J15"/>
    <mergeCell ref="D16:E16"/>
    <mergeCell ref="G16:J16"/>
    <mergeCell ref="D21:E21"/>
    <mergeCell ref="G21:J21"/>
    <mergeCell ref="D17:E17"/>
    <mergeCell ref="G17:J17"/>
    <mergeCell ref="D18:E18"/>
    <mergeCell ref="G18:J18"/>
    <mergeCell ref="D19:E19"/>
    <mergeCell ref="G19:J19"/>
    <mergeCell ref="D20:E20"/>
    <mergeCell ref="G20:J20"/>
  </mergeCells>
  <phoneticPr fontId="2"/>
  <dataValidations count="2">
    <dataValidation type="list" allowBlank="1" showInputMessage="1" showErrorMessage="1" sqref="A13:J14" xr:uid="{00000000-0002-0000-1A00-000000000000}">
      <formula1>$L$13:$L$14</formula1>
    </dataValidation>
    <dataValidation imeMode="on" allowBlank="1" showInputMessage="1" showErrorMessage="1" sqref="G8:J10 G16:J21" xr:uid="{00000000-0002-0000-1A00-000001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pageSetUpPr fitToPage="1"/>
  </sheetPr>
  <dimension ref="A1:M21"/>
  <sheetViews>
    <sheetView view="pageBreakPreview" topLeftCell="B1" zoomScale="110" zoomScaleNormal="100" zoomScaleSheetLayoutView="110" workbookViewId="0">
      <selection activeCell="A13" sqref="A13:J14"/>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8.09765625" style="41" customWidth="1"/>
    <col min="12" max="12" width="6.69921875" style="41" customWidth="1"/>
    <col min="13" max="13" width="5.3984375" style="41" customWidth="1"/>
    <col min="14" max="15" width="7.69921875" style="41" customWidth="1"/>
    <col min="16" max="16384" width="8.09765625" style="41"/>
  </cols>
  <sheetData>
    <row r="1" spans="1:13" ht="20.100000000000001" customHeight="1">
      <c r="A1" s="41" t="s">
        <v>92</v>
      </c>
      <c r="B1" s="42">
        <v>4</v>
      </c>
      <c r="C1" s="41" t="s">
        <v>93</v>
      </c>
    </row>
    <row r="2" spans="1:13" ht="20.100000000000001" customHeight="1">
      <c r="A2" s="43" t="s">
        <v>183</v>
      </c>
      <c r="B2" s="43"/>
      <c r="C2" s="43"/>
      <c r="D2" s="44"/>
      <c r="E2" s="44"/>
      <c r="F2" s="44"/>
      <c r="G2" s="44"/>
      <c r="H2" s="44"/>
      <c r="I2" s="44"/>
      <c r="J2" s="44"/>
    </row>
    <row r="3" spans="1:13" ht="20.100000000000001" customHeight="1">
      <c r="J3" s="45"/>
    </row>
    <row r="4" spans="1:13" ht="20.100000000000001" customHeight="1">
      <c r="J4" s="53"/>
    </row>
    <row r="6" spans="1:13" ht="20.100000000000001" customHeight="1">
      <c r="A6" s="46" t="s">
        <v>95</v>
      </c>
      <c r="B6" s="46"/>
      <c r="C6" s="46"/>
    </row>
    <row r="7" spans="1:13" ht="20.100000000000001" customHeight="1">
      <c r="A7" s="46"/>
      <c r="B7" s="46"/>
      <c r="C7" s="46"/>
    </row>
    <row r="8" spans="1:13" ht="20.100000000000001" customHeight="1">
      <c r="E8" s="47" t="s">
        <v>182</v>
      </c>
      <c r="F8" s="47"/>
      <c r="G8" s="1"/>
      <c r="H8" s="1"/>
    </row>
    <row r="9" spans="1:13" ht="20.100000000000001" customHeight="1">
      <c r="E9" s="49" t="s">
        <v>184</v>
      </c>
      <c r="F9" s="49"/>
      <c r="G9" s="707"/>
      <c r="H9" s="707"/>
      <c r="I9" s="707"/>
      <c r="J9" s="707"/>
    </row>
    <row r="10" spans="1:13" ht="20.100000000000001" customHeight="1">
      <c r="E10" s="51" t="s">
        <v>180</v>
      </c>
      <c r="F10" s="51"/>
      <c r="G10" s="708"/>
      <c r="H10" s="708"/>
      <c r="I10" s="708"/>
      <c r="J10" s="708"/>
    </row>
    <row r="11" spans="1:13" ht="19.5" customHeight="1">
      <c r="E11" s="42"/>
      <c r="F11" s="42"/>
      <c r="G11" s="52"/>
      <c r="H11" s="52"/>
      <c r="I11" s="52"/>
      <c r="J11" s="52"/>
    </row>
    <row r="13" spans="1:13" ht="20.100000000000001" customHeight="1">
      <c r="A13" s="709" t="s">
        <v>1532</v>
      </c>
      <c r="B13" s="709"/>
      <c r="C13" s="709"/>
      <c r="D13" s="709"/>
      <c r="E13" s="709"/>
      <c r="F13" s="709"/>
      <c r="G13" s="709"/>
      <c r="H13" s="709"/>
      <c r="I13" s="709"/>
      <c r="J13" s="709"/>
      <c r="K13" s="41" t="s">
        <v>19</v>
      </c>
      <c r="L13" s="41" t="str">
        <f>+"　下記のとおり寄附行為を補充したいので、私立学校法第"&amp;'004'!D1&amp;"条第"&amp;'004'!D8&amp;"項の規定により関係書類を添えて請求します。"</f>
        <v>　下記のとおり寄附行為を補充したいので、私立学校法第25条第1項の規定により関係書類を添えて請求します。</v>
      </c>
    </row>
    <row r="14" spans="1:13" ht="20.100000000000001" customHeight="1">
      <c r="A14" s="709"/>
      <c r="B14" s="709"/>
      <c r="C14" s="709"/>
      <c r="D14" s="709"/>
      <c r="E14" s="709"/>
      <c r="F14" s="709"/>
      <c r="G14" s="709"/>
      <c r="H14" s="709"/>
      <c r="I14" s="709"/>
      <c r="J14" s="709"/>
      <c r="K14" s="41" t="s">
        <v>21</v>
      </c>
      <c r="L14" s="41" t="str">
        <f>+"　下記のとおり寄附行為を補充したいので、私立学校法第"&amp;'004'!D5&amp;"条第"&amp;'004'!D6&amp;"項において準用する同法第"&amp;'004'!D7&amp;"条第"&amp;'004'!D8&amp;"項の規定により関係書類を添えて請求します。"</f>
        <v>　下記のとおり寄附行為を補充したいので、私立学校法第152条第6項において準用する同法第25条第1項の規定により関係書類を添えて請求します。</v>
      </c>
    </row>
    <row r="15" spans="1:13" ht="20.100000000000001" customHeight="1">
      <c r="A15" s="727" t="s">
        <v>179</v>
      </c>
      <c r="B15" s="727"/>
      <c r="C15" s="727"/>
      <c r="D15" s="727"/>
      <c r="E15" s="727"/>
      <c r="F15" s="727"/>
      <c r="G15" s="727"/>
      <c r="H15" s="727"/>
      <c r="I15" s="727"/>
      <c r="J15" s="727"/>
      <c r="M15" s="1"/>
    </row>
    <row r="16" spans="1:13" ht="20.100000000000001" customHeight="1">
      <c r="C16" s="63" t="s">
        <v>78</v>
      </c>
      <c r="D16" s="722" t="s">
        <v>178</v>
      </c>
      <c r="E16" s="722"/>
      <c r="F16" s="78"/>
      <c r="G16" s="707"/>
      <c r="H16" s="707"/>
      <c r="I16" s="707"/>
      <c r="J16" s="707"/>
      <c r="L16" s="1"/>
      <c r="M16" s="1"/>
    </row>
    <row r="17" spans="1:10" ht="20.100000000000001" customHeight="1">
      <c r="C17" s="63" t="s">
        <v>81</v>
      </c>
      <c r="D17" s="724" t="s">
        <v>176</v>
      </c>
      <c r="E17" s="724"/>
      <c r="F17" s="78"/>
      <c r="G17" s="707"/>
      <c r="H17" s="707"/>
      <c r="I17" s="707"/>
      <c r="J17" s="707"/>
    </row>
    <row r="18" spans="1:10" ht="20.100000000000001" customHeight="1">
      <c r="C18" s="63" t="s">
        <v>175</v>
      </c>
      <c r="D18" s="722" t="s">
        <v>174</v>
      </c>
      <c r="E18" s="722"/>
      <c r="F18" s="78"/>
      <c r="G18" s="707"/>
      <c r="H18" s="707"/>
      <c r="I18" s="707"/>
      <c r="J18" s="707"/>
    </row>
    <row r="19" spans="1:10" ht="20.100000000000001" customHeight="1">
      <c r="C19" s="63" t="s">
        <v>172</v>
      </c>
      <c r="D19" s="722" t="s">
        <v>171</v>
      </c>
      <c r="E19" s="722"/>
      <c r="F19" s="78"/>
      <c r="G19" s="728"/>
      <c r="H19" s="728"/>
      <c r="I19" s="728"/>
      <c r="J19" s="728"/>
    </row>
    <row r="20" spans="1:10" ht="20.100000000000001" customHeight="1">
      <c r="C20" s="63" t="s">
        <v>170</v>
      </c>
      <c r="D20" s="726" t="s">
        <v>169</v>
      </c>
      <c r="E20" s="726"/>
      <c r="F20" s="78"/>
      <c r="G20" s="707"/>
      <c r="H20" s="707"/>
      <c r="I20" s="707"/>
      <c r="J20" s="707"/>
    </row>
    <row r="21" spans="1:10" ht="20.100000000000001" customHeight="1">
      <c r="A21" s="61"/>
      <c r="B21" s="61"/>
      <c r="C21" s="63" t="s">
        <v>167</v>
      </c>
      <c r="D21" s="722" t="s">
        <v>166</v>
      </c>
      <c r="E21" s="722"/>
      <c r="G21" s="723" t="s">
        <v>165</v>
      </c>
      <c r="H21" s="723"/>
      <c r="I21" s="723"/>
      <c r="J21" s="723"/>
    </row>
  </sheetData>
  <mergeCells count="16">
    <mergeCell ref="D17:E17"/>
    <mergeCell ref="G17:J17"/>
    <mergeCell ref="D18:E18"/>
    <mergeCell ref="G18:J18"/>
    <mergeCell ref="G9:J9"/>
    <mergeCell ref="G10:J10"/>
    <mergeCell ref="A13:J14"/>
    <mergeCell ref="A15:J15"/>
    <mergeCell ref="D16:E16"/>
    <mergeCell ref="G16:J16"/>
    <mergeCell ref="D21:E21"/>
    <mergeCell ref="G21:J21"/>
    <mergeCell ref="D19:E19"/>
    <mergeCell ref="G19:J19"/>
    <mergeCell ref="D20:E20"/>
    <mergeCell ref="G20:J20"/>
  </mergeCells>
  <phoneticPr fontId="2"/>
  <dataValidations count="2">
    <dataValidation imeMode="on" allowBlank="1" showInputMessage="1" showErrorMessage="1" sqref="G9:J11 G16:J21" xr:uid="{00000000-0002-0000-1B00-000000000000}"/>
    <dataValidation type="list" allowBlank="1" showInputMessage="1" showErrorMessage="1" sqref="A13:J14" xr:uid="{00000000-0002-0000-1B00-000001000000}">
      <formula1>$L$13:$L$14</formula1>
    </dataValidation>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filterMode="1">
    <pageSetUpPr fitToPage="1"/>
  </sheetPr>
  <dimension ref="A1:L42"/>
  <sheetViews>
    <sheetView view="pageBreakPreview" zoomScaleNormal="100" zoomScaleSheetLayoutView="100" workbookViewId="0">
      <pane xSplit="2" ySplit="2" topLeftCell="C16" activePane="bottomRight" state="frozen"/>
      <selection activeCell="Q41" sqref="Q41"/>
      <selection pane="topRight" activeCell="Q41" sqref="Q41"/>
      <selection pane="bottomLeft" activeCell="Q41" sqref="Q41"/>
      <selection pane="bottomRight" activeCell="B17" sqref="B17"/>
    </sheetView>
  </sheetViews>
  <sheetFormatPr defaultColWidth="8.09765625" defaultRowHeight="13.2"/>
  <cols>
    <col min="1" max="1" width="2.5" style="546" customWidth="1"/>
    <col min="2" max="2" width="44.69921875" style="546" customWidth="1"/>
    <col min="3" max="3" width="13.59765625" style="547" customWidth="1"/>
    <col min="4" max="8" width="8.09765625" style="546"/>
    <col min="9" max="9" width="20.19921875" style="546" customWidth="1"/>
    <col min="10" max="10" width="16.69921875" style="546" customWidth="1"/>
    <col min="11" max="16384" width="8.09765625" style="546"/>
  </cols>
  <sheetData>
    <row r="1" spans="1:10" ht="27.75" customHeight="1">
      <c r="A1" s="569" t="s">
        <v>1496</v>
      </c>
    </row>
    <row r="2" spans="1:10" ht="53.25" customHeight="1">
      <c r="B2" s="549" t="s">
        <v>1423</v>
      </c>
      <c r="C2" s="549" t="s">
        <v>1494</v>
      </c>
      <c r="D2" s="549" t="s">
        <v>1495</v>
      </c>
      <c r="E2" s="549" t="s">
        <v>1520</v>
      </c>
      <c r="F2" s="549" t="s">
        <v>1420</v>
      </c>
      <c r="G2" s="549" t="s">
        <v>1419</v>
      </c>
      <c r="H2" s="549" t="s">
        <v>1418</v>
      </c>
      <c r="I2" s="548" t="s">
        <v>1417</v>
      </c>
      <c r="J2" s="549" t="s">
        <v>1424</v>
      </c>
    </row>
    <row r="3" spans="1:10" ht="27" customHeight="1">
      <c r="B3" s="550" t="s">
        <v>1416</v>
      </c>
      <c r="C3" s="549">
        <v>1</v>
      </c>
      <c r="D3" s="549">
        <v>10</v>
      </c>
      <c r="E3" s="549" t="s">
        <v>1370</v>
      </c>
      <c r="F3" s="549" t="s">
        <v>1370</v>
      </c>
      <c r="G3" s="549" t="s">
        <v>1370</v>
      </c>
      <c r="H3" s="549" t="s">
        <v>1370</v>
      </c>
      <c r="I3" s="549" t="s">
        <v>1370</v>
      </c>
      <c r="J3" s="549" t="s">
        <v>1370</v>
      </c>
    </row>
    <row r="4" spans="1:10" ht="27" customHeight="1">
      <c r="B4" s="550" t="s">
        <v>1415</v>
      </c>
      <c r="C4" s="549">
        <v>2</v>
      </c>
      <c r="D4" s="549">
        <v>16</v>
      </c>
      <c r="E4" s="549" t="s">
        <v>1372</v>
      </c>
      <c r="F4" s="549" t="s">
        <v>1370</v>
      </c>
      <c r="G4" s="549" t="s">
        <v>1370</v>
      </c>
      <c r="H4" s="549" t="s">
        <v>1370</v>
      </c>
      <c r="I4" s="549" t="s">
        <v>1370</v>
      </c>
      <c r="J4" s="549" t="s">
        <v>1370</v>
      </c>
    </row>
    <row r="5" spans="1:10" ht="27" customHeight="1">
      <c r="B5" s="550" t="s">
        <v>1414</v>
      </c>
      <c r="C5" s="549">
        <v>3</v>
      </c>
      <c r="D5" s="549">
        <v>22</v>
      </c>
      <c r="E5" s="549" t="s">
        <v>1372</v>
      </c>
      <c r="F5" s="549" t="s">
        <v>1370</v>
      </c>
      <c r="G5" s="549" t="s">
        <v>1370</v>
      </c>
      <c r="H5" s="549" t="s">
        <v>1370</v>
      </c>
      <c r="I5" s="549" t="s">
        <v>1370</v>
      </c>
      <c r="J5" s="549" t="s">
        <v>1370</v>
      </c>
    </row>
    <row r="6" spans="1:10" ht="27" customHeight="1">
      <c r="B6" s="550" t="s">
        <v>1413</v>
      </c>
      <c r="C6" s="549">
        <v>4</v>
      </c>
      <c r="D6" s="549">
        <v>26</v>
      </c>
      <c r="E6" s="549" t="s">
        <v>1370</v>
      </c>
      <c r="F6" s="549" t="s">
        <v>1370</v>
      </c>
      <c r="G6" s="549" t="s">
        <v>1370</v>
      </c>
      <c r="H6" s="549" t="s">
        <v>1370</v>
      </c>
      <c r="I6" s="549" t="s">
        <v>1370</v>
      </c>
      <c r="J6" s="549" t="s">
        <v>1370</v>
      </c>
    </row>
    <row r="7" spans="1:10" ht="27" customHeight="1">
      <c r="B7" s="550" t="s">
        <v>1412</v>
      </c>
      <c r="C7" s="549">
        <v>5</v>
      </c>
      <c r="D7" s="549">
        <v>30</v>
      </c>
      <c r="E7" s="549" t="s">
        <v>1372</v>
      </c>
      <c r="F7" s="549" t="s">
        <v>1370</v>
      </c>
      <c r="G7" s="549" t="s">
        <v>1370</v>
      </c>
      <c r="H7" s="549" t="s">
        <v>1370</v>
      </c>
      <c r="I7" s="549" t="s">
        <v>1370</v>
      </c>
      <c r="J7" s="549" t="s">
        <v>1370</v>
      </c>
    </row>
    <row r="8" spans="1:10" ht="27" customHeight="1">
      <c r="B8" s="550" t="s">
        <v>1411</v>
      </c>
      <c r="C8" s="549">
        <v>6</v>
      </c>
      <c r="D8" s="549">
        <v>36</v>
      </c>
      <c r="E8" s="549" t="s">
        <v>1370</v>
      </c>
      <c r="F8" s="549" t="s">
        <v>1370</v>
      </c>
      <c r="G8" s="549" t="s">
        <v>1370</v>
      </c>
      <c r="H8" s="549" t="s">
        <v>1370</v>
      </c>
      <c r="I8" s="549" t="s">
        <v>1370</v>
      </c>
      <c r="J8" s="549" t="s">
        <v>1370</v>
      </c>
    </row>
    <row r="9" spans="1:10" ht="27" customHeight="1">
      <c r="B9" s="550" t="s">
        <v>1410</v>
      </c>
      <c r="C9" s="549">
        <v>7</v>
      </c>
      <c r="D9" s="549">
        <v>40</v>
      </c>
      <c r="E9" s="549" t="s">
        <v>1370</v>
      </c>
      <c r="F9" s="549" t="s">
        <v>1370</v>
      </c>
      <c r="G9" s="549" t="s">
        <v>1370</v>
      </c>
      <c r="H9" s="549" t="s">
        <v>1370</v>
      </c>
      <c r="I9" s="549" t="s">
        <v>1370</v>
      </c>
      <c r="J9" s="549" t="s">
        <v>1370</v>
      </c>
    </row>
    <row r="10" spans="1:10" ht="27" customHeight="1">
      <c r="B10" s="550" t="s">
        <v>1409</v>
      </c>
      <c r="C10" s="549">
        <v>8</v>
      </c>
      <c r="D10" s="549">
        <v>44</v>
      </c>
      <c r="E10" s="549" t="s">
        <v>1372</v>
      </c>
      <c r="F10" s="549" t="s">
        <v>1370</v>
      </c>
      <c r="G10" s="549" t="s">
        <v>1370</v>
      </c>
      <c r="H10" s="549" t="s">
        <v>1370</v>
      </c>
      <c r="I10" s="549" t="s">
        <v>1370</v>
      </c>
      <c r="J10" s="549" t="s">
        <v>1370</v>
      </c>
    </row>
    <row r="11" spans="1:10" ht="27" customHeight="1">
      <c r="B11" s="550" t="s">
        <v>1408</v>
      </c>
      <c r="C11" s="549">
        <v>9</v>
      </c>
      <c r="D11" s="549">
        <v>48</v>
      </c>
      <c r="E11" s="549" t="s">
        <v>1372</v>
      </c>
      <c r="F11" s="549" t="s">
        <v>1370</v>
      </c>
      <c r="G11" s="549" t="s">
        <v>1370</v>
      </c>
      <c r="H11" s="549" t="s">
        <v>1370</v>
      </c>
      <c r="I11" s="549" t="s">
        <v>1370</v>
      </c>
      <c r="J11" s="549" t="s">
        <v>1370</v>
      </c>
    </row>
    <row r="12" spans="1:10" ht="27" customHeight="1">
      <c r="B12" s="550" t="s">
        <v>1407</v>
      </c>
      <c r="C12" s="549">
        <v>10</v>
      </c>
      <c r="D12" s="549">
        <v>52</v>
      </c>
      <c r="E12" s="549" t="s">
        <v>1372</v>
      </c>
      <c r="F12" s="549" t="s">
        <v>1370</v>
      </c>
      <c r="G12" s="549" t="s">
        <v>1370</v>
      </c>
      <c r="H12" s="549" t="s">
        <v>1370</v>
      </c>
      <c r="I12" s="549" t="s">
        <v>1370</v>
      </c>
      <c r="J12" s="549" t="s">
        <v>1370</v>
      </c>
    </row>
    <row r="13" spans="1:10" ht="27" customHeight="1">
      <c r="B13" s="550" t="s">
        <v>1406</v>
      </c>
      <c r="C13" s="549">
        <v>11</v>
      </c>
      <c r="D13" s="549">
        <v>56</v>
      </c>
      <c r="E13" s="549" t="s">
        <v>1372</v>
      </c>
      <c r="F13" s="549" t="s">
        <v>1370</v>
      </c>
      <c r="G13" s="549" t="s">
        <v>1370</v>
      </c>
      <c r="H13" s="549" t="s">
        <v>1370</v>
      </c>
      <c r="I13" s="549" t="s">
        <v>1370</v>
      </c>
      <c r="J13" s="549" t="s">
        <v>1370</v>
      </c>
    </row>
    <row r="14" spans="1:10" ht="27" customHeight="1">
      <c r="B14" s="550" t="s">
        <v>1538</v>
      </c>
      <c r="C14" s="549">
        <v>12</v>
      </c>
      <c r="D14" s="549">
        <v>60</v>
      </c>
      <c r="E14" s="549" t="s">
        <v>1372</v>
      </c>
      <c r="F14" s="549" t="s">
        <v>1370</v>
      </c>
      <c r="G14" s="549" t="s">
        <v>1370</v>
      </c>
      <c r="H14" s="549" t="s">
        <v>1370</v>
      </c>
      <c r="I14" s="549" t="s">
        <v>1370</v>
      </c>
      <c r="J14" s="549" t="s">
        <v>1370</v>
      </c>
    </row>
    <row r="15" spans="1:10" ht="27" customHeight="1">
      <c r="B15" s="550" t="s">
        <v>1486</v>
      </c>
      <c r="C15" s="549">
        <v>13</v>
      </c>
      <c r="D15" s="549">
        <v>64</v>
      </c>
      <c r="E15" s="549" t="s">
        <v>1372</v>
      </c>
      <c r="F15" s="549" t="s">
        <v>1370</v>
      </c>
      <c r="G15" s="549" t="s">
        <v>1370</v>
      </c>
      <c r="H15" s="549" t="s">
        <v>1370</v>
      </c>
      <c r="I15" s="549" t="s">
        <v>1370</v>
      </c>
      <c r="J15" s="549" t="s">
        <v>1370</v>
      </c>
    </row>
    <row r="16" spans="1:10" ht="27" customHeight="1">
      <c r="B16" s="550" t="s">
        <v>1487</v>
      </c>
      <c r="C16" s="549">
        <v>14</v>
      </c>
      <c r="D16" s="549">
        <v>68</v>
      </c>
      <c r="E16" s="549" t="s">
        <v>1372</v>
      </c>
      <c r="F16" s="549" t="s">
        <v>1370</v>
      </c>
      <c r="G16" s="549" t="s">
        <v>1370</v>
      </c>
      <c r="H16" s="549" t="s">
        <v>1370</v>
      </c>
      <c r="I16" s="549" t="s">
        <v>1370</v>
      </c>
      <c r="J16" s="549" t="s">
        <v>1370</v>
      </c>
    </row>
    <row r="17" spans="2:10" ht="27" customHeight="1">
      <c r="B17" s="550" t="s">
        <v>1402</v>
      </c>
      <c r="C17" s="549">
        <v>15</v>
      </c>
      <c r="D17" s="549">
        <v>72</v>
      </c>
      <c r="E17" s="549" t="s">
        <v>1370</v>
      </c>
      <c r="F17" s="549" t="s">
        <v>1370</v>
      </c>
      <c r="G17" s="549" t="s">
        <v>1370</v>
      </c>
      <c r="H17" s="549" t="s">
        <v>1370</v>
      </c>
      <c r="I17" s="549" t="s">
        <v>1370</v>
      </c>
      <c r="J17" s="549" t="s">
        <v>1370</v>
      </c>
    </row>
    <row r="18" spans="2:10" ht="27" customHeight="1">
      <c r="B18" s="550" t="s">
        <v>1401</v>
      </c>
      <c r="C18" s="549">
        <v>16</v>
      </c>
      <c r="D18" s="549">
        <v>78</v>
      </c>
      <c r="E18" s="549" t="s">
        <v>1370</v>
      </c>
      <c r="F18" s="549" t="s">
        <v>1370</v>
      </c>
      <c r="G18" s="549" t="s">
        <v>1370</v>
      </c>
      <c r="H18" s="549" t="s">
        <v>1370</v>
      </c>
      <c r="I18" s="549" t="s">
        <v>1370</v>
      </c>
      <c r="J18" s="549" t="s">
        <v>1372</v>
      </c>
    </row>
    <row r="19" spans="2:10" ht="27" customHeight="1">
      <c r="B19" s="550" t="s">
        <v>1400</v>
      </c>
      <c r="C19" s="567">
        <v>17</v>
      </c>
      <c r="D19" s="567">
        <v>84</v>
      </c>
      <c r="E19" s="549" t="s">
        <v>1370</v>
      </c>
      <c r="F19" s="549" t="s">
        <v>1370</v>
      </c>
      <c r="G19" s="549" t="s">
        <v>1372</v>
      </c>
      <c r="H19" s="549" t="s">
        <v>1370</v>
      </c>
      <c r="I19" s="549" t="s">
        <v>1372</v>
      </c>
      <c r="J19" s="549" t="s">
        <v>1372</v>
      </c>
    </row>
    <row r="20" spans="2:10" ht="27" customHeight="1">
      <c r="B20" s="550" t="s">
        <v>1398</v>
      </c>
      <c r="C20" s="549">
        <v>18</v>
      </c>
      <c r="D20" s="549">
        <v>90</v>
      </c>
      <c r="E20" s="549" t="s">
        <v>1370</v>
      </c>
      <c r="F20" s="549" t="s">
        <v>1370</v>
      </c>
      <c r="G20" s="588" t="s">
        <v>1372</v>
      </c>
      <c r="H20" s="549" t="s">
        <v>1372</v>
      </c>
      <c r="I20" s="549" t="s">
        <v>1372</v>
      </c>
      <c r="J20" s="549" t="s">
        <v>1372</v>
      </c>
    </row>
    <row r="21" spans="2:10" ht="27" customHeight="1">
      <c r="B21" s="550" t="s">
        <v>1427</v>
      </c>
      <c r="C21" s="549">
        <v>19</v>
      </c>
      <c r="D21" s="549">
        <v>96</v>
      </c>
      <c r="E21" s="549" t="s">
        <v>1372</v>
      </c>
      <c r="F21" s="549" t="s">
        <v>1370</v>
      </c>
      <c r="G21" s="549" t="s">
        <v>1372</v>
      </c>
      <c r="H21" s="549" t="s">
        <v>1372</v>
      </c>
      <c r="I21" s="549" t="s">
        <v>1372</v>
      </c>
      <c r="J21" s="549" t="s">
        <v>1372</v>
      </c>
    </row>
    <row r="22" spans="2:10" ht="27" hidden="1" customHeight="1">
      <c r="B22" s="550" t="s">
        <v>1397</v>
      </c>
      <c r="C22" s="549">
        <v>20</v>
      </c>
      <c r="D22" s="549">
        <v>100</v>
      </c>
      <c r="E22" s="549" t="s">
        <v>1370</v>
      </c>
      <c r="F22" s="549" t="s">
        <v>1372</v>
      </c>
      <c r="G22" s="549" t="s">
        <v>1372</v>
      </c>
      <c r="H22" s="549" t="s">
        <v>1370</v>
      </c>
      <c r="I22" s="549" t="s">
        <v>1372</v>
      </c>
      <c r="J22" s="549" t="s">
        <v>1372</v>
      </c>
    </row>
    <row r="23" spans="2:10" ht="27" customHeight="1">
      <c r="B23" s="550" t="s">
        <v>1396</v>
      </c>
      <c r="C23" s="549">
        <v>21</v>
      </c>
      <c r="D23" s="549">
        <v>106</v>
      </c>
      <c r="E23" s="549" t="s">
        <v>1370</v>
      </c>
      <c r="F23" s="549" t="s">
        <v>1370</v>
      </c>
      <c r="G23" s="549" t="s">
        <v>1370</v>
      </c>
      <c r="H23" s="549" t="s">
        <v>1370</v>
      </c>
      <c r="I23" s="549" t="s">
        <v>1370</v>
      </c>
      <c r="J23" s="549" t="s">
        <v>1372</v>
      </c>
    </row>
    <row r="24" spans="2:10" ht="27" hidden="1" customHeight="1">
      <c r="B24" s="550" t="s">
        <v>1395</v>
      </c>
      <c r="C24" s="549">
        <v>22</v>
      </c>
      <c r="D24" s="549">
        <v>112</v>
      </c>
      <c r="E24" s="549" t="s">
        <v>1370</v>
      </c>
      <c r="F24" s="549" t="s">
        <v>1372</v>
      </c>
      <c r="G24" s="549" t="s">
        <v>1372</v>
      </c>
      <c r="H24" s="549" t="s">
        <v>1372</v>
      </c>
      <c r="I24" s="549" t="s">
        <v>1370</v>
      </c>
      <c r="J24" s="549" t="s">
        <v>1372</v>
      </c>
    </row>
    <row r="25" spans="2:10" ht="27" customHeight="1">
      <c r="B25" s="550" t="s">
        <v>1488</v>
      </c>
      <c r="C25" s="549">
        <v>23</v>
      </c>
      <c r="D25" s="549">
        <v>116</v>
      </c>
      <c r="E25" s="549" t="s">
        <v>1370</v>
      </c>
      <c r="F25" s="549" t="s">
        <v>1370</v>
      </c>
      <c r="G25" s="549" t="s">
        <v>1370</v>
      </c>
      <c r="H25" s="549" t="s">
        <v>1372</v>
      </c>
      <c r="I25" s="549" t="s">
        <v>1370</v>
      </c>
      <c r="J25" s="549" t="s">
        <v>1372</v>
      </c>
    </row>
    <row r="26" spans="2:10" ht="27" customHeight="1">
      <c r="B26" s="550" t="s">
        <v>1489</v>
      </c>
      <c r="C26" s="549">
        <v>24</v>
      </c>
      <c r="D26" s="549">
        <v>122</v>
      </c>
      <c r="E26" s="549" t="s">
        <v>1372</v>
      </c>
      <c r="F26" s="549" t="s">
        <v>1370</v>
      </c>
      <c r="G26" s="549" t="s">
        <v>1370</v>
      </c>
      <c r="H26" s="549" t="s">
        <v>1370</v>
      </c>
      <c r="I26" s="549" t="s">
        <v>1370</v>
      </c>
      <c r="J26" s="549" t="s">
        <v>1372</v>
      </c>
    </row>
    <row r="27" spans="2:10" ht="27" hidden="1" customHeight="1">
      <c r="B27" s="550" t="s">
        <v>1388</v>
      </c>
      <c r="C27" s="549">
        <v>25</v>
      </c>
      <c r="D27" s="549">
        <v>128</v>
      </c>
      <c r="E27" s="549" t="s">
        <v>1372</v>
      </c>
      <c r="F27" s="549" t="s">
        <v>1372</v>
      </c>
      <c r="G27" s="549" t="s">
        <v>1372</v>
      </c>
      <c r="H27" s="549" t="s">
        <v>1370</v>
      </c>
      <c r="I27" s="549" t="s">
        <v>1372</v>
      </c>
      <c r="J27" s="549" t="s">
        <v>1372</v>
      </c>
    </row>
    <row r="28" spans="2:10" ht="27" customHeight="1">
      <c r="B28" s="550" t="s">
        <v>1387</v>
      </c>
      <c r="C28" s="549">
        <v>26</v>
      </c>
      <c r="D28" s="549">
        <v>134</v>
      </c>
      <c r="E28" s="549" t="s">
        <v>1372</v>
      </c>
      <c r="F28" s="549" t="s">
        <v>1370</v>
      </c>
      <c r="G28" s="549" t="s">
        <v>1370</v>
      </c>
      <c r="H28" s="549" t="s">
        <v>1370</v>
      </c>
      <c r="I28" s="549" t="s">
        <v>1370</v>
      </c>
      <c r="J28" s="549" t="s">
        <v>1372</v>
      </c>
    </row>
    <row r="29" spans="2:10" ht="27" customHeight="1">
      <c r="B29" s="550" t="s">
        <v>1386</v>
      </c>
      <c r="C29" s="549">
        <v>27</v>
      </c>
      <c r="D29" s="549">
        <v>138</v>
      </c>
      <c r="E29" s="549" t="s">
        <v>1372</v>
      </c>
      <c r="F29" s="549" t="s">
        <v>1370</v>
      </c>
      <c r="G29" s="549" t="s">
        <v>1370</v>
      </c>
      <c r="H29" s="549" t="s">
        <v>1370</v>
      </c>
      <c r="I29" s="549" t="s">
        <v>1370</v>
      </c>
      <c r="J29" s="549" t="s">
        <v>1372</v>
      </c>
    </row>
    <row r="30" spans="2:10" ht="27" customHeight="1">
      <c r="B30" s="550" t="s">
        <v>1490</v>
      </c>
      <c r="C30" s="549">
        <v>28</v>
      </c>
      <c r="D30" s="549">
        <v>144</v>
      </c>
      <c r="E30" s="549" t="s">
        <v>1372</v>
      </c>
      <c r="F30" s="549" t="s">
        <v>1370</v>
      </c>
      <c r="G30" s="549" t="s">
        <v>1370</v>
      </c>
      <c r="H30" s="549" t="s">
        <v>1370</v>
      </c>
      <c r="I30" s="549" t="s">
        <v>1370</v>
      </c>
      <c r="J30" s="549" t="s">
        <v>1372</v>
      </c>
    </row>
    <row r="31" spans="2:10" ht="27" customHeight="1">
      <c r="B31" s="550" t="s">
        <v>1491</v>
      </c>
      <c r="C31" s="549">
        <v>29</v>
      </c>
      <c r="D31" s="549">
        <v>148</v>
      </c>
      <c r="E31" s="549" t="s">
        <v>1372</v>
      </c>
      <c r="F31" s="549" t="s">
        <v>1370</v>
      </c>
      <c r="G31" s="549" t="s">
        <v>1370</v>
      </c>
      <c r="H31" s="549" t="s">
        <v>1370</v>
      </c>
      <c r="I31" s="549" t="s">
        <v>1370</v>
      </c>
      <c r="J31" s="549" t="s">
        <v>1372</v>
      </c>
    </row>
    <row r="32" spans="2:10" ht="27" customHeight="1">
      <c r="B32" s="550" t="s">
        <v>1383</v>
      </c>
      <c r="C32" s="549">
        <v>30</v>
      </c>
      <c r="D32" s="549">
        <v>152</v>
      </c>
      <c r="E32" s="549" t="s">
        <v>1370</v>
      </c>
      <c r="F32" s="549" t="s">
        <v>1370</v>
      </c>
      <c r="G32" s="549" t="s">
        <v>1370</v>
      </c>
      <c r="H32" s="549" t="s">
        <v>1370</v>
      </c>
      <c r="I32" s="549" t="s">
        <v>1370</v>
      </c>
      <c r="J32" s="549" t="s">
        <v>1372</v>
      </c>
    </row>
    <row r="33" spans="2:12" ht="27" customHeight="1">
      <c r="B33" s="550" t="s">
        <v>1382</v>
      </c>
      <c r="C33" s="567">
        <v>31</v>
      </c>
      <c r="D33" s="567">
        <v>156</v>
      </c>
      <c r="E33" s="549" t="s">
        <v>1370</v>
      </c>
      <c r="F33" s="549" t="s">
        <v>1370</v>
      </c>
      <c r="G33" s="549" t="s">
        <v>1372</v>
      </c>
      <c r="H33" s="549" t="s">
        <v>1370</v>
      </c>
      <c r="I33" s="549" t="s">
        <v>1372</v>
      </c>
      <c r="J33" s="549" t="s">
        <v>1372</v>
      </c>
    </row>
    <row r="34" spans="2:12" ht="27" customHeight="1">
      <c r="B34" s="550" t="s">
        <v>1380</v>
      </c>
      <c r="C34" s="549">
        <v>32</v>
      </c>
      <c r="D34" s="549">
        <v>160</v>
      </c>
      <c r="E34" s="549" t="s">
        <v>1370</v>
      </c>
      <c r="F34" s="549" t="s">
        <v>1370</v>
      </c>
      <c r="G34" s="549" t="s">
        <v>1372</v>
      </c>
      <c r="H34" s="549" t="s">
        <v>1372</v>
      </c>
      <c r="I34" s="549" t="s">
        <v>1372</v>
      </c>
      <c r="J34" s="549" t="s">
        <v>1372</v>
      </c>
    </row>
    <row r="35" spans="2:12" ht="27" customHeight="1">
      <c r="B35" s="550" t="s">
        <v>1379</v>
      </c>
      <c r="C35" s="549">
        <v>33</v>
      </c>
      <c r="D35" s="549">
        <v>164</v>
      </c>
      <c r="E35" s="549" t="s">
        <v>1372</v>
      </c>
      <c r="F35" s="549" t="s">
        <v>1370</v>
      </c>
      <c r="H35" s="549" t="s">
        <v>1372</v>
      </c>
      <c r="I35" s="549" t="s">
        <v>1372</v>
      </c>
      <c r="J35" s="549" t="s">
        <v>1372</v>
      </c>
    </row>
    <row r="36" spans="2:12" ht="27" customHeight="1">
      <c r="B36" s="550" t="s">
        <v>1377</v>
      </c>
      <c r="C36" s="549">
        <v>34</v>
      </c>
      <c r="D36" s="549">
        <v>168</v>
      </c>
      <c r="E36" s="549" t="s">
        <v>1372</v>
      </c>
      <c r="F36" s="549" t="s">
        <v>1370</v>
      </c>
      <c r="G36" s="549" t="s">
        <v>1370</v>
      </c>
      <c r="H36" s="549" t="s">
        <v>1370</v>
      </c>
      <c r="I36" s="549" t="s">
        <v>1370</v>
      </c>
      <c r="J36" s="549" t="s">
        <v>1372</v>
      </c>
    </row>
    <row r="37" spans="2:12" ht="27" customHeight="1">
      <c r="B37" s="550" t="s">
        <v>1492</v>
      </c>
      <c r="C37" s="549">
        <v>35</v>
      </c>
      <c r="D37" s="549">
        <v>170</v>
      </c>
      <c r="E37" s="549" t="s">
        <v>1372</v>
      </c>
      <c r="F37" s="549" t="s">
        <v>1370</v>
      </c>
      <c r="G37" s="549" t="s">
        <v>1370</v>
      </c>
      <c r="H37" s="549" t="s">
        <v>1370</v>
      </c>
      <c r="I37" s="549" t="s">
        <v>1370</v>
      </c>
      <c r="J37" s="549" t="s">
        <v>1370</v>
      </c>
    </row>
    <row r="38" spans="2:12" ht="27" customHeight="1">
      <c r="B38" s="550" t="s">
        <v>1375</v>
      </c>
      <c r="C38" s="549">
        <v>36</v>
      </c>
      <c r="D38" s="549">
        <v>174</v>
      </c>
      <c r="E38" s="549" t="s">
        <v>1372</v>
      </c>
      <c r="F38" s="549" t="s">
        <v>1370</v>
      </c>
      <c r="G38" s="549" t="s">
        <v>1370</v>
      </c>
      <c r="H38" s="549" t="s">
        <v>1370</v>
      </c>
      <c r="I38" s="549" t="s">
        <v>1370</v>
      </c>
      <c r="J38" s="549" t="s">
        <v>1372</v>
      </c>
    </row>
    <row r="39" spans="2:12" ht="27" customHeight="1">
      <c r="B39" s="550" t="s">
        <v>1374</v>
      </c>
      <c r="C39" s="549">
        <v>37</v>
      </c>
      <c r="D39" s="549">
        <v>175</v>
      </c>
      <c r="E39" s="549" t="s">
        <v>1372</v>
      </c>
      <c r="F39" s="549" t="s">
        <v>1370</v>
      </c>
      <c r="G39" s="549" t="s">
        <v>1370</v>
      </c>
      <c r="H39" s="549" t="s">
        <v>1370</v>
      </c>
      <c r="I39" s="549" t="s">
        <v>1370</v>
      </c>
      <c r="J39" s="549" t="s">
        <v>1372</v>
      </c>
    </row>
    <row r="40" spans="2:12" ht="27" customHeight="1">
      <c r="B40" s="550" t="s">
        <v>1373</v>
      </c>
      <c r="C40" s="549">
        <v>38</v>
      </c>
      <c r="D40" s="549">
        <v>176</v>
      </c>
      <c r="E40" s="549" t="s">
        <v>1372</v>
      </c>
      <c r="F40" s="549" t="s">
        <v>1370</v>
      </c>
      <c r="G40" s="549" t="s">
        <v>1370</v>
      </c>
      <c r="H40" s="549" t="s">
        <v>1370</v>
      </c>
      <c r="I40" s="549" t="s">
        <v>1370</v>
      </c>
      <c r="J40" s="549" t="s">
        <v>1372</v>
      </c>
    </row>
    <row r="41" spans="2:12" ht="27" customHeight="1">
      <c r="B41" s="550" t="s">
        <v>1493</v>
      </c>
      <c r="C41" s="549">
        <v>39</v>
      </c>
      <c r="D41" s="549">
        <v>178</v>
      </c>
      <c r="E41" s="549" t="s">
        <v>1372</v>
      </c>
      <c r="F41" s="549" t="s">
        <v>1370</v>
      </c>
      <c r="G41" s="549" t="s">
        <v>1370</v>
      </c>
      <c r="H41" s="549" t="s">
        <v>1370</v>
      </c>
      <c r="I41" s="549" t="s">
        <v>1370</v>
      </c>
      <c r="J41" s="549" t="s">
        <v>1369</v>
      </c>
    </row>
    <row r="42" spans="2:12" ht="27" customHeight="1">
      <c r="B42" s="550" t="s">
        <v>1519</v>
      </c>
      <c r="C42" s="549">
        <v>40</v>
      </c>
      <c r="D42" s="549">
        <v>180</v>
      </c>
      <c r="E42" s="549" t="s">
        <v>1370</v>
      </c>
      <c r="F42" s="549" t="s">
        <v>1370</v>
      </c>
      <c r="G42" s="549" t="s">
        <v>1370</v>
      </c>
      <c r="H42" s="549" t="s">
        <v>1370</v>
      </c>
      <c r="I42" s="549" t="s">
        <v>1372</v>
      </c>
      <c r="J42" s="549" t="s">
        <v>1372</v>
      </c>
      <c r="K42" s="549" t="s">
        <v>1372</v>
      </c>
      <c r="L42" s="549" t="s">
        <v>1372</v>
      </c>
    </row>
  </sheetData>
  <autoFilter ref="A2:J42" xr:uid="{00000000-0009-0000-0000-000003000000}">
    <filterColumn colId="5">
      <filters>
        <filter val="○"/>
      </filters>
    </filterColumn>
  </autoFilter>
  <phoneticPr fontId="2"/>
  <pageMargins left="0.70866141732283472" right="0.70866141732283472" top="0.74803149606299213" bottom="0.74803149606299213" header="0.31496062992125984" footer="0.31496062992125984"/>
  <pageSetup paperSize="9" scale="63" firstPageNumber="2" fitToWidth="0" orientation="portrait" r:id="rId1"/>
  <headerFooter>
    <oddFooter>&amp;C&amp;P</oddFooter>
  </headerFooter>
  <rowBreaks count="1" manualBreakCount="1">
    <brk id="42"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tabColor rgb="FF99FF99"/>
    <pageSetUpPr fitToPage="1"/>
  </sheetPr>
  <dimension ref="A1:E8"/>
  <sheetViews>
    <sheetView workbookViewId="0">
      <selection activeCell="D3" sqref="D3"/>
    </sheetView>
  </sheetViews>
  <sheetFormatPr defaultColWidth="8.69921875" defaultRowHeight="13.2"/>
  <cols>
    <col min="1" max="1" width="8.69921875" style="1"/>
    <col min="2" max="2" width="5.09765625" style="1" customWidth="1"/>
    <col min="3" max="3" width="23.59765625" style="1" customWidth="1"/>
    <col min="4" max="16384" width="8.69921875" style="1"/>
  </cols>
  <sheetData>
    <row r="1" spans="1:5">
      <c r="A1" s="1" t="s">
        <v>0</v>
      </c>
      <c r="B1" s="1" t="s">
        <v>1</v>
      </c>
      <c r="C1" s="1" t="s">
        <v>2</v>
      </c>
      <c r="D1" s="2">
        <v>126</v>
      </c>
      <c r="E1" s="1" t="str">
        <f>+B1&amp;D1&amp;C1&amp;D2&amp;C2&amp;"、"&amp;E3</f>
        <v>私126条3項、私規48条</v>
      </c>
    </row>
    <row r="2" spans="1:5">
      <c r="C2" s="1" t="s">
        <v>3</v>
      </c>
      <c r="D2" s="2">
        <v>3</v>
      </c>
    </row>
    <row r="3" spans="1:5">
      <c r="B3" s="1" t="s">
        <v>103</v>
      </c>
      <c r="C3" s="1" t="s">
        <v>2</v>
      </c>
      <c r="D3" s="2">
        <v>48</v>
      </c>
      <c r="E3" s="1" t="str">
        <f>+B3&amp;D3&amp;C3&amp;D4&amp;C4</f>
        <v>私規48条</v>
      </c>
    </row>
    <row r="4" spans="1:5">
      <c r="D4" s="2"/>
    </row>
    <row r="5" spans="1:5">
      <c r="A5" s="1" t="s">
        <v>5</v>
      </c>
      <c r="B5" s="1" t="s">
        <v>1</v>
      </c>
      <c r="C5" s="1" t="s">
        <v>2</v>
      </c>
      <c r="D5" s="2">
        <v>152</v>
      </c>
      <c r="E5" s="1" t="str">
        <f>+B5&amp;D5&amp;C5&amp;D6&amp;C6&amp;E1</f>
        <v>私152条6項において準用する同法私126条3項、私規48条</v>
      </c>
    </row>
    <row r="6" spans="1:5">
      <c r="C6" s="1" t="s">
        <v>6</v>
      </c>
      <c r="D6" s="2">
        <v>6</v>
      </c>
    </row>
    <row r="7" spans="1:5">
      <c r="A7" s="1" t="s">
        <v>7</v>
      </c>
      <c r="C7" s="1" t="s">
        <v>2</v>
      </c>
      <c r="D7" s="2">
        <v>126</v>
      </c>
      <c r="E7" s="1" t="str">
        <f>+B7&amp;D7&amp;C7&amp;D8&amp;C8</f>
        <v>126条3項</v>
      </c>
    </row>
    <row r="8" spans="1:5">
      <c r="C8" s="1" t="s">
        <v>3</v>
      </c>
      <c r="D8" s="2">
        <v>3</v>
      </c>
    </row>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2">
    <pageSetUpPr fitToPage="1"/>
  </sheetPr>
  <dimension ref="A1:X48"/>
  <sheetViews>
    <sheetView view="pageBreakPreview" zoomScaleNormal="100" zoomScaleSheetLayoutView="100" workbookViewId="0">
      <selection activeCell="D1" sqref="D1"/>
    </sheetView>
  </sheetViews>
  <sheetFormatPr defaultColWidth="8.09765625" defaultRowHeight="20.100000000000001" customHeight="1"/>
  <cols>
    <col min="1" max="256" width="3.19921875" style="8" customWidth="1"/>
    <col min="257" max="16384" width="8.09765625" style="8"/>
  </cols>
  <sheetData>
    <row r="1" spans="1:24" s="4" customFormat="1" ht="20.100000000000001" customHeight="1" thickBot="1">
      <c r="A1" s="3" t="s">
        <v>209</v>
      </c>
      <c r="B1" s="3"/>
      <c r="C1" s="3"/>
      <c r="D1" s="3"/>
      <c r="E1" s="3"/>
      <c r="F1" s="3"/>
      <c r="G1" s="3"/>
      <c r="H1" s="3"/>
      <c r="I1" s="3"/>
      <c r="J1" s="3"/>
      <c r="K1" s="3"/>
      <c r="L1" s="3"/>
      <c r="M1" s="3"/>
      <c r="N1" s="3"/>
      <c r="O1" s="3"/>
      <c r="P1" s="3"/>
      <c r="Q1" s="3"/>
      <c r="R1" s="3"/>
      <c r="S1" s="3"/>
      <c r="T1" s="3"/>
      <c r="U1" s="3"/>
      <c r="V1" s="3"/>
      <c r="W1" s="3"/>
      <c r="X1" s="3"/>
    </row>
    <row r="2" spans="1:24" s="4" customFormat="1" ht="20.100000000000001" customHeight="1"/>
    <row r="3" spans="1:24" s="5" customFormat="1" ht="20.100000000000001" customHeight="1">
      <c r="B3" s="5" t="s">
        <v>9</v>
      </c>
      <c r="D3" s="5" t="s">
        <v>10</v>
      </c>
    </row>
    <row r="4" spans="1:24" s="5" customFormat="1" ht="20.100000000000001" customHeight="1">
      <c r="C4" s="40" t="s">
        <v>11</v>
      </c>
      <c r="D4" s="729" t="s">
        <v>208</v>
      </c>
      <c r="E4" s="729"/>
      <c r="F4" s="729"/>
      <c r="G4" s="729"/>
      <c r="H4" s="729"/>
      <c r="I4" s="729"/>
      <c r="J4" s="729"/>
      <c r="K4" s="729"/>
      <c r="L4" s="729"/>
      <c r="M4" s="729"/>
      <c r="N4" s="729"/>
      <c r="O4" s="729"/>
      <c r="P4" s="729"/>
      <c r="Q4" s="729"/>
      <c r="R4" s="729"/>
      <c r="S4" s="729"/>
      <c r="T4" s="729"/>
      <c r="U4" s="729"/>
      <c r="V4" s="729"/>
      <c r="W4" s="729"/>
      <c r="X4" s="729"/>
    </row>
    <row r="5" spans="1:24" s="5" customFormat="1" ht="20.100000000000001" customHeight="1">
      <c r="C5" s="40"/>
      <c r="D5" s="682" t="s">
        <v>207</v>
      </c>
      <c r="E5" s="682"/>
      <c r="F5" s="682"/>
      <c r="G5" s="682"/>
      <c r="H5" s="682"/>
      <c r="I5" s="682"/>
      <c r="J5" s="682"/>
      <c r="K5" s="682"/>
      <c r="L5" s="682"/>
      <c r="M5" s="682"/>
      <c r="N5" s="682"/>
      <c r="O5" s="682"/>
      <c r="P5" s="682"/>
      <c r="Q5" s="682"/>
      <c r="R5" s="682"/>
      <c r="S5" s="682"/>
      <c r="T5" s="682"/>
      <c r="U5" s="682"/>
      <c r="V5" s="682"/>
      <c r="W5" s="682"/>
      <c r="X5" s="682"/>
    </row>
    <row r="6" spans="1:24" s="5" customFormat="1" ht="20.100000000000001" customHeight="1">
      <c r="C6" s="40"/>
      <c r="D6" s="682"/>
      <c r="E6" s="682"/>
      <c r="F6" s="682"/>
      <c r="G6" s="682"/>
      <c r="H6" s="682"/>
      <c r="I6" s="682"/>
      <c r="J6" s="682"/>
      <c r="K6" s="682"/>
      <c r="L6" s="682"/>
      <c r="M6" s="682"/>
      <c r="N6" s="682"/>
      <c r="O6" s="682"/>
      <c r="P6" s="682"/>
      <c r="Q6" s="682"/>
      <c r="R6" s="682"/>
      <c r="S6" s="682"/>
      <c r="T6" s="682"/>
      <c r="U6" s="682"/>
      <c r="V6" s="682"/>
      <c r="W6" s="682"/>
      <c r="X6" s="682"/>
    </row>
    <row r="7" spans="1:24" s="5" customFormat="1" ht="19.5" customHeight="1">
      <c r="C7" s="40"/>
      <c r="D7" s="682"/>
      <c r="E7" s="682"/>
      <c r="F7" s="682"/>
      <c r="G7" s="682"/>
      <c r="H7" s="682"/>
      <c r="I7" s="682"/>
      <c r="J7" s="682"/>
      <c r="K7" s="682"/>
      <c r="L7" s="682"/>
      <c r="M7" s="682"/>
      <c r="N7" s="682"/>
      <c r="O7" s="682"/>
      <c r="P7" s="682"/>
      <c r="Q7" s="682"/>
      <c r="R7" s="682"/>
      <c r="S7" s="682"/>
      <c r="T7" s="682"/>
      <c r="U7" s="682"/>
      <c r="V7" s="682"/>
      <c r="W7" s="682"/>
      <c r="X7" s="682"/>
    </row>
    <row r="8" spans="1:24" s="5" customFormat="1" ht="20.100000000000001" customHeight="1">
      <c r="C8" s="40"/>
      <c r="D8" s="682" t="s">
        <v>1459</v>
      </c>
      <c r="E8" s="682"/>
      <c r="F8" s="682"/>
      <c r="G8" s="682"/>
      <c r="H8" s="682"/>
      <c r="I8" s="682"/>
      <c r="J8" s="682"/>
      <c r="K8" s="682"/>
      <c r="L8" s="682"/>
      <c r="M8" s="682"/>
      <c r="N8" s="682"/>
      <c r="O8" s="682"/>
      <c r="P8" s="682"/>
      <c r="Q8" s="682"/>
      <c r="R8" s="682"/>
      <c r="S8" s="682"/>
      <c r="T8" s="682"/>
      <c r="U8" s="682"/>
      <c r="V8" s="682"/>
      <c r="W8" s="682"/>
      <c r="X8" s="682"/>
    </row>
    <row r="9" spans="1:24" s="5" customFormat="1" ht="20.100000000000001" customHeight="1">
      <c r="C9" s="40"/>
      <c r="D9" s="682"/>
      <c r="E9" s="682"/>
      <c r="F9" s="682"/>
      <c r="G9" s="682"/>
      <c r="H9" s="682"/>
      <c r="I9" s="682"/>
      <c r="J9" s="682"/>
      <c r="K9" s="682"/>
      <c r="L9" s="682"/>
      <c r="M9" s="682"/>
      <c r="N9" s="682"/>
      <c r="O9" s="682"/>
      <c r="P9" s="682"/>
      <c r="Q9" s="682"/>
      <c r="R9" s="682"/>
      <c r="S9" s="682"/>
      <c r="T9" s="682"/>
      <c r="U9" s="682"/>
      <c r="V9" s="682"/>
      <c r="W9" s="682"/>
      <c r="X9" s="682"/>
    </row>
    <row r="10" spans="1:24" s="5" customFormat="1" ht="9" customHeight="1">
      <c r="C10" s="40"/>
      <c r="D10" s="682"/>
      <c r="E10" s="682"/>
      <c r="F10" s="682"/>
      <c r="G10" s="682"/>
      <c r="H10" s="682"/>
      <c r="I10" s="682"/>
      <c r="J10" s="682"/>
      <c r="K10" s="682"/>
      <c r="L10" s="682"/>
      <c r="M10" s="682"/>
      <c r="N10" s="682"/>
      <c r="O10" s="682"/>
      <c r="P10" s="682"/>
      <c r="Q10" s="682"/>
      <c r="R10" s="682"/>
      <c r="S10" s="682"/>
      <c r="T10" s="682"/>
      <c r="U10" s="682"/>
      <c r="V10" s="682"/>
      <c r="W10" s="682"/>
      <c r="X10" s="682"/>
    </row>
    <row r="11" spans="1:24" ht="20.100000000000001" customHeight="1">
      <c r="C11" s="8" t="s">
        <v>11</v>
      </c>
      <c r="D11" s="8" t="s">
        <v>13</v>
      </c>
    </row>
    <row r="12" spans="1:24" s="5" customFormat="1" ht="20.100000000000001" customHeight="1">
      <c r="B12" s="5" t="s">
        <v>14</v>
      </c>
      <c r="D12" s="5" t="s">
        <v>15</v>
      </c>
    </row>
    <row r="13" spans="1:24" ht="20.100000000000001" customHeight="1">
      <c r="C13" s="8" t="s">
        <v>11</v>
      </c>
      <c r="D13" s="8" t="s">
        <v>206</v>
      </c>
      <c r="E13" s="10"/>
      <c r="F13" s="10"/>
      <c r="G13" s="10"/>
      <c r="H13" s="10"/>
      <c r="I13" s="10"/>
      <c r="J13" s="10"/>
      <c r="K13" s="10"/>
      <c r="L13" s="10"/>
      <c r="M13" s="10"/>
    </row>
    <row r="14" spans="1:24" s="5" customFormat="1" ht="20.100000000000001" customHeight="1">
      <c r="B14" s="5" t="s">
        <v>16</v>
      </c>
      <c r="D14" s="5" t="s">
        <v>17</v>
      </c>
    </row>
    <row r="15" spans="1:24" ht="20.100000000000001" customHeight="1">
      <c r="D15" s="684" t="s">
        <v>18</v>
      </c>
      <c r="E15" s="11" t="s">
        <v>19</v>
      </c>
      <c r="F15" s="12"/>
      <c r="G15" s="12"/>
      <c r="H15" s="12"/>
      <c r="I15" s="12"/>
      <c r="J15" s="13" t="str">
        <f>+'005'!E1</f>
        <v>私126条3項、私規48条</v>
      </c>
      <c r="K15" s="12"/>
      <c r="L15" s="12"/>
      <c r="M15" s="12"/>
      <c r="N15" s="12"/>
      <c r="O15" s="12"/>
      <c r="P15" s="12"/>
      <c r="Q15" s="12"/>
      <c r="R15" s="12"/>
      <c r="S15" s="12"/>
      <c r="T15" s="12"/>
      <c r="U15" s="12"/>
      <c r="V15" s="12"/>
      <c r="W15" s="12"/>
      <c r="X15" s="56"/>
    </row>
    <row r="16" spans="1:24" ht="20.100000000000001" customHeight="1">
      <c r="D16" s="685"/>
      <c r="E16" s="16" t="s">
        <v>21</v>
      </c>
      <c r="F16" s="17"/>
      <c r="G16" s="17"/>
      <c r="H16" s="17"/>
      <c r="I16" s="17"/>
      <c r="J16" s="713" t="str">
        <f>+'005'!E5</f>
        <v>私152条6項において準用する同法私126条3項、私規48条</v>
      </c>
      <c r="K16" s="730"/>
      <c r="L16" s="730"/>
      <c r="M16" s="730"/>
      <c r="N16" s="730"/>
      <c r="O16" s="730"/>
      <c r="P16" s="730"/>
      <c r="Q16" s="730"/>
      <c r="R16" s="730"/>
      <c r="S16" s="730"/>
      <c r="T16" s="730"/>
      <c r="U16" s="730"/>
      <c r="V16" s="730"/>
      <c r="W16" s="730"/>
      <c r="X16" s="731"/>
    </row>
    <row r="17" spans="2:24" s="5" customFormat="1" ht="20.100000000000001" customHeight="1">
      <c r="B17" s="5" t="s">
        <v>23</v>
      </c>
      <c r="D17" s="5" t="s">
        <v>24</v>
      </c>
    </row>
    <row r="18" spans="2:24" s="5" customFormat="1" ht="20.100000000000001" customHeight="1">
      <c r="C18" s="5" t="s">
        <v>11</v>
      </c>
      <c r="D18" s="8" t="s">
        <v>205</v>
      </c>
    </row>
    <row r="19" spans="2:24" s="5" customFormat="1" ht="20.100000000000001" customHeight="1">
      <c r="C19" s="5" t="s">
        <v>11</v>
      </c>
      <c r="D19" s="8" t="s">
        <v>135</v>
      </c>
    </row>
    <row r="20" spans="2:24" s="5" customFormat="1" ht="20.100000000000001" customHeight="1">
      <c r="B20" s="5" t="s">
        <v>27</v>
      </c>
      <c r="D20" s="5" t="s">
        <v>28</v>
      </c>
      <c r="H20" s="686" t="s">
        <v>29</v>
      </c>
      <c r="I20" s="687"/>
      <c r="J20" s="687"/>
      <c r="K20" s="687"/>
      <c r="L20" s="687"/>
      <c r="M20" s="687"/>
      <c r="N20" s="687"/>
      <c r="O20" s="687"/>
      <c r="P20" s="687"/>
      <c r="Q20" s="687"/>
      <c r="R20" s="687"/>
      <c r="S20" s="687"/>
      <c r="T20" s="687"/>
      <c r="U20" s="687"/>
      <c r="V20" s="687"/>
      <c r="W20" s="687"/>
      <c r="X20" s="687"/>
    </row>
    <row r="21" spans="2:24" ht="20.100000000000001" customHeight="1">
      <c r="C21" s="8" t="s">
        <v>30</v>
      </c>
      <c r="D21" s="8" t="s">
        <v>204</v>
      </c>
    </row>
    <row r="22" spans="2:24" ht="20.100000000000001" customHeight="1">
      <c r="C22" s="8" t="s">
        <v>32</v>
      </c>
      <c r="D22" s="8" t="s">
        <v>203</v>
      </c>
    </row>
    <row r="23" spans="2:24" ht="20.100000000000001" customHeight="1">
      <c r="C23" s="8" t="s">
        <v>35</v>
      </c>
      <c r="D23" s="8" t="s">
        <v>202</v>
      </c>
      <c r="E23" s="28"/>
      <c r="F23" s="28"/>
      <c r="G23" s="28"/>
      <c r="H23" s="28"/>
      <c r="I23" s="28"/>
      <c r="J23" s="28"/>
      <c r="K23" s="28"/>
      <c r="L23" s="28"/>
      <c r="M23" s="28"/>
      <c r="N23" s="28"/>
      <c r="O23" s="28"/>
      <c r="P23" s="28"/>
      <c r="Q23" s="28"/>
      <c r="R23" s="28"/>
      <c r="S23" s="28"/>
      <c r="T23" s="28"/>
      <c r="U23" s="28"/>
      <c r="V23" s="28"/>
      <c r="W23" s="28"/>
      <c r="X23" s="28"/>
    </row>
    <row r="24" spans="2:24" ht="20.100000000000001" customHeight="1">
      <c r="D24" s="8" t="s">
        <v>201</v>
      </c>
      <c r="E24" s="28"/>
      <c r="F24" s="28"/>
      <c r="G24" s="28"/>
      <c r="H24" s="28"/>
      <c r="I24" s="28"/>
      <c r="J24" s="28"/>
      <c r="K24" s="28"/>
      <c r="L24" s="28"/>
      <c r="M24" s="28"/>
      <c r="N24" s="28"/>
      <c r="O24" s="28"/>
      <c r="P24" s="28"/>
      <c r="Q24" s="28"/>
      <c r="R24" s="28"/>
      <c r="S24" s="28"/>
      <c r="T24" s="28"/>
      <c r="U24" s="28"/>
      <c r="V24" s="28"/>
      <c r="W24" s="28"/>
      <c r="X24" s="28"/>
    </row>
    <row r="25" spans="2:24" ht="20.100000000000001" customHeight="1">
      <c r="C25" s="8" t="s">
        <v>37</v>
      </c>
      <c r="D25" s="8" t="s">
        <v>200</v>
      </c>
      <c r="E25" s="28"/>
      <c r="F25" s="28"/>
      <c r="G25" s="28"/>
      <c r="H25" s="28"/>
      <c r="I25" s="28"/>
      <c r="J25" s="28"/>
      <c r="K25" s="28"/>
      <c r="L25" s="28"/>
      <c r="M25" s="28"/>
      <c r="N25" s="28"/>
      <c r="O25" s="28"/>
      <c r="P25" s="28"/>
      <c r="Q25" s="28"/>
      <c r="R25" s="28"/>
      <c r="S25" s="28"/>
      <c r="T25" s="28"/>
      <c r="U25" s="28"/>
      <c r="V25" s="28"/>
      <c r="W25" s="28"/>
      <c r="X25" s="28"/>
    </row>
    <row r="26" spans="2:24" ht="20.100000000000001" customHeight="1">
      <c r="C26" s="8" t="s">
        <v>39</v>
      </c>
      <c r="D26" s="8" t="s">
        <v>199</v>
      </c>
      <c r="E26" s="28"/>
      <c r="F26" s="28"/>
      <c r="G26" s="28"/>
      <c r="H26" s="28"/>
      <c r="I26" s="28"/>
      <c r="J26" s="28"/>
      <c r="K26" s="28"/>
      <c r="L26" s="28"/>
      <c r="M26" s="28"/>
      <c r="N26" s="28"/>
      <c r="O26" s="28"/>
      <c r="P26" s="28"/>
      <c r="Q26" s="28"/>
      <c r="R26" s="28"/>
      <c r="S26" s="28"/>
      <c r="T26" s="28"/>
      <c r="U26" s="28"/>
      <c r="V26" s="28"/>
      <c r="W26" s="28"/>
      <c r="X26" s="28"/>
    </row>
    <row r="27" spans="2:24" ht="20.100000000000001" customHeight="1">
      <c r="C27" s="8" t="s">
        <v>41</v>
      </c>
      <c r="D27" s="8" t="s">
        <v>198</v>
      </c>
      <c r="E27" s="28"/>
      <c r="F27" s="28"/>
      <c r="G27" s="28"/>
      <c r="H27" s="28"/>
      <c r="I27" s="28"/>
      <c r="J27" s="28"/>
      <c r="K27" s="28"/>
      <c r="L27" s="28"/>
      <c r="M27" s="28"/>
      <c r="N27" s="28"/>
      <c r="O27" s="28"/>
      <c r="P27" s="28"/>
      <c r="Q27" s="28"/>
      <c r="R27" s="28"/>
      <c r="S27" s="28"/>
      <c r="T27" s="28"/>
      <c r="U27" s="28"/>
      <c r="V27" s="28"/>
      <c r="W27" s="28"/>
      <c r="X27" s="28"/>
    </row>
    <row r="28" spans="2:24" ht="20.100000000000001" customHeight="1">
      <c r="D28" s="8" t="s">
        <v>197</v>
      </c>
      <c r="E28" s="28"/>
      <c r="F28" s="28"/>
      <c r="G28" s="28"/>
      <c r="H28" s="28"/>
      <c r="I28" s="28"/>
      <c r="J28" s="28"/>
      <c r="K28" s="28"/>
      <c r="L28" s="28"/>
      <c r="M28" s="28"/>
      <c r="N28" s="28"/>
      <c r="O28" s="28"/>
      <c r="P28" s="28"/>
      <c r="Q28" s="28"/>
      <c r="R28" s="28"/>
      <c r="S28" s="28"/>
      <c r="T28" s="28"/>
      <c r="U28" s="28"/>
      <c r="V28" s="28"/>
      <c r="W28" s="28"/>
      <c r="X28" s="28"/>
    </row>
    <row r="29" spans="2:24" ht="20.100000000000001" customHeight="1">
      <c r="C29" s="8" t="s">
        <v>43</v>
      </c>
      <c r="D29" s="8" t="s">
        <v>196</v>
      </c>
      <c r="E29" s="28"/>
      <c r="F29" s="28"/>
      <c r="G29" s="28"/>
      <c r="H29" s="28"/>
      <c r="I29" s="28"/>
      <c r="J29" s="28"/>
      <c r="K29" s="28"/>
      <c r="L29" s="28"/>
      <c r="M29" s="28"/>
      <c r="N29" s="28"/>
      <c r="O29" s="28"/>
      <c r="P29" s="28"/>
      <c r="Q29" s="28"/>
      <c r="R29" s="28"/>
      <c r="S29" s="28"/>
      <c r="T29" s="28"/>
      <c r="U29" s="28"/>
      <c r="V29" s="28"/>
      <c r="W29" s="28"/>
      <c r="X29" s="28"/>
    </row>
    <row r="30" spans="2:24" ht="20.100000000000001" customHeight="1">
      <c r="C30" s="8" t="s">
        <v>45</v>
      </c>
      <c r="D30" s="8" t="s">
        <v>195</v>
      </c>
      <c r="E30" s="28"/>
      <c r="F30" s="28"/>
      <c r="G30" s="28"/>
      <c r="H30" s="28"/>
      <c r="I30" s="28"/>
      <c r="J30" s="28"/>
      <c r="K30" s="28"/>
      <c r="L30" s="28"/>
      <c r="M30" s="28"/>
      <c r="N30" s="28"/>
      <c r="O30" s="28"/>
      <c r="P30" s="28"/>
      <c r="Q30" s="28"/>
      <c r="R30" s="28"/>
      <c r="S30" s="28"/>
      <c r="T30" s="28"/>
      <c r="U30" s="28"/>
      <c r="V30" s="28"/>
      <c r="W30" s="28"/>
      <c r="X30" s="28"/>
    </row>
    <row r="31" spans="2:24" ht="20.100000000000001" customHeight="1">
      <c r="C31" s="8" t="s">
        <v>46</v>
      </c>
      <c r="D31" s="8" t="s">
        <v>54</v>
      </c>
    </row>
    <row r="32" spans="2:24" ht="20.100000000000001" customHeight="1">
      <c r="C32" s="8" t="s">
        <v>48</v>
      </c>
      <c r="D32" s="8" t="s">
        <v>56</v>
      </c>
    </row>
    <row r="33" spans="2:24" ht="20.100000000000001" customHeight="1">
      <c r="C33" s="8" t="s">
        <v>50</v>
      </c>
      <c r="D33" s="8" t="s">
        <v>121</v>
      </c>
      <c r="G33" s="30"/>
      <c r="H33" s="30"/>
      <c r="I33" s="30"/>
      <c r="J33" s="30"/>
      <c r="K33" s="30"/>
      <c r="L33" s="30"/>
      <c r="M33" s="30"/>
      <c r="N33" s="30"/>
      <c r="O33" s="30"/>
      <c r="P33" s="30"/>
      <c r="Q33" s="30"/>
      <c r="R33" s="30"/>
      <c r="S33" s="30"/>
      <c r="T33" s="30"/>
      <c r="U33" s="30"/>
      <c r="V33" s="30"/>
      <c r="W33" s="30"/>
      <c r="X33" s="30"/>
    </row>
    <row r="34" spans="2:24" ht="20.100000000000001" customHeight="1">
      <c r="C34" s="8" t="s">
        <v>51</v>
      </c>
      <c r="D34" s="8" t="s">
        <v>120</v>
      </c>
    </row>
    <row r="35" spans="2:24" ht="20.100000000000001" customHeight="1">
      <c r="C35" s="8" t="s">
        <v>52</v>
      </c>
      <c r="D35" s="8" t="s">
        <v>194</v>
      </c>
    </row>
    <row r="36" spans="2:24" ht="20.100000000000001" customHeight="1">
      <c r="C36" s="8" t="s">
        <v>53</v>
      </c>
      <c r="D36" s="686" t="s">
        <v>193</v>
      </c>
      <c r="E36" s="687"/>
      <c r="F36" s="687"/>
      <c r="G36" s="687"/>
      <c r="H36" s="687"/>
      <c r="I36" s="687"/>
      <c r="J36" s="687"/>
      <c r="K36" s="687"/>
      <c r="L36" s="687"/>
      <c r="M36" s="687"/>
      <c r="N36" s="687"/>
      <c r="O36" s="687"/>
      <c r="P36" s="687"/>
      <c r="Q36" s="687"/>
      <c r="R36" s="687"/>
      <c r="S36" s="687"/>
      <c r="T36" s="687"/>
      <c r="U36" s="687"/>
      <c r="V36" s="687"/>
      <c r="W36" s="687"/>
      <c r="X36" s="687"/>
    </row>
    <row r="37" spans="2:24" ht="20.100000000000001" customHeight="1">
      <c r="C37" s="8" t="s">
        <v>55</v>
      </c>
      <c r="D37" s="40" t="s">
        <v>192</v>
      </c>
      <c r="E37" s="10"/>
      <c r="F37" s="10"/>
      <c r="G37" s="10"/>
      <c r="H37" s="10"/>
      <c r="I37" s="10"/>
      <c r="J37" s="10"/>
      <c r="K37" s="10"/>
      <c r="L37" s="10"/>
      <c r="M37" s="10"/>
      <c r="N37" s="10"/>
      <c r="O37" s="10"/>
      <c r="P37" s="10"/>
      <c r="Q37" s="10"/>
      <c r="R37" s="10"/>
      <c r="S37" s="10"/>
      <c r="T37" s="10"/>
      <c r="U37" s="10"/>
      <c r="V37" s="10"/>
      <c r="W37" s="10"/>
      <c r="X37" s="10"/>
    </row>
    <row r="38" spans="2:24" ht="20.100000000000001" customHeight="1">
      <c r="D38" s="8" t="s">
        <v>191</v>
      </c>
      <c r="E38" s="10"/>
      <c r="F38" s="10"/>
      <c r="G38" s="10"/>
      <c r="H38" s="10"/>
      <c r="I38" s="10"/>
      <c r="J38" s="10"/>
      <c r="K38" s="10"/>
      <c r="L38" s="10"/>
      <c r="M38" s="10"/>
      <c r="N38" s="10"/>
      <c r="O38" s="10"/>
      <c r="P38" s="10"/>
      <c r="Q38" s="10"/>
      <c r="R38" s="10"/>
      <c r="S38" s="10"/>
      <c r="T38" s="10"/>
      <c r="U38" s="10"/>
      <c r="V38" s="10"/>
      <c r="W38" s="10"/>
      <c r="X38" s="10"/>
    </row>
    <row r="39" spans="2:24" ht="20.100000000000001" customHeight="1">
      <c r="C39" s="8" t="s">
        <v>57</v>
      </c>
      <c r="D39" s="8" t="s">
        <v>1460</v>
      </c>
    </row>
    <row r="40" spans="2:24" ht="20.100000000000001" customHeight="1">
      <c r="C40" s="8" t="s">
        <v>59</v>
      </c>
      <c r="D40" s="8" t="s">
        <v>190</v>
      </c>
    </row>
    <row r="41" spans="2:24" ht="20.100000000000001" customHeight="1">
      <c r="C41" s="8" t="s">
        <v>62</v>
      </c>
      <c r="D41" s="8" t="s">
        <v>189</v>
      </c>
    </row>
    <row r="42" spans="2:24" ht="20.100000000000001" customHeight="1">
      <c r="C42" s="8" t="s">
        <v>64</v>
      </c>
      <c r="D42" s="8" t="s">
        <v>1635</v>
      </c>
      <c r="E42" s="1"/>
      <c r="F42" s="1"/>
      <c r="G42" s="1"/>
      <c r="H42" s="1"/>
      <c r="I42" s="1"/>
      <c r="J42" s="1"/>
      <c r="K42" s="1"/>
      <c r="L42" s="1"/>
      <c r="M42" s="1"/>
      <c r="N42" s="1"/>
      <c r="O42" s="1"/>
      <c r="P42" s="1"/>
      <c r="Q42" s="1"/>
      <c r="R42" s="1"/>
      <c r="S42" s="1"/>
      <c r="T42" s="1"/>
      <c r="U42" s="1"/>
      <c r="V42" s="1"/>
      <c r="W42" s="1"/>
      <c r="X42" s="1"/>
    </row>
    <row r="43" spans="2:24" s="40" customFormat="1" ht="20.100000000000001" customHeight="1">
      <c r="B43" s="1"/>
      <c r="C43" s="40" t="s">
        <v>67</v>
      </c>
      <c r="D43" s="8" t="s">
        <v>188</v>
      </c>
      <c r="E43" s="8"/>
      <c r="F43" s="8"/>
      <c r="G43" s="8"/>
      <c r="H43" s="8"/>
      <c r="I43" s="8"/>
      <c r="J43" s="8"/>
      <c r="K43" s="8"/>
      <c r="L43" s="8"/>
      <c r="M43" s="8"/>
      <c r="N43" s="8"/>
      <c r="O43" s="8"/>
      <c r="P43" s="8"/>
      <c r="Q43" s="8"/>
      <c r="R43" s="8"/>
      <c r="S43" s="8"/>
      <c r="T43" s="8"/>
      <c r="U43" s="8"/>
      <c r="V43" s="8"/>
      <c r="W43" s="8"/>
      <c r="X43" s="8"/>
    </row>
    <row r="44" spans="2:24" s="40" customFormat="1" ht="20.100000000000001" customHeight="1">
      <c r="B44" s="1"/>
      <c r="C44" s="8" t="s">
        <v>69</v>
      </c>
      <c r="D44" s="8" t="s">
        <v>72</v>
      </c>
      <c r="E44" s="8"/>
      <c r="F44" s="8"/>
      <c r="G44" s="8"/>
      <c r="H44" s="8"/>
      <c r="I44" s="8"/>
      <c r="J44" s="8"/>
      <c r="K44" s="8"/>
      <c r="L44" s="8"/>
      <c r="M44" s="8"/>
      <c r="N44" s="8"/>
      <c r="O44" s="8"/>
      <c r="P44" s="8"/>
      <c r="Q44" s="8"/>
      <c r="R44" s="8"/>
      <c r="S44" s="8"/>
      <c r="T44" s="8"/>
      <c r="U44" s="8"/>
      <c r="V44" s="8"/>
      <c r="W44" s="8"/>
      <c r="X44" s="8"/>
    </row>
    <row r="45" spans="2:24" ht="20.100000000000001" customHeight="1">
      <c r="B45" s="5" t="s">
        <v>73</v>
      </c>
      <c r="D45" s="5" t="s">
        <v>187</v>
      </c>
    </row>
    <row r="46" spans="2:24" ht="20.100000000000001" customHeight="1">
      <c r="C46" s="8" t="s">
        <v>11</v>
      </c>
      <c r="D46" s="8" t="s">
        <v>186</v>
      </c>
    </row>
    <row r="47" spans="2:24" ht="20.100000000000001" customHeight="1">
      <c r="C47" s="8" t="s">
        <v>11</v>
      </c>
      <c r="D47" s="8" t="s">
        <v>185</v>
      </c>
    </row>
    <row r="48" spans="2:24" ht="20.100000000000001" customHeight="1">
      <c r="C48" s="8" t="s">
        <v>11</v>
      </c>
      <c r="D48" s="8" t="s">
        <v>1454</v>
      </c>
    </row>
  </sheetData>
  <mergeCells count="7">
    <mergeCell ref="D5:X7"/>
    <mergeCell ref="D8:X10"/>
    <mergeCell ref="D36:X36"/>
    <mergeCell ref="D4:X4"/>
    <mergeCell ref="D15:D16"/>
    <mergeCell ref="H20:X20"/>
    <mergeCell ref="J16:X16"/>
  </mergeCells>
  <phoneticPr fontId="2"/>
  <pageMargins left="0.70866141732283472" right="0.70866141732283472" top="0.74803149606299213" bottom="0.74803149606299213" header="0.31496062992125984" footer="0.31496062992125984"/>
  <pageSetup paperSize="9" fitToHeight="0" orientation="portrait" r:id="rId1"/>
  <headerFooter>
    <oddFooter>&amp;C&amp;P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3"/>
  <dimension ref="A1:X39"/>
  <sheetViews>
    <sheetView view="pageBreakPreview" zoomScaleNormal="100" zoomScaleSheetLayoutView="100" workbookViewId="0">
      <selection activeCell="B1" sqref="B1"/>
    </sheetView>
  </sheetViews>
  <sheetFormatPr defaultColWidth="8.09765625" defaultRowHeight="20.100000000000001" customHeight="1"/>
  <cols>
    <col min="1" max="256" width="3.19921875" style="8" customWidth="1"/>
    <col min="257" max="16384" width="8.09765625" style="8"/>
  </cols>
  <sheetData>
    <row r="1" spans="1:24" ht="20.100000000000001" customHeight="1">
      <c r="A1" s="8" t="s">
        <v>77</v>
      </c>
    </row>
    <row r="3" spans="1:24" s="5" customFormat="1" ht="20.100000000000001" customHeight="1">
      <c r="A3" s="5" t="s">
        <v>78</v>
      </c>
      <c r="C3" s="5" t="s">
        <v>79</v>
      </c>
    </row>
    <row r="4" spans="1:24" ht="20.100000000000001" customHeight="1">
      <c r="C4" s="8" t="s">
        <v>11</v>
      </c>
      <c r="D4" s="8" t="s">
        <v>216</v>
      </c>
    </row>
    <row r="5" spans="1:24" ht="14.4" customHeight="1"/>
    <row r="6" spans="1:24" s="5" customFormat="1" ht="20.100000000000001" customHeight="1">
      <c r="A6" s="5" t="s">
        <v>81</v>
      </c>
      <c r="C6" s="5" t="s">
        <v>82</v>
      </c>
      <c r="F6" s="5" t="s">
        <v>215</v>
      </c>
    </row>
    <row r="7" spans="1:24" ht="20.100000000000001" customHeight="1">
      <c r="C7" s="36" t="s">
        <v>143</v>
      </c>
      <c r="D7" s="37"/>
      <c r="E7" s="37"/>
      <c r="F7" s="37"/>
      <c r="G7" s="37"/>
      <c r="H7" s="38"/>
      <c r="I7" s="716"/>
      <c r="J7" s="717"/>
      <c r="K7" s="717"/>
      <c r="L7" s="717"/>
      <c r="M7" s="717"/>
      <c r="N7" s="717"/>
      <c r="O7" s="717"/>
      <c r="P7" s="717"/>
      <c r="Q7" s="717"/>
      <c r="R7" s="717"/>
      <c r="S7" s="717"/>
      <c r="T7" s="718"/>
    </row>
    <row r="8" spans="1:24" ht="20.100000000000001" customHeight="1">
      <c r="C8" s="36" t="s">
        <v>142</v>
      </c>
      <c r="D8" s="37"/>
      <c r="E8" s="37"/>
      <c r="F8" s="37"/>
      <c r="G8" s="37"/>
      <c r="H8" s="38"/>
      <c r="I8" s="716"/>
      <c r="J8" s="717"/>
      <c r="K8" s="717"/>
      <c r="L8" s="717"/>
      <c r="M8" s="717"/>
      <c r="N8" s="717"/>
      <c r="O8" s="717"/>
      <c r="P8" s="717"/>
      <c r="Q8" s="717"/>
      <c r="R8" s="717"/>
      <c r="S8" s="717"/>
      <c r="T8" s="718"/>
    </row>
    <row r="9" spans="1:24" ht="20.100000000000001" customHeight="1">
      <c r="C9" s="36" t="s">
        <v>141</v>
      </c>
      <c r="D9" s="37"/>
      <c r="E9" s="37"/>
      <c r="F9" s="37"/>
      <c r="G9" s="37"/>
      <c r="H9" s="38"/>
      <c r="I9" s="716"/>
      <c r="J9" s="717"/>
      <c r="K9" s="717"/>
      <c r="L9" s="717"/>
      <c r="M9" s="717"/>
      <c r="N9" s="717"/>
      <c r="O9" s="717"/>
      <c r="P9" s="717"/>
      <c r="Q9" s="717"/>
      <c r="R9" s="717"/>
      <c r="S9" s="717"/>
      <c r="T9" s="718"/>
    </row>
    <row r="10" spans="1:24" ht="20.100000000000001" customHeight="1">
      <c r="C10" s="36" t="s">
        <v>86</v>
      </c>
      <c r="D10" s="37"/>
      <c r="E10" s="37"/>
      <c r="F10" s="37"/>
      <c r="G10" s="37"/>
      <c r="H10" s="38"/>
      <c r="I10" s="716"/>
      <c r="J10" s="717"/>
      <c r="K10" s="717"/>
      <c r="L10" s="717"/>
      <c r="M10" s="717"/>
      <c r="N10" s="717"/>
      <c r="O10" s="717"/>
      <c r="P10" s="717"/>
      <c r="Q10" s="717"/>
      <c r="R10" s="717"/>
      <c r="S10" s="717"/>
      <c r="T10" s="718"/>
    </row>
    <row r="11" spans="1:24" ht="20.100000000000001" customHeight="1">
      <c r="C11" s="36" t="s">
        <v>87</v>
      </c>
      <c r="D11" s="37"/>
      <c r="E11" s="37"/>
      <c r="F11" s="37"/>
      <c r="G11" s="37"/>
      <c r="H11" s="38"/>
      <c r="I11" s="716"/>
      <c r="J11" s="717"/>
      <c r="K11" s="717"/>
      <c r="L11" s="717"/>
      <c r="M11" s="717"/>
      <c r="N11" s="717"/>
      <c r="O11" s="717"/>
      <c r="P11" s="717"/>
      <c r="Q11" s="717"/>
      <c r="R11" s="717"/>
      <c r="S11" s="717"/>
      <c r="T11" s="718"/>
    </row>
    <row r="12" spans="1:24" ht="11.4" customHeight="1"/>
    <row r="13" spans="1:24" s="5" customFormat="1" ht="20.100000000000001" customHeight="1">
      <c r="A13" s="5" t="s">
        <v>88</v>
      </c>
      <c r="C13" s="5" t="s">
        <v>28</v>
      </c>
      <c r="G13" s="693" t="s">
        <v>89</v>
      </c>
      <c r="H13" s="694"/>
      <c r="I13" s="694"/>
      <c r="J13" s="694"/>
      <c r="K13" s="694"/>
      <c r="L13" s="694"/>
      <c r="M13" s="694"/>
      <c r="N13" s="694"/>
      <c r="O13" s="694"/>
      <c r="P13" s="694"/>
      <c r="Q13" s="694"/>
      <c r="R13" s="694"/>
      <c r="S13" s="694"/>
      <c r="T13" s="694"/>
      <c r="U13" s="694"/>
      <c r="V13" s="694"/>
      <c r="W13" s="694"/>
    </row>
    <row r="14" spans="1:24" ht="20.100000000000001" customHeight="1">
      <c r="B14" s="39" t="s">
        <v>90</v>
      </c>
      <c r="C14" s="8" t="s">
        <v>30</v>
      </c>
      <c r="D14" s="8" t="s">
        <v>204</v>
      </c>
    </row>
    <row r="15" spans="1:24" ht="20.100000000000001" customHeight="1">
      <c r="B15" s="39" t="s">
        <v>90</v>
      </c>
      <c r="C15" s="8" t="s">
        <v>32</v>
      </c>
      <c r="D15" s="8" t="s">
        <v>203</v>
      </c>
    </row>
    <row r="16" spans="1:24" ht="20.100000000000001" customHeight="1">
      <c r="B16" s="39" t="s">
        <v>90</v>
      </c>
      <c r="C16" s="8" t="s">
        <v>35</v>
      </c>
      <c r="D16" s="8" t="s">
        <v>202</v>
      </c>
      <c r="E16" s="28"/>
      <c r="F16" s="28"/>
      <c r="G16" s="28"/>
      <c r="H16" s="28"/>
      <c r="I16" s="28"/>
      <c r="J16" s="28"/>
      <c r="K16" s="28"/>
      <c r="L16" s="28"/>
      <c r="M16" s="28"/>
      <c r="N16" s="28"/>
      <c r="O16" s="28"/>
      <c r="P16" s="28"/>
      <c r="Q16" s="28"/>
      <c r="R16" s="28"/>
      <c r="S16" s="28"/>
      <c r="T16" s="28"/>
      <c r="U16" s="28"/>
      <c r="V16" s="28"/>
      <c r="W16" s="28"/>
      <c r="X16" s="28"/>
    </row>
    <row r="17" spans="2:24" s="40" customFormat="1" ht="20.100000000000001" customHeight="1">
      <c r="B17" s="39" t="s">
        <v>90</v>
      </c>
      <c r="C17" s="8" t="s">
        <v>37</v>
      </c>
      <c r="D17" s="8" t="s">
        <v>200</v>
      </c>
      <c r="E17" s="28"/>
      <c r="F17" s="28"/>
      <c r="G17" s="28"/>
      <c r="H17" s="28"/>
      <c r="I17" s="28"/>
      <c r="J17" s="28"/>
      <c r="K17" s="28"/>
      <c r="L17" s="28"/>
      <c r="M17" s="28"/>
      <c r="N17" s="28"/>
      <c r="O17" s="28"/>
      <c r="P17" s="28"/>
      <c r="Q17" s="28"/>
      <c r="R17" s="28"/>
      <c r="S17" s="28"/>
      <c r="T17" s="28"/>
      <c r="U17" s="28"/>
      <c r="V17" s="28"/>
      <c r="W17" s="28"/>
      <c r="X17" s="28"/>
    </row>
    <row r="18" spans="2:24" ht="20.100000000000001" customHeight="1">
      <c r="B18" s="39" t="s">
        <v>90</v>
      </c>
      <c r="C18" s="8" t="s">
        <v>39</v>
      </c>
      <c r="D18" s="8" t="s">
        <v>199</v>
      </c>
      <c r="E18" s="28"/>
      <c r="F18" s="28"/>
      <c r="G18" s="28"/>
      <c r="H18" s="28"/>
      <c r="I18" s="28"/>
      <c r="J18" s="28"/>
      <c r="K18" s="28"/>
      <c r="L18" s="28"/>
      <c r="M18" s="28"/>
      <c r="N18" s="28"/>
      <c r="O18" s="28"/>
      <c r="P18" s="28"/>
      <c r="Q18" s="28"/>
      <c r="R18" s="28"/>
      <c r="S18" s="28"/>
      <c r="T18" s="28"/>
      <c r="U18" s="28"/>
      <c r="V18" s="28"/>
      <c r="W18" s="28"/>
      <c r="X18" s="28"/>
    </row>
    <row r="19" spans="2:24" ht="20.100000000000001" customHeight="1">
      <c r="B19" s="39" t="s">
        <v>90</v>
      </c>
      <c r="C19" s="8" t="s">
        <v>41</v>
      </c>
      <c r="D19" s="8" t="s">
        <v>198</v>
      </c>
      <c r="E19" s="28"/>
      <c r="F19" s="28"/>
      <c r="G19" s="28"/>
      <c r="H19" s="28"/>
      <c r="I19" s="28"/>
      <c r="J19" s="28"/>
      <c r="K19" s="28"/>
      <c r="L19" s="28"/>
      <c r="M19" s="28"/>
      <c r="N19" s="28"/>
      <c r="O19" s="28"/>
      <c r="P19" s="28"/>
      <c r="Q19" s="28"/>
      <c r="R19" s="28"/>
      <c r="S19" s="28"/>
      <c r="T19" s="28"/>
      <c r="U19" s="28"/>
      <c r="V19" s="28"/>
      <c r="W19" s="28"/>
      <c r="X19" s="28"/>
    </row>
    <row r="20" spans="2:24" ht="20.100000000000001" customHeight="1">
      <c r="B20" s="1"/>
      <c r="D20" s="8" t="s">
        <v>197</v>
      </c>
      <c r="E20" s="28"/>
      <c r="F20" s="28"/>
      <c r="G20" s="28"/>
      <c r="H20" s="28"/>
      <c r="I20" s="28"/>
      <c r="J20" s="28"/>
      <c r="K20" s="28"/>
      <c r="L20" s="28"/>
      <c r="M20" s="28"/>
      <c r="N20" s="28"/>
      <c r="O20" s="28"/>
      <c r="P20" s="28"/>
      <c r="Q20" s="28"/>
      <c r="R20" s="28"/>
      <c r="S20" s="28"/>
      <c r="T20" s="28"/>
      <c r="U20" s="28"/>
      <c r="V20" s="28"/>
      <c r="W20" s="28"/>
      <c r="X20" s="28"/>
    </row>
    <row r="21" spans="2:24" s="40" customFormat="1" ht="20.100000000000001" customHeight="1">
      <c r="B21" s="39" t="s">
        <v>90</v>
      </c>
      <c r="C21" s="8" t="s">
        <v>43</v>
      </c>
      <c r="D21" s="8" t="s">
        <v>196</v>
      </c>
      <c r="E21" s="28"/>
      <c r="F21" s="28"/>
      <c r="G21" s="28"/>
      <c r="H21" s="28"/>
      <c r="I21" s="28"/>
      <c r="J21" s="28"/>
      <c r="K21" s="28"/>
      <c r="L21" s="28"/>
      <c r="M21" s="28"/>
      <c r="N21" s="28"/>
      <c r="O21" s="28"/>
      <c r="P21" s="28"/>
      <c r="Q21" s="28"/>
      <c r="R21" s="28"/>
      <c r="S21" s="28"/>
      <c r="T21" s="28"/>
      <c r="U21" s="28"/>
      <c r="V21" s="28"/>
      <c r="W21" s="28"/>
      <c r="X21" s="28"/>
    </row>
    <row r="22" spans="2:24" ht="20.100000000000001" customHeight="1">
      <c r="B22" s="39" t="s">
        <v>90</v>
      </c>
      <c r="C22" s="8" t="s">
        <v>45</v>
      </c>
      <c r="D22" s="8" t="s">
        <v>195</v>
      </c>
      <c r="E22" s="28"/>
      <c r="F22" s="28"/>
      <c r="G22" s="28"/>
      <c r="H22" s="28"/>
      <c r="I22" s="28"/>
      <c r="J22" s="28"/>
      <c r="K22" s="28"/>
      <c r="L22" s="28"/>
      <c r="M22" s="28"/>
      <c r="N22" s="28"/>
      <c r="O22" s="28"/>
      <c r="P22" s="28"/>
      <c r="Q22" s="28"/>
      <c r="R22" s="28"/>
      <c r="S22" s="28"/>
      <c r="T22" s="28"/>
      <c r="U22" s="28"/>
      <c r="V22" s="28"/>
      <c r="W22" s="28"/>
      <c r="X22" s="28"/>
    </row>
    <row r="23" spans="2:24" ht="20.100000000000001" customHeight="1">
      <c r="B23" s="39" t="s">
        <v>90</v>
      </c>
      <c r="C23" s="8" t="s">
        <v>46</v>
      </c>
      <c r="D23" s="8" t="s">
        <v>54</v>
      </c>
    </row>
    <row r="24" spans="2:24" ht="20.100000000000001" customHeight="1">
      <c r="B24" s="39" t="s">
        <v>90</v>
      </c>
      <c r="C24" s="8" t="s">
        <v>48</v>
      </c>
      <c r="D24" s="8" t="s">
        <v>56</v>
      </c>
    </row>
    <row r="25" spans="2:24" s="40" customFormat="1" ht="20.100000000000001" customHeight="1">
      <c r="B25" s="39" t="s">
        <v>90</v>
      </c>
      <c r="C25" s="8" t="s">
        <v>50</v>
      </c>
      <c r="D25" s="8" t="s">
        <v>121</v>
      </c>
      <c r="E25" s="8"/>
      <c r="F25" s="8"/>
      <c r="G25" s="30"/>
      <c r="H25" s="30"/>
      <c r="I25" s="30"/>
      <c r="J25" s="30"/>
      <c r="K25" s="30"/>
      <c r="L25" s="30"/>
      <c r="M25" s="30"/>
      <c r="N25" s="30"/>
      <c r="O25" s="30"/>
      <c r="P25" s="30"/>
      <c r="Q25" s="30"/>
      <c r="R25" s="30"/>
      <c r="S25" s="30"/>
      <c r="T25" s="30"/>
      <c r="U25" s="30"/>
      <c r="V25" s="30"/>
      <c r="W25" s="30"/>
      <c r="X25" s="30"/>
    </row>
    <row r="26" spans="2:24" s="40" customFormat="1" ht="20.100000000000001" customHeight="1">
      <c r="B26" s="39" t="s">
        <v>90</v>
      </c>
      <c r="C26" s="8" t="s">
        <v>51</v>
      </c>
      <c r="D26" s="8" t="s">
        <v>120</v>
      </c>
      <c r="E26" s="8"/>
      <c r="F26" s="8"/>
      <c r="G26" s="8"/>
      <c r="H26" s="8"/>
      <c r="I26" s="8"/>
      <c r="J26" s="8"/>
      <c r="K26" s="8"/>
      <c r="L26" s="8"/>
      <c r="M26" s="8"/>
      <c r="N26" s="8"/>
      <c r="O26" s="8"/>
      <c r="P26" s="8"/>
      <c r="Q26" s="8"/>
      <c r="R26" s="8"/>
      <c r="S26" s="8"/>
      <c r="T26" s="8"/>
      <c r="U26" s="8"/>
      <c r="V26" s="8"/>
      <c r="W26" s="8"/>
      <c r="X26" s="8"/>
    </row>
    <row r="27" spans="2:24" ht="20.100000000000001" customHeight="1">
      <c r="B27" s="39" t="s">
        <v>90</v>
      </c>
      <c r="C27" s="8" t="s">
        <v>52</v>
      </c>
      <c r="D27" s="8" t="s">
        <v>194</v>
      </c>
    </row>
    <row r="28" spans="2:24" ht="20.100000000000001" customHeight="1">
      <c r="B28" s="39" t="s">
        <v>90</v>
      </c>
      <c r="C28" s="8" t="s">
        <v>53</v>
      </c>
      <c r="D28" s="686" t="s">
        <v>193</v>
      </c>
      <c r="E28" s="687"/>
      <c r="F28" s="687"/>
      <c r="G28" s="687"/>
      <c r="H28" s="687"/>
      <c r="I28" s="687"/>
      <c r="J28" s="687"/>
      <c r="K28" s="687"/>
      <c r="L28" s="687"/>
      <c r="M28" s="687"/>
      <c r="N28" s="687"/>
      <c r="O28" s="687"/>
      <c r="P28" s="687"/>
      <c r="Q28" s="687"/>
      <c r="R28" s="687"/>
      <c r="S28" s="687"/>
      <c r="T28" s="687"/>
      <c r="U28" s="687"/>
      <c r="V28" s="687"/>
      <c r="W28" s="687"/>
      <c r="X28" s="687"/>
    </row>
    <row r="29" spans="2:24" ht="20.100000000000001" customHeight="1">
      <c r="B29" s="39" t="s">
        <v>90</v>
      </c>
      <c r="C29" s="8" t="s">
        <v>55</v>
      </c>
      <c r="D29" s="40" t="s">
        <v>192</v>
      </c>
      <c r="E29" s="10"/>
      <c r="F29" s="10"/>
      <c r="G29" s="10"/>
      <c r="H29" s="10"/>
      <c r="I29" s="10"/>
      <c r="J29" s="10"/>
      <c r="K29" s="10"/>
      <c r="L29" s="10"/>
      <c r="M29" s="10"/>
      <c r="N29" s="10"/>
      <c r="O29" s="10"/>
      <c r="P29" s="10"/>
      <c r="Q29" s="10"/>
      <c r="R29" s="10"/>
      <c r="S29" s="10"/>
      <c r="T29" s="10"/>
      <c r="U29" s="10"/>
      <c r="V29" s="10"/>
      <c r="W29" s="10"/>
      <c r="X29" s="10"/>
    </row>
    <row r="30" spans="2:24" ht="20.100000000000001" customHeight="1">
      <c r="B30"/>
      <c r="D30" s="8" t="s">
        <v>191</v>
      </c>
      <c r="E30" s="10"/>
      <c r="F30" s="10"/>
      <c r="G30" s="10"/>
      <c r="H30" s="10"/>
      <c r="I30" s="10"/>
      <c r="J30" s="10"/>
      <c r="K30" s="10"/>
      <c r="L30" s="10"/>
      <c r="M30" s="10"/>
      <c r="N30" s="10"/>
      <c r="O30" s="10"/>
      <c r="P30" s="10"/>
      <c r="Q30" s="10"/>
      <c r="R30" s="10"/>
      <c r="S30" s="10"/>
      <c r="T30" s="10"/>
      <c r="U30" s="10"/>
      <c r="V30" s="10"/>
      <c r="W30" s="10"/>
      <c r="X30" s="10"/>
    </row>
    <row r="31" spans="2:24" ht="20.100000000000001" customHeight="1">
      <c r="B31" s="39" t="s">
        <v>90</v>
      </c>
      <c r="C31" s="8" t="s">
        <v>57</v>
      </c>
      <c r="D31" s="8" t="s">
        <v>1460</v>
      </c>
    </row>
    <row r="32" spans="2:24" ht="20.100000000000001" customHeight="1">
      <c r="B32" s="39" t="s">
        <v>90</v>
      </c>
      <c r="C32" s="8" t="s">
        <v>59</v>
      </c>
      <c r="D32" s="8" t="s">
        <v>190</v>
      </c>
    </row>
    <row r="33" spans="2:24" ht="20.100000000000001" customHeight="1">
      <c r="B33" s="39" t="s">
        <v>90</v>
      </c>
      <c r="C33" s="8" t="s">
        <v>62</v>
      </c>
      <c r="D33" s="8" t="s">
        <v>189</v>
      </c>
    </row>
    <row r="34" spans="2:24" ht="20.100000000000001" customHeight="1">
      <c r="B34" s="39" t="s">
        <v>90</v>
      </c>
      <c r="C34" s="8" t="s">
        <v>64</v>
      </c>
      <c r="D34" s="8" t="s">
        <v>1635</v>
      </c>
      <c r="E34" s="1"/>
      <c r="F34" s="1"/>
      <c r="G34" s="1"/>
      <c r="H34" s="1"/>
      <c r="I34" s="1"/>
      <c r="J34" s="1"/>
      <c r="K34" s="1"/>
      <c r="L34" s="1"/>
      <c r="M34" s="1"/>
      <c r="N34" s="1"/>
      <c r="O34" s="1"/>
      <c r="P34" s="1"/>
      <c r="Q34" s="1"/>
      <c r="R34" s="1"/>
      <c r="S34" s="1"/>
      <c r="T34" s="1"/>
      <c r="U34" s="1"/>
      <c r="V34" s="1"/>
      <c r="W34" s="1"/>
      <c r="X34" s="1"/>
    </row>
    <row r="35" spans="2:24" ht="20.100000000000001" customHeight="1">
      <c r="B35" s="39" t="s">
        <v>90</v>
      </c>
      <c r="C35" s="40" t="s">
        <v>67</v>
      </c>
      <c r="D35" s="8" t="s">
        <v>188</v>
      </c>
    </row>
    <row r="36" spans="2:24" ht="20.100000000000001" customHeight="1">
      <c r="B36" s="39" t="s">
        <v>90</v>
      </c>
      <c r="C36" s="40" t="s">
        <v>69</v>
      </c>
      <c r="D36" s="8" t="s">
        <v>72</v>
      </c>
    </row>
    <row r="37" spans="2:24" ht="20.100000000000001" customHeight="1">
      <c r="B37" s="39"/>
    </row>
    <row r="38" spans="2:24" ht="20.100000000000001" customHeight="1">
      <c r="B38" s="39"/>
    </row>
    <row r="39" spans="2:24" ht="20.100000000000001" customHeight="1">
      <c r="B39" s="39"/>
    </row>
  </sheetData>
  <mergeCells count="7">
    <mergeCell ref="D28:X28"/>
    <mergeCell ref="G13:W13"/>
    <mergeCell ref="I8:T8"/>
    <mergeCell ref="I7:T7"/>
    <mergeCell ref="I9:T9"/>
    <mergeCell ref="I10:T10"/>
    <mergeCell ref="I11:T11"/>
  </mergeCells>
  <phoneticPr fontId="2"/>
  <dataValidations count="3">
    <dataValidation type="list" allowBlank="1" showInputMessage="1" showErrorMessage="1" sqref="D23 D17 D19:D21 B14:B19 B21:B29 B31:B39" xr:uid="{00000000-0002-0000-1E00-000000000000}">
      <formula1>"□,☑"</formula1>
    </dataValidation>
    <dataValidation imeMode="off" allowBlank="1" showInputMessage="1" showErrorMessage="1" sqref="I11:T11" xr:uid="{00000000-0002-0000-1E00-000001000000}"/>
    <dataValidation imeMode="on" allowBlank="1" showInputMessage="1" showErrorMessage="1" sqref="I7:T10" xr:uid="{00000000-0002-0000-1E00-000002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4">
    <pageSetUpPr fitToPage="1"/>
  </sheetPr>
  <dimension ref="A1:M36"/>
  <sheetViews>
    <sheetView view="pageBreakPreview" topLeftCell="A7" zoomScaleNormal="100" zoomScaleSheetLayoutView="100" workbookViewId="0">
      <selection activeCell="A18" sqref="A18:J19"/>
    </sheetView>
  </sheetViews>
  <sheetFormatPr defaultColWidth="8.09765625" defaultRowHeight="20.100000000000001" customHeight="1"/>
  <cols>
    <col min="1" max="1" width="6.8984375" style="41" customWidth="1"/>
    <col min="2" max="2" width="5" style="41" customWidth="1"/>
    <col min="3" max="3" width="6.19921875"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8.09765625" style="41" customWidth="1"/>
    <col min="12" max="12" width="6.69921875" style="41" customWidth="1"/>
    <col min="13" max="13" width="5.3984375" style="41" customWidth="1"/>
    <col min="14" max="15" width="7.69921875" style="41" customWidth="1"/>
    <col min="16" max="16384" width="8.09765625" style="41"/>
  </cols>
  <sheetData>
    <row r="1" spans="1:12" ht="19.5" customHeight="1">
      <c r="A1" s="41" t="s">
        <v>92</v>
      </c>
      <c r="B1" s="42">
        <v>5</v>
      </c>
      <c r="C1" s="41" t="s">
        <v>93</v>
      </c>
    </row>
    <row r="2" spans="1:12" ht="20.100000000000001" customHeight="1">
      <c r="A2" s="43" t="s">
        <v>1461</v>
      </c>
      <c r="B2" s="43"/>
      <c r="C2" s="43"/>
      <c r="D2" s="44"/>
      <c r="E2" s="44"/>
      <c r="F2" s="44"/>
      <c r="G2" s="44"/>
      <c r="H2" s="44"/>
      <c r="I2" s="44"/>
      <c r="J2" s="44"/>
    </row>
    <row r="3" spans="1:12" ht="20.100000000000001" customHeight="1">
      <c r="J3" s="45"/>
    </row>
    <row r="4" spans="1:12" ht="20.100000000000001" customHeight="1">
      <c r="J4" s="57">
        <v>45992</v>
      </c>
    </row>
    <row r="6" spans="1:12" ht="20.100000000000001" customHeight="1">
      <c r="A6" s="46" t="s">
        <v>95</v>
      </c>
      <c r="B6" s="46"/>
      <c r="C6" s="46"/>
    </row>
    <row r="7" spans="1:12" ht="20.100000000000001" customHeight="1">
      <c r="A7" s="46"/>
      <c r="B7" s="46"/>
      <c r="C7" s="46"/>
    </row>
    <row r="8" spans="1:12" ht="20.100000000000001" customHeight="1">
      <c r="C8" s="710" t="s">
        <v>96</v>
      </c>
      <c r="D8" s="699"/>
      <c r="E8" s="492"/>
      <c r="F8" s="42"/>
    </row>
    <row r="9" spans="1:12" ht="20.100000000000001" customHeight="1">
      <c r="C9" s="732" t="s">
        <v>233</v>
      </c>
      <c r="D9" s="699"/>
      <c r="E9" s="699"/>
      <c r="F9" s="49"/>
      <c r="G9" s="719" t="s">
        <v>98</v>
      </c>
      <c r="H9" s="719"/>
      <c r="I9" s="719"/>
      <c r="J9" s="719"/>
      <c r="K9" s="1" t="s">
        <v>232</v>
      </c>
      <c r="L9" s="41" t="s">
        <v>233</v>
      </c>
    </row>
    <row r="10" spans="1:12" ht="20.100000000000001" customHeight="1">
      <c r="C10" s="710" t="s">
        <v>145</v>
      </c>
      <c r="D10" s="699"/>
      <c r="E10" s="699"/>
      <c r="F10" s="51"/>
      <c r="G10" s="701" t="s">
        <v>100</v>
      </c>
      <c r="H10" s="701"/>
      <c r="I10" s="701"/>
      <c r="J10" s="701"/>
      <c r="K10" s="1" t="s">
        <v>230</v>
      </c>
      <c r="L10" s="41" t="s">
        <v>84</v>
      </c>
    </row>
    <row r="11" spans="1:12" ht="20.100000000000001" customHeight="1">
      <c r="C11" s="736" t="s">
        <v>231</v>
      </c>
      <c r="D11" s="699"/>
      <c r="E11" s="699"/>
      <c r="F11" s="51"/>
      <c r="G11" s="701" t="s">
        <v>101</v>
      </c>
      <c r="H11" s="701"/>
      <c r="I11" s="701"/>
      <c r="J11" s="701"/>
      <c r="K11" s="1" t="s">
        <v>232</v>
      </c>
      <c r="L11" s="41" t="s">
        <v>231</v>
      </c>
    </row>
    <row r="12" spans="1:12" ht="20.100000000000001" customHeight="1">
      <c r="E12" s="492"/>
      <c r="F12" s="42"/>
      <c r="K12" s="1" t="s">
        <v>230</v>
      </c>
      <c r="L12" s="41" t="s">
        <v>141</v>
      </c>
    </row>
    <row r="13" spans="1:12" ht="20.100000000000001" customHeight="1">
      <c r="C13" s="710" t="s">
        <v>84</v>
      </c>
      <c r="D13" s="699"/>
      <c r="E13" s="699"/>
      <c r="F13" s="49"/>
      <c r="G13" s="719" t="s">
        <v>217</v>
      </c>
      <c r="H13" s="719"/>
      <c r="I13" s="719"/>
      <c r="J13" s="719"/>
    </row>
    <row r="14" spans="1:12" ht="20.100000000000001" customHeight="1">
      <c r="C14" s="710" t="s">
        <v>145</v>
      </c>
      <c r="D14" s="699"/>
      <c r="E14" s="699"/>
      <c r="F14" s="51"/>
      <c r="G14" s="701" t="s">
        <v>217</v>
      </c>
      <c r="H14" s="701"/>
      <c r="I14" s="701"/>
      <c r="J14" s="701"/>
    </row>
    <row r="15" spans="1:12" ht="20.100000000000001" customHeight="1">
      <c r="C15" s="710" t="s">
        <v>141</v>
      </c>
      <c r="D15" s="699"/>
      <c r="E15" s="699"/>
      <c r="F15" s="51"/>
      <c r="G15" s="701" t="s">
        <v>217</v>
      </c>
      <c r="H15" s="701"/>
      <c r="I15" s="701"/>
      <c r="J15" s="701"/>
    </row>
    <row r="16" spans="1:12" ht="19.5" customHeight="1">
      <c r="E16" s="42"/>
      <c r="F16" s="42"/>
      <c r="G16" s="52"/>
      <c r="H16" s="52"/>
      <c r="I16" s="52"/>
      <c r="J16" s="52"/>
    </row>
    <row r="18" spans="1:13" ht="20.100000000000001" customHeight="1">
      <c r="A18" s="702" t="s">
        <v>1533</v>
      </c>
      <c r="B18" s="702"/>
      <c r="C18" s="702"/>
      <c r="D18" s="702"/>
      <c r="E18" s="702"/>
      <c r="F18" s="702"/>
      <c r="G18" s="702"/>
      <c r="H18" s="702"/>
      <c r="I18" s="702"/>
      <c r="J18" s="702"/>
      <c r="K18" s="1" t="s">
        <v>19</v>
      </c>
      <c r="L18" s="1" t="str">
        <f>+"　下記のとおり合併したいので、私立学校法第"&amp;'005'!D1&amp;"条第"&amp;'005'!D2&amp;"項の規定により関係書類を添えて認可を申請します。"</f>
        <v>　下記のとおり合併したいので、私立学校法第126条第3項の規定により関係書類を添えて認可を申請します。</v>
      </c>
    </row>
    <row r="19" spans="1:13" ht="20.100000000000001" customHeight="1">
      <c r="A19" s="702"/>
      <c r="B19" s="702"/>
      <c r="C19" s="702"/>
      <c r="D19" s="702"/>
      <c r="E19" s="702"/>
      <c r="F19" s="702"/>
      <c r="G19" s="702"/>
      <c r="H19" s="702"/>
      <c r="I19" s="702"/>
      <c r="J19" s="702"/>
      <c r="K19" s="1" t="s">
        <v>21</v>
      </c>
      <c r="L19" s="1" t="str">
        <f>+"　下記のとおり合併したいので、私立学校法第"&amp;'005'!D5&amp;"条第"&amp;'005'!D6&amp;"項において準用する同法第"&amp;'005'!D7&amp;"条第"&amp;'005'!D8&amp;"項の規定により関係書類を添えて認可を申請します。"</f>
        <v>　下記のとおり合併したいので、私立学校法第152条第6項において準用する同法第126条第3項の規定により関係書類を添えて認可を申請します。</v>
      </c>
    </row>
    <row r="20" spans="1:13" ht="20.100000000000001" customHeight="1">
      <c r="A20" s="733" t="s">
        <v>179</v>
      </c>
      <c r="B20" s="733"/>
      <c r="C20" s="733"/>
      <c r="D20" s="733"/>
      <c r="E20" s="733"/>
      <c r="F20" s="733"/>
      <c r="G20" s="733"/>
      <c r="H20" s="733"/>
      <c r="I20" s="733"/>
      <c r="J20" s="733"/>
      <c r="K20" s="1"/>
      <c r="L20" s="1"/>
      <c r="M20" s="1"/>
    </row>
    <row r="21" spans="1:13" ht="19.95" customHeight="1">
      <c r="C21" s="563" t="s">
        <v>78</v>
      </c>
      <c r="D21" s="734" t="s">
        <v>229</v>
      </c>
      <c r="E21" s="734"/>
      <c r="F21" s="78"/>
      <c r="G21" s="581"/>
      <c r="H21" s="581"/>
      <c r="I21" s="581"/>
      <c r="J21" s="581"/>
      <c r="K21" s="41" t="s">
        <v>229</v>
      </c>
      <c r="L21" s="1"/>
      <c r="M21" s="1"/>
    </row>
    <row r="22" spans="1:13" ht="19.95" customHeight="1">
      <c r="C22" s="65"/>
      <c r="D22" s="710" t="s">
        <v>84</v>
      </c>
      <c r="E22" s="699"/>
      <c r="F22" s="78"/>
      <c r="G22" s="735" t="s">
        <v>228</v>
      </c>
      <c r="H22" s="719"/>
      <c r="I22" s="719"/>
      <c r="J22" s="719"/>
      <c r="K22" s="41" t="s">
        <v>227</v>
      </c>
      <c r="L22" s="1"/>
      <c r="M22" s="1"/>
    </row>
    <row r="23" spans="1:13" ht="19.95" customHeight="1">
      <c r="C23" s="65"/>
      <c r="D23" s="710" t="s">
        <v>145</v>
      </c>
      <c r="E23" s="699"/>
      <c r="F23" s="78"/>
      <c r="G23" s="735" t="s">
        <v>223</v>
      </c>
      <c r="H23" s="719"/>
      <c r="I23" s="719"/>
      <c r="J23" s="719"/>
      <c r="L23" s="1"/>
      <c r="M23" s="1"/>
    </row>
    <row r="24" spans="1:13" ht="19.95" customHeight="1">
      <c r="C24" s="65"/>
      <c r="D24" s="710" t="s">
        <v>220</v>
      </c>
      <c r="E24" s="699"/>
      <c r="F24" s="78"/>
      <c r="G24" s="719" t="s">
        <v>226</v>
      </c>
      <c r="H24" s="719"/>
      <c r="I24" s="719"/>
      <c r="J24" s="719"/>
      <c r="K24" s="41" t="s">
        <v>226</v>
      </c>
    </row>
    <row r="25" spans="1:13" s="1" customFormat="1" ht="19.95" customHeight="1">
      <c r="A25" s="41"/>
      <c r="B25" s="41"/>
      <c r="C25" s="41"/>
      <c r="D25" s="710" t="s">
        <v>218</v>
      </c>
      <c r="E25" s="699"/>
      <c r="F25" s="78"/>
      <c r="G25" s="719" t="s">
        <v>101</v>
      </c>
      <c r="H25" s="719"/>
      <c r="I25" s="719"/>
      <c r="J25" s="719"/>
      <c r="K25" s="41" t="s">
        <v>219</v>
      </c>
    </row>
    <row r="26" spans="1:13" s="1" customFormat="1" ht="19.95" customHeight="1">
      <c r="A26" s="41"/>
      <c r="B26" s="41"/>
      <c r="C26" s="41"/>
      <c r="D26" s="41"/>
      <c r="E26" s="41"/>
      <c r="F26" s="41"/>
      <c r="G26" s="41"/>
      <c r="H26" s="41"/>
      <c r="I26" s="41"/>
      <c r="J26" s="41"/>
    </row>
    <row r="27" spans="1:13" s="1" customFormat="1" ht="19.95" customHeight="1">
      <c r="A27" s="41"/>
      <c r="B27" s="41"/>
      <c r="C27" s="563" t="s">
        <v>81</v>
      </c>
      <c r="D27" s="41" t="s">
        <v>225</v>
      </c>
      <c r="E27" s="41"/>
      <c r="F27" s="41"/>
      <c r="G27" s="41"/>
      <c r="H27" s="41"/>
      <c r="I27" s="41"/>
      <c r="J27" s="41"/>
    </row>
    <row r="28" spans="1:13" s="1" customFormat="1" ht="19.95" customHeight="1">
      <c r="A28" s="41"/>
      <c r="B28" s="41"/>
      <c r="C28" s="41"/>
      <c r="D28" s="710" t="s">
        <v>84</v>
      </c>
      <c r="E28" s="699"/>
      <c r="F28" s="78"/>
      <c r="G28" s="719" t="s">
        <v>224</v>
      </c>
      <c r="H28" s="719"/>
      <c r="I28" s="719"/>
      <c r="J28" s="719"/>
    </row>
    <row r="29" spans="1:13" s="1" customFormat="1" ht="19.95" customHeight="1">
      <c r="A29" s="41"/>
      <c r="B29" s="41"/>
      <c r="C29" s="41"/>
      <c r="D29" s="710" t="s">
        <v>145</v>
      </c>
      <c r="E29" s="699"/>
      <c r="F29" s="78"/>
      <c r="G29" s="719" t="s">
        <v>223</v>
      </c>
      <c r="H29" s="719"/>
      <c r="I29" s="719"/>
      <c r="J29" s="719"/>
    </row>
    <row r="30" spans="1:13" s="1" customFormat="1" ht="19.95" customHeight="1">
      <c r="A30" s="41"/>
      <c r="B30" s="41"/>
      <c r="C30" s="41"/>
      <c r="D30" s="710" t="s">
        <v>220</v>
      </c>
      <c r="E30" s="699"/>
      <c r="F30" s="78"/>
      <c r="G30" s="723" t="s">
        <v>219</v>
      </c>
      <c r="H30" s="723"/>
      <c r="I30" s="723"/>
      <c r="J30" s="723"/>
    </row>
    <row r="31" spans="1:13" s="1" customFormat="1" ht="19.95" customHeight="1">
      <c r="A31" s="41"/>
      <c r="B31" s="41"/>
      <c r="C31" s="41"/>
      <c r="D31" s="710" t="s">
        <v>218</v>
      </c>
      <c r="E31" s="699"/>
      <c r="F31" s="78"/>
      <c r="G31" s="719" t="s">
        <v>222</v>
      </c>
      <c r="H31" s="719"/>
      <c r="I31" s="719"/>
      <c r="J31" s="719"/>
    </row>
    <row r="32" spans="1:13" s="1" customFormat="1" ht="19.95" customHeight="1">
      <c r="A32" s="41"/>
      <c r="B32" s="41"/>
      <c r="C32" s="41"/>
      <c r="D32" s="41"/>
      <c r="E32" s="41"/>
      <c r="F32" s="41"/>
      <c r="G32" s="41"/>
      <c r="H32" s="41"/>
      <c r="I32" s="41"/>
      <c r="J32" s="41"/>
    </row>
    <row r="33" spans="1:10" s="1" customFormat="1" ht="19.95" customHeight="1">
      <c r="A33" s="41"/>
      <c r="B33" s="41"/>
      <c r="C33" s="41"/>
      <c r="D33" s="710" t="s">
        <v>84</v>
      </c>
      <c r="E33" s="699"/>
      <c r="F33" s="78"/>
      <c r="G33" s="719" t="s">
        <v>217</v>
      </c>
      <c r="H33" s="719"/>
      <c r="I33" s="719"/>
      <c r="J33" s="719"/>
    </row>
    <row r="34" spans="1:10" s="1" customFormat="1" ht="19.95" customHeight="1">
      <c r="A34" s="41"/>
      <c r="B34" s="41"/>
      <c r="C34" s="41"/>
      <c r="D34" s="710" t="s">
        <v>145</v>
      </c>
      <c r="E34" s="699"/>
      <c r="F34" s="78"/>
      <c r="G34" s="719" t="s">
        <v>217</v>
      </c>
      <c r="H34" s="719"/>
      <c r="I34" s="719"/>
      <c r="J34" s="719"/>
    </row>
    <row r="35" spans="1:10" s="1" customFormat="1" ht="19.95" customHeight="1">
      <c r="A35" s="41"/>
      <c r="B35" s="41"/>
      <c r="C35" s="41"/>
      <c r="D35" s="710" t="s">
        <v>220</v>
      </c>
      <c r="E35" s="699"/>
      <c r="F35" s="78"/>
      <c r="G35" s="723" t="s">
        <v>219</v>
      </c>
      <c r="H35" s="723"/>
      <c r="I35" s="723"/>
      <c r="J35" s="723"/>
    </row>
    <row r="36" spans="1:10" s="1" customFormat="1" ht="19.95" customHeight="1">
      <c r="A36" s="41"/>
      <c r="B36" s="41"/>
      <c r="C36" s="41"/>
      <c r="D36" s="710" t="s">
        <v>218</v>
      </c>
      <c r="E36" s="699"/>
      <c r="F36" s="78"/>
      <c r="G36" s="719" t="s">
        <v>217</v>
      </c>
      <c r="H36" s="719"/>
      <c r="I36" s="719"/>
      <c r="J36" s="719"/>
    </row>
  </sheetData>
  <mergeCells count="40">
    <mergeCell ref="G35:J35"/>
    <mergeCell ref="D22:E22"/>
    <mergeCell ref="G15:J15"/>
    <mergeCell ref="G9:J9"/>
    <mergeCell ref="G10:J10"/>
    <mergeCell ref="G11:J11"/>
    <mergeCell ref="G13:J13"/>
    <mergeCell ref="G14:J14"/>
    <mergeCell ref="C10:E10"/>
    <mergeCell ref="C11:E11"/>
    <mergeCell ref="G36:J36"/>
    <mergeCell ref="G29:J29"/>
    <mergeCell ref="G34:J34"/>
    <mergeCell ref="A18:J19"/>
    <mergeCell ref="A20:J20"/>
    <mergeCell ref="D21:E21"/>
    <mergeCell ref="G23:J23"/>
    <mergeCell ref="G24:J24"/>
    <mergeCell ref="G25:J25"/>
    <mergeCell ref="G22:J22"/>
    <mergeCell ref="G28:J28"/>
    <mergeCell ref="G30:J30"/>
    <mergeCell ref="G31:J31"/>
    <mergeCell ref="G33:J33"/>
    <mergeCell ref="D36:E36"/>
    <mergeCell ref="D35:E35"/>
    <mergeCell ref="C8:D8"/>
    <mergeCell ref="D30:E30"/>
    <mergeCell ref="D31:E31"/>
    <mergeCell ref="D33:E33"/>
    <mergeCell ref="D34:E34"/>
    <mergeCell ref="D23:E23"/>
    <mergeCell ref="D24:E24"/>
    <mergeCell ref="D25:E25"/>
    <mergeCell ref="D28:E28"/>
    <mergeCell ref="D29:E29"/>
    <mergeCell ref="C13:E13"/>
    <mergeCell ref="C14:E14"/>
    <mergeCell ref="C15:E15"/>
    <mergeCell ref="C9:E9"/>
  </mergeCells>
  <phoneticPr fontId="2"/>
  <dataValidations count="6">
    <dataValidation type="list" allowBlank="1" showInputMessage="1" showErrorMessage="1" sqref="C9" xr:uid="{00000000-0002-0000-1F00-000000000000}">
      <formula1>$L$9:$L$10</formula1>
    </dataValidation>
    <dataValidation type="list" allowBlank="1" showInputMessage="1" showErrorMessage="1" sqref="A18:J19" xr:uid="{00000000-0002-0000-1F00-000001000000}">
      <formula1>$L$18:$L$19</formula1>
    </dataValidation>
    <dataValidation imeMode="on" allowBlank="1" showInputMessage="1" showErrorMessage="1" sqref="G36:J36 G13:J16 G9:J11 G25:J25 G21:J23 G31:J31 G28:J29 G33:J34" xr:uid="{00000000-0002-0000-1F00-000002000000}"/>
    <dataValidation type="list" allowBlank="1" showInputMessage="1" showErrorMessage="1" sqref="C11" xr:uid="{00000000-0002-0000-1F00-000003000000}">
      <formula1>$L$11:$L$12</formula1>
    </dataValidation>
    <dataValidation type="list" allowBlank="1" showInputMessage="1" showErrorMessage="1" sqref="D21:E21" xr:uid="{00000000-0002-0000-1F00-000004000000}">
      <formula1>$K$21:$K$22</formula1>
    </dataValidation>
    <dataValidation type="list" imeMode="on" allowBlank="1" showInputMessage="1" showErrorMessage="1" sqref="G24:J24" xr:uid="{00000000-0002-0000-1F00-000005000000}">
      <formula1>$K$24:$K$25</formula1>
    </dataValidation>
  </dataValidations>
  <pageMargins left="0.70866141732283472" right="0.70866141732283472" top="0.74803149606299213" bottom="0.74803149606299213" header="0.31496062992125984" footer="0.31496062992125984"/>
  <pageSetup paperSize="9" scale="99" fitToWidth="0" orientation="portrait" r:id="rId1"/>
  <headerFooter>
    <oddFooter>&amp;C&amp;P</oddFooter>
  </headerFooter>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5">
    <pageSetUpPr fitToPage="1"/>
  </sheetPr>
  <dimension ref="A1:M49"/>
  <sheetViews>
    <sheetView view="pageBreakPreview" zoomScale="80" zoomScaleNormal="100" zoomScaleSheetLayoutView="80" workbookViewId="0">
      <selection activeCell="I1" sqref="I1"/>
    </sheetView>
  </sheetViews>
  <sheetFormatPr defaultColWidth="8.09765625" defaultRowHeight="20.100000000000001" customHeight="1"/>
  <cols>
    <col min="1" max="1" width="6.8984375" style="41" customWidth="1"/>
    <col min="2" max="2" width="5.09765625" style="41" customWidth="1"/>
    <col min="3" max="3" width="4.69921875" style="41" customWidth="1"/>
    <col min="4" max="5" width="10.3984375" style="41" customWidth="1"/>
    <col min="6" max="6" width="1.19921875" style="41" customWidth="1"/>
    <col min="7" max="8" width="7.3984375" style="41" customWidth="1"/>
    <col min="9" max="9" width="8.69921875" style="41" customWidth="1"/>
    <col min="10" max="10" width="19.59765625" style="41" customWidth="1"/>
    <col min="11" max="11" width="8.09765625" style="41" customWidth="1"/>
    <col min="12" max="12" width="6.69921875" style="41" customWidth="1"/>
    <col min="13" max="13" width="5.3984375" style="41" customWidth="1"/>
    <col min="14" max="15" width="7.69921875" style="41" customWidth="1"/>
    <col min="16" max="16384" width="8.09765625" style="41"/>
  </cols>
  <sheetData>
    <row r="1" spans="1:12" ht="20.100000000000001" customHeight="1">
      <c r="A1" s="41" t="s">
        <v>92</v>
      </c>
      <c r="B1" s="42">
        <v>5</v>
      </c>
      <c r="C1" s="41" t="s">
        <v>93</v>
      </c>
    </row>
    <row r="2" spans="1:12" ht="20.100000000000001" customHeight="1">
      <c r="A2" s="43" t="s">
        <v>1461</v>
      </c>
      <c r="B2" s="43"/>
      <c r="C2" s="43"/>
      <c r="D2" s="44"/>
      <c r="E2" s="44"/>
      <c r="F2" s="44"/>
      <c r="G2" s="44"/>
      <c r="H2" s="44"/>
      <c r="I2" s="44"/>
      <c r="J2" s="44"/>
    </row>
    <row r="3" spans="1:12" ht="20.100000000000001" customHeight="1">
      <c r="J3" s="45"/>
    </row>
    <row r="4" spans="1:12" ht="20.100000000000001" customHeight="1">
      <c r="J4" s="53"/>
    </row>
    <row r="6" spans="1:12" ht="20.100000000000001" customHeight="1">
      <c r="A6" s="46" t="s">
        <v>95</v>
      </c>
      <c r="B6" s="46"/>
      <c r="C6" s="46"/>
    </row>
    <row r="7" spans="1:12" ht="20.100000000000001" customHeight="1">
      <c r="A7" s="46"/>
      <c r="B7" s="46"/>
      <c r="C7" s="46"/>
    </row>
    <row r="8" spans="1:12" ht="20.100000000000001" customHeight="1">
      <c r="C8" s="710" t="s">
        <v>96</v>
      </c>
      <c r="D8" s="699"/>
      <c r="E8" s="492"/>
      <c r="F8" s="42"/>
    </row>
    <row r="9" spans="1:12" ht="20.100000000000001" customHeight="1">
      <c r="C9" s="732" t="s">
        <v>233</v>
      </c>
      <c r="D9" s="699"/>
      <c r="E9" s="699"/>
      <c r="F9" s="49"/>
      <c r="G9" s="739"/>
      <c r="H9" s="739"/>
      <c r="I9" s="739"/>
      <c r="J9" s="739"/>
      <c r="K9" s="1" t="s">
        <v>232</v>
      </c>
      <c r="L9" s="41" t="s">
        <v>233</v>
      </c>
    </row>
    <row r="10" spans="1:12" ht="20.100000000000001" customHeight="1">
      <c r="C10" s="710" t="s">
        <v>145</v>
      </c>
      <c r="D10" s="699"/>
      <c r="E10" s="699"/>
      <c r="F10" s="51"/>
      <c r="G10" s="740"/>
      <c r="H10" s="740"/>
      <c r="I10" s="740"/>
      <c r="J10" s="740"/>
      <c r="K10" s="1" t="s">
        <v>230</v>
      </c>
      <c r="L10" s="41" t="s">
        <v>84</v>
      </c>
    </row>
    <row r="11" spans="1:12" ht="20.100000000000001" customHeight="1">
      <c r="C11" s="736" t="s">
        <v>231</v>
      </c>
      <c r="D11" s="699"/>
      <c r="E11" s="699"/>
      <c r="F11" s="51"/>
      <c r="G11" s="740"/>
      <c r="H11" s="740"/>
      <c r="I11" s="740"/>
      <c r="J11" s="740"/>
      <c r="K11" s="1" t="s">
        <v>232</v>
      </c>
      <c r="L11" s="41" t="s">
        <v>231</v>
      </c>
    </row>
    <row r="12" spans="1:12" ht="20.100000000000001" customHeight="1">
      <c r="E12" s="492"/>
      <c r="F12" s="42"/>
      <c r="K12" s="1" t="s">
        <v>230</v>
      </c>
      <c r="L12" s="41" t="s">
        <v>141</v>
      </c>
    </row>
    <row r="13" spans="1:12" ht="20.100000000000001" customHeight="1">
      <c r="C13" s="710" t="s">
        <v>84</v>
      </c>
      <c r="D13" s="699"/>
      <c r="E13" s="699"/>
      <c r="F13" s="49"/>
      <c r="G13" s="707"/>
      <c r="H13" s="707"/>
      <c r="I13" s="707"/>
      <c r="J13" s="707"/>
    </row>
    <row r="14" spans="1:12" ht="20.100000000000001" customHeight="1">
      <c r="C14" s="710" t="s">
        <v>145</v>
      </c>
      <c r="D14" s="699"/>
      <c r="E14" s="699"/>
      <c r="F14" s="51"/>
      <c r="G14" s="708"/>
      <c r="H14" s="708"/>
      <c r="I14" s="708"/>
      <c r="J14" s="708"/>
    </row>
    <row r="15" spans="1:12" ht="20.100000000000001" customHeight="1">
      <c r="C15" s="710" t="s">
        <v>141</v>
      </c>
      <c r="D15" s="699"/>
      <c r="E15" s="699"/>
      <c r="F15" s="51"/>
      <c r="G15" s="708"/>
      <c r="H15" s="708"/>
      <c r="I15" s="708"/>
      <c r="J15" s="708"/>
    </row>
    <row r="16" spans="1:12" ht="19.5" customHeight="1">
      <c r="E16" s="42"/>
      <c r="F16" s="42"/>
      <c r="G16" s="52"/>
      <c r="H16" s="52"/>
      <c r="I16" s="52"/>
      <c r="J16" s="52"/>
    </row>
    <row r="18" spans="1:13" ht="20.100000000000001" customHeight="1">
      <c r="A18" s="709" t="s">
        <v>1533</v>
      </c>
      <c r="B18" s="709"/>
      <c r="C18" s="709"/>
      <c r="D18" s="709"/>
      <c r="E18" s="709"/>
      <c r="F18" s="709"/>
      <c r="G18" s="709"/>
      <c r="H18" s="709"/>
      <c r="I18" s="709"/>
      <c r="J18" s="709"/>
      <c r="K18" s="1" t="s">
        <v>19</v>
      </c>
      <c r="L18" s="1" t="str">
        <f>+"　下記のとおり合併したいので、私立学校法第"&amp;'005'!D1&amp;"条第"&amp;'005'!D2&amp;"項の規定により関係書類を添えて認可を申請します。"</f>
        <v>　下記のとおり合併したいので、私立学校法第126条第3項の規定により関係書類を添えて認可を申請します。</v>
      </c>
    </row>
    <row r="19" spans="1:13" ht="20.100000000000001" customHeight="1">
      <c r="A19" s="709"/>
      <c r="B19" s="709"/>
      <c r="C19" s="709"/>
      <c r="D19" s="709"/>
      <c r="E19" s="709"/>
      <c r="F19" s="709"/>
      <c r="G19" s="709"/>
      <c r="H19" s="709"/>
      <c r="I19" s="709"/>
      <c r="J19" s="709"/>
      <c r="K19" s="1" t="s">
        <v>21</v>
      </c>
      <c r="L19" s="1" t="str">
        <f>+"　下記のとおり合併したいので、私立学校法第"&amp;'005'!D5&amp;"条第"&amp;'005'!D6&amp;"項において準用する同法第"&amp;'005'!D7&amp;"条第"&amp;'005'!D8&amp;"項の規定により関係書類を添えて認可を申請します。"</f>
        <v>　下記のとおり合併したいので、私立学校法第152条第6項において準用する同法第126条第3項の規定により関係書類を添えて認可を申請します。</v>
      </c>
    </row>
    <row r="20" spans="1:13" ht="20.100000000000001" customHeight="1">
      <c r="A20" s="733" t="s">
        <v>179</v>
      </c>
      <c r="B20" s="733"/>
      <c r="C20" s="733"/>
      <c r="D20" s="733"/>
      <c r="E20" s="733"/>
      <c r="F20" s="733"/>
      <c r="G20" s="733"/>
      <c r="H20" s="733"/>
      <c r="I20" s="733"/>
      <c r="J20" s="733"/>
      <c r="K20" s="1"/>
      <c r="L20" s="1"/>
      <c r="M20" s="1"/>
    </row>
    <row r="21" spans="1:13" ht="19.95" customHeight="1">
      <c r="C21" s="563" t="s">
        <v>78</v>
      </c>
      <c r="D21" s="737" t="s">
        <v>229</v>
      </c>
      <c r="E21" s="737"/>
      <c r="F21" s="78"/>
      <c r="G21" s="581"/>
      <c r="H21" s="581"/>
      <c r="I21" s="581"/>
      <c r="J21" s="581"/>
      <c r="K21" s="41" t="s">
        <v>229</v>
      </c>
      <c r="L21" s="1"/>
      <c r="M21" s="1"/>
    </row>
    <row r="22" spans="1:13" ht="19.95" customHeight="1">
      <c r="C22" s="65"/>
      <c r="D22" s="710" t="s">
        <v>84</v>
      </c>
      <c r="E22" s="699"/>
      <c r="F22" s="78"/>
      <c r="G22" s="738"/>
      <c r="H22" s="707"/>
      <c r="I22" s="707"/>
      <c r="J22" s="707"/>
      <c r="K22" s="41" t="s">
        <v>227</v>
      </c>
      <c r="L22" s="1"/>
      <c r="M22" s="1"/>
    </row>
    <row r="23" spans="1:13" ht="19.95" customHeight="1">
      <c r="C23" s="65"/>
      <c r="D23" s="710" t="s">
        <v>145</v>
      </c>
      <c r="E23" s="699"/>
      <c r="F23" s="78"/>
      <c r="G23" s="738"/>
      <c r="H23" s="707"/>
      <c r="I23" s="707"/>
      <c r="J23" s="707"/>
      <c r="L23" s="1"/>
      <c r="M23" s="1"/>
    </row>
    <row r="24" spans="1:13" ht="19.95" customHeight="1">
      <c r="C24" s="65"/>
      <c r="D24" s="710" t="s">
        <v>220</v>
      </c>
      <c r="E24" s="699"/>
      <c r="F24" s="78"/>
      <c r="G24" s="707"/>
      <c r="H24" s="707"/>
      <c r="I24" s="707"/>
      <c r="J24" s="707"/>
    </row>
    <row r="25" spans="1:13" s="1" customFormat="1" ht="19.95" customHeight="1">
      <c r="A25" s="41"/>
      <c r="B25" s="41"/>
      <c r="C25" s="41"/>
      <c r="D25" s="710" t="s">
        <v>218</v>
      </c>
      <c r="E25" s="699"/>
      <c r="F25" s="78"/>
      <c r="G25" s="707"/>
      <c r="H25" s="707"/>
      <c r="I25" s="707"/>
      <c r="J25" s="707"/>
      <c r="K25" s="41"/>
    </row>
    <row r="26" spans="1:13" s="1" customFormat="1" ht="19.95" customHeight="1">
      <c r="A26" s="41"/>
      <c r="B26" s="41"/>
      <c r="C26" s="41"/>
      <c r="D26" s="41"/>
      <c r="E26" s="41"/>
      <c r="F26" s="41"/>
      <c r="G26" s="41"/>
      <c r="H26" s="41"/>
      <c r="I26" s="41"/>
      <c r="J26" s="41"/>
    </row>
    <row r="27" spans="1:13" s="1" customFormat="1" ht="19.95" customHeight="1">
      <c r="A27" s="41"/>
      <c r="B27" s="41"/>
      <c r="C27" s="563" t="s">
        <v>81</v>
      </c>
      <c r="D27" s="41" t="s">
        <v>225</v>
      </c>
      <c r="E27" s="41"/>
      <c r="F27" s="41"/>
      <c r="G27" s="41"/>
      <c r="H27" s="41"/>
      <c r="I27" s="41"/>
      <c r="J27" s="41"/>
    </row>
    <row r="28" spans="1:13" s="1" customFormat="1" ht="19.95" customHeight="1">
      <c r="A28" s="41"/>
      <c r="B28" s="41"/>
      <c r="C28" s="41"/>
      <c r="D28" s="710" t="s">
        <v>84</v>
      </c>
      <c r="E28" s="699"/>
      <c r="F28" s="78"/>
      <c r="G28" s="707"/>
      <c r="H28" s="707"/>
      <c r="I28" s="707"/>
      <c r="J28" s="707"/>
    </row>
    <row r="29" spans="1:13" s="1" customFormat="1" ht="19.95" customHeight="1">
      <c r="A29" s="41"/>
      <c r="B29" s="41"/>
      <c r="C29" s="41"/>
      <c r="D29" s="710" t="s">
        <v>145</v>
      </c>
      <c r="E29" s="699"/>
      <c r="F29" s="78"/>
      <c r="G29" s="707"/>
      <c r="H29" s="707"/>
      <c r="I29" s="707"/>
      <c r="J29" s="707"/>
    </row>
    <row r="30" spans="1:13" s="1" customFormat="1" ht="19.95" customHeight="1">
      <c r="A30" s="41"/>
      <c r="B30" s="41"/>
      <c r="C30" s="41"/>
      <c r="D30" s="710" t="s">
        <v>220</v>
      </c>
      <c r="E30" s="699"/>
      <c r="F30" s="78"/>
      <c r="G30" s="723" t="s">
        <v>219</v>
      </c>
      <c r="H30" s="723"/>
      <c r="I30" s="723"/>
      <c r="J30" s="723"/>
    </row>
    <row r="31" spans="1:13" s="1" customFormat="1" ht="19.95" customHeight="1">
      <c r="A31" s="41"/>
      <c r="B31" s="41"/>
      <c r="C31" s="41"/>
      <c r="D31" s="710" t="s">
        <v>218</v>
      </c>
      <c r="E31" s="699"/>
      <c r="F31" s="78"/>
      <c r="G31" s="707"/>
      <c r="H31" s="707"/>
      <c r="I31" s="707"/>
      <c r="J31" s="707"/>
    </row>
    <row r="32" spans="1:13" s="1" customFormat="1" ht="19.95" customHeight="1">
      <c r="A32" s="41"/>
      <c r="B32" s="41"/>
      <c r="C32" s="41"/>
      <c r="D32" s="41"/>
      <c r="E32" s="41"/>
      <c r="F32" s="41"/>
      <c r="G32" s="41"/>
      <c r="H32" s="41"/>
      <c r="I32" s="41"/>
      <c r="J32" s="41"/>
    </row>
    <row r="33" spans="1:10" s="1" customFormat="1" ht="19.95" customHeight="1">
      <c r="A33" s="41"/>
      <c r="B33" s="41"/>
      <c r="C33" s="41"/>
      <c r="D33" s="710" t="s">
        <v>84</v>
      </c>
      <c r="E33" s="699"/>
      <c r="F33" s="78"/>
      <c r="G33" s="707"/>
      <c r="H33" s="707"/>
      <c r="I33" s="707"/>
      <c r="J33" s="707"/>
    </row>
    <row r="34" spans="1:10" s="1" customFormat="1" ht="19.95" customHeight="1">
      <c r="A34" s="41"/>
      <c r="B34" s="41"/>
      <c r="C34" s="41"/>
      <c r="D34" s="710" t="s">
        <v>145</v>
      </c>
      <c r="E34" s="699"/>
      <c r="F34" s="78"/>
      <c r="G34" s="707"/>
      <c r="H34" s="707"/>
      <c r="I34" s="707"/>
      <c r="J34" s="707"/>
    </row>
    <row r="35" spans="1:10" s="1" customFormat="1" ht="19.95" customHeight="1">
      <c r="A35" s="41"/>
      <c r="B35" s="41"/>
      <c r="C35" s="41"/>
      <c r="D35" s="710" t="s">
        <v>220</v>
      </c>
      <c r="E35" s="699"/>
      <c r="F35" s="78"/>
      <c r="G35" s="723" t="s">
        <v>219</v>
      </c>
      <c r="H35" s="723"/>
      <c r="I35" s="723"/>
      <c r="J35" s="723"/>
    </row>
    <row r="36" spans="1:10" s="1" customFormat="1" ht="19.95" customHeight="1">
      <c r="A36" s="41"/>
      <c r="B36" s="41"/>
      <c r="C36" s="41"/>
      <c r="D36" s="710" t="s">
        <v>218</v>
      </c>
      <c r="E36" s="699"/>
      <c r="F36" s="78"/>
      <c r="G36" s="707"/>
      <c r="H36" s="707"/>
      <c r="I36" s="707"/>
      <c r="J36" s="707"/>
    </row>
    <row r="37" spans="1:10" s="1" customFormat="1" ht="19.95" customHeight="1"/>
    <row r="38" spans="1:10" s="1" customFormat="1" ht="19.95" customHeight="1"/>
    <row r="39" spans="1:10" s="1" customFormat="1" ht="19.95" customHeight="1"/>
    <row r="40" spans="1:10" s="1" customFormat="1" ht="19.95" customHeight="1"/>
    <row r="41" spans="1:10" s="1" customFormat="1" ht="19.95" customHeight="1"/>
    <row r="42" spans="1:10" s="1" customFormat="1" ht="19.95" customHeight="1"/>
    <row r="43" spans="1:10" s="1" customFormat="1" ht="19.95" customHeight="1"/>
    <row r="44" spans="1:10" s="1" customFormat="1" ht="19.95" customHeight="1"/>
    <row r="45" spans="1:10" s="1" customFormat="1" ht="19.95" customHeight="1"/>
    <row r="46" spans="1:10" s="1" customFormat="1" ht="19.95" customHeight="1"/>
    <row r="47" spans="1:10" s="1" customFormat="1" ht="19.95" customHeight="1"/>
    <row r="48" spans="1:10" s="1" customFormat="1" ht="19.95" customHeight="1"/>
    <row r="49" s="1" customFormat="1" ht="19.95" customHeight="1"/>
  </sheetData>
  <mergeCells count="40">
    <mergeCell ref="G28:J28"/>
    <mergeCell ref="D24:E24"/>
    <mergeCell ref="G15:J15"/>
    <mergeCell ref="G9:J9"/>
    <mergeCell ref="G10:J10"/>
    <mergeCell ref="G11:J11"/>
    <mergeCell ref="G13:J13"/>
    <mergeCell ref="G14:J14"/>
    <mergeCell ref="C10:E10"/>
    <mergeCell ref="C11:E11"/>
    <mergeCell ref="G35:J35"/>
    <mergeCell ref="G36:J36"/>
    <mergeCell ref="G25:J25"/>
    <mergeCell ref="A18:J19"/>
    <mergeCell ref="A20:J20"/>
    <mergeCell ref="G29:J29"/>
    <mergeCell ref="G31:J31"/>
    <mergeCell ref="G33:J33"/>
    <mergeCell ref="G34:J34"/>
    <mergeCell ref="G30:J30"/>
    <mergeCell ref="D21:E21"/>
    <mergeCell ref="G22:J22"/>
    <mergeCell ref="G23:J23"/>
    <mergeCell ref="G24:J24"/>
    <mergeCell ref="D33:E33"/>
    <mergeCell ref="D34:E34"/>
    <mergeCell ref="D35:E35"/>
    <mergeCell ref="D36:E36"/>
    <mergeCell ref="C8:D8"/>
    <mergeCell ref="D25:E25"/>
    <mergeCell ref="D28:E28"/>
    <mergeCell ref="D29:E29"/>
    <mergeCell ref="D30:E30"/>
    <mergeCell ref="D31:E31"/>
    <mergeCell ref="D22:E22"/>
    <mergeCell ref="D23:E23"/>
    <mergeCell ref="C13:E13"/>
    <mergeCell ref="C14:E14"/>
    <mergeCell ref="C15:E15"/>
    <mergeCell ref="C9:E9"/>
  </mergeCells>
  <phoneticPr fontId="2"/>
  <dataValidations count="6">
    <dataValidation type="list" allowBlank="1" showInputMessage="1" showErrorMessage="1" sqref="C9" xr:uid="{00000000-0002-0000-2000-000000000000}">
      <formula1>$L$9:$L$10</formula1>
    </dataValidation>
    <dataValidation type="list" imeMode="on" allowBlank="1" showInputMessage="1" showErrorMessage="1" sqref="G24:J24" xr:uid="{00000000-0002-0000-2000-000001000000}">
      <formula1>$K$24:$K$25</formula1>
    </dataValidation>
    <dataValidation type="list" allowBlank="1" showInputMessage="1" showErrorMessage="1" sqref="D21:E21" xr:uid="{00000000-0002-0000-2000-000002000000}">
      <formula1>$K$21:$K$22</formula1>
    </dataValidation>
    <dataValidation type="list" allowBlank="1" showInputMessage="1" showErrorMessage="1" sqref="C11" xr:uid="{00000000-0002-0000-2000-000003000000}">
      <formula1>$L$11:$L$12</formula1>
    </dataValidation>
    <dataValidation imeMode="on" allowBlank="1" showInputMessage="1" showErrorMessage="1" sqref="G36:J36 G13:J16 G33:J34 G25:J25 G21:J23 G31:J31 G28:J29 G9:J11" xr:uid="{00000000-0002-0000-2000-000004000000}"/>
    <dataValidation type="list" allowBlank="1" showInputMessage="1" showErrorMessage="1" sqref="A18:J19" xr:uid="{00000000-0002-0000-2000-000005000000}">
      <formula1>$L$18:$L$19</formula1>
    </dataValidation>
  </dataValidations>
  <pageMargins left="0.70866141732283472" right="0.70866141732283472" top="0.74803149606299213" bottom="0.74803149606299213" header="0.31496062992125984" footer="0.31496062992125984"/>
  <pageSetup paperSize="9" scale="98" fitToHeight="0" orientation="portrait" r:id="rId1"/>
  <headerFooter>
    <oddFooter>&amp;C&amp;P</oddFooter>
  </headerFooter>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6">
    <tabColor rgb="FF99FF99"/>
    <pageSetUpPr fitToPage="1"/>
  </sheetPr>
  <dimension ref="A1:E8"/>
  <sheetViews>
    <sheetView workbookViewId="0">
      <selection activeCell="D4" sqref="D4"/>
    </sheetView>
  </sheetViews>
  <sheetFormatPr defaultColWidth="8.69921875" defaultRowHeight="13.2"/>
  <cols>
    <col min="1" max="1" width="8.69921875" style="1"/>
    <col min="2" max="2" width="5.09765625" style="1" customWidth="1"/>
    <col min="3" max="3" width="23.59765625" style="1" customWidth="1"/>
    <col min="4" max="16384" width="8.69921875" style="1"/>
  </cols>
  <sheetData>
    <row r="1" spans="1:5">
      <c r="A1" s="1" t="s">
        <v>0</v>
      </c>
      <c r="B1" s="1" t="s">
        <v>1</v>
      </c>
      <c r="C1" s="1" t="s">
        <v>2</v>
      </c>
      <c r="D1" s="2">
        <v>152</v>
      </c>
      <c r="E1" s="1" t="str">
        <f>+B1&amp;D1&amp;C1&amp;D2&amp;C2</f>
        <v>私152条5項</v>
      </c>
    </row>
    <row r="2" spans="1:5">
      <c r="C2" s="1" t="s">
        <v>3</v>
      </c>
      <c r="D2" s="2">
        <v>5</v>
      </c>
    </row>
    <row r="3" spans="1:5">
      <c r="B3" s="1" t="s">
        <v>4</v>
      </c>
      <c r="C3" s="1" t="s">
        <v>2</v>
      </c>
      <c r="D3" s="2">
        <v>57</v>
      </c>
      <c r="E3" s="1" t="str">
        <f>+B3&amp;D3&amp;C3&amp;D4&amp;C4</f>
        <v>私則57条</v>
      </c>
    </row>
    <row r="4" spans="1:5">
      <c r="D4" s="2"/>
    </row>
    <row r="5" spans="1:5">
      <c r="A5" s="1" t="s">
        <v>5</v>
      </c>
      <c r="B5" s="1" t="s">
        <v>1</v>
      </c>
      <c r="C5" s="1" t="s">
        <v>2</v>
      </c>
      <c r="D5" s="2">
        <v>152</v>
      </c>
      <c r="E5" s="1" t="str">
        <f>+B5&amp;D5&amp;C5&amp;D6&amp;C6</f>
        <v>私152条10項において準用する同法</v>
      </c>
    </row>
    <row r="6" spans="1:5">
      <c r="C6" s="1" t="s">
        <v>6</v>
      </c>
      <c r="D6" s="2">
        <v>10</v>
      </c>
    </row>
    <row r="7" spans="1:5">
      <c r="A7" s="1" t="s">
        <v>7</v>
      </c>
      <c r="C7" s="1" t="s">
        <v>2</v>
      </c>
      <c r="D7" s="2">
        <v>24</v>
      </c>
      <c r="E7" s="1" t="str">
        <f>+B7&amp;D7&amp;C7&amp;D8&amp;C8</f>
        <v>24条2項</v>
      </c>
    </row>
    <row r="8" spans="1:5">
      <c r="C8" s="1" t="s">
        <v>3</v>
      </c>
      <c r="D8" s="2">
        <v>2</v>
      </c>
    </row>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pageSetUpPr fitToPage="1"/>
  </sheetPr>
  <dimension ref="A1:X38"/>
  <sheetViews>
    <sheetView view="pageBreakPreview" zoomScaleNormal="100" zoomScaleSheetLayoutView="100" workbookViewId="0">
      <selection activeCell="N1" sqref="N1"/>
    </sheetView>
  </sheetViews>
  <sheetFormatPr defaultColWidth="8.09765625" defaultRowHeight="20.100000000000001" customHeight="1"/>
  <cols>
    <col min="1" max="256" width="3.19921875" style="8" customWidth="1"/>
    <col min="257" max="16384" width="8.09765625" style="8"/>
  </cols>
  <sheetData>
    <row r="1" spans="1:24" s="4" customFormat="1" ht="20.100000000000001" customHeight="1" thickBot="1">
      <c r="A1" s="3" t="s">
        <v>247</v>
      </c>
      <c r="B1" s="3"/>
      <c r="C1" s="3"/>
      <c r="D1" s="3"/>
      <c r="E1" s="3"/>
      <c r="F1" s="3"/>
      <c r="G1" s="3"/>
      <c r="H1" s="3"/>
      <c r="I1" s="3"/>
      <c r="J1" s="3"/>
      <c r="K1" s="3"/>
      <c r="L1" s="3"/>
      <c r="M1" s="3"/>
      <c r="N1" s="3"/>
      <c r="O1" s="3"/>
      <c r="P1" s="3"/>
      <c r="Q1" s="3"/>
      <c r="R1" s="3"/>
      <c r="S1" s="3"/>
      <c r="T1" s="3"/>
      <c r="U1" s="3"/>
      <c r="V1" s="3"/>
      <c r="W1" s="3"/>
      <c r="X1" s="3"/>
    </row>
    <row r="2" spans="1:24" s="4" customFormat="1" ht="20.100000000000001" customHeight="1"/>
    <row r="3" spans="1:24" s="5" customFormat="1" ht="20.100000000000001" customHeight="1">
      <c r="B3" s="5" t="s">
        <v>9</v>
      </c>
      <c r="D3" s="5" t="s">
        <v>10</v>
      </c>
    </row>
    <row r="4" spans="1:24" s="5" customFormat="1" ht="20.100000000000001" customHeight="1">
      <c r="C4" s="40" t="s">
        <v>11</v>
      </c>
      <c r="D4" s="682" t="s">
        <v>246</v>
      </c>
      <c r="E4" s="682"/>
      <c r="F4" s="682"/>
      <c r="G4" s="682"/>
      <c r="H4" s="682"/>
      <c r="I4" s="682"/>
      <c r="J4" s="682"/>
      <c r="K4" s="682"/>
      <c r="L4" s="682"/>
      <c r="M4" s="682"/>
      <c r="N4" s="682"/>
      <c r="O4" s="682"/>
      <c r="P4" s="682"/>
      <c r="Q4" s="682"/>
      <c r="R4" s="682"/>
      <c r="S4" s="682"/>
      <c r="T4" s="682"/>
      <c r="U4" s="682"/>
      <c r="V4" s="682"/>
      <c r="W4" s="682"/>
      <c r="X4" s="682"/>
    </row>
    <row r="5" spans="1:24" s="5" customFormat="1" ht="20.100000000000001" customHeight="1">
      <c r="C5" s="40"/>
      <c r="D5" s="682"/>
      <c r="E5" s="682"/>
      <c r="F5" s="682"/>
      <c r="G5" s="682"/>
      <c r="H5" s="682"/>
      <c r="I5" s="682"/>
      <c r="J5" s="682"/>
      <c r="K5" s="682"/>
      <c r="L5" s="682"/>
      <c r="M5" s="682"/>
      <c r="N5" s="682"/>
      <c r="O5" s="682"/>
      <c r="P5" s="682"/>
      <c r="Q5" s="682"/>
      <c r="R5" s="682"/>
      <c r="S5" s="682"/>
      <c r="T5" s="682"/>
      <c r="U5" s="682"/>
      <c r="V5" s="682"/>
      <c r="W5" s="682"/>
      <c r="X5" s="682"/>
    </row>
    <row r="6" spans="1:24" s="5" customFormat="1" ht="20.100000000000001" customHeight="1">
      <c r="B6" s="5" t="s">
        <v>14</v>
      </c>
      <c r="D6" s="5" t="s">
        <v>15</v>
      </c>
    </row>
    <row r="7" spans="1:24" ht="20.100000000000001" customHeight="1">
      <c r="C7" s="8" t="s">
        <v>11</v>
      </c>
      <c r="D7" s="8" t="s">
        <v>245</v>
      </c>
      <c r="E7" s="10"/>
      <c r="F7" s="10"/>
      <c r="G7" s="10"/>
      <c r="H7" s="10"/>
      <c r="I7" s="10"/>
      <c r="J7" s="10"/>
      <c r="K7" s="10"/>
      <c r="L7" s="10"/>
      <c r="M7" s="10"/>
    </row>
    <row r="8" spans="1:24" s="5" customFormat="1" ht="20.100000000000001" customHeight="1">
      <c r="B8" s="5" t="s">
        <v>16</v>
      </c>
      <c r="D8" s="5" t="s">
        <v>17</v>
      </c>
    </row>
    <row r="9" spans="1:24" ht="20.100000000000001" customHeight="1">
      <c r="D9" s="67" t="s">
        <v>18</v>
      </c>
      <c r="E9" s="66" t="str">
        <f>+'006'!E1</f>
        <v>私152条5項</v>
      </c>
      <c r="F9" s="37"/>
      <c r="G9" s="37"/>
      <c r="H9" s="37"/>
      <c r="I9" s="37" t="s">
        <v>20</v>
      </c>
      <c r="J9" s="66" t="str">
        <f>+'006'!E3</f>
        <v>私則57条</v>
      </c>
      <c r="K9" s="37"/>
      <c r="L9" s="37"/>
      <c r="M9" s="37"/>
      <c r="N9" s="37"/>
      <c r="O9" s="37"/>
      <c r="P9" s="37"/>
      <c r="Q9" s="37"/>
      <c r="R9" s="37"/>
      <c r="S9" s="37"/>
      <c r="T9" s="37"/>
      <c r="U9" s="37"/>
      <c r="V9" s="37"/>
      <c r="W9" s="37"/>
      <c r="X9" s="38"/>
    </row>
    <row r="10" spans="1:24" ht="20.100000000000001" customHeight="1">
      <c r="D10" s="67" t="s">
        <v>7</v>
      </c>
      <c r="E10" s="66" t="str">
        <f>+'006'!E5&amp;'006'!E7</f>
        <v>私152条10項において準用する同法24条2項</v>
      </c>
      <c r="F10" s="37"/>
      <c r="G10" s="37"/>
      <c r="H10" s="37"/>
      <c r="I10" s="37"/>
      <c r="J10" s="37"/>
      <c r="K10" s="37"/>
      <c r="L10" s="37"/>
      <c r="M10" s="37"/>
      <c r="N10" s="37"/>
      <c r="O10" s="37"/>
      <c r="P10" s="37"/>
      <c r="Q10" s="37"/>
      <c r="R10" s="37"/>
      <c r="S10" s="37"/>
      <c r="T10" s="37"/>
      <c r="U10" s="37"/>
      <c r="V10" s="37"/>
      <c r="W10" s="37"/>
      <c r="X10" s="38"/>
    </row>
    <row r="11" spans="1:24" s="5" customFormat="1" ht="20.100000000000001" customHeight="1">
      <c r="B11" s="5" t="s">
        <v>23</v>
      </c>
      <c r="D11" s="5" t="s">
        <v>24</v>
      </c>
    </row>
    <row r="12" spans="1:24" s="5" customFormat="1" ht="20.100000000000001" customHeight="1">
      <c r="C12" s="5" t="s">
        <v>11</v>
      </c>
      <c r="D12" s="8" t="s">
        <v>136</v>
      </c>
    </row>
    <row r="13" spans="1:24" s="5" customFormat="1" ht="20.100000000000001" customHeight="1">
      <c r="C13" s="5" t="s">
        <v>11</v>
      </c>
      <c r="D13" s="8" t="s">
        <v>135</v>
      </c>
    </row>
    <row r="14" spans="1:24" s="5" customFormat="1" ht="20.100000000000001" customHeight="1">
      <c r="B14" s="5" t="s">
        <v>27</v>
      </c>
      <c r="D14" s="5" t="s">
        <v>28</v>
      </c>
      <c r="G14" s="693" t="s">
        <v>29</v>
      </c>
      <c r="H14" s="687"/>
      <c r="I14" s="687"/>
      <c r="J14" s="687"/>
      <c r="K14" s="687"/>
      <c r="L14" s="687"/>
      <c r="M14" s="687"/>
      <c r="N14" s="687"/>
      <c r="O14" s="687"/>
      <c r="P14" s="687"/>
      <c r="Q14" s="687"/>
      <c r="R14" s="687"/>
      <c r="S14" s="687"/>
      <c r="T14" s="687"/>
      <c r="U14" s="687"/>
      <c r="V14" s="687"/>
      <c r="W14" s="687"/>
      <c r="X14" s="687"/>
    </row>
    <row r="15" spans="1:24" ht="20.100000000000001" customHeight="1">
      <c r="C15" s="8" t="s">
        <v>30</v>
      </c>
      <c r="D15" s="8" t="s">
        <v>244</v>
      </c>
    </row>
    <row r="16" spans="1:24" ht="20.100000000000001" customHeight="1">
      <c r="C16" s="8" t="s">
        <v>32</v>
      </c>
      <c r="D16" s="8" t="s">
        <v>243</v>
      </c>
    </row>
    <row r="17" spans="3:24" ht="20.100000000000001" customHeight="1">
      <c r="C17" s="8" t="s">
        <v>35</v>
      </c>
      <c r="D17" s="8" t="s">
        <v>242</v>
      </c>
      <c r="E17" s="28"/>
      <c r="F17" s="28"/>
      <c r="G17" s="28"/>
      <c r="H17" s="28"/>
      <c r="I17" s="28"/>
      <c r="J17" s="28"/>
      <c r="K17" s="28"/>
      <c r="L17" s="28"/>
      <c r="M17" s="28"/>
      <c r="N17" s="28"/>
      <c r="O17" s="28"/>
      <c r="P17" s="28"/>
      <c r="Q17" s="28"/>
      <c r="R17" s="28"/>
      <c r="S17" s="28"/>
      <c r="T17" s="28"/>
      <c r="U17" s="28"/>
      <c r="V17" s="28"/>
      <c r="W17" s="28"/>
      <c r="X17" s="28"/>
    </row>
    <row r="18" spans="3:24" ht="20.100000000000001" customHeight="1">
      <c r="C18" s="8" t="s">
        <v>37</v>
      </c>
      <c r="D18" s="8" t="s">
        <v>241</v>
      </c>
      <c r="E18" s="28"/>
      <c r="F18" s="28"/>
      <c r="G18" s="28"/>
      <c r="H18" s="28"/>
      <c r="I18" s="28"/>
      <c r="J18" s="28"/>
      <c r="K18" s="28"/>
      <c r="L18" s="28"/>
      <c r="M18" s="28"/>
      <c r="N18" s="28"/>
      <c r="O18" s="28"/>
      <c r="P18" s="28"/>
      <c r="Q18" s="28"/>
      <c r="R18" s="28"/>
      <c r="S18" s="28"/>
      <c r="T18" s="28"/>
      <c r="U18" s="28"/>
      <c r="V18" s="28"/>
      <c r="W18" s="28"/>
      <c r="X18" s="28"/>
    </row>
    <row r="19" spans="3:24" ht="20.100000000000001" customHeight="1">
      <c r="C19" s="8" t="s">
        <v>39</v>
      </c>
      <c r="D19" s="8" t="s">
        <v>1636</v>
      </c>
      <c r="E19" s="28"/>
      <c r="F19" s="28"/>
      <c r="G19" s="28"/>
      <c r="H19" s="28"/>
      <c r="I19" s="28"/>
      <c r="J19" s="28"/>
      <c r="K19" s="28"/>
      <c r="L19" s="28"/>
      <c r="M19" s="28"/>
      <c r="N19" s="28"/>
      <c r="O19" s="28"/>
      <c r="P19" s="28"/>
      <c r="Q19" s="28"/>
      <c r="R19" s="28"/>
      <c r="S19" s="28"/>
      <c r="T19" s="28"/>
      <c r="U19" s="28"/>
      <c r="V19" s="28"/>
      <c r="W19" s="28"/>
      <c r="X19" s="28"/>
    </row>
    <row r="20" spans="3:24" ht="20.100000000000001" customHeight="1">
      <c r="C20" s="8" t="s">
        <v>41</v>
      </c>
      <c r="D20" s="8" t="s">
        <v>240</v>
      </c>
      <c r="E20" s="28"/>
      <c r="F20" s="28"/>
      <c r="H20" s="28"/>
      <c r="I20" s="28"/>
      <c r="J20" s="28"/>
      <c r="K20" s="28"/>
      <c r="L20" s="28"/>
      <c r="M20" s="28"/>
      <c r="N20" s="28"/>
      <c r="O20" s="28"/>
      <c r="P20" s="28"/>
      <c r="Q20" s="28"/>
      <c r="R20" s="28"/>
      <c r="S20" s="28"/>
      <c r="U20" s="28"/>
      <c r="V20" s="28"/>
      <c r="W20" s="28"/>
      <c r="X20" s="28"/>
    </row>
    <row r="21" spans="3:24" ht="20.100000000000001" customHeight="1">
      <c r="C21" s="8" t="s">
        <v>43</v>
      </c>
      <c r="D21" s="8" t="s">
        <v>54</v>
      </c>
    </row>
    <row r="22" spans="3:24" ht="20.100000000000001" customHeight="1">
      <c r="C22" s="8" t="s">
        <v>45</v>
      </c>
      <c r="D22" s="8" t="s">
        <v>56</v>
      </c>
    </row>
    <row r="23" spans="3:24" ht="20.100000000000001" customHeight="1">
      <c r="C23" s="8" t="s">
        <v>46</v>
      </c>
      <c r="D23" s="8" t="s">
        <v>121</v>
      </c>
      <c r="G23" s="30"/>
      <c r="H23" s="30"/>
      <c r="I23" s="30"/>
      <c r="J23" s="30"/>
      <c r="K23" s="30"/>
      <c r="L23" s="30"/>
      <c r="M23" s="30"/>
      <c r="N23" s="30"/>
      <c r="O23" s="30"/>
      <c r="P23" s="30"/>
      <c r="Q23" s="30"/>
      <c r="R23" s="30"/>
      <c r="S23" s="30"/>
      <c r="T23" s="30"/>
      <c r="U23" s="30"/>
      <c r="V23" s="30"/>
      <c r="W23" s="30"/>
      <c r="X23" s="30"/>
    </row>
    <row r="24" spans="3:24" ht="20.100000000000001" customHeight="1">
      <c r="C24" s="8" t="s">
        <v>48</v>
      </c>
      <c r="D24" s="8" t="s">
        <v>120</v>
      </c>
    </row>
    <row r="25" spans="3:24" ht="20.100000000000001" customHeight="1">
      <c r="C25" s="8" t="s">
        <v>50</v>
      </c>
      <c r="D25" s="8" t="s">
        <v>194</v>
      </c>
    </row>
    <row r="26" spans="3:24" ht="20.100000000000001" customHeight="1">
      <c r="C26" s="8" t="s">
        <v>51</v>
      </c>
      <c r="D26" s="686" t="s">
        <v>193</v>
      </c>
      <c r="E26" s="687"/>
      <c r="F26" s="687"/>
      <c r="G26" s="687"/>
      <c r="H26" s="687"/>
      <c r="I26" s="687"/>
      <c r="J26" s="687"/>
      <c r="K26" s="687"/>
      <c r="L26" s="687"/>
      <c r="M26" s="687"/>
      <c r="N26" s="687"/>
      <c r="O26" s="687"/>
      <c r="P26" s="687"/>
      <c r="Q26" s="687"/>
      <c r="R26" s="687"/>
      <c r="S26" s="687"/>
      <c r="T26" s="687"/>
      <c r="U26" s="687"/>
      <c r="V26" s="687"/>
      <c r="W26" s="687"/>
      <c r="X26" s="687"/>
    </row>
    <row r="27" spans="3:24" ht="20.100000000000001" customHeight="1">
      <c r="C27" s="8" t="s">
        <v>52</v>
      </c>
      <c r="D27" s="741" t="s">
        <v>1464</v>
      </c>
      <c r="E27" s="742"/>
      <c r="F27" s="742"/>
      <c r="G27" s="742"/>
      <c r="H27" s="742"/>
      <c r="I27" s="742"/>
      <c r="J27" s="742"/>
      <c r="K27" s="742"/>
      <c r="L27" s="742"/>
      <c r="M27" s="742"/>
      <c r="N27" s="742"/>
      <c r="O27" s="742"/>
      <c r="P27" s="742"/>
      <c r="Q27" s="742"/>
      <c r="R27" s="742"/>
      <c r="S27" s="742"/>
      <c r="T27" s="742"/>
      <c r="U27" s="742"/>
      <c r="V27" s="742"/>
      <c r="W27" s="742"/>
      <c r="X27" s="742"/>
    </row>
    <row r="28" spans="3:24" ht="12.75" customHeight="1">
      <c r="D28" s="742"/>
      <c r="E28" s="742"/>
      <c r="F28" s="742"/>
      <c r="G28" s="742"/>
      <c r="H28" s="742"/>
      <c r="I28" s="742"/>
      <c r="J28" s="742"/>
      <c r="K28" s="742"/>
      <c r="L28" s="742"/>
      <c r="M28" s="742"/>
      <c r="N28" s="742"/>
      <c r="O28" s="742"/>
      <c r="P28" s="742"/>
      <c r="Q28" s="742"/>
      <c r="R28" s="742"/>
      <c r="S28" s="742"/>
      <c r="T28" s="742"/>
      <c r="U28" s="742"/>
      <c r="V28" s="742"/>
      <c r="W28" s="742"/>
      <c r="X28" s="742"/>
    </row>
    <row r="29" spans="3:24" ht="20.100000000000001" customHeight="1">
      <c r="C29" s="8" t="s">
        <v>1637</v>
      </c>
      <c r="D29" s="8" t="s">
        <v>118</v>
      </c>
    </row>
    <row r="30" spans="3:24" ht="20.100000000000001" customHeight="1">
      <c r="C30" s="8" t="s">
        <v>55</v>
      </c>
      <c r="D30" s="8" t="s">
        <v>1462</v>
      </c>
    </row>
    <row r="31" spans="3:24" ht="20.100000000000001" customHeight="1">
      <c r="C31" s="8" t="s">
        <v>57</v>
      </c>
      <c r="D31" s="8" t="s">
        <v>238</v>
      </c>
    </row>
    <row r="32" spans="3:24" ht="20.100000000000001" customHeight="1">
      <c r="C32" s="8" t="s">
        <v>59</v>
      </c>
      <c r="D32" s="8" t="s">
        <v>237</v>
      </c>
    </row>
    <row r="33" spans="2:24" ht="20.100000000000001" customHeight="1">
      <c r="C33" s="8" t="s">
        <v>62</v>
      </c>
      <c r="D33" s="8" t="s">
        <v>72</v>
      </c>
    </row>
    <row r="34" spans="2:24" s="40" customFormat="1" ht="20.100000000000001" customHeight="1">
      <c r="B34" s="5" t="s">
        <v>73</v>
      </c>
      <c r="C34" s="8"/>
      <c r="D34" s="5" t="s">
        <v>74</v>
      </c>
      <c r="E34" s="8"/>
      <c r="F34" s="8"/>
      <c r="G34" s="8"/>
      <c r="H34" s="8"/>
      <c r="I34" s="8"/>
      <c r="J34" s="8"/>
      <c r="K34" s="8"/>
      <c r="L34" s="8"/>
      <c r="M34" s="8"/>
      <c r="N34" s="8"/>
      <c r="O34" s="8"/>
      <c r="P34" s="8"/>
      <c r="Q34" s="8"/>
      <c r="R34" s="8"/>
      <c r="S34" s="8"/>
      <c r="T34" s="8"/>
      <c r="U34" s="8"/>
      <c r="V34" s="8"/>
      <c r="W34" s="8"/>
      <c r="X34" s="8"/>
    </row>
    <row r="35" spans="2:24" s="40" customFormat="1" ht="20.100000000000001" customHeight="1">
      <c r="B35" s="1"/>
      <c r="C35" s="8" t="s">
        <v>11</v>
      </c>
      <c r="D35" s="8" t="s">
        <v>236</v>
      </c>
      <c r="E35" s="8"/>
      <c r="F35" s="8"/>
      <c r="G35" s="8"/>
      <c r="H35" s="8"/>
      <c r="I35" s="8"/>
      <c r="J35" s="8"/>
      <c r="K35" s="8"/>
      <c r="L35" s="8"/>
      <c r="M35" s="8"/>
      <c r="N35" s="8"/>
      <c r="O35" s="8"/>
      <c r="P35" s="8"/>
      <c r="Q35" s="8"/>
      <c r="R35" s="8"/>
      <c r="S35" s="8"/>
      <c r="T35" s="8"/>
      <c r="U35" s="8"/>
      <c r="V35" s="8"/>
      <c r="W35" s="8"/>
      <c r="X35" s="8"/>
    </row>
    <row r="36" spans="2:24" ht="20.100000000000001" customHeight="1">
      <c r="C36" s="8" t="s">
        <v>11</v>
      </c>
      <c r="D36" s="8" t="s">
        <v>235</v>
      </c>
    </row>
    <row r="37" spans="2:24" ht="20.100000000000001" customHeight="1">
      <c r="C37" s="8" t="s">
        <v>11</v>
      </c>
      <c r="D37" s="8" t="s">
        <v>234</v>
      </c>
    </row>
    <row r="38" spans="2:24" ht="20.100000000000001" customHeight="1">
      <c r="C38" s="8" t="s">
        <v>11</v>
      </c>
      <c r="D38" s="8" t="s">
        <v>1454</v>
      </c>
    </row>
  </sheetData>
  <mergeCells count="4">
    <mergeCell ref="D4:X5"/>
    <mergeCell ref="D26:X26"/>
    <mergeCell ref="G14:X14"/>
    <mergeCell ref="D27:X28"/>
  </mergeCells>
  <phoneticPr fontId="2"/>
  <pageMargins left="0.70866141732283472" right="0.70866141732283472" top="0.74803149606299213" bottom="0.74803149606299213" header="0.31496062992125984" footer="0.31496062992125984"/>
  <pageSetup paperSize="9" scale="94" fitToWidth="0" orientation="portrait" r:id="rId1"/>
  <headerFooter>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pageSetUpPr fitToPage="1"/>
  </sheetPr>
  <dimension ref="A1:X36"/>
  <sheetViews>
    <sheetView view="pageBreakPreview" zoomScaleNormal="100" zoomScaleSheetLayoutView="100" workbookViewId="0">
      <selection activeCell="J1" sqref="J1"/>
    </sheetView>
  </sheetViews>
  <sheetFormatPr defaultColWidth="8.09765625" defaultRowHeight="20.100000000000001" customHeight="1"/>
  <cols>
    <col min="1" max="256" width="3.19921875" style="8" customWidth="1"/>
    <col min="257" max="16384" width="8.09765625" style="8"/>
  </cols>
  <sheetData>
    <row r="1" spans="1:24" ht="20.100000000000001" customHeight="1">
      <c r="A1" s="8" t="s">
        <v>77</v>
      </c>
    </row>
    <row r="3" spans="1:24" s="5" customFormat="1" ht="20.100000000000001" customHeight="1">
      <c r="A3" s="5" t="s">
        <v>78</v>
      </c>
      <c r="C3" s="5" t="s">
        <v>79</v>
      </c>
    </row>
    <row r="4" spans="1:24" ht="20.100000000000001" customHeight="1">
      <c r="C4" s="8" t="s">
        <v>11</v>
      </c>
      <c r="D4" s="8" t="s">
        <v>216</v>
      </c>
    </row>
    <row r="5" spans="1:24" ht="14.4" customHeight="1"/>
    <row r="6" spans="1:24" s="5" customFormat="1" ht="20.100000000000001" customHeight="1">
      <c r="A6" s="5" t="s">
        <v>81</v>
      </c>
      <c r="C6" s="5" t="s">
        <v>82</v>
      </c>
    </row>
    <row r="7" spans="1:24" ht="20.100000000000001" customHeight="1">
      <c r="C7" s="36" t="s">
        <v>143</v>
      </c>
      <c r="D7" s="37"/>
      <c r="E7" s="37"/>
      <c r="F7" s="37"/>
      <c r="G7" s="37"/>
      <c r="H7" s="38"/>
      <c r="I7" s="716"/>
      <c r="J7" s="717"/>
      <c r="K7" s="717"/>
      <c r="L7" s="717"/>
      <c r="M7" s="717"/>
      <c r="N7" s="717"/>
      <c r="O7" s="717"/>
      <c r="P7" s="717"/>
      <c r="Q7" s="717"/>
      <c r="R7" s="717"/>
      <c r="S7" s="717"/>
      <c r="T7" s="718"/>
    </row>
    <row r="8" spans="1:24" ht="20.100000000000001" customHeight="1">
      <c r="C8" s="36" t="s">
        <v>142</v>
      </c>
      <c r="D8" s="37"/>
      <c r="E8" s="37"/>
      <c r="F8" s="37"/>
      <c r="G8" s="37"/>
      <c r="H8" s="38"/>
      <c r="I8" s="716"/>
      <c r="J8" s="717"/>
      <c r="K8" s="717"/>
      <c r="L8" s="717"/>
      <c r="M8" s="717"/>
      <c r="N8" s="717"/>
      <c r="O8" s="717"/>
      <c r="P8" s="717"/>
      <c r="Q8" s="717"/>
      <c r="R8" s="717"/>
      <c r="S8" s="717"/>
      <c r="T8" s="718"/>
    </row>
    <row r="9" spans="1:24" ht="20.100000000000001" customHeight="1">
      <c r="C9" s="36" t="s">
        <v>141</v>
      </c>
      <c r="D9" s="37"/>
      <c r="E9" s="37"/>
      <c r="F9" s="37"/>
      <c r="G9" s="37"/>
      <c r="H9" s="38"/>
      <c r="I9" s="716"/>
      <c r="J9" s="717"/>
      <c r="K9" s="717"/>
      <c r="L9" s="717"/>
      <c r="M9" s="717"/>
      <c r="N9" s="717"/>
      <c r="O9" s="717"/>
      <c r="P9" s="717"/>
      <c r="Q9" s="717"/>
      <c r="R9" s="717"/>
      <c r="S9" s="717"/>
      <c r="T9" s="718"/>
    </row>
    <row r="10" spans="1:24" ht="20.100000000000001" customHeight="1">
      <c r="C10" s="36" t="s">
        <v>86</v>
      </c>
      <c r="D10" s="37"/>
      <c r="E10" s="37"/>
      <c r="F10" s="37"/>
      <c r="G10" s="37"/>
      <c r="H10" s="38"/>
      <c r="I10" s="716"/>
      <c r="J10" s="717"/>
      <c r="K10" s="717"/>
      <c r="L10" s="717"/>
      <c r="M10" s="717"/>
      <c r="N10" s="717"/>
      <c r="O10" s="717"/>
      <c r="P10" s="717"/>
      <c r="Q10" s="717"/>
      <c r="R10" s="717"/>
      <c r="S10" s="717"/>
      <c r="T10" s="718"/>
    </row>
    <row r="11" spans="1:24" ht="20.100000000000001" customHeight="1">
      <c r="C11" s="36" t="s">
        <v>87</v>
      </c>
      <c r="D11" s="37"/>
      <c r="E11" s="37"/>
      <c r="F11" s="37"/>
      <c r="G11" s="37"/>
      <c r="H11" s="38"/>
      <c r="I11" s="716"/>
      <c r="J11" s="717"/>
      <c r="K11" s="717"/>
      <c r="L11" s="717"/>
      <c r="M11" s="717"/>
      <c r="N11" s="717"/>
      <c r="O11" s="717"/>
      <c r="P11" s="717"/>
      <c r="Q11" s="717"/>
      <c r="R11" s="717"/>
      <c r="S11" s="717"/>
      <c r="T11" s="718"/>
    </row>
    <row r="12" spans="1:24" ht="11.4" customHeight="1"/>
    <row r="13" spans="1:24" s="5" customFormat="1" ht="20.100000000000001" customHeight="1">
      <c r="A13" s="5" t="s">
        <v>88</v>
      </c>
      <c r="C13" s="5" t="s">
        <v>28</v>
      </c>
      <c r="G13" s="693" t="s">
        <v>89</v>
      </c>
      <c r="H13" s="694"/>
      <c r="I13" s="694"/>
      <c r="J13" s="694"/>
      <c r="K13" s="694"/>
      <c r="L13" s="694"/>
      <c r="M13" s="694"/>
      <c r="N13" s="694"/>
      <c r="O13" s="694"/>
      <c r="P13" s="694"/>
      <c r="Q13" s="694"/>
      <c r="R13" s="694"/>
      <c r="S13" s="694"/>
      <c r="T13" s="694"/>
      <c r="U13" s="694"/>
      <c r="V13" s="694"/>
      <c r="W13" s="694"/>
    </row>
    <row r="14" spans="1:24" ht="20.100000000000001" customHeight="1">
      <c r="B14" s="39" t="s">
        <v>90</v>
      </c>
      <c r="C14" s="8" t="s">
        <v>30</v>
      </c>
      <c r="D14" s="8" t="s">
        <v>244</v>
      </c>
    </row>
    <row r="15" spans="1:24" ht="20.100000000000001" customHeight="1">
      <c r="B15" s="39" t="s">
        <v>90</v>
      </c>
      <c r="C15" s="8" t="s">
        <v>32</v>
      </c>
      <c r="D15" s="8" t="s">
        <v>243</v>
      </c>
    </row>
    <row r="16" spans="1:24" ht="20.100000000000001" customHeight="1">
      <c r="B16" s="39" t="s">
        <v>90</v>
      </c>
      <c r="C16" s="8" t="s">
        <v>35</v>
      </c>
      <c r="D16" s="8" t="s">
        <v>242</v>
      </c>
      <c r="E16" s="28"/>
      <c r="F16" s="28"/>
      <c r="G16" s="28"/>
      <c r="H16" s="28"/>
      <c r="I16" s="28"/>
      <c r="J16" s="28"/>
      <c r="K16" s="28"/>
      <c r="L16" s="28"/>
      <c r="M16" s="28"/>
      <c r="N16" s="28"/>
      <c r="O16" s="28"/>
      <c r="P16" s="28"/>
      <c r="Q16" s="28"/>
      <c r="R16" s="28"/>
      <c r="S16" s="28"/>
      <c r="T16" s="28"/>
      <c r="U16" s="28"/>
      <c r="V16" s="28"/>
      <c r="W16" s="28"/>
      <c r="X16" s="28"/>
    </row>
    <row r="17" spans="2:24" s="40" customFormat="1" ht="20.100000000000001" customHeight="1">
      <c r="B17" s="39" t="s">
        <v>90</v>
      </c>
      <c r="C17" s="8" t="s">
        <v>37</v>
      </c>
      <c r="D17" s="8" t="s">
        <v>241</v>
      </c>
      <c r="E17" s="28"/>
      <c r="F17" s="28"/>
      <c r="G17" s="28"/>
      <c r="H17" s="28"/>
      <c r="I17" s="28"/>
      <c r="J17" s="28"/>
      <c r="K17" s="28"/>
      <c r="L17" s="28"/>
      <c r="M17" s="28"/>
      <c r="N17" s="28"/>
      <c r="O17" s="28"/>
      <c r="P17" s="28"/>
      <c r="Q17" s="28"/>
      <c r="R17" s="28"/>
      <c r="S17" s="28"/>
      <c r="T17" s="28"/>
      <c r="U17" s="28"/>
      <c r="V17" s="28"/>
      <c r="W17" s="28"/>
      <c r="X17" s="28"/>
    </row>
    <row r="18" spans="2:24" ht="20.100000000000001" customHeight="1">
      <c r="B18" s="39" t="s">
        <v>90</v>
      </c>
      <c r="C18" s="8" t="s">
        <v>39</v>
      </c>
      <c r="D18" s="8" t="s">
        <v>1636</v>
      </c>
      <c r="E18" s="28"/>
      <c r="F18" s="28"/>
      <c r="G18" s="28"/>
      <c r="H18" s="28"/>
      <c r="I18" s="28"/>
      <c r="J18" s="28"/>
      <c r="K18" s="28"/>
      <c r="L18" s="28"/>
      <c r="M18" s="28"/>
      <c r="N18" s="28"/>
      <c r="O18" s="28"/>
      <c r="P18" s="28"/>
      <c r="Q18" s="28"/>
      <c r="R18" s="28"/>
      <c r="S18" s="28"/>
      <c r="T18" s="28"/>
      <c r="U18" s="28"/>
      <c r="V18" s="28"/>
      <c r="W18" s="28"/>
      <c r="X18" s="28"/>
    </row>
    <row r="19" spans="2:24" ht="20.100000000000001" customHeight="1">
      <c r="B19" s="39" t="s">
        <v>90</v>
      </c>
      <c r="C19" s="8" t="s">
        <v>41</v>
      </c>
      <c r="D19" s="8" t="s">
        <v>240</v>
      </c>
      <c r="E19" s="28"/>
      <c r="F19" s="28"/>
      <c r="H19" s="28"/>
      <c r="I19" s="28"/>
      <c r="J19" s="28"/>
      <c r="K19" s="28"/>
      <c r="L19" s="28"/>
      <c r="M19" s="28"/>
      <c r="N19" s="28"/>
      <c r="O19" s="28"/>
      <c r="P19" s="28"/>
      <c r="Q19" s="28"/>
      <c r="R19" s="28"/>
      <c r="S19" s="28"/>
      <c r="U19" s="28"/>
      <c r="V19" s="28"/>
      <c r="W19" s="28"/>
      <c r="X19" s="28"/>
    </row>
    <row r="20" spans="2:24" s="40" customFormat="1" ht="20.100000000000001" customHeight="1">
      <c r="B20" s="39" t="s">
        <v>90</v>
      </c>
      <c r="C20" s="8" t="s">
        <v>43</v>
      </c>
      <c r="D20" s="8" t="s">
        <v>54</v>
      </c>
      <c r="E20" s="8"/>
      <c r="F20" s="8"/>
      <c r="G20" s="8"/>
      <c r="H20" s="8"/>
      <c r="I20" s="8"/>
      <c r="J20" s="8"/>
      <c r="K20" s="8"/>
      <c r="L20" s="8"/>
      <c r="M20" s="8"/>
      <c r="N20" s="8"/>
      <c r="O20" s="8"/>
      <c r="P20" s="8"/>
      <c r="Q20" s="8"/>
      <c r="R20" s="8"/>
      <c r="S20" s="8"/>
      <c r="T20" s="8"/>
      <c r="U20" s="8"/>
      <c r="V20" s="8"/>
      <c r="W20" s="8"/>
      <c r="X20" s="8"/>
    </row>
    <row r="21" spans="2:24" ht="20.100000000000001" customHeight="1">
      <c r="B21" s="39" t="s">
        <v>90</v>
      </c>
      <c r="C21" s="8" t="s">
        <v>45</v>
      </c>
      <c r="D21" s="8" t="s">
        <v>56</v>
      </c>
    </row>
    <row r="22" spans="2:24" ht="20.100000000000001" customHeight="1">
      <c r="B22" s="39" t="s">
        <v>90</v>
      </c>
      <c r="C22" s="8" t="s">
        <v>46</v>
      </c>
      <c r="D22" s="8" t="s">
        <v>121</v>
      </c>
      <c r="G22" s="30"/>
      <c r="H22" s="30"/>
      <c r="I22" s="30"/>
      <c r="J22" s="30"/>
      <c r="K22" s="30"/>
      <c r="L22" s="30"/>
      <c r="M22" s="30"/>
      <c r="N22" s="30"/>
      <c r="O22" s="30"/>
      <c r="P22" s="30"/>
      <c r="Q22" s="30"/>
      <c r="R22" s="30"/>
      <c r="S22" s="30"/>
      <c r="T22" s="30"/>
      <c r="U22" s="30"/>
      <c r="V22" s="30"/>
      <c r="W22" s="30"/>
      <c r="X22" s="30"/>
    </row>
    <row r="23" spans="2:24" ht="20.100000000000001" customHeight="1">
      <c r="B23" s="39" t="s">
        <v>90</v>
      </c>
      <c r="C23" s="8" t="s">
        <v>48</v>
      </c>
      <c r="D23" s="8" t="s">
        <v>120</v>
      </c>
    </row>
    <row r="24" spans="2:24" s="40" customFormat="1" ht="20.100000000000001" customHeight="1">
      <c r="B24" s="39" t="s">
        <v>90</v>
      </c>
      <c r="C24" s="8" t="s">
        <v>50</v>
      </c>
      <c r="D24" s="8" t="s">
        <v>194</v>
      </c>
      <c r="E24" s="8"/>
      <c r="F24" s="8"/>
      <c r="G24" s="8"/>
      <c r="H24" s="8"/>
      <c r="I24" s="8"/>
      <c r="J24" s="8"/>
      <c r="K24" s="8"/>
      <c r="L24" s="8"/>
      <c r="M24" s="8"/>
      <c r="N24" s="8"/>
      <c r="O24" s="8"/>
      <c r="P24" s="8"/>
      <c r="Q24" s="8"/>
      <c r="R24" s="8"/>
      <c r="S24" s="8"/>
      <c r="T24" s="8"/>
      <c r="U24" s="8"/>
      <c r="V24" s="8"/>
      <c r="W24" s="8"/>
      <c r="X24" s="8"/>
    </row>
    <row r="25" spans="2:24" s="40" customFormat="1" ht="20.100000000000001" customHeight="1">
      <c r="B25" s="39" t="s">
        <v>90</v>
      </c>
      <c r="C25" s="8" t="s">
        <v>51</v>
      </c>
      <c r="D25" s="686" t="s">
        <v>193</v>
      </c>
      <c r="E25" s="687"/>
      <c r="F25" s="687"/>
      <c r="G25" s="687"/>
      <c r="H25" s="687"/>
      <c r="I25" s="687"/>
      <c r="J25" s="687"/>
      <c r="K25" s="687"/>
      <c r="L25" s="687"/>
      <c r="M25" s="687"/>
      <c r="N25" s="687"/>
      <c r="O25" s="687"/>
      <c r="P25" s="687"/>
      <c r="Q25" s="687"/>
      <c r="R25" s="687"/>
      <c r="S25" s="687"/>
      <c r="T25" s="687"/>
      <c r="U25" s="687"/>
      <c r="V25" s="687"/>
      <c r="W25" s="687"/>
      <c r="X25" s="687"/>
    </row>
    <row r="26" spans="2:24" ht="20.100000000000001" customHeight="1">
      <c r="B26" s="39" t="s">
        <v>90</v>
      </c>
      <c r="C26" s="8" t="s">
        <v>52</v>
      </c>
      <c r="D26" s="741" t="s">
        <v>1465</v>
      </c>
      <c r="E26" s="742"/>
      <c r="F26" s="742"/>
      <c r="G26" s="742"/>
      <c r="H26" s="742"/>
      <c r="I26" s="742"/>
      <c r="J26" s="742"/>
      <c r="K26" s="742"/>
      <c r="L26" s="742"/>
      <c r="M26" s="742"/>
      <c r="N26" s="742"/>
      <c r="O26" s="742"/>
      <c r="P26" s="742"/>
      <c r="Q26" s="742"/>
      <c r="R26" s="742"/>
      <c r="S26" s="742"/>
      <c r="T26" s="742"/>
      <c r="U26" s="742"/>
      <c r="V26" s="742"/>
      <c r="W26" s="742"/>
      <c r="X26" s="742"/>
    </row>
    <row r="27" spans="2:24" ht="12.75" customHeight="1">
      <c r="D27" s="742"/>
      <c r="E27" s="742"/>
      <c r="F27" s="742"/>
      <c r="G27" s="742"/>
      <c r="H27" s="742"/>
      <c r="I27" s="742"/>
      <c r="J27" s="742"/>
      <c r="K27" s="742"/>
      <c r="L27" s="742"/>
      <c r="M27" s="742"/>
      <c r="N27" s="742"/>
      <c r="O27" s="742"/>
      <c r="P27" s="742"/>
      <c r="Q27" s="742"/>
      <c r="R27" s="742"/>
      <c r="S27" s="742"/>
      <c r="T27" s="742"/>
      <c r="U27" s="742"/>
      <c r="V27" s="742"/>
      <c r="W27" s="742"/>
      <c r="X27" s="742"/>
    </row>
    <row r="28" spans="2:24" ht="20.100000000000001" customHeight="1">
      <c r="B28" s="39" t="s">
        <v>90</v>
      </c>
      <c r="C28" s="8" t="s">
        <v>1637</v>
      </c>
      <c r="D28" s="8" t="s">
        <v>118</v>
      </c>
    </row>
    <row r="29" spans="2:24" ht="20.100000000000001" customHeight="1">
      <c r="B29" s="39" t="s">
        <v>90</v>
      </c>
      <c r="C29" s="8" t="s">
        <v>55</v>
      </c>
      <c r="D29" s="8" t="s">
        <v>1462</v>
      </c>
    </row>
    <row r="30" spans="2:24" ht="20.100000000000001" customHeight="1">
      <c r="B30" s="39" t="s">
        <v>90</v>
      </c>
      <c r="C30" s="8" t="s">
        <v>57</v>
      </c>
      <c r="D30" s="8" t="s">
        <v>238</v>
      </c>
    </row>
    <row r="31" spans="2:24" ht="20.100000000000001" customHeight="1">
      <c r="B31" s="39" t="s">
        <v>90</v>
      </c>
      <c r="C31" s="8" t="s">
        <v>59</v>
      </c>
      <c r="D31" s="8" t="s">
        <v>237</v>
      </c>
    </row>
    <row r="32" spans="2:24" ht="20.100000000000001" customHeight="1">
      <c r="B32" s="39" t="s">
        <v>90</v>
      </c>
      <c r="C32" s="8" t="s">
        <v>62</v>
      </c>
      <c r="D32" s="8" t="s">
        <v>72</v>
      </c>
    </row>
    <row r="33" spans="3:4" ht="20.100000000000001" hidden="1" customHeight="1">
      <c r="C33" s="8" t="s">
        <v>55</v>
      </c>
      <c r="D33" s="8" t="s">
        <v>239</v>
      </c>
    </row>
    <row r="34" spans="3:4" ht="20.100000000000001" hidden="1" customHeight="1">
      <c r="C34" s="8" t="s">
        <v>57</v>
      </c>
      <c r="D34" s="8" t="s">
        <v>238</v>
      </c>
    </row>
    <row r="35" spans="3:4" ht="20.100000000000001" hidden="1" customHeight="1">
      <c r="C35" s="8" t="s">
        <v>59</v>
      </c>
      <c r="D35" s="8" t="s">
        <v>237</v>
      </c>
    </row>
    <row r="36" spans="3:4" ht="20.100000000000001" hidden="1" customHeight="1">
      <c r="C36" s="8" t="s">
        <v>62</v>
      </c>
      <c r="D36" s="8" t="s">
        <v>72</v>
      </c>
    </row>
  </sheetData>
  <mergeCells count="8">
    <mergeCell ref="D26:X27"/>
    <mergeCell ref="D25:X25"/>
    <mergeCell ref="G13:W13"/>
    <mergeCell ref="I8:T8"/>
    <mergeCell ref="I7:T7"/>
    <mergeCell ref="I9:T9"/>
    <mergeCell ref="I10:T10"/>
    <mergeCell ref="I11:T11"/>
  </mergeCells>
  <phoneticPr fontId="2"/>
  <dataValidations count="3">
    <dataValidation type="list" allowBlank="1" showInputMessage="1" showErrorMessage="1" sqref="D22 D17 B14:B32 D19:D20" xr:uid="{00000000-0002-0000-2300-000000000000}">
      <formula1>"□,☑"</formula1>
    </dataValidation>
    <dataValidation imeMode="off" allowBlank="1" showInputMessage="1" showErrorMessage="1" sqref="I11:T11" xr:uid="{00000000-0002-0000-2300-000001000000}"/>
    <dataValidation imeMode="on" allowBlank="1" showInputMessage="1" showErrorMessage="1" sqref="I7:T10" xr:uid="{00000000-0002-0000-2300-000002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9">
    <pageSetUpPr fitToPage="1"/>
  </sheetPr>
  <dimension ref="A1:K45"/>
  <sheetViews>
    <sheetView view="pageBreakPreview" zoomScaleNormal="100" zoomScaleSheetLayoutView="100" workbookViewId="0">
      <selection activeCell="A14" sqref="A14:J15"/>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8.09765625" style="41" customWidth="1"/>
    <col min="12" max="12" width="6.69921875" style="41" customWidth="1"/>
    <col min="13" max="13" width="5.3984375" style="41" customWidth="1"/>
    <col min="14" max="15" width="7.69921875" style="41" customWidth="1"/>
    <col min="16" max="16384" width="8.09765625" style="41"/>
  </cols>
  <sheetData>
    <row r="1" spans="1:11" ht="20.100000000000001" customHeight="1">
      <c r="A1" s="41" t="s">
        <v>92</v>
      </c>
      <c r="B1" s="42">
        <v>6</v>
      </c>
      <c r="C1" s="41" t="s">
        <v>93</v>
      </c>
    </row>
    <row r="2" spans="1:11" ht="20.100000000000001" customHeight="1">
      <c r="A2" s="43" t="s">
        <v>248</v>
      </c>
      <c r="B2" s="43"/>
      <c r="C2" s="43"/>
      <c r="D2" s="44"/>
      <c r="E2" s="44"/>
      <c r="F2" s="44"/>
      <c r="G2" s="44"/>
      <c r="H2" s="44"/>
      <c r="I2" s="44"/>
      <c r="J2" s="44"/>
    </row>
    <row r="3" spans="1:11" ht="20.100000000000001" customHeight="1">
      <c r="J3" s="57">
        <v>45992</v>
      </c>
    </row>
    <row r="5" spans="1:11" ht="20.100000000000001" customHeight="1">
      <c r="A5" s="46" t="s">
        <v>95</v>
      </c>
      <c r="B5" s="46"/>
      <c r="C5" s="46"/>
    </row>
    <row r="6" spans="1:11" ht="20.100000000000001" customHeight="1">
      <c r="A6" s="46"/>
      <c r="B6" s="46"/>
      <c r="C6" s="46"/>
    </row>
    <row r="7" spans="1:11" ht="20.100000000000001" customHeight="1">
      <c r="D7" s="698" t="s">
        <v>96</v>
      </c>
      <c r="E7" s="699"/>
      <c r="F7" s="47"/>
      <c r="G7" s="1"/>
      <c r="H7" s="1"/>
    </row>
    <row r="8" spans="1:11" ht="20.100000000000001" customHeight="1">
      <c r="D8" s="710" t="s">
        <v>84</v>
      </c>
      <c r="E8" s="699"/>
      <c r="F8" s="49"/>
      <c r="G8" s="719" t="s">
        <v>98</v>
      </c>
      <c r="H8" s="719"/>
      <c r="I8" s="719"/>
      <c r="J8" s="719"/>
    </row>
    <row r="9" spans="1:11" ht="20.100000000000001" customHeight="1">
      <c r="D9" s="710" t="s">
        <v>145</v>
      </c>
      <c r="E9" s="699"/>
      <c r="F9" s="51"/>
      <c r="G9" s="701" t="s">
        <v>100</v>
      </c>
      <c r="H9" s="701"/>
      <c r="I9" s="701"/>
      <c r="J9" s="701"/>
    </row>
    <row r="10" spans="1:11" ht="20.100000000000001" customHeight="1">
      <c r="D10" s="710" t="s">
        <v>141</v>
      </c>
      <c r="E10" s="699"/>
      <c r="F10" s="51"/>
      <c r="G10" s="701" t="s">
        <v>101</v>
      </c>
      <c r="H10" s="701"/>
      <c r="I10" s="701"/>
      <c r="J10" s="701"/>
    </row>
    <row r="11" spans="1:11" ht="19.5" customHeight="1">
      <c r="E11" s="42"/>
      <c r="F11" s="42"/>
      <c r="G11" s="52"/>
      <c r="H11" s="52"/>
      <c r="I11" s="52"/>
      <c r="J11" s="52"/>
    </row>
    <row r="14" spans="1:11" ht="20.100000000000001" customHeight="1">
      <c r="A14" s="702" t="s">
        <v>1534</v>
      </c>
      <c r="B14" s="702"/>
      <c r="C14" s="702"/>
      <c r="D14" s="702"/>
      <c r="E14" s="702"/>
      <c r="F14" s="702"/>
      <c r="G14" s="702"/>
      <c r="H14" s="702"/>
      <c r="I14" s="702"/>
      <c r="J14" s="702"/>
      <c r="K14" s="1" t="str">
        <f>+"　学校法人から準学校法人に組織変更したいので、私立学校法第"&amp;'006'!$D$1&amp;"条第"&amp;'006'!$D$2&amp;"項の規定により関係書類を添えて認可を申請します。"</f>
        <v>　学校法人から準学校法人に組織変更したいので、私立学校法第152条第5項の規定により関係書類を添えて認可を申請します。</v>
      </c>
    </row>
    <row r="15" spans="1:11" ht="20.100000000000001" customHeight="1">
      <c r="A15" s="702"/>
      <c r="B15" s="702"/>
      <c r="C15" s="702"/>
      <c r="D15" s="702"/>
      <c r="E15" s="702"/>
      <c r="F15" s="702"/>
      <c r="G15" s="702"/>
      <c r="H15" s="702"/>
      <c r="I15" s="702"/>
      <c r="J15" s="702"/>
      <c r="K15" s="1" t="str">
        <f>+"　準学校法人から学校法人に組織変更したいので、私立学校法第"&amp;'006'!$D$1&amp;"条第"&amp;'006'!$D$2&amp;"項の規定により関係書類を添えて認可を申請します。"</f>
        <v>　準学校法人から学校法人に組織変更したいので、私立学校法第152条第5項の規定により関係書類を添えて認可を申請します。</v>
      </c>
    </row>
    <row r="16" spans="1:11" s="1" customFormat="1" ht="20.100000000000001" customHeight="1"/>
    <row r="17" s="1" customFormat="1" ht="19.95" customHeight="1"/>
    <row r="18" s="1" customFormat="1" ht="19.95" customHeight="1"/>
    <row r="19" s="1" customFormat="1" ht="19.95" customHeight="1"/>
    <row r="20" s="1" customFormat="1" ht="19.95" customHeight="1"/>
    <row r="21" s="1" customFormat="1" ht="19.95" customHeight="1"/>
    <row r="22" s="1" customFormat="1" ht="19.95" customHeight="1"/>
    <row r="23" s="1" customFormat="1" ht="19.95" customHeight="1"/>
    <row r="24" s="1" customFormat="1" ht="19.95" customHeight="1"/>
    <row r="25" s="1" customFormat="1" ht="19.95" customHeight="1"/>
    <row r="26" s="1" customFormat="1" ht="19.95" customHeight="1"/>
    <row r="27" s="1" customFormat="1" ht="19.95" customHeight="1"/>
    <row r="28" s="1" customFormat="1" ht="19.95" customHeight="1"/>
    <row r="29" s="1" customFormat="1" ht="19.95" customHeight="1"/>
    <row r="30" s="1" customFormat="1" ht="19.95" customHeight="1"/>
    <row r="31" s="1" customFormat="1" ht="19.95" customHeight="1"/>
    <row r="32" s="1" customFormat="1" ht="19.95" customHeight="1"/>
    <row r="33" s="1" customFormat="1" ht="19.95" customHeight="1"/>
    <row r="34" s="1" customFormat="1" ht="19.95" customHeight="1"/>
    <row r="35" s="1" customFormat="1" ht="19.95" customHeight="1"/>
    <row r="36" s="1" customFormat="1" ht="19.95" customHeight="1"/>
    <row r="37" s="1" customFormat="1" ht="19.95" customHeight="1"/>
    <row r="38" s="1" customFormat="1" ht="19.95" customHeight="1"/>
    <row r="39" s="1" customFormat="1" ht="19.95" customHeight="1"/>
    <row r="40" s="1" customFormat="1" ht="19.95" customHeight="1"/>
    <row r="41" s="1" customFormat="1" ht="19.95" customHeight="1"/>
    <row r="42" s="1" customFormat="1" ht="19.95" customHeight="1"/>
    <row r="43" s="1" customFormat="1" ht="19.95" customHeight="1"/>
    <row r="44" s="1" customFormat="1" ht="19.95" customHeight="1"/>
    <row r="45" s="1" customFormat="1" ht="19.95" customHeight="1"/>
  </sheetData>
  <mergeCells count="8">
    <mergeCell ref="D7:E7"/>
    <mergeCell ref="G8:J8"/>
    <mergeCell ref="G9:J9"/>
    <mergeCell ref="G10:J10"/>
    <mergeCell ref="A14:J15"/>
    <mergeCell ref="D8:E8"/>
    <mergeCell ref="D9:E9"/>
    <mergeCell ref="D10:E10"/>
  </mergeCells>
  <phoneticPr fontId="2"/>
  <dataValidations count="2">
    <dataValidation imeMode="on" allowBlank="1" showInputMessage="1" showErrorMessage="1" sqref="G8:J11" xr:uid="{00000000-0002-0000-2400-000000000000}"/>
    <dataValidation type="list" allowBlank="1" showInputMessage="1" showErrorMessage="1" sqref="A14:J15" xr:uid="{00000000-0002-0000-2400-000001000000}">
      <formula1>$K$14:$K$15</formula1>
    </dataValidation>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0">
    <pageSetUpPr fitToPage="1"/>
  </sheetPr>
  <dimension ref="A1:K45"/>
  <sheetViews>
    <sheetView view="pageBreakPreview" zoomScaleNormal="100" zoomScaleSheetLayoutView="100" workbookViewId="0">
      <selection activeCell="A14" sqref="A14:J15"/>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8.09765625" style="41" customWidth="1"/>
    <col min="12" max="12" width="6.69921875" style="41" customWidth="1"/>
    <col min="13" max="13" width="5.3984375" style="41" customWidth="1"/>
    <col min="14" max="15" width="7.69921875" style="41" customWidth="1"/>
    <col min="16" max="16384" width="8.09765625" style="41"/>
  </cols>
  <sheetData>
    <row r="1" spans="1:11" ht="20.100000000000001" customHeight="1">
      <c r="A1" s="41" t="s">
        <v>92</v>
      </c>
      <c r="B1" s="42">
        <v>6</v>
      </c>
      <c r="C1" s="41" t="s">
        <v>93</v>
      </c>
    </row>
    <row r="2" spans="1:11" ht="20.100000000000001" customHeight="1">
      <c r="A2" s="43" t="s">
        <v>248</v>
      </c>
      <c r="B2" s="43"/>
      <c r="C2" s="43"/>
      <c r="D2" s="44"/>
      <c r="E2" s="44"/>
      <c r="F2" s="44"/>
      <c r="G2" s="44"/>
      <c r="H2" s="44"/>
      <c r="I2" s="44"/>
      <c r="J2" s="44"/>
    </row>
    <row r="3" spans="1:11" ht="20.100000000000001" customHeight="1">
      <c r="J3" s="53"/>
    </row>
    <row r="5" spans="1:11" ht="20.100000000000001" customHeight="1">
      <c r="A5" s="46" t="s">
        <v>95</v>
      </c>
      <c r="B5" s="46"/>
      <c r="C5" s="46"/>
    </row>
    <row r="6" spans="1:11" ht="20.100000000000001" customHeight="1">
      <c r="A6" s="46"/>
      <c r="B6" s="46"/>
      <c r="C6" s="46"/>
    </row>
    <row r="7" spans="1:11" ht="20.100000000000001" customHeight="1">
      <c r="D7" s="698" t="s">
        <v>96</v>
      </c>
      <c r="E7" s="699"/>
      <c r="F7" s="47"/>
      <c r="G7" s="1"/>
      <c r="H7" s="1"/>
    </row>
    <row r="8" spans="1:11" ht="20.100000000000001" customHeight="1">
      <c r="D8" s="710" t="s">
        <v>84</v>
      </c>
      <c r="E8" s="699"/>
      <c r="F8" s="49"/>
      <c r="G8" s="707"/>
      <c r="H8" s="707"/>
      <c r="I8" s="707"/>
      <c r="J8" s="707"/>
    </row>
    <row r="9" spans="1:11" ht="20.100000000000001" customHeight="1">
      <c r="D9" s="710" t="s">
        <v>145</v>
      </c>
      <c r="E9" s="699"/>
      <c r="F9" s="51"/>
      <c r="G9" s="708"/>
      <c r="H9" s="708"/>
      <c r="I9" s="708"/>
      <c r="J9" s="708"/>
    </row>
    <row r="10" spans="1:11" ht="20.100000000000001" customHeight="1">
      <c r="D10" s="710" t="s">
        <v>141</v>
      </c>
      <c r="E10" s="699"/>
      <c r="F10" s="51"/>
      <c r="G10" s="708"/>
      <c r="H10" s="708"/>
      <c r="I10" s="708"/>
      <c r="J10" s="708"/>
    </row>
    <row r="11" spans="1:11" ht="19.5" customHeight="1">
      <c r="E11" s="42"/>
      <c r="F11" s="42"/>
      <c r="G11" s="52"/>
      <c r="H11" s="52"/>
      <c r="I11" s="52"/>
      <c r="J11" s="52"/>
    </row>
    <row r="14" spans="1:11" ht="20.100000000000001" customHeight="1">
      <c r="A14" s="709" t="s">
        <v>1534</v>
      </c>
      <c r="B14" s="709"/>
      <c r="C14" s="709"/>
      <c r="D14" s="709"/>
      <c r="E14" s="709"/>
      <c r="F14" s="709"/>
      <c r="G14" s="709"/>
      <c r="H14" s="709"/>
      <c r="I14" s="709"/>
      <c r="J14" s="709"/>
      <c r="K14" s="1" t="str">
        <f>+"　学校法人から準学校法人に組織変更したいので、私立学校法第"&amp;'006'!$D$1&amp;"条第"&amp;'006'!$D$2&amp;"項の規定により関係書類を添えて認可を申請します。"</f>
        <v>　学校法人から準学校法人に組織変更したいので、私立学校法第152条第5項の規定により関係書類を添えて認可を申請します。</v>
      </c>
    </row>
    <row r="15" spans="1:11" ht="20.100000000000001" customHeight="1">
      <c r="A15" s="709"/>
      <c r="B15" s="709"/>
      <c r="C15" s="709"/>
      <c r="D15" s="709"/>
      <c r="E15" s="709"/>
      <c r="F15" s="709"/>
      <c r="G15" s="709"/>
      <c r="H15" s="709"/>
      <c r="I15" s="709"/>
      <c r="J15" s="709"/>
      <c r="K15" s="1" t="str">
        <f>+"　準学校法人から学校法人に組織変更したいので、私立学校法第"&amp;'006'!$D$1&amp;"条第"&amp;'006'!$D$2&amp;"項の規定により関係書類を添えて認可を申請します。"</f>
        <v>　準学校法人から学校法人に組織変更したいので、私立学校法第152条第5項の規定により関係書類を添えて認可を申請します。</v>
      </c>
    </row>
    <row r="16" spans="1:11" s="1" customFormat="1" ht="20.100000000000001" customHeight="1"/>
    <row r="17" s="1" customFormat="1" ht="19.95" customHeight="1"/>
    <row r="18" s="1" customFormat="1" ht="19.95" customHeight="1"/>
    <row r="19" s="1" customFormat="1" ht="19.95" customHeight="1"/>
    <row r="20" s="1" customFormat="1" ht="19.95" customHeight="1"/>
    <row r="21" s="1" customFormat="1" ht="19.95" customHeight="1"/>
    <row r="22" s="1" customFormat="1" ht="19.95" customHeight="1"/>
    <row r="23" s="1" customFormat="1" ht="19.95" customHeight="1"/>
    <row r="24" s="1" customFormat="1" ht="19.95" customHeight="1"/>
    <row r="25" s="1" customFormat="1" ht="19.95" customHeight="1"/>
    <row r="26" s="1" customFormat="1" ht="19.95" customHeight="1"/>
    <row r="27" s="1" customFormat="1" ht="19.95" customHeight="1"/>
    <row r="28" s="1" customFormat="1" ht="19.95" customHeight="1"/>
    <row r="29" s="1" customFormat="1" ht="19.95" customHeight="1"/>
    <row r="30" s="1" customFormat="1" ht="19.95" customHeight="1"/>
    <row r="31" s="1" customFormat="1" ht="19.95" customHeight="1"/>
    <row r="32" s="1" customFormat="1" ht="19.95" customHeight="1"/>
    <row r="33" s="1" customFormat="1" ht="19.95" customHeight="1"/>
    <row r="34" s="1" customFormat="1" ht="19.95" customHeight="1"/>
    <row r="35" s="1" customFormat="1" ht="19.95" customHeight="1"/>
    <row r="36" s="1" customFormat="1" ht="19.95" customHeight="1"/>
    <row r="37" s="1" customFormat="1" ht="19.95" customHeight="1"/>
    <row r="38" s="1" customFormat="1" ht="19.95" customHeight="1"/>
    <row r="39" s="1" customFormat="1" ht="19.95" customHeight="1"/>
    <row r="40" s="1" customFormat="1" ht="19.95" customHeight="1"/>
    <row r="41" s="1" customFormat="1" ht="19.95" customHeight="1"/>
    <row r="42" s="1" customFormat="1" ht="19.95" customHeight="1"/>
    <row r="43" s="1" customFormat="1" ht="19.95" customHeight="1"/>
    <row r="44" s="1" customFormat="1" ht="19.95" customHeight="1"/>
    <row r="45" s="1" customFormat="1" ht="19.95" customHeight="1"/>
  </sheetData>
  <mergeCells count="8">
    <mergeCell ref="D7:E7"/>
    <mergeCell ref="G10:J10"/>
    <mergeCell ref="G8:J8"/>
    <mergeCell ref="G9:J9"/>
    <mergeCell ref="A14:J15"/>
    <mergeCell ref="D8:E8"/>
    <mergeCell ref="D9:E9"/>
    <mergeCell ref="D10:E10"/>
  </mergeCells>
  <phoneticPr fontId="2"/>
  <dataValidations count="2">
    <dataValidation imeMode="on" allowBlank="1" showInputMessage="1" showErrorMessage="1" sqref="G8:J11" xr:uid="{00000000-0002-0000-2500-000000000000}"/>
    <dataValidation type="list" allowBlank="1" showInputMessage="1" showErrorMessage="1" sqref="A14:J15" xr:uid="{00000000-0002-0000-2500-000001000000}">
      <formula1>$K$14:$K$15</formula1>
    </dataValidation>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filterMode="1">
    <pageSetUpPr fitToPage="1"/>
  </sheetPr>
  <dimension ref="A1:J42"/>
  <sheetViews>
    <sheetView view="pageBreakPreview" zoomScaleNormal="100" zoomScaleSheetLayoutView="100" workbookViewId="0">
      <pane xSplit="2" ySplit="2" topLeftCell="C16" activePane="bottomRight" state="frozen"/>
      <selection activeCell="Q41" sqref="Q41"/>
      <selection pane="topRight" activeCell="Q41" sqref="Q41"/>
      <selection pane="bottomLeft" activeCell="Q41" sqref="Q41"/>
      <selection pane="bottomRight" activeCell="Q41" sqref="Q41"/>
    </sheetView>
  </sheetViews>
  <sheetFormatPr defaultColWidth="8.09765625" defaultRowHeight="13.2"/>
  <cols>
    <col min="1" max="1" width="2.5" style="546" customWidth="1"/>
    <col min="2" max="2" width="44.69921875" style="546" customWidth="1"/>
    <col min="3" max="3" width="13.59765625" style="547" customWidth="1"/>
    <col min="4" max="8" width="8.09765625" style="546"/>
    <col min="9" max="9" width="20.19921875" style="546" customWidth="1"/>
    <col min="10" max="10" width="16.69921875" style="546" customWidth="1"/>
    <col min="11" max="16384" width="8.09765625" style="546"/>
  </cols>
  <sheetData>
    <row r="1" spans="1:10" ht="27.75" customHeight="1">
      <c r="A1" s="569" t="s">
        <v>1498</v>
      </c>
    </row>
    <row r="2" spans="1:10" ht="53.25" customHeight="1">
      <c r="B2" s="549" t="s">
        <v>1423</v>
      </c>
      <c r="C2" s="549" t="s">
        <v>1494</v>
      </c>
      <c r="D2" s="549" t="s">
        <v>1495</v>
      </c>
      <c r="E2" s="549" t="s">
        <v>1520</v>
      </c>
      <c r="F2" s="549" t="s">
        <v>1420</v>
      </c>
      <c r="G2" s="549" t="s">
        <v>1419</v>
      </c>
      <c r="H2" s="549" t="s">
        <v>1418</v>
      </c>
      <c r="I2" s="548" t="s">
        <v>1417</v>
      </c>
      <c r="J2" s="549" t="s">
        <v>1424</v>
      </c>
    </row>
    <row r="3" spans="1:10" ht="27" customHeight="1">
      <c r="B3" s="550" t="s">
        <v>1416</v>
      </c>
      <c r="C3" s="549">
        <v>1</v>
      </c>
      <c r="D3" s="549">
        <v>10</v>
      </c>
      <c r="E3" s="549" t="s">
        <v>1370</v>
      </c>
      <c r="F3" s="549" t="s">
        <v>1370</v>
      </c>
      <c r="G3" s="549" t="s">
        <v>1370</v>
      </c>
      <c r="H3" s="549" t="s">
        <v>1370</v>
      </c>
      <c r="I3" s="549" t="s">
        <v>1370</v>
      </c>
      <c r="J3" s="549" t="s">
        <v>1370</v>
      </c>
    </row>
    <row r="4" spans="1:10" ht="27" customHeight="1">
      <c r="B4" s="550" t="s">
        <v>1415</v>
      </c>
      <c r="C4" s="549">
        <v>2</v>
      </c>
      <c r="D4" s="549">
        <v>16</v>
      </c>
      <c r="E4" s="549" t="s">
        <v>1372</v>
      </c>
      <c r="F4" s="549" t="s">
        <v>1370</v>
      </c>
      <c r="G4" s="549" t="s">
        <v>1370</v>
      </c>
      <c r="H4" s="549" t="s">
        <v>1370</v>
      </c>
      <c r="I4" s="549" t="s">
        <v>1370</v>
      </c>
      <c r="J4" s="549" t="s">
        <v>1370</v>
      </c>
    </row>
    <row r="5" spans="1:10" ht="27" customHeight="1">
      <c r="B5" s="550" t="s">
        <v>1414</v>
      </c>
      <c r="C5" s="549">
        <v>3</v>
      </c>
      <c r="D5" s="549">
        <v>22</v>
      </c>
      <c r="E5" s="549" t="s">
        <v>1372</v>
      </c>
      <c r="F5" s="549" t="s">
        <v>1370</v>
      </c>
      <c r="G5" s="549" t="s">
        <v>1370</v>
      </c>
      <c r="H5" s="549" t="s">
        <v>1370</v>
      </c>
      <c r="I5" s="549" t="s">
        <v>1370</v>
      </c>
      <c r="J5" s="549" t="s">
        <v>1370</v>
      </c>
    </row>
    <row r="6" spans="1:10" ht="27" customHeight="1">
      <c r="B6" s="550" t="s">
        <v>1413</v>
      </c>
      <c r="C6" s="549">
        <v>4</v>
      </c>
      <c r="D6" s="549">
        <v>26</v>
      </c>
      <c r="E6" s="549" t="s">
        <v>1370</v>
      </c>
      <c r="F6" s="549" t="s">
        <v>1370</v>
      </c>
      <c r="G6" s="549" t="s">
        <v>1370</v>
      </c>
      <c r="H6" s="549" t="s">
        <v>1370</v>
      </c>
      <c r="I6" s="549" t="s">
        <v>1370</v>
      </c>
      <c r="J6" s="549" t="s">
        <v>1370</v>
      </c>
    </row>
    <row r="7" spans="1:10" ht="27" customHeight="1">
      <c r="B7" s="550" t="s">
        <v>1412</v>
      </c>
      <c r="C7" s="549">
        <v>5</v>
      </c>
      <c r="D7" s="549">
        <v>30</v>
      </c>
      <c r="E7" s="549" t="s">
        <v>1372</v>
      </c>
      <c r="F7" s="549" t="s">
        <v>1370</v>
      </c>
      <c r="G7" s="549" t="s">
        <v>1370</v>
      </c>
      <c r="H7" s="549" t="s">
        <v>1370</v>
      </c>
      <c r="I7" s="549" t="s">
        <v>1370</v>
      </c>
      <c r="J7" s="549" t="s">
        <v>1370</v>
      </c>
    </row>
    <row r="8" spans="1:10" ht="27" customHeight="1">
      <c r="B8" s="550" t="s">
        <v>1411</v>
      </c>
      <c r="C8" s="549">
        <v>6</v>
      </c>
      <c r="D8" s="549">
        <v>36</v>
      </c>
      <c r="E8" s="549" t="s">
        <v>1370</v>
      </c>
      <c r="F8" s="549" t="s">
        <v>1370</v>
      </c>
      <c r="G8" s="549" t="s">
        <v>1370</v>
      </c>
      <c r="H8" s="549" t="s">
        <v>1370</v>
      </c>
      <c r="I8" s="549" t="s">
        <v>1370</v>
      </c>
      <c r="J8" s="549" t="s">
        <v>1370</v>
      </c>
    </row>
    <row r="9" spans="1:10" ht="27" customHeight="1">
      <c r="B9" s="550" t="s">
        <v>1410</v>
      </c>
      <c r="C9" s="549">
        <v>7</v>
      </c>
      <c r="D9" s="549">
        <v>40</v>
      </c>
      <c r="E9" s="549" t="s">
        <v>1370</v>
      </c>
      <c r="F9" s="549" t="s">
        <v>1370</v>
      </c>
      <c r="G9" s="549" t="s">
        <v>1370</v>
      </c>
      <c r="H9" s="549" t="s">
        <v>1370</v>
      </c>
      <c r="I9" s="549" t="s">
        <v>1370</v>
      </c>
      <c r="J9" s="549" t="s">
        <v>1370</v>
      </c>
    </row>
    <row r="10" spans="1:10" ht="27" customHeight="1">
      <c r="B10" s="550" t="s">
        <v>1409</v>
      </c>
      <c r="C10" s="549">
        <v>8</v>
      </c>
      <c r="D10" s="549">
        <v>44</v>
      </c>
      <c r="E10" s="549" t="s">
        <v>1372</v>
      </c>
      <c r="F10" s="549" t="s">
        <v>1370</v>
      </c>
      <c r="G10" s="549" t="s">
        <v>1370</v>
      </c>
      <c r="H10" s="549" t="s">
        <v>1370</v>
      </c>
      <c r="I10" s="549" t="s">
        <v>1370</v>
      </c>
      <c r="J10" s="549" t="s">
        <v>1370</v>
      </c>
    </row>
    <row r="11" spans="1:10" ht="27" customHeight="1">
      <c r="B11" s="550" t="s">
        <v>1408</v>
      </c>
      <c r="C11" s="549">
        <v>9</v>
      </c>
      <c r="D11" s="549">
        <v>48</v>
      </c>
      <c r="E11" s="549" t="s">
        <v>1372</v>
      </c>
      <c r="F11" s="549" t="s">
        <v>1370</v>
      </c>
      <c r="G11" s="549" t="s">
        <v>1370</v>
      </c>
      <c r="H11" s="549" t="s">
        <v>1370</v>
      </c>
      <c r="I11" s="549" t="s">
        <v>1370</v>
      </c>
      <c r="J11" s="549" t="s">
        <v>1370</v>
      </c>
    </row>
    <row r="12" spans="1:10" ht="27" customHeight="1">
      <c r="B12" s="550" t="s">
        <v>1407</v>
      </c>
      <c r="C12" s="549">
        <v>10</v>
      </c>
      <c r="D12" s="549">
        <v>52</v>
      </c>
      <c r="E12" s="549" t="s">
        <v>1372</v>
      </c>
      <c r="F12" s="549" t="s">
        <v>1370</v>
      </c>
      <c r="G12" s="549" t="s">
        <v>1370</v>
      </c>
      <c r="H12" s="549" t="s">
        <v>1370</v>
      </c>
      <c r="I12" s="549" t="s">
        <v>1370</v>
      </c>
      <c r="J12" s="549" t="s">
        <v>1370</v>
      </c>
    </row>
    <row r="13" spans="1:10" ht="27" customHeight="1">
      <c r="B13" s="550" t="s">
        <v>1406</v>
      </c>
      <c r="C13" s="549">
        <v>11</v>
      </c>
      <c r="D13" s="549">
        <v>56</v>
      </c>
      <c r="E13" s="549" t="s">
        <v>1372</v>
      </c>
      <c r="F13" s="549" t="s">
        <v>1370</v>
      </c>
      <c r="G13" s="549" t="s">
        <v>1370</v>
      </c>
      <c r="H13" s="549" t="s">
        <v>1370</v>
      </c>
      <c r="I13" s="549" t="s">
        <v>1370</v>
      </c>
      <c r="J13" s="549" t="s">
        <v>1370</v>
      </c>
    </row>
    <row r="14" spans="1:10" ht="27" customHeight="1">
      <c r="B14" s="550" t="s">
        <v>1538</v>
      </c>
      <c r="C14" s="549">
        <v>12</v>
      </c>
      <c r="D14" s="549">
        <v>60</v>
      </c>
      <c r="E14" s="549" t="s">
        <v>1372</v>
      </c>
      <c r="F14" s="549" t="s">
        <v>1370</v>
      </c>
      <c r="G14" s="549" t="s">
        <v>1370</v>
      </c>
      <c r="H14" s="549" t="s">
        <v>1370</v>
      </c>
      <c r="I14" s="549" t="s">
        <v>1370</v>
      </c>
      <c r="J14" s="549" t="s">
        <v>1370</v>
      </c>
    </row>
    <row r="15" spans="1:10" ht="27" customHeight="1">
      <c r="B15" s="550" t="s">
        <v>1486</v>
      </c>
      <c r="C15" s="549">
        <v>13</v>
      </c>
      <c r="D15" s="549">
        <v>64</v>
      </c>
      <c r="E15" s="549" t="s">
        <v>1372</v>
      </c>
      <c r="F15" s="549" t="s">
        <v>1370</v>
      </c>
      <c r="G15" s="549" t="s">
        <v>1370</v>
      </c>
      <c r="H15" s="549" t="s">
        <v>1370</v>
      </c>
      <c r="I15" s="549" t="s">
        <v>1370</v>
      </c>
      <c r="J15" s="549" t="s">
        <v>1370</v>
      </c>
    </row>
    <row r="16" spans="1:10" ht="27" customHeight="1">
      <c r="B16" s="550" t="s">
        <v>1487</v>
      </c>
      <c r="C16" s="549">
        <v>14</v>
      </c>
      <c r="D16" s="549">
        <v>68</v>
      </c>
      <c r="E16" s="549" t="s">
        <v>1372</v>
      </c>
      <c r="F16" s="549" t="s">
        <v>1370</v>
      </c>
      <c r="G16" s="549" t="s">
        <v>1370</v>
      </c>
      <c r="H16" s="549" t="s">
        <v>1370</v>
      </c>
      <c r="I16" s="549" t="s">
        <v>1370</v>
      </c>
      <c r="J16" s="549" t="s">
        <v>1370</v>
      </c>
    </row>
    <row r="17" spans="2:10" ht="27" customHeight="1">
      <c r="B17" s="550" t="s">
        <v>1402</v>
      </c>
      <c r="C17" s="549">
        <v>15</v>
      </c>
      <c r="D17" s="549">
        <v>72</v>
      </c>
      <c r="E17" s="549" t="s">
        <v>1370</v>
      </c>
      <c r="F17" s="549" t="s">
        <v>1370</v>
      </c>
      <c r="G17" s="549" t="s">
        <v>1370</v>
      </c>
      <c r="H17" s="549" t="s">
        <v>1370</v>
      </c>
      <c r="I17" s="549" t="s">
        <v>1370</v>
      </c>
      <c r="J17" s="549" t="s">
        <v>1370</v>
      </c>
    </row>
    <row r="18" spans="2:10" ht="27" customHeight="1">
      <c r="B18" s="550" t="s">
        <v>1401</v>
      </c>
      <c r="C18" s="549">
        <v>16</v>
      </c>
      <c r="D18" s="549">
        <v>78</v>
      </c>
      <c r="E18" s="549" t="s">
        <v>1370</v>
      </c>
      <c r="F18" s="549" t="s">
        <v>1370</v>
      </c>
      <c r="G18" s="549" t="s">
        <v>1370</v>
      </c>
      <c r="H18" s="549" t="s">
        <v>1370</v>
      </c>
      <c r="I18" s="549" t="s">
        <v>1370</v>
      </c>
      <c r="J18" s="549" t="s">
        <v>1372</v>
      </c>
    </row>
    <row r="19" spans="2:10" ht="27" hidden="1" customHeight="1">
      <c r="B19" s="550" t="s">
        <v>1400</v>
      </c>
      <c r="C19" s="567">
        <v>17</v>
      </c>
      <c r="D19" s="567">
        <v>84</v>
      </c>
      <c r="E19" s="549" t="s">
        <v>1370</v>
      </c>
      <c r="F19" s="549" t="s">
        <v>1370</v>
      </c>
      <c r="G19" s="549" t="s">
        <v>1372</v>
      </c>
      <c r="H19" s="549" t="s">
        <v>1370</v>
      </c>
      <c r="I19" s="549" t="s">
        <v>1372</v>
      </c>
      <c r="J19" s="549" t="s">
        <v>1372</v>
      </c>
    </row>
    <row r="20" spans="2:10" ht="27" hidden="1" customHeight="1">
      <c r="B20" s="550" t="s">
        <v>1398</v>
      </c>
      <c r="C20" s="549">
        <v>18</v>
      </c>
      <c r="D20" s="549">
        <v>90</v>
      </c>
      <c r="E20" s="549" t="s">
        <v>1370</v>
      </c>
      <c r="F20" s="549" t="s">
        <v>1370</v>
      </c>
      <c r="G20" s="549" t="s">
        <v>1372</v>
      </c>
      <c r="H20" s="549" t="s">
        <v>1372</v>
      </c>
      <c r="I20" s="549" t="s">
        <v>1372</v>
      </c>
      <c r="J20" s="549" t="s">
        <v>1372</v>
      </c>
    </row>
    <row r="21" spans="2:10" ht="27" hidden="1" customHeight="1">
      <c r="B21" s="550" t="s">
        <v>1427</v>
      </c>
      <c r="C21" s="549">
        <v>19</v>
      </c>
      <c r="D21" s="549">
        <v>96</v>
      </c>
      <c r="E21" s="549" t="s">
        <v>1372</v>
      </c>
      <c r="F21" s="549" t="s">
        <v>1370</v>
      </c>
      <c r="G21" s="549" t="s">
        <v>1372</v>
      </c>
      <c r="H21" s="549" t="s">
        <v>1372</v>
      </c>
      <c r="I21" s="549" t="s">
        <v>1372</v>
      </c>
      <c r="J21" s="549" t="s">
        <v>1372</v>
      </c>
    </row>
    <row r="22" spans="2:10" ht="27" hidden="1" customHeight="1">
      <c r="B22" s="550" t="s">
        <v>1397</v>
      </c>
      <c r="C22" s="549">
        <v>20</v>
      </c>
      <c r="D22" s="549">
        <v>100</v>
      </c>
      <c r="E22" s="549" t="s">
        <v>1370</v>
      </c>
      <c r="F22" s="549" t="s">
        <v>1372</v>
      </c>
      <c r="G22" s="549" t="s">
        <v>1372</v>
      </c>
      <c r="H22" s="549" t="s">
        <v>1370</v>
      </c>
      <c r="I22" s="549" t="s">
        <v>1372</v>
      </c>
      <c r="J22" s="549" t="s">
        <v>1372</v>
      </c>
    </row>
    <row r="23" spans="2:10" ht="27" customHeight="1">
      <c r="B23" s="550" t="s">
        <v>1396</v>
      </c>
      <c r="C23" s="549">
        <v>21</v>
      </c>
      <c r="D23" s="549">
        <v>106</v>
      </c>
      <c r="E23" s="549" t="s">
        <v>1370</v>
      </c>
      <c r="F23" s="549" t="s">
        <v>1370</v>
      </c>
      <c r="G23" s="549" t="s">
        <v>1370</v>
      </c>
      <c r="H23" s="549" t="s">
        <v>1370</v>
      </c>
      <c r="I23" s="549" t="s">
        <v>1370</v>
      </c>
      <c r="J23" s="549" t="s">
        <v>1372</v>
      </c>
    </row>
    <row r="24" spans="2:10" ht="27" hidden="1" customHeight="1">
      <c r="B24" s="550" t="s">
        <v>1395</v>
      </c>
      <c r="C24" s="549">
        <v>22</v>
      </c>
      <c r="D24" s="549">
        <v>112</v>
      </c>
      <c r="E24" s="549" t="s">
        <v>1370</v>
      </c>
      <c r="F24" s="549" t="s">
        <v>1372</v>
      </c>
      <c r="G24" s="549" t="s">
        <v>1372</v>
      </c>
      <c r="H24" s="549" t="s">
        <v>1372</v>
      </c>
      <c r="I24" s="549" t="s">
        <v>1370</v>
      </c>
      <c r="J24" s="549" t="s">
        <v>1372</v>
      </c>
    </row>
    <row r="25" spans="2:10" ht="27" customHeight="1">
      <c r="B25" s="550" t="s">
        <v>1488</v>
      </c>
      <c r="C25" s="549">
        <v>23</v>
      </c>
      <c r="D25" s="549">
        <v>116</v>
      </c>
      <c r="E25" s="549" t="s">
        <v>1370</v>
      </c>
      <c r="F25" s="549" t="s">
        <v>1370</v>
      </c>
      <c r="G25" s="549" t="s">
        <v>1370</v>
      </c>
      <c r="H25" s="549" t="s">
        <v>1372</v>
      </c>
      <c r="I25" s="549" t="s">
        <v>1370</v>
      </c>
      <c r="J25" s="549" t="s">
        <v>1372</v>
      </c>
    </row>
    <row r="26" spans="2:10" ht="27" customHeight="1">
      <c r="B26" s="550" t="s">
        <v>1489</v>
      </c>
      <c r="C26" s="568">
        <v>24</v>
      </c>
      <c r="D26" s="568">
        <v>122</v>
      </c>
      <c r="E26" s="549" t="s">
        <v>1372</v>
      </c>
      <c r="F26" s="549" t="s">
        <v>1370</v>
      </c>
      <c r="G26" s="549" t="s">
        <v>1370</v>
      </c>
      <c r="H26" s="549" t="s">
        <v>1370</v>
      </c>
      <c r="I26" s="549" t="s">
        <v>1370</v>
      </c>
      <c r="J26" s="549" t="s">
        <v>1372</v>
      </c>
    </row>
    <row r="27" spans="2:10" ht="27" hidden="1" customHeight="1">
      <c r="B27" s="550" t="s">
        <v>1388</v>
      </c>
      <c r="C27" s="549">
        <v>25</v>
      </c>
      <c r="D27" s="549">
        <v>128</v>
      </c>
      <c r="E27" s="549" t="s">
        <v>1372</v>
      </c>
      <c r="F27" s="549" t="s">
        <v>1372</v>
      </c>
      <c r="G27" s="549" t="s">
        <v>1372</v>
      </c>
      <c r="H27" s="549" t="s">
        <v>1370</v>
      </c>
      <c r="I27" s="549" t="s">
        <v>1372</v>
      </c>
      <c r="J27" s="549" t="s">
        <v>1372</v>
      </c>
    </row>
    <row r="28" spans="2:10" ht="27" customHeight="1">
      <c r="B28" s="550" t="s">
        <v>1387</v>
      </c>
      <c r="C28" s="549">
        <v>26</v>
      </c>
      <c r="D28" s="549">
        <v>134</v>
      </c>
      <c r="E28" s="549" t="s">
        <v>1372</v>
      </c>
      <c r="F28" s="549" t="s">
        <v>1370</v>
      </c>
      <c r="G28" s="549" t="s">
        <v>1370</v>
      </c>
      <c r="H28" s="549" t="s">
        <v>1370</v>
      </c>
      <c r="I28" s="549" t="s">
        <v>1370</v>
      </c>
      <c r="J28" s="549" t="s">
        <v>1372</v>
      </c>
    </row>
    <row r="29" spans="2:10" ht="27" customHeight="1">
      <c r="B29" s="550" t="s">
        <v>1386</v>
      </c>
      <c r="C29" s="549">
        <v>27</v>
      </c>
      <c r="D29" s="549">
        <v>138</v>
      </c>
      <c r="E29" s="549" t="s">
        <v>1372</v>
      </c>
      <c r="F29" s="549" t="s">
        <v>1370</v>
      </c>
      <c r="G29" s="549" t="s">
        <v>1370</v>
      </c>
      <c r="H29" s="549" t="s">
        <v>1370</v>
      </c>
      <c r="I29" s="549" t="s">
        <v>1370</v>
      </c>
      <c r="J29" s="549" t="s">
        <v>1372</v>
      </c>
    </row>
    <row r="30" spans="2:10" ht="27" customHeight="1">
      <c r="B30" s="550" t="s">
        <v>1490</v>
      </c>
      <c r="C30" s="549">
        <v>28</v>
      </c>
      <c r="D30" s="549">
        <v>144</v>
      </c>
      <c r="E30" s="549" t="s">
        <v>1372</v>
      </c>
      <c r="F30" s="549" t="s">
        <v>1370</v>
      </c>
      <c r="G30" s="549" t="s">
        <v>1370</v>
      </c>
      <c r="H30" s="549" t="s">
        <v>1370</v>
      </c>
      <c r="I30" s="549" t="s">
        <v>1370</v>
      </c>
      <c r="J30" s="549" t="s">
        <v>1372</v>
      </c>
    </row>
    <row r="31" spans="2:10" ht="27" customHeight="1">
      <c r="B31" s="550" t="s">
        <v>1491</v>
      </c>
      <c r="C31" s="549">
        <v>29</v>
      </c>
      <c r="D31" s="549">
        <v>148</v>
      </c>
      <c r="E31" s="549" t="s">
        <v>1372</v>
      </c>
      <c r="F31" s="549" t="s">
        <v>1370</v>
      </c>
      <c r="G31" s="549" t="s">
        <v>1370</v>
      </c>
      <c r="H31" s="549" t="s">
        <v>1370</v>
      </c>
      <c r="I31" s="549" t="s">
        <v>1370</v>
      </c>
      <c r="J31" s="549" t="s">
        <v>1372</v>
      </c>
    </row>
    <row r="32" spans="2:10" ht="27" customHeight="1">
      <c r="B32" s="550" t="s">
        <v>1383</v>
      </c>
      <c r="C32" s="549">
        <v>30</v>
      </c>
      <c r="D32" s="549">
        <v>152</v>
      </c>
      <c r="E32" s="549" t="s">
        <v>1370</v>
      </c>
      <c r="F32" s="549" t="s">
        <v>1370</v>
      </c>
      <c r="G32" s="549" t="s">
        <v>1370</v>
      </c>
      <c r="H32" s="549" t="s">
        <v>1370</v>
      </c>
      <c r="I32" s="549" t="s">
        <v>1370</v>
      </c>
      <c r="J32" s="549" t="s">
        <v>1372</v>
      </c>
    </row>
    <row r="33" spans="2:10" ht="27" hidden="1" customHeight="1">
      <c r="B33" s="550" t="s">
        <v>1382</v>
      </c>
      <c r="C33" s="567">
        <v>31</v>
      </c>
      <c r="D33" s="567">
        <v>156</v>
      </c>
      <c r="E33" s="549" t="s">
        <v>1370</v>
      </c>
      <c r="F33" s="549" t="s">
        <v>1370</v>
      </c>
      <c r="G33" s="549" t="s">
        <v>1372</v>
      </c>
      <c r="H33" s="549" t="s">
        <v>1370</v>
      </c>
      <c r="I33" s="549" t="s">
        <v>1372</v>
      </c>
      <c r="J33" s="549" t="s">
        <v>1372</v>
      </c>
    </row>
    <row r="34" spans="2:10" ht="27" hidden="1" customHeight="1">
      <c r="B34" s="550" t="s">
        <v>1380</v>
      </c>
      <c r="C34" s="549">
        <v>32</v>
      </c>
      <c r="D34" s="549">
        <v>160</v>
      </c>
      <c r="E34" s="549" t="s">
        <v>1370</v>
      </c>
      <c r="F34" s="549" t="s">
        <v>1370</v>
      </c>
      <c r="G34" s="549" t="s">
        <v>1372</v>
      </c>
      <c r="H34" s="549" t="s">
        <v>1372</v>
      </c>
      <c r="I34" s="549" t="s">
        <v>1372</v>
      </c>
      <c r="J34" s="549" t="s">
        <v>1372</v>
      </c>
    </row>
    <row r="35" spans="2:10" ht="27" hidden="1" customHeight="1">
      <c r="B35" s="550" t="s">
        <v>1379</v>
      </c>
      <c r="C35" s="549">
        <v>33</v>
      </c>
      <c r="D35" s="549">
        <v>164</v>
      </c>
      <c r="E35" s="549" t="s">
        <v>1372</v>
      </c>
      <c r="F35" s="549" t="s">
        <v>1370</v>
      </c>
      <c r="H35" s="549" t="s">
        <v>1372</v>
      </c>
      <c r="I35" s="549" t="s">
        <v>1372</v>
      </c>
      <c r="J35" s="549" t="s">
        <v>1372</v>
      </c>
    </row>
    <row r="36" spans="2:10" ht="27" customHeight="1">
      <c r="B36" s="550" t="s">
        <v>1377</v>
      </c>
      <c r="C36" s="549">
        <v>34</v>
      </c>
      <c r="D36" s="549">
        <v>168</v>
      </c>
      <c r="E36" s="549" t="s">
        <v>1372</v>
      </c>
      <c r="F36" s="549" t="s">
        <v>1370</v>
      </c>
      <c r="G36" s="549" t="s">
        <v>1370</v>
      </c>
      <c r="H36" s="549" t="s">
        <v>1370</v>
      </c>
      <c r="I36" s="549" t="s">
        <v>1370</v>
      </c>
      <c r="J36" s="549" t="s">
        <v>1372</v>
      </c>
    </row>
    <row r="37" spans="2:10" ht="27" customHeight="1">
      <c r="B37" s="550" t="s">
        <v>1492</v>
      </c>
      <c r="C37" s="549">
        <v>35</v>
      </c>
      <c r="D37" s="549">
        <v>170</v>
      </c>
      <c r="E37" s="549" t="s">
        <v>1372</v>
      </c>
      <c r="F37" s="549" t="s">
        <v>1370</v>
      </c>
      <c r="G37" s="549" t="s">
        <v>1370</v>
      </c>
      <c r="H37" s="549" t="s">
        <v>1370</v>
      </c>
      <c r="I37" s="549" t="s">
        <v>1370</v>
      </c>
      <c r="J37" s="549" t="s">
        <v>1370</v>
      </c>
    </row>
    <row r="38" spans="2:10" ht="27" customHeight="1">
      <c r="B38" s="550" t="s">
        <v>1375</v>
      </c>
      <c r="C38" s="549">
        <v>36</v>
      </c>
      <c r="D38" s="549">
        <v>174</v>
      </c>
      <c r="E38" s="549" t="s">
        <v>1372</v>
      </c>
      <c r="F38" s="549" t="s">
        <v>1370</v>
      </c>
      <c r="G38" s="549" t="s">
        <v>1370</v>
      </c>
      <c r="H38" s="549" t="s">
        <v>1370</v>
      </c>
      <c r="I38" s="549" t="s">
        <v>1370</v>
      </c>
      <c r="J38" s="549" t="s">
        <v>1372</v>
      </c>
    </row>
    <row r="39" spans="2:10" ht="27" customHeight="1">
      <c r="B39" s="550" t="s">
        <v>1374</v>
      </c>
      <c r="C39" s="549">
        <v>37</v>
      </c>
      <c r="D39" s="549">
        <v>175</v>
      </c>
      <c r="E39" s="549" t="s">
        <v>1372</v>
      </c>
      <c r="F39" s="549" t="s">
        <v>1370</v>
      </c>
      <c r="G39" s="549" t="s">
        <v>1370</v>
      </c>
      <c r="H39" s="549" t="s">
        <v>1370</v>
      </c>
      <c r="I39" s="549" t="s">
        <v>1370</v>
      </c>
      <c r="J39" s="549" t="s">
        <v>1372</v>
      </c>
    </row>
    <row r="40" spans="2:10" ht="27" customHeight="1">
      <c r="B40" s="550" t="s">
        <v>1373</v>
      </c>
      <c r="C40" s="549">
        <v>38</v>
      </c>
      <c r="D40" s="549">
        <v>176</v>
      </c>
      <c r="E40" s="549" t="s">
        <v>1372</v>
      </c>
      <c r="F40" s="549" t="s">
        <v>1370</v>
      </c>
      <c r="G40" s="549" t="s">
        <v>1370</v>
      </c>
      <c r="H40" s="549" t="s">
        <v>1370</v>
      </c>
      <c r="I40" s="549" t="s">
        <v>1370</v>
      </c>
      <c r="J40" s="549" t="s">
        <v>1372</v>
      </c>
    </row>
    <row r="41" spans="2:10" ht="27" customHeight="1">
      <c r="B41" s="550" t="s">
        <v>1493</v>
      </c>
      <c r="C41" s="549">
        <v>39</v>
      </c>
      <c r="D41" s="549">
        <v>178</v>
      </c>
      <c r="E41" s="549" t="s">
        <v>1372</v>
      </c>
      <c r="F41" s="549" t="s">
        <v>1370</v>
      </c>
      <c r="G41" s="549" t="s">
        <v>1370</v>
      </c>
      <c r="H41" s="549" t="s">
        <v>1370</v>
      </c>
      <c r="I41" s="549" t="s">
        <v>1370</v>
      </c>
      <c r="J41" s="549" t="s">
        <v>1369</v>
      </c>
    </row>
    <row r="42" spans="2:10" hidden="1">
      <c r="C42" s="549">
        <v>40</v>
      </c>
      <c r="D42" s="549">
        <v>180</v>
      </c>
    </row>
  </sheetData>
  <autoFilter ref="A2:J42" xr:uid="{00000000-0009-0000-0000-000004000000}">
    <filterColumn colId="6">
      <filters>
        <filter val="○"/>
      </filters>
    </filterColumn>
  </autoFilter>
  <phoneticPr fontId="2"/>
  <pageMargins left="0.70866141732283472" right="0.70866141732283472" top="0.74803149606299213" bottom="0.74803149606299213" header="0.31496062992125984" footer="0.31496062992125984"/>
  <pageSetup paperSize="9" scale="75" firstPageNumber="2" fitToWidth="0" orientation="portrait" r:id="rId1"/>
  <headerFooter>
    <oddFooter>&amp;C&amp;P</oddFooter>
  </headerFooter>
  <rowBreaks count="1" manualBreakCount="1">
    <brk id="42"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99FF99"/>
    <pageSetUpPr fitToPage="1"/>
  </sheetPr>
  <dimension ref="A1:E14"/>
  <sheetViews>
    <sheetView workbookViewId="0">
      <selection activeCell="Q41" sqref="Q41"/>
    </sheetView>
  </sheetViews>
  <sheetFormatPr defaultColWidth="8.69921875" defaultRowHeight="13.2"/>
  <cols>
    <col min="1" max="1" width="8.69921875" style="1"/>
    <col min="2" max="2" width="5.09765625" style="1" customWidth="1"/>
    <col min="3" max="3" width="23.59765625" style="1" customWidth="1"/>
    <col min="4" max="16384" width="8.69921875" style="1"/>
  </cols>
  <sheetData>
    <row r="1" spans="1:5">
      <c r="A1" s="1" t="s">
        <v>0</v>
      </c>
      <c r="B1" s="1" t="s">
        <v>1</v>
      </c>
      <c r="C1" s="1" t="s">
        <v>2</v>
      </c>
      <c r="D1" s="2">
        <v>109</v>
      </c>
      <c r="E1" s="1" t="str">
        <f>+B1&amp;D1&amp;C1&amp;D2&amp;C2</f>
        <v>私109条3項</v>
      </c>
    </row>
    <row r="2" spans="1:5">
      <c r="C2" s="1" t="s">
        <v>3</v>
      </c>
      <c r="D2" s="2">
        <v>3</v>
      </c>
    </row>
    <row r="3" spans="1:5">
      <c r="B3" s="1" t="s">
        <v>4</v>
      </c>
      <c r="C3" s="1" t="s">
        <v>2</v>
      </c>
      <c r="D3" s="2">
        <v>47</v>
      </c>
      <c r="E3" s="1" t="str">
        <f>+B3&amp;D3&amp;C3&amp;D4&amp;C4</f>
        <v>私則47条</v>
      </c>
    </row>
    <row r="4" spans="1:5">
      <c r="D4" s="2"/>
    </row>
    <row r="5" spans="1:5">
      <c r="A5" s="1" t="s">
        <v>249</v>
      </c>
      <c r="B5" s="1" t="s">
        <v>1</v>
      </c>
      <c r="C5" s="1" t="s">
        <v>2</v>
      </c>
      <c r="D5" s="2">
        <v>152</v>
      </c>
      <c r="E5" s="1" t="str">
        <f>+B5&amp;D5&amp;C5&amp;D6&amp;C6</f>
        <v>私152条6項において準用する同法</v>
      </c>
    </row>
    <row r="6" spans="1:5">
      <c r="C6" s="1" t="s">
        <v>6</v>
      </c>
      <c r="D6" s="2">
        <v>6</v>
      </c>
    </row>
    <row r="7" spans="1:5">
      <c r="C7" s="1" t="s">
        <v>2</v>
      </c>
      <c r="D7" s="2">
        <v>109</v>
      </c>
      <c r="E7" s="1" t="str">
        <f>+B7&amp;D7&amp;C7&amp;D8&amp;C8</f>
        <v>109条3項</v>
      </c>
    </row>
    <row r="8" spans="1:5">
      <c r="C8" s="1" t="s">
        <v>3</v>
      </c>
      <c r="D8" s="2">
        <v>3</v>
      </c>
    </row>
    <row r="9" spans="1:5">
      <c r="A9" s="1" t="s">
        <v>7</v>
      </c>
      <c r="B9" s="1" t="s">
        <v>1</v>
      </c>
      <c r="C9" s="1" t="s">
        <v>2</v>
      </c>
      <c r="D9" s="2">
        <v>109</v>
      </c>
      <c r="E9" s="1" t="str">
        <f>+B9&amp;D9&amp;C9&amp;D10&amp;C10</f>
        <v>私109条4項</v>
      </c>
    </row>
    <row r="10" spans="1:5">
      <c r="C10" s="1" t="s">
        <v>3</v>
      </c>
      <c r="D10" s="2">
        <v>4</v>
      </c>
    </row>
    <row r="11" spans="1:5">
      <c r="B11" s="1" t="s">
        <v>1</v>
      </c>
      <c r="C11" s="1" t="s">
        <v>2</v>
      </c>
      <c r="D11" s="2">
        <v>152</v>
      </c>
      <c r="E11" s="1" t="str">
        <f>+B11&amp;D11&amp;C11&amp;D12&amp;C12</f>
        <v>私152条6項において準用する同法</v>
      </c>
    </row>
    <row r="12" spans="1:5">
      <c r="C12" s="1" t="s">
        <v>6</v>
      </c>
      <c r="D12" s="2">
        <v>6</v>
      </c>
    </row>
    <row r="13" spans="1:5">
      <c r="C13" s="1" t="s">
        <v>2</v>
      </c>
      <c r="D13" s="2">
        <v>109</v>
      </c>
      <c r="E13" s="1" t="str">
        <f>+B13&amp;D13&amp;C13&amp;D14&amp;C14</f>
        <v>109条4項</v>
      </c>
    </row>
    <row r="14" spans="1:5">
      <c r="C14" s="1" t="s">
        <v>3</v>
      </c>
      <c r="D14" s="2">
        <v>4</v>
      </c>
    </row>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pageSetUpPr fitToPage="1"/>
  </sheetPr>
  <dimension ref="A1:X31"/>
  <sheetViews>
    <sheetView view="pageBreakPreview" zoomScale="110" zoomScaleNormal="100" zoomScaleSheetLayoutView="110" workbookViewId="0">
      <selection activeCell="O1" sqref="O1"/>
    </sheetView>
  </sheetViews>
  <sheetFormatPr defaultColWidth="8.09765625" defaultRowHeight="20.100000000000001" customHeight="1"/>
  <cols>
    <col min="1" max="256" width="3.19921875" style="8" customWidth="1"/>
    <col min="257" max="16384" width="8.09765625" style="8"/>
  </cols>
  <sheetData>
    <row r="1" spans="1:24" s="4" customFormat="1" ht="20.100000000000001" customHeight="1" thickBot="1">
      <c r="A1" s="3" t="s">
        <v>1541</v>
      </c>
      <c r="B1" s="3"/>
      <c r="C1" s="3"/>
      <c r="D1" s="3"/>
      <c r="E1" s="3"/>
      <c r="F1" s="3"/>
      <c r="G1" s="3"/>
      <c r="H1" s="3"/>
      <c r="I1" s="3"/>
      <c r="J1" s="3"/>
      <c r="K1" s="3"/>
      <c r="L1" s="3"/>
      <c r="M1" s="3"/>
      <c r="N1" s="3"/>
      <c r="O1" s="3"/>
      <c r="P1" s="3"/>
      <c r="Q1" s="3"/>
      <c r="R1" s="3"/>
      <c r="S1" s="3"/>
      <c r="T1" s="3"/>
      <c r="U1" s="3"/>
      <c r="V1" s="3"/>
      <c r="W1" s="3"/>
      <c r="X1" s="3"/>
    </row>
    <row r="2" spans="1:24" s="4" customFormat="1" ht="20.100000000000001" customHeight="1"/>
    <row r="3" spans="1:24" s="5" customFormat="1" ht="20.100000000000001" customHeight="1">
      <c r="B3" s="5" t="s">
        <v>9</v>
      </c>
      <c r="D3" s="5" t="s">
        <v>10</v>
      </c>
    </row>
    <row r="4" spans="1:24" s="5" customFormat="1" ht="20.100000000000001" customHeight="1">
      <c r="C4" s="6" t="s">
        <v>11</v>
      </c>
      <c r="D4" s="746" t="s">
        <v>1540</v>
      </c>
      <c r="E4" s="746"/>
      <c r="F4" s="746"/>
      <c r="G4" s="746"/>
      <c r="H4" s="746"/>
      <c r="I4" s="746"/>
      <c r="J4" s="746"/>
      <c r="K4" s="746"/>
      <c r="L4" s="746"/>
      <c r="M4" s="746"/>
      <c r="N4" s="746"/>
      <c r="O4" s="746"/>
      <c r="P4" s="746"/>
      <c r="Q4" s="746"/>
      <c r="R4" s="746"/>
      <c r="S4" s="746"/>
      <c r="T4" s="746"/>
      <c r="U4" s="746"/>
      <c r="V4" s="746"/>
      <c r="W4" s="746"/>
      <c r="X4" s="746"/>
    </row>
    <row r="5" spans="1:24" s="5" customFormat="1" ht="20.100000000000001" customHeight="1">
      <c r="C5" s="6"/>
      <c r="D5" s="746"/>
      <c r="E5" s="746"/>
      <c r="F5" s="746"/>
      <c r="G5" s="746"/>
      <c r="H5" s="746"/>
      <c r="I5" s="746"/>
      <c r="J5" s="746"/>
      <c r="K5" s="746"/>
      <c r="L5" s="746"/>
      <c r="M5" s="746"/>
      <c r="N5" s="746"/>
      <c r="O5" s="746"/>
      <c r="P5" s="746"/>
      <c r="Q5" s="746"/>
      <c r="R5" s="746"/>
      <c r="S5" s="746"/>
      <c r="T5" s="746"/>
      <c r="U5" s="746"/>
      <c r="V5" s="746"/>
      <c r="W5" s="746"/>
      <c r="X5" s="746"/>
    </row>
    <row r="6" spans="1:24" s="5" customFormat="1" ht="20.100000000000001" customHeight="1">
      <c r="C6" s="6"/>
      <c r="D6" s="746"/>
      <c r="E6" s="746"/>
      <c r="F6" s="746"/>
      <c r="G6" s="746"/>
      <c r="H6" s="746"/>
      <c r="I6" s="746"/>
      <c r="J6" s="746"/>
      <c r="K6" s="746"/>
      <c r="L6" s="746"/>
      <c r="M6" s="746"/>
      <c r="N6" s="746"/>
      <c r="O6" s="746"/>
      <c r="P6" s="746"/>
      <c r="Q6" s="746"/>
      <c r="R6" s="746"/>
      <c r="S6" s="746"/>
      <c r="T6" s="746"/>
      <c r="U6" s="746"/>
      <c r="V6" s="746"/>
      <c r="W6" s="746"/>
      <c r="X6" s="746"/>
    </row>
    <row r="7" spans="1:24" s="5" customFormat="1" ht="20.100000000000001" customHeight="1">
      <c r="C7" s="6"/>
      <c r="D7" s="746"/>
      <c r="E7" s="746"/>
      <c r="F7" s="746"/>
      <c r="G7" s="746"/>
      <c r="H7" s="746"/>
      <c r="I7" s="746"/>
      <c r="J7" s="746"/>
      <c r="K7" s="746"/>
      <c r="L7" s="746"/>
      <c r="M7" s="746"/>
      <c r="N7" s="746"/>
      <c r="O7" s="746"/>
      <c r="P7" s="746"/>
      <c r="Q7" s="746"/>
      <c r="R7" s="746"/>
      <c r="S7" s="746"/>
      <c r="T7" s="746"/>
      <c r="U7" s="746"/>
      <c r="V7" s="746"/>
      <c r="W7" s="746"/>
      <c r="X7" s="746"/>
    </row>
    <row r="8" spans="1:24" ht="26.4" customHeight="1">
      <c r="C8" s="9"/>
      <c r="D8" s="746"/>
      <c r="E8" s="746"/>
      <c r="F8" s="746"/>
      <c r="G8" s="746"/>
      <c r="H8" s="746"/>
      <c r="I8" s="746"/>
      <c r="J8" s="746"/>
      <c r="K8" s="746"/>
      <c r="L8" s="746"/>
      <c r="M8" s="746"/>
      <c r="N8" s="746"/>
      <c r="O8" s="746"/>
      <c r="P8" s="746"/>
      <c r="Q8" s="746"/>
      <c r="R8" s="746"/>
      <c r="S8" s="746"/>
      <c r="T8" s="746"/>
      <c r="U8" s="746"/>
      <c r="V8" s="746"/>
      <c r="W8" s="746"/>
      <c r="X8" s="746"/>
    </row>
    <row r="9" spans="1:24" ht="26.4" customHeight="1">
      <c r="C9" s="9"/>
      <c r="D9" s="746"/>
      <c r="E9" s="746"/>
      <c r="F9" s="746"/>
      <c r="G9" s="746"/>
      <c r="H9" s="746"/>
      <c r="I9" s="746"/>
      <c r="J9" s="746"/>
      <c r="K9" s="746"/>
      <c r="L9" s="746"/>
      <c r="M9" s="746"/>
      <c r="N9" s="746"/>
      <c r="O9" s="746"/>
      <c r="P9" s="746"/>
      <c r="Q9" s="746"/>
      <c r="R9" s="746"/>
      <c r="S9" s="746"/>
      <c r="T9" s="746"/>
      <c r="U9" s="746"/>
      <c r="V9" s="746"/>
      <c r="W9" s="746"/>
      <c r="X9" s="746"/>
    </row>
    <row r="10" spans="1:24" ht="20.100000000000001" customHeight="1">
      <c r="C10" s="8" t="s">
        <v>11</v>
      </c>
      <c r="D10" s="8" t="s">
        <v>257</v>
      </c>
    </row>
    <row r="11" spans="1:24" s="5" customFormat="1" ht="20.100000000000001" customHeight="1">
      <c r="B11" s="5" t="s">
        <v>14</v>
      </c>
      <c r="D11" s="5" t="s">
        <v>15</v>
      </c>
    </row>
    <row r="12" spans="1:24" ht="20.100000000000001" customHeight="1">
      <c r="C12" s="8" t="s">
        <v>11</v>
      </c>
      <c r="D12" s="8" t="s">
        <v>256</v>
      </c>
      <c r="E12" s="10"/>
      <c r="F12" s="10"/>
      <c r="G12" s="10"/>
      <c r="H12" s="10"/>
      <c r="I12" s="10"/>
      <c r="J12" s="10"/>
      <c r="K12" s="10"/>
      <c r="L12" s="10"/>
      <c r="M12" s="10"/>
    </row>
    <row r="13" spans="1:24" s="5" customFormat="1" ht="20.100000000000001" customHeight="1">
      <c r="B13" s="5" t="s">
        <v>16</v>
      </c>
      <c r="D13" s="5" t="s">
        <v>17</v>
      </c>
    </row>
    <row r="14" spans="1:24" s="5" customFormat="1" ht="20.100000000000001" customHeight="1">
      <c r="D14" s="743" t="s">
        <v>18</v>
      </c>
      <c r="E14" s="11" t="s">
        <v>19</v>
      </c>
      <c r="F14" s="12"/>
      <c r="G14" s="12"/>
      <c r="H14" s="12"/>
      <c r="I14" s="12"/>
      <c r="J14" s="12"/>
      <c r="K14" s="12"/>
      <c r="L14" s="56"/>
      <c r="M14" s="13" t="str">
        <f>+'007'!E1</f>
        <v>私109条3項</v>
      </c>
      <c r="N14" s="14"/>
      <c r="O14" s="14"/>
      <c r="P14" s="587"/>
      <c r="Q14" s="14" t="s">
        <v>20</v>
      </c>
      <c r="R14" s="14" t="str">
        <f>+'007'!E3</f>
        <v>私則47条</v>
      </c>
      <c r="S14" s="14"/>
      <c r="T14" s="14"/>
      <c r="U14" s="14"/>
      <c r="V14" s="14"/>
      <c r="W14" s="14"/>
      <c r="X14" s="15"/>
    </row>
    <row r="15" spans="1:24" s="5" customFormat="1" ht="20.100000000000001" customHeight="1">
      <c r="D15" s="744"/>
      <c r="E15" s="16" t="s">
        <v>159</v>
      </c>
      <c r="F15" s="17"/>
      <c r="G15" s="17"/>
      <c r="H15" s="17"/>
      <c r="I15" s="17"/>
      <c r="J15" s="17"/>
      <c r="K15" s="17"/>
      <c r="L15" s="55"/>
      <c r="M15" s="713" t="str">
        <f>+'007'!E5&amp;'007'!E7</f>
        <v>私152条6項において準用する同法109条3項</v>
      </c>
      <c r="N15" s="714"/>
      <c r="O15" s="714"/>
      <c r="P15" s="714"/>
      <c r="Q15" s="714"/>
      <c r="R15" s="714"/>
      <c r="S15" s="714"/>
      <c r="T15" s="714"/>
      <c r="U15" s="714"/>
      <c r="V15" s="714"/>
      <c r="W15" s="714"/>
      <c r="X15" s="715"/>
    </row>
    <row r="16" spans="1:24" s="5" customFormat="1" ht="20.100000000000001" customHeight="1">
      <c r="D16" s="720" t="s">
        <v>7</v>
      </c>
      <c r="E16" s="11" t="s">
        <v>19</v>
      </c>
      <c r="F16" s="12"/>
      <c r="G16" s="12"/>
      <c r="H16" s="12"/>
      <c r="I16" s="12"/>
      <c r="J16" s="12"/>
      <c r="K16" s="12"/>
      <c r="L16" s="56"/>
      <c r="M16" s="13" t="str">
        <f>+'007'!E9</f>
        <v>私109条4項</v>
      </c>
      <c r="N16" s="14"/>
      <c r="O16" s="14"/>
      <c r="P16" s="14"/>
      <c r="Q16" s="14"/>
      <c r="R16" s="14"/>
      <c r="S16" s="14"/>
      <c r="T16" s="14"/>
      <c r="U16" s="14"/>
      <c r="V16" s="14"/>
      <c r="W16" s="14"/>
      <c r="X16" s="15"/>
    </row>
    <row r="17" spans="2:24" s="5" customFormat="1" ht="20.100000000000001" customHeight="1">
      <c r="D17" s="745"/>
      <c r="E17" s="16" t="s">
        <v>159</v>
      </c>
      <c r="F17" s="17"/>
      <c r="G17" s="17"/>
      <c r="H17" s="17"/>
      <c r="I17" s="17"/>
      <c r="J17" s="17"/>
      <c r="K17" s="17"/>
      <c r="L17" s="55"/>
      <c r="M17" s="713" t="str">
        <f>+'007'!E11&amp;'007'!E13</f>
        <v>私152条6項において準用する同法109条4項</v>
      </c>
      <c r="N17" s="714"/>
      <c r="O17" s="714"/>
      <c r="P17" s="714"/>
      <c r="Q17" s="714"/>
      <c r="R17" s="714"/>
      <c r="S17" s="714"/>
      <c r="T17" s="714"/>
      <c r="U17" s="714"/>
      <c r="V17" s="714"/>
      <c r="W17" s="714"/>
      <c r="X17" s="715"/>
    </row>
    <row r="18" spans="2:24" s="5" customFormat="1" ht="20.100000000000001" customHeight="1">
      <c r="B18" s="5" t="s">
        <v>23</v>
      </c>
      <c r="D18" s="5" t="s">
        <v>24</v>
      </c>
    </row>
    <row r="19" spans="2:24" s="5" customFormat="1" ht="20.100000000000001" customHeight="1">
      <c r="C19" s="5" t="s">
        <v>11</v>
      </c>
      <c r="D19" s="8" t="s">
        <v>1542</v>
      </c>
    </row>
    <row r="20" spans="2:24" s="5" customFormat="1" ht="20.100000000000001" customHeight="1">
      <c r="C20" s="5" t="s">
        <v>11</v>
      </c>
      <c r="D20" s="8" t="s">
        <v>26</v>
      </c>
    </row>
    <row r="21" spans="2:24" s="5" customFormat="1" ht="20.100000000000001" customHeight="1">
      <c r="B21" s="5" t="s">
        <v>27</v>
      </c>
      <c r="D21" s="5" t="s">
        <v>28</v>
      </c>
      <c r="G21" s="8" t="s">
        <v>29</v>
      </c>
    </row>
    <row r="22" spans="2:24" ht="20.100000000000001" customHeight="1">
      <c r="C22" s="8" t="s">
        <v>30</v>
      </c>
      <c r="D22" s="8" t="s">
        <v>1543</v>
      </c>
    </row>
    <row r="23" spans="2:24" ht="20.100000000000001" customHeight="1">
      <c r="C23" s="8" t="s">
        <v>32</v>
      </c>
      <c r="D23" s="8" t="s">
        <v>254</v>
      </c>
    </row>
    <row r="24" spans="2:24" ht="20.100000000000001" customHeight="1">
      <c r="C24" s="8" t="s">
        <v>35</v>
      </c>
      <c r="D24" s="8" t="s">
        <v>1544</v>
      </c>
      <c r="E24" s="28"/>
      <c r="F24" s="28"/>
      <c r="G24" s="28"/>
      <c r="H24" s="28"/>
      <c r="I24" s="28"/>
      <c r="J24" s="28"/>
      <c r="K24" s="28"/>
      <c r="L24" s="28"/>
      <c r="M24" s="28"/>
      <c r="N24" s="28"/>
      <c r="O24" s="28"/>
      <c r="P24" s="28"/>
      <c r="Q24" s="28"/>
      <c r="R24" s="28"/>
      <c r="S24" s="28"/>
      <c r="T24" s="28"/>
      <c r="U24" s="28"/>
      <c r="V24" s="28"/>
      <c r="W24" s="28"/>
      <c r="X24" s="28"/>
    </row>
    <row r="25" spans="2:24" ht="20.100000000000001" customHeight="1">
      <c r="C25" s="8" t="s">
        <v>37</v>
      </c>
      <c r="D25" s="8" t="s">
        <v>253</v>
      </c>
      <c r="E25" s="28"/>
      <c r="F25" s="28"/>
      <c r="G25" s="28"/>
      <c r="H25" s="28"/>
      <c r="I25" s="28"/>
      <c r="J25" s="28"/>
      <c r="K25" s="28"/>
      <c r="L25" s="28"/>
      <c r="M25" s="28"/>
      <c r="N25" s="28"/>
      <c r="O25" s="28"/>
      <c r="P25" s="28"/>
      <c r="Q25" s="28"/>
      <c r="R25" s="28"/>
      <c r="S25" s="28"/>
      <c r="T25" s="28"/>
      <c r="U25" s="28"/>
      <c r="V25" s="28"/>
      <c r="W25" s="28"/>
      <c r="X25" s="28"/>
    </row>
    <row r="26" spans="2:24" ht="20.100000000000001" customHeight="1">
      <c r="C26" s="8" t="s">
        <v>39</v>
      </c>
      <c r="D26" s="8" t="s">
        <v>252</v>
      </c>
      <c r="E26" s="28"/>
      <c r="F26" s="28"/>
      <c r="G26" s="28"/>
      <c r="H26" s="28"/>
      <c r="I26" s="28"/>
      <c r="J26" s="28"/>
      <c r="K26" s="28"/>
      <c r="L26" s="28"/>
      <c r="M26" s="28"/>
      <c r="N26" s="28"/>
      <c r="O26" s="28"/>
      <c r="P26" s="28"/>
      <c r="Q26" s="28"/>
      <c r="R26" s="28"/>
      <c r="S26" s="28"/>
      <c r="T26" s="28"/>
      <c r="U26" s="28"/>
      <c r="V26" s="28"/>
      <c r="W26" s="28"/>
      <c r="X26" s="28"/>
    </row>
    <row r="27" spans="2:24" ht="20.100000000000001" customHeight="1">
      <c r="C27" s="8" t="s">
        <v>41</v>
      </c>
      <c r="D27" s="8" t="s">
        <v>251</v>
      </c>
      <c r="E27" s="28"/>
      <c r="F27" s="28"/>
      <c r="G27" s="28"/>
      <c r="H27" s="28"/>
      <c r="I27" s="28"/>
      <c r="J27" s="28"/>
      <c r="K27" s="28"/>
      <c r="L27" s="28"/>
      <c r="M27" s="28"/>
      <c r="N27" s="28"/>
      <c r="O27" s="28"/>
      <c r="P27" s="28"/>
      <c r="Q27" s="28"/>
      <c r="R27" s="28"/>
      <c r="S27" s="28"/>
      <c r="T27" s="28"/>
      <c r="U27" s="28"/>
      <c r="V27" s="28"/>
      <c r="W27" s="28"/>
      <c r="X27" s="28"/>
    </row>
    <row r="28" spans="2:24" ht="20.100000000000001" customHeight="1">
      <c r="C28" s="8" t="s">
        <v>43</v>
      </c>
      <c r="D28" s="8" t="s">
        <v>250</v>
      </c>
      <c r="E28" s="28"/>
      <c r="F28" s="28"/>
      <c r="G28" s="28"/>
      <c r="H28" s="28"/>
      <c r="I28" s="28"/>
      <c r="J28" s="28"/>
      <c r="K28" s="28"/>
      <c r="L28" s="28"/>
      <c r="M28" s="28"/>
      <c r="N28" s="28"/>
      <c r="O28" s="28"/>
      <c r="P28" s="28"/>
      <c r="Q28" s="28"/>
      <c r="R28" s="28"/>
      <c r="S28" s="28"/>
      <c r="T28" s="28"/>
      <c r="U28" s="28"/>
      <c r="V28" s="28"/>
      <c r="W28" s="28"/>
      <c r="X28" s="28"/>
    </row>
    <row r="29" spans="2:24" ht="20.100000000000001" customHeight="1">
      <c r="B29" s="5" t="s">
        <v>73</v>
      </c>
      <c r="D29" s="5" t="s">
        <v>74</v>
      </c>
    </row>
    <row r="30" spans="2:24" ht="20.100000000000001" customHeight="1">
      <c r="C30" s="8" t="s">
        <v>11</v>
      </c>
      <c r="D30" s="8" t="s">
        <v>1650</v>
      </c>
    </row>
    <row r="31" spans="2:24" ht="20.100000000000001" customHeight="1">
      <c r="C31" s="8" t="s">
        <v>11</v>
      </c>
      <c r="D31" s="8" t="s">
        <v>1454</v>
      </c>
    </row>
  </sheetData>
  <mergeCells count="5">
    <mergeCell ref="D14:D15"/>
    <mergeCell ref="M15:X15"/>
    <mergeCell ref="D16:D17"/>
    <mergeCell ref="M17:X17"/>
    <mergeCell ref="D4:X9"/>
  </mergeCells>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3">
    <pageSetUpPr fitToPage="1"/>
  </sheetPr>
  <dimension ref="A1:X20"/>
  <sheetViews>
    <sheetView view="pageBreakPreview" zoomScale="110" zoomScaleNormal="100" zoomScaleSheetLayoutView="110" workbookViewId="0">
      <selection activeCell="AF1" sqref="AF1"/>
    </sheetView>
  </sheetViews>
  <sheetFormatPr defaultColWidth="8.09765625" defaultRowHeight="20.100000000000001" customHeight="1"/>
  <cols>
    <col min="1" max="256" width="3.19921875" style="8" customWidth="1"/>
    <col min="257" max="16384" width="8.09765625" style="8"/>
  </cols>
  <sheetData>
    <row r="1" spans="1:24" ht="20.100000000000001" customHeight="1">
      <c r="A1" s="8" t="s">
        <v>77</v>
      </c>
    </row>
    <row r="3" spans="1:24" s="5" customFormat="1" ht="20.100000000000001" customHeight="1">
      <c r="A3" s="5" t="s">
        <v>78</v>
      </c>
      <c r="C3" s="5" t="s">
        <v>79</v>
      </c>
    </row>
    <row r="4" spans="1:24" ht="20.100000000000001" customHeight="1">
      <c r="C4" s="8" t="s">
        <v>11</v>
      </c>
      <c r="D4" s="8" t="s">
        <v>1546</v>
      </c>
    </row>
    <row r="6" spans="1:24" s="5" customFormat="1" ht="20.100000000000001" customHeight="1">
      <c r="A6" s="5" t="s">
        <v>81</v>
      </c>
      <c r="C6" s="5" t="s">
        <v>82</v>
      </c>
    </row>
    <row r="7" spans="1:24" ht="20.100000000000001" customHeight="1">
      <c r="C7" s="36" t="s">
        <v>143</v>
      </c>
      <c r="D7" s="37"/>
      <c r="E7" s="37"/>
      <c r="F7" s="37"/>
      <c r="G7" s="37"/>
      <c r="H7" s="38"/>
      <c r="I7" s="716"/>
      <c r="J7" s="717"/>
      <c r="K7" s="717"/>
      <c r="L7" s="717"/>
      <c r="M7" s="717"/>
      <c r="N7" s="717"/>
      <c r="O7" s="717"/>
      <c r="P7" s="717"/>
      <c r="Q7" s="717"/>
      <c r="R7" s="717"/>
      <c r="S7" s="717"/>
      <c r="T7" s="718"/>
    </row>
    <row r="8" spans="1:24" ht="20.100000000000001" customHeight="1">
      <c r="C8" s="36" t="s">
        <v>142</v>
      </c>
      <c r="D8" s="37"/>
      <c r="E8" s="37"/>
      <c r="F8" s="37"/>
      <c r="G8" s="37"/>
      <c r="H8" s="38"/>
      <c r="I8" s="716"/>
      <c r="J8" s="717"/>
      <c r="K8" s="717"/>
      <c r="L8" s="717"/>
      <c r="M8" s="717"/>
      <c r="N8" s="717"/>
      <c r="O8" s="717"/>
      <c r="P8" s="717"/>
      <c r="Q8" s="717"/>
      <c r="R8" s="717"/>
      <c r="S8" s="717"/>
      <c r="T8" s="718"/>
    </row>
    <row r="9" spans="1:24" ht="20.100000000000001" customHeight="1">
      <c r="C9" s="36" t="s">
        <v>141</v>
      </c>
      <c r="D9" s="37"/>
      <c r="E9" s="37"/>
      <c r="F9" s="37"/>
      <c r="G9" s="37"/>
      <c r="H9" s="38"/>
      <c r="I9" s="716"/>
      <c r="J9" s="717"/>
      <c r="K9" s="717"/>
      <c r="L9" s="717"/>
      <c r="M9" s="717"/>
      <c r="N9" s="717"/>
      <c r="O9" s="717"/>
      <c r="P9" s="717"/>
      <c r="Q9" s="717"/>
      <c r="R9" s="717"/>
      <c r="S9" s="717"/>
      <c r="T9" s="718"/>
    </row>
    <row r="10" spans="1:24" ht="20.100000000000001" customHeight="1">
      <c r="C10" s="36" t="s">
        <v>86</v>
      </c>
      <c r="D10" s="37"/>
      <c r="E10" s="37"/>
      <c r="F10" s="37"/>
      <c r="G10" s="37"/>
      <c r="H10" s="38"/>
      <c r="I10" s="716"/>
      <c r="J10" s="717"/>
      <c r="K10" s="717"/>
      <c r="L10" s="717"/>
      <c r="M10" s="717"/>
      <c r="N10" s="717"/>
      <c r="O10" s="717"/>
      <c r="P10" s="717"/>
      <c r="Q10" s="717"/>
      <c r="R10" s="717"/>
      <c r="S10" s="717"/>
      <c r="T10" s="718"/>
    </row>
    <row r="11" spans="1:24" ht="20.100000000000001" customHeight="1">
      <c r="C11" s="36" t="s">
        <v>87</v>
      </c>
      <c r="D11" s="37"/>
      <c r="E11" s="37"/>
      <c r="F11" s="37"/>
      <c r="G11" s="37"/>
      <c r="H11" s="38"/>
      <c r="I11" s="716"/>
      <c r="J11" s="717"/>
      <c r="K11" s="717"/>
      <c r="L11" s="717"/>
      <c r="M11" s="717"/>
      <c r="N11" s="717"/>
      <c r="O11" s="717"/>
      <c r="P11" s="717"/>
      <c r="Q11" s="717"/>
      <c r="R11" s="717"/>
      <c r="S11" s="717"/>
      <c r="T11" s="718"/>
    </row>
    <row r="13" spans="1:24" s="5" customFormat="1" ht="20.100000000000001" customHeight="1">
      <c r="A13" s="5" t="s">
        <v>88</v>
      </c>
      <c r="C13" s="5" t="s">
        <v>28</v>
      </c>
      <c r="G13" s="693" t="s">
        <v>89</v>
      </c>
      <c r="H13" s="694"/>
      <c r="I13" s="694"/>
      <c r="J13" s="694"/>
      <c r="K13" s="694"/>
      <c r="L13" s="694"/>
      <c r="M13" s="694"/>
      <c r="N13" s="694"/>
      <c r="O13" s="694"/>
      <c r="P13" s="694"/>
      <c r="Q13" s="694"/>
      <c r="R13" s="694"/>
      <c r="S13" s="694"/>
      <c r="T13" s="694"/>
      <c r="U13" s="694"/>
      <c r="V13" s="694"/>
      <c r="W13" s="694"/>
    </row>
    <row r="14" spans="1:24" ht="20.100000000000001" customHeight="1">
      <c r="B14" s="39" t="s">
        <v>90</v>
      </c>
      <c r="C14" s="8" t="s">
        <v>30</v>
      </c>
      <c r="D14" s="8" t="s">
        <v>1543</v>
      </c>
    </row>
    <row r="15" spans="1:24" ht="20.100000000000001" customHeight="1">
      <c r="B15" s="39" t="s">
        <v>90</v>
      </c>
      <c r="C15" s="8" t="s">
        <v>32</v>
      </c>
      <c r="D15" s="8" t="s">
        <v>254</v>
      </c>
    </row>
    <row r="16" spans="1:24" ht="20.100000000000001" customHeight="1">
      <c r="B16" s="39" t="s">
        <v>90</v>
      </c>
      <c r="C16" s="8" t="s">
        <v>35</v>
      </c>
      <c r="D16" s="8" t="s">
        <v>1544</v>
      </c>
      <c r="E16" s="28"/>
      <c r="F16" s="28"/>
      <c r="G16" s="28"/>
      <c r="H16" s="28"/>
      <c r="I16" s="28"/>
      <c r="J16" s="28"/>
      <c r="K16" s="28"/>
      <c r="L16" s="28"/>
      <c r="M16" s="28"/>
      <c r="N16" s="28"/>
      <c r="O16" s="28"/>
      <c r="P16" s="28"/>
      <c r="Q16" s="28"/>
      <c r="R16" s="28"/>
      <c r="S16" s="28"/>
      <c r="T16" s="28"/>
      <c r="U16" s="28"/>
      <c r="V16" s="28"/>
      <c r="W16" s="28"/>
      <c r="X16" s="28"/>
    </row>
    <row r="17" spans="2:24" s="40" customFormat="1" ht="20.100000000000001" customHeight="1">
      <c r="B17" s="39" t="s">
        <v>90</v>
      </c>
      <c r="C17" s="8" t="s">
        <v>37</v>
      </c>
      <c r="D17" s="8" t="s">
        <v>253</v>
      </c>
      <c r="E17" s="28"/>
      <c r="F17" s="28"/>
      <c r="G17" s="28"/>
      <c r="H17" s="28"/>
      <c r="I17" s="28"/>
      <c r="J17" s="28"/>
      <c r="K17" s="28"/>
      <c r="L17" s="28"/>
      <c r="M17" s="28"/>
      <c r="N17" s="28"/>
      <c r="O17" s="28"/>
      <c r="P17" s="28"/>
      <c r="Q17" s="28"/>
      <c r="R17" s="28"/>
      <c r="S17" s="28"/>
      <c r="T17" s="28"/>
      <c r="U17" s="28"/>
      <c r="V17" s="28"/>
      <c r="W17" s="28"/>
      <c r="X17" s="28"/>
    </row>
    <row r="18" spans="2:24" ht="20.100000000000001" customHeight="1">
      <c r="B18" s="39" t="s">
        <v>90</v>
      </c>
      <c r="C18" s="8" t="s">
        <v>39</v>
      </c>
      <c r="D18" s="8" t="s">
        <v>252</v>
      </c>
      <c r="E18" s="28"/>
      <c r="F18" s="28"/>
      <c r="G18" s="28"/>
      <c r="H18" s="28"/>
      <c r="I18" s="28"/>
      <c r="J18" s="28"/>
      <c r="K18" s="28"/>
      <c r="L18" s="28"/>
      <c r="M18" s="28"/>
      <c r="N18" s="28"/>
      <c r="O18" s="28"/>
      <c r="P18" s="28"/>
      <c r="Q18" s="28"/>
      <c r="R18" s="28"/>
      <c r="S18" s="28"/>
      <c r="T18" s="28"/>
      <c r="U18" s="28"/>
      <c r="V18" s="28"/>
      <c r="W18" s="28"/>
      <c r="X18" s="28"/>
    </row>
    <row r="19" spans="2:24" ht="20.100000000000001" customHeight="1">
      <c r="B19" s="39" t="s">
        <v>90</v>
      </c>
      <c r="C19" s="8" t="s">
        <v>41</v>
      </c>
      <c r="D19" s="8" t="s">
        <v>251</v>
      </c>
    </row>
    <row r="20" spans="2:24" ht="20.100000000000001" customHeight="1">
      <c r="B20" s="39" t="s">
        <v>90</v>
      </c>
      <c r="C20" s="8" t="s">
        <v>43</v>
      </c>
      <c r="D20" s="8" t="s">
        <v>250</v>
      </c>
    </row>
  </sheetData>
  <mergeCells count="6">
    <mergeCell ref="G13:W13"/>
    <mergeCell ref="I8:T8"/>
    <mergeCell ref="I7:T7"/>
    <mergeCell ref="I9:T9"/>
    <mergeCell ref="I10:T10"/>
    <mergeCell ref="I11:T11"/>
  </mergeCells>
  <phoneticPr fontId="2"/>
  <dataValidations count="3">
    <dataValidation type="list" allowBlank="1" showInputMessage="1" showErrorMessage="1" sqref="D17 B14:B20" xr:uid="{00000000-0002-0000-2800-000000000000}">
      <formula1>"□,☑"</formula1>
    </dataValidation>
    <dataValidation imeMode="off" allowBlank="1" showInputMessage="1" showErrorMessage="1" sqref="I11:T11" xr:uid="{00000000-0002-0000-2800-000001000000}"/>
    <dataValidation imeMode="on" allowBlank="1" showInputMessage="1" showErrorMessage="1" sqref="I7:T10" xr:uid="{00000000-0002-0000-2800-000002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4">
    <pageSetUpPr fitToPage="1"/>
  </sheetPr>
  <dimension ref="A1:N31"/>
  <sheetViews>
    <sheetView view="pageBreakPreview" topLeftCell="A4" zoomScale="110" zoomScaleNormal="100" zoomScaleSheetLayoutView="110" workbookViewId="0">
      <selection activeCell="O8" sqref="O8"/>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3.3984375" style="41" customWidth="1"/>
    <col min="12" max="12" width="4.19921875" style="41" customWidth="1"/>
    <col min="13" max="13" width="5.3984375" style="41" customWidth="1"/>
    <col min="14" max="15" width="7.69921875" style="41" customWidth="1"/>
    <col min="16" max="16384" width="8.09765625" style="41"/>
  </cols>
  <sheetData>
    <row r="1" spans="1:14" ht="20.100000000000001" customHeight="1">
      <c r="A1" s="41" t="s">
        <v>92</v>
      </c>
      <c r="B1" s="42">
        <v>7</v>
      </c>
      <c r="C1" s="41" t="s">
        <v>93</v>
      </c>
    </row>
    <row r="2" spans="1:14" ht="20.100000000000001" customHeight="1">
      <c r="A2" s="43" t="s">
        <v>1545</v>
      </c>
      <c r="B2" s="43"/>
      <c r="C2" s="43"/>
      <c r="D2" s="44"/>
      <c r="E2" s="44"/>
      <c r="F2" s="44"/>
      <c r="G2" s="44"/>
      <c r="H2" s="44"/>
      <c r="I2" s="44"/>
      <c r="J2" s="44"/>
    </row>
    <row r="3" spans="1:14" ht="20.100000000000001" customHeight="1">
      <c r="J3" s="57">
        <v>45881</v>
      </c>
    </row>
    <row r="5" spans="1:14" ht="20.100000000000001" customHeight="1">
      <c r="A5" s="46" t="s">
        <v>95</v>
      </c>
      <c r="B5" s="46"/>
      <c r="C5" s="46"/>
    </row>
    <row r="6" spans="1:14" ht="20.100000000000001" customHeight="1">
      <c r="A6" s="46"/>
      <c r="B6" s="46"/>
      <c r="C6" s="46"/>
    </row>
    <row r="7" spans="1:14" ht="20.100000000000001" customHeight="1">
      <c r="D7" s="698" t="s">
        <v>96</v>
      </c>
      <c r="E7" s="699"/>
      <c r="F7" s="47"/>
      <c r="G7" s="1"/>
      <c r="H7" s="1"/>
    </row>
    <row r="8" spans="1:14" ht="20.100000000000001" customHeight="1">
      <c r="D8" s="710" t="s">
        <v>84</v>
      </c>
      <c r="E8" s="699"/>
      <c r="F8" s="49"/>
      <c r="G8" s="719" t="s">
        <v>98</v>
      </c>
      <c r="H8" s="719"/>
      <c r="I8" s="719"/>
      <c r="J8" s="719"/>
    </row>
    <row r="9" spans="1:14" ht="20.100000000000001" customHeight="1">
      <c r="D9" s="710" t="s">
        <v>145</v>
      </c>
      <c r="E9" s="699"/>
      <c r="F9" s="51"/>
      <c r="G9" s="701" t="s">
        <v>100</v>
      </c>
      <c r="H9" s="701"/>
      <c r="I9" s="701"/>
      <c r="J9" s="701"/>
    </row>
    <row r="10" spans="1:14" ht="20.100000000000001" customHeight="1">
      <c r="D10" s="710" t="s">
        <v>141</v>
      </c>
      <c r="E10" s="699"/>
      <c r="F10" s="51"/>
      <c r="G10" s="701" t="s">
        <v>101</v>
      </c>
      <c r="H10" s="701"/>
      <c r="I10" s="701"/>
      <c r="J10" s="701"/>
    </row>
    <row r="11" spans="1:14" ht="19.5" customHeight="1">
      <c r="E11" s="42"/>
      <c r="F11" s="42"/>
      <c r="G11" s="52"/>
      <c r="H11" s="52"/>
      <c r="I11" s="52"/>
      <c r="J11" s="52"/>
    </row>
    <row r="14" spans="1:14" ht="20.100000000000001" customHeight="1">
      <c r="A14" s="702" t="s">
        <v>1535</v>
      </c>
      <c r="B14" s="702"/>
      <c r="C14" s="702"/>
      <c r="D14" s="702"/>
      <c r="E14" s="702"/>
      <c r="F14" s="702"/>
      <c r="G14" s="702"/>
      <c r="H14" s="702"/>
      <c r="I14" s="702"/>
      <c r="J14" s="702"/>
      <c r="K14" s="41" t="s">
        <v>19</v>
      </c>
      <c r="N14" s="41" t="str">
        <f>+"　下記学校法人を解散したいので、私立学校法第"&amp;'007'!$D$1&amp;"条第"&amp;'007'!$D$2&amp;"項の規定により関係書類を添えて認可を申請します。"</f>
        <v>　下記学校法人を解散したいので、私立学校法第109条第3項の規定により関係書類を添えて認可を申請します。</v>
      </c>
    </row>
    <row r="15" spans="1:14" ht="20.100000000000001" customHeight="1">
      <c r="A15" s="702"/>
      <c r="B15" s="702"/>
      <c r="C15" s="702"/>
      <c r="D15" s="702"/>
      <c r="E15" s="702"/>
      <c r="F15" s="702"/>
      <c r="G15" s="702"/>
      <c r="H15" s="702"/>
      <c r="I15" s="702"/>
      <c r="J15" s="702"/>
      <c r="K15" s="41" t="s">
        <v>21</v>
      </c>
      <c r="L15" s="1"/>
      <c r="M15" s="1"/>
      <c r="N15" s="41" t="str">
        <f>+"　下記学校法人を解散したいので、私立学校法第"&amp;'007'!$D$5&amp;"条第"&amp;'007'!$D$6&amp;"項において準用する第"&amp;'007'!$D$1&amp;"条第"&amp;'007'!$D$2&amp;"項の規定により関係書類を添えて認可を申請します。"</f>
        <v>　下記学校法人を解散したいので、私立学校法第152条第6項において準用する第109条第3項の規定により関係書類を添えて認可を申請します。</v>
      </c>
    </row>
    <row r="16" spans="1:14" ht="20.100000000000001" customHeight="1">
      <c r="A16" s="727" t="s">
        <v>179</v>
      </c>
      <c r="B16" s="727"/>
      <c r="C16" s="727"/>
      <c r="D16" s="727"/>
      <c r="E16" s="727"/>
      <c r="F16" s="727"/>
      <c r="G16" s="727"/>
      <c r="H16" s="727"/>
      <c r="I16" s="727"/>
      <c r="J16" s="727"/>
      <c r="K16" s="1"/>
      <c r="L16" s="1"/>
      <c r="M16" s="1"/>
    </row>
    <row r="17" spans="1:13" ht="20.100000000000001" customHeight="1">
      <c r="C17" s="63" t="s">
        <v>78</v>
      </c>
      <c r="D17" s="722" t="s">
        <v>221</v>
      </c>
      <c r="E17" s="722"/>
      <c r="F17" s="78"/>
      <c r="G17" s="719" t="s">
        <v>100</v>
      </c>
      <c r="H17" s="719"/>
      <c r="I17" s="719"/>
      <c r="J17" s="719"/>
      <c r="K17" s="1"/>
      <c r="L17" s="1"/>
      <c r="M17" s="1"/>
    </row>
    <row r="18" spans="1:13" ht="20.100000000000001" customHeight="1">
      <c r="A18" s="61"/>
      <c r="B18" s="61"/>
      <c r="C18" s="63" t="s">
        <v>81</v>
      </c>
      <c r="D18" s="722" t="s">
        <v>258</v>
      </c>
      <c r="E18" s="722"/>
      <c r="F18" s="78"/>
      <c r="G18" s="723" t="s">
        <v>165</v>
      </c>
      <c r="H18" s="723"/>
      <c r="I18" s="723"/>
      <c r="J18" s="723"/>
      <c r="K18" s="1"/>
      <c r="L18" s="1"/>
      <c r="M18" s="1"/>
    </row>
    <row r="19" spans="1:13" ht="20.100000000000001" customHeight="1">
      <c r="K19" s="1"/>
      <c r="L19" s="1"/>
      <c r="M19" s="1"/>
    </row>
    <row r="20" spans="1:13" ht="20.100000000000001" customHeight="1">
      <c r="K20" s="1"/>
      <c r="L20" s="1"/>
      <c r="M20" s="1"/>
    </row>
    <row r="21" spans="1:13" ht="20.100000000000001" customHeight="1">
      <c r="K21" s="1"/>
      <c r="L21" s="1"/>
      <c r="M21" s="1"/>
    </row>
    <row r="22" spans="1:13" ht="20.100000000000001" customHeight="1">
      <c r="K22" s="1"/>
      <c r="L22" s="1"/>
      <c r="M22" s="1"/>
    </row>
    <row r="23" spans="1:13" ht="20.100000000000001" customHeight="1">
      <c r="K23" s="1"/>
      <c r="L23" s="1"/>
      <c r="M23" s="1"/>
    </row>
    <row r="24" spans="1:13" ht="20.100000000000001" customHeight="1">
      <c r="K24" s="1"/>
      <c r="L24" s="1"/>
      <c r="M24" s="1"/>
    </row>
    <row r="25" spans="1:13" ht="20.100000000000001" customHeight="1">
      <c r="K25" s="1"/>
      <c r="L25" s="1"/>
      <c r="M25" s="1"/>
    </row>
    <row r="26" spans="1:13" ht="20.100000000000001" customHeight="1">
      <c r="K26" s="1"/>
      <c r="L26" s="1"/>
      <c r="M26" s="1"/>
    </row>
    <row r="27" spans="1:13" ht="20.100000000000001" customHeight="1">
      <c r="K27" s="1"/>
      <c r="L27" s="1"/>
      <c r="M27" s="1"/>
    </row>
    <row r="28" spans="1:13" ht="20.100000000000001" customHeight="1">
      <c r="K28" s="1"/>
      <c r="L28" s="1"/>
      <c r="M28" s="1"/>
    </row>
    <row r="29" spans="1:13" ht="20.100000000000001" customHeight="1">
      <c r="K29" s="1"/>
      <c r="L29" s="1"/>
      <c r="M29" s="1"/>
    </row>
    <row r="30" spans="1:13" ht="20.100000000000001" customHeight="1">
      <c r="K30" s="1"/>
      <c r="L30" s="1"/>
      <c r="M30" s="1"/>
    </row>
    <row r="31" spans="1:13" ht="20.100000000000001" customHeight="1">
      <c r="K31" s="1"/>
      <c r="L31" s="1"/>
      <c r="M31" s="1"/>
    </row>
  </sheetData>
  <mergeCells count="13">
    <mergeCell ref="D7:E7"/>
    <mergeCell ref="D18:E18"/>
    <mergeCell ref="G18:J18"/>
    <mergeCell ref="G8:J8"/>
    <mergeCell ref="G9:J9"/>
    <mergeCell ref="G10:J10"/>
    <mergeCell ref="A14:J15"/>
    <mergeCell ref="A16:J16"/>
    <mergeCell ref="D17:E17"/>
    <mergeCell ref="G17:J17"/>
    <mergeCell ref="D8:E8"/>
    <mergeCell ref="D9:E9"/>
    <mergeCell ref="D10:E10"/>
  </mergeCells>
  <phoneticPr fontId="2"/>
  <dataValidations count="2">
    <dataValidation imeMode="on" allowBlank="1" showInputMessage="1" showErrorMessage="1" sqref="G17:J18 G8:J11" xr:uid="{00000000-0002-0000-2900-000001000000}"/>
    <dataValidation type="list" allowBlank="1" showInputMessage="1" showErrorMessage="1" sqref="A14:J15" xr:uid="{00000000-0002-0000-2900-000000000000}">
      <formula1>$N$14:$N$15</formula1>
    </dataValidation>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5">
    <pageSetUpPr fitToPage="1"/>
  </sheetPr>
  <dimension ref="A1:N25"/>
  <sheetViews>
    <sheetView view="pageBreakPreview" zoomScale="110" zoomScaleNormal="100" zoomScaleSheetLayoutView="110" workbookViewId="0">
      <selection activeCell="N13" sqref="N13"/>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2" width="3.19921875" style="41" customWidth="1"/>
    <col min="13" max="13" width="5.3984375" style="41" customWidth="1"/>
    <col min="14" max="15" width="7.69921875" style="41" customWidth="1"/>
    <col min="16" max="16384" width="8.09765625" style="41"/>
  </cols>
  <sheetData>
    <row r="1" spans="1:14" ht="20.100000000000001" customHeight="1">
      <c r="A1" s="41" t="s">
        <v>92</v>
      </c>
      <c r="B1" s="42">
        <v>7</v>
      </c>
      <c r="C1" s="41" t="s">
        <v>93</v>
      </c>
    </row>
    <row r="2" spans="1:14" ht="20.100000000000001" customHeight="1">
      <c r="A2" s="43" t="s">
        <v>1545</v>
      </c>
      <c r="B2" s="43"/>
      <c r="C2" s="43"/>
      <c r="D2" s="44"/>
      <c r="E2" s="44"/>
      <c r="F2" s="44"/>
      <c r="G2" s="44"/>
      <c r="H2" s="44"/>
      <c r="I2" s="44"/>
      <c r="J2" s="44"/>
    </row>
    <row r="3" spans="1:14" ht="20.100000000000001" customHeight="1">
      <c r="J3" s="53"/>
    </row>
    <row r="5" spans="1:14" ht="20.100000000000001" customHeight="1">
      <c r="A5" s="46" t="s">
        <v>95</v>
      </c>
      <c r="B5" s="46"/>
      <c r="C5" s="46"/>
    </row>
    <row r="6" spans="1:14" ht="20.100000000000001" customHeight="1">
      <c r="A6" s="46"/>
      <c r="B6" s="46"/>
      <c r="C6" s="46"/>
    </row>
    <row r="7" spans="1:14" ht="20.100000000000001" customHeight="1">
      <c r="D7" s="698" t="s">
        <v>96</v>
      </c>
      <c r="E7" s="699"/>
      <c r="F7" s="47"/>
      <c r="G7" s="1"/>
      <c r="H7" s="1"/>
    </row>
    <row r="8" spans="1:14" ht="20.100000000000001" customHeight="1">
      <c r="D8" s="710" t="s">
        <v>84</v>
      </c>
      <c r="E8" s="699"/>
      <c r="F8" s="49"/>
      <c r="G8" s="739"/>
      <c r="H8" s="739"/>
      <c r="I8" s="739"/>
      <c r="J8" s="739"/>
    </row>
    <row r="9" spans="1:14" ht="20.100000000000001" customHeight="1">
      <c r="D9" s="710" t="s">
        <v>145</v>
      </c>
      <c r="E9" s="699"/>
      <c r="F9" s="51"/>
      <c r="G9" s="740"/>
      <c r="H9" s="740"/>
      <c r="I9" s="740"/>
      <c r="J9" s="740"/>
    </row>
    <row r="10" spans="1:14" ht="19.5" customHeight="1">
      <c r="D10" s="710" t="s">
        <v>141</v>
      </c>
      <c r="E10" s="699"/>
      <c r="F10" s="51"/>
      <c r="G10" s="740"/>
      <c r="H10" s="740"/>
      <c r="I10" s="740"/>
      <c r="J10" s="740"/>
    </row>
    <row r="13" spans="1:14" ht="20.100000000000001" customHeight="1">
      <c r="A13" s="709" t="s">
        <v>1535</v>
      </c>
      <c r="B13" s="709"/>
      <c r="C13" s="709"/>
      <c r="D13" s="709"/>
      <c r="E13" s="709"/>
      <c r="F13" s="709"/>
      <c r="G13" s="709"/>
      <c r="H13" s="709"/>
      <c r="I13" s="709"/>
      <c r="J13" s="709"/>
      <c r="K13" s="41" t="s">
        <v>19</v>
      </c>
      <c r="N13" s="41" t="str">
        <f>+"　下記学校法人を解散したいので、私立学校法第"&amp;'007'!$D$1&amp;"条第"&amp;'007'!$D$2&amp;"項の規定により関係書類を添えて認可を申請します。"</f>
        <v>　下記学校法人を解散したいので、私立学校法第109条第3項の規定により関係書類を添えて認可を申請します。</v>
      </c>
    </row>
    <row r="14" spans="1:14" ht="20.100000000000001" customHeight="1">
      <c r="A14" s="709"/>
      <c r="B14" s="709"/>
      <c r="C14" s="709"/>
      <c r="D14" s="709"/>
      <c r="E14" s="709"/>
      <c r="F14" s="709"/>
      <c r="G14" s="709"/>
      <c r="H14" s="709"/>
      <c r="I14" s="709"/>
      <c r="J14" s="709"/>
      <c r="K14" s="41" t="s">
        <v>21</v>
      </c>
      <c r="L14" s="1"/>
      <c r="M14" s="1"/>
      <c r="N14" s="41" t="str">
        <f>+"　下記学校法人を解散したいので、私立学校法第"&amp;'007'!$D$5&amp;"条第"&amp;'007'!$D$6&amp;"項において準用する第"&amp;'007'!$D$1&amp;"条第"&amp;'007'!$D$2&amp;"項の規定により関係書類を添えて認可を申請します。"</f>
        <v>　下記学校法人を解散したいので、私立学校法第152条第6項において準用する第109条第3項の規定により関係書類を添えて認可を申請します。</v>
      </c>
    </row>
    <row r="15" spans="1:14" ht="20.100000000000001" customHeight="1">
      <c r="A15" s="727" t="s">
        <v>179</v>
      </c>
      <c r="B15" s="727"/>
      <c r="C15" s="727"/>
      <c r="D15" s="727"/>
      <c r="E15" s="727"/>
      <c r="F15" s="727"/>
      <c r="G15" s="727"/>
      <c r="H15" s="727"/>
      <c r="I15" s="727"/>
      <c r="J15" s="727"/>
      <c r="K15" s="1"/>
      <c r="L15" s="1"/>
      <c r="M15" s="1"/>
    </row>
    <row r="16" spans="1:14" ht="20.100000000000001" customHeight="1">
      <c r="C16" s="63" t="s">
        <v>78</v>
      </c>
      <c r="D16" s="722" t="s">
        <v>221</v>
      </c>
      <c r="E16" s="722"/>
      <c r="F16" s="78"/>
      <c r="G16" s="707"/>
      <c r="H16" s="707"/>
      <c r="I16" s="707"/>
      <c r="J16" s="707"/>
      <c r="K16" s="1"/>
      <c r="L16" s="1"/>
      <c r="M16" s="1"/>
    </row>
    <row r="17" spans="1:13" ht="20.100000000000001" customHeight="1">
      <c r="C17" s="63" t="s">
        <v>81</v>
      </c>
      <c r="D17" s="722" t="s">
        <v>258</v>
      </c>
      <c r="E17" s="722"/>
      <c r="F17" s="78"/>
      <c r="G17" s="723" t="s">
        <v>165</v>
      </c>
      <c r="H17" s="723"/>
      <c r="I17" s="723"/>
      <c r="J17" s="723"/>
      <c r="K17" s="1"/>
      <c r="L17" s="1"/>
      <c r="M17" s="1"/>
    </row>
    <row r="18" spans="1:13" ht="20.100000000000001" customHeight="1">
      <c r="A18" s="61"/>
      <c r="B18" s="61"/>
      <c r="C18" s="61"/>
      <c r="G18" s="60"/>
      <c r="H18" s="60"/>
      <c r="I18" s="60"/>
      <c r="K18" s="1"/>
      <c r="L18" s="1"/>
      <c r="M18" s="1"/>
    </row>
    <row r="19" spans="1:13" ht="20.100000000000001" customHeight="1">
      <c r="K19" s="1"/>
      <c r="L19" s="1"/>
      <c r="M19" s="1"/>
    </row>
    <row r="20" spans="1:13" ht="20.100000000000001" customHeight="1">
      <c r="K20" s="1"/>
      <c r="L20" s="1"/>
      <c r="M20" s="1"/>
    </row>
    <row r="21" spans="1:13" ht="20.100000000000001" customHeight="1">
      <c r="K21" s="1"/>
      <c r="L21" s="1"/>
      <c r="M21" s="1"/>
    </row>
    <row r="22" spans="1:13" ht="20.100000000000001" customHeight="1">
      <c r="K22" s="1"/>
      <c r="L22" s="1"/>
      <c r="M22" s="1"/>
    </row>
    <row r="23" spans="1:13" ht="20.100000000000001" customHeight="1">
      <c r="K23" s="1"/>
      <c r="L23" s="1"/>
      <c r="M23" s="1"/>
    </row>
    <row r="24" spans="1:13" ht="20.100000000000001" customHeight="1">
      <c r="K24" s="1"/>
      <c r="L24" s="1"/>
      <c r="M24" s="1"/>
    </row>
    <row r="25" spans="1:13" ht="20.100000000000001" customHeight="1">
      <c r="K25" s="1"/>
      <c r="L25" s="1"/>
      <c r="M25" s="1"/>
    </row>
  </sheetData>
  <mergeCells count="13">
    <mergeCell ref="D7:E7"/>
    <mergeCell ref="D17:E17"/>
    <mergeCell ref="G17:J17"/>
    <mergeCell ref="G10:J10"/>
    <mergeCell ref="G8:J8"/>
    <mergeCell ref="G9:J9"/>
    <mergeCell ref="A13:J14"/>
    <mergeCell ref="A15:J15"/>
    <mergeCell ref="D16:E16"/>
    <mergeCell ref="G16:J16"/>
    <mergeCell ref="D8:E8"/>
    <mergeCell ref="D9:E9"/>
    <mergeCell ref="D10:E10"/>
  </mergeCells>
  <phoneticPr fontId="2"/>
  <dataValidations count="2">
    <dataValidation imeMode="on" allowBlank="1" showInputMessage="1" showErrorMessage="1" sqref="G16:J17 G8:J10" xr:uid="{00000000-0002-0000-2A00-000001000000}"/>
    <dataValidation type="list" allowBlank="1" showInputMessage="1" showErrorMessage="1" sqref="A13:J14" xr:uid="{00000000-0002-0000-2A00-000000000000}">
      <formula1>$N$13:$N$14</formula1>
    </dataValidation>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6">
    <tabColor rgb="FF99FF99"/>
    <pageSetUpPr fitToPage="1"/>
  </sheetPr>
  <dimension ref="A1:E14"/>
  <sheetViews>
    <sheetView workbookViewId="0">
      <selection activeCell="Q41" sqref="Q41"/>
    </sheetView>
  </sheetViews>
  <sheetFormatPr defaultColWidth="8.69921875" defaultRowHeight="13.2"/>
  <cols>
    <col min="1" max="1" width="8.69921875" style="1"/>
    <col min="2" max="2" width="5.09765625" style="1" customWidth="1"/>
    <col min="3" max="3" width="23.59765625" style="1" customWidth="1"/>
    <col min="4" max="16384" width="8.69921875" style="1"/>
  </cols>
  <sheetData>
    <row r="1" spans="1:5">
      <c r="A1" s="1" t="s">
        <v>0</v>
      </c>
      <c r="B1" s="1" t="s">
        <v>1</v>
      </c>
      <c r="C1" s="1" t="s">
        <v>2</v>
      </c>
      <c r="D1" s="2">
        <v>109</v>
      </c>
      <c r="E1" s="1" t="str">
        <f>+B1&amp;D1&amp;C1&amp;D2&amp;C2</f>
        <v>私109条5項</v>
      </c>
    </row>
    <row r="2" spans="1:5">
      <c r="C2" s="1" t="s">
        <v>3</v>
      </c>
      <c r="D2" s="2">
        <v>5</v>
      </c>
    </row>
    <row r="3" spans="1:5">
      <c r="B3" s="1" t="s">
        <v>4</v>
      </c>
      <c r="C3" s="1" t="s">
        <v>2</v>
      </c>
      <c r="D3" s="2"/>
      <c r="E3" s="1" t="str">
        <f>+B3&amp;D3&amp;C3&amp;D4&amp;C4</f>
        <v>私則条項</v>
      </c>
    </row>
    <row r="4" spans="1:5">
      <c r="C4" s="1" t="s">
        <v>3</v>
      </c>
      <c r="D4" s="2"/>
    </row>
    <row r="5" spans="1:5">
      <c r="A5" s="1" t="s">
        <v>249</v>
      </c>
      <c r="B5" s="1" t="s">
        <v>1</v>
      </c>
      <c r="C5" s="1" t="s">
        <v>2</v>
      </c>
      <c r="D5" s="2"/>
      <c r="E5" s="1" t="str">
        <f>+B5&amp;D5&amp;C5&amp;D6&amp;C6</f>
        <v>私条項において準用する同法</v>
      </c>
    </row>
    <row r="6" spans="1:5">
      <c r="C6" s="1" t="s">
        <v>6</v>
      </c>
      <c r="D6" s="2"/>
    </row>
    <row r="7" spans="1:5">
      <c r="C7" s="1" t="s">
        <v>2</v>
      </c>
      <c r="D7" s="2"/>
      <c r="E7" s="1" t="str">
        <f>+B7&amp;D7&amp;C7&amp;D8&amp;C8</f>
        <v>条項</v>
      </c>
    </row>
    <row r="8" spans="1:5">
      <c r="C8" s="1" t="s">
        <v>3</v>
      </c>
      <c r="D8" s="2"/>
    </row>
    <row r="9" spans="1:5">
      <c r="A9" s="1" t="s">
        <v>7</v>
      </c>
      <c r="B9" s="1" t="s">
        <v>1</v>
      </c>
      <c r="C9" s="1" t="s">
        <v>2</v>
      </c>
      <c r="D9" s="2"/>
      <c r="E9" s="1" t="str">
        <f>+B9&amp;D9&amp;C9&amp;D10&amp;C10</f>
        <v>私条項</v>
      </c>
    </row>
    <row r="10" spans="1:5">
      <c r="C10" s="1" t="s">
        <v>3</v>
      </c>
      <c r="D10" s="2"/>
    </row>
    <row r="11" spans="1:5">
      <c r="B11" s="1" t="s">
        <v>1</v>
      </c>
      <c r="C11" s="1" t="s">
        <v>2</v>
      </c>
      <c r="D11" s="2"/>
      <c r="E11" s="1" t="str">
        <f>+B11&amp;D11&amp;C11&amp;D12&amp;C12</f>
        <v>私条項において準用する同法</v>
      </c>
    </row>
    <row r="12" spans="1:5">
      <c r="C12" s="1" t="s">
        <v>6</v>
      </c>
      <c r="D12" s="2"/>
    </row>
    <row r="13" spans="1:5">
      <c r="C13" s="1" t="s">
        <v>2</v>
      </c>
      <c r="D13" s="2"/>
      <c r="E13" s="1" t="str">
        <f>+B13&amp;D13&amp;C13&amp;D14&amp;C14</f>
        <v>条項</v>
      </c>
    </row>
    <row r="14" spans="1:5">
      <c r="C14" s="1" t="s">
        <v>3</v>
      </c>
      <c r="D14" s="2"/>
    </row>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7">
    <pageSetUpPr fitToPage="1"/>
  </sheetPr>
  <dimension ref="A1:X22"/>
  <sheetViews>
    <sheetView view="pageBreakPreview" zoomScale="110" zoomScaleNormal="100" zoomScaleSheetLayoutView="110" workbookViewId="0">
      <selection activeCell="C1" sqref="C1"/>
    </sheetView>
  </sheetViews>
  <sheetFormatPr defaultColWidth="8.09765625" defaultRowHeight="20.100000000000001" customHeight="1"/>
  <cols>
    <col min="1" max="256" width="3.19921875" style="8" customWidth="1"/>
    <col min="257" max="16384" width="8.09765625" style="8"/>
  </cols>
  <sheetData>
    <row r="1" spans="1:24" s="4" customFormat="1" ht="20.100000000000001" customHeight="1" thickBot="1">
      <c r="A1" s="3" t="s">
        <v>268</v>
      </c>
      <c r="B1" s="3"/>
      <c r="C1" s="3"/>
      <c r="D1" s="3"/>
      <c r="E1" s="3"/>
      <c r="F1" s="3"/>
      <c r="G1" s="3"/>
      <c r="H1" s="3"/>
      <c r="I1" s="3"/>
      <c r="J1" s="3"/>
      <c r="K1" s="3"/>
      <c r="L1" s="3"/>
      <c r="M1" s="3"/>
      <c r="N1" s="3"/>
      <c r="O1" s="3"/>
      <c r="P1" s="3"/>
      <c r="Q1" s="3"/>
      <c r="R1" s="3"/>
      <c r="S1" s="3"/>
      <c r="T1" s="3"/>
      <c r="U1" s="3"/>
      <c r="V1" s="3"/>
      <c r="W1" s="3"/>
      <c r="X1" s="3"/>
    </row>
    <row r="2" spans="1:24" s="4" customFormat="1" ht="20.100000000000001" customHeight="1"/>
    <row r="3" spans="1:24" s="5" customFormat="1" ht="20.100000000000001" customHeight="1">
      <c r="B3" s="5" t="s">
        <v>9</v>
      </c>
      <c r="D3" s="5" t="s">
        <v>10</v>
      </c>
    </row>
    <row r="4" spans="1:24" s="5" customFormat="1" ht="20.100000000000001" customHeight="1">
      <c r="C4" s="40" t="s">
        <v>11</v>
      </c>
      <c r="D4" s="682" t="s">
        <v>267</v>
      </c>
      <c r="E4" s="682"/>
      <c r="F4" s="682"/>
      <c r="G4" s="682"/>
      <c r="H4" s="682"/>
      <c r="I4" s="682"/>
      <c r="J4" s="682"/>
      <c r="K4" s="682"/>
      <c r="L4" s="682"/>
      <c r="M4" s="682"/>
      <c r="N4" s="682"/>
      <c r="O4" s="682"/>
      <c r="P4" s="682"/>
      <c r="Q4" s="682"/>
      <c r="R4" s="682"/>
      <c r="S4" s="682"/>
      <c r="T4" s="682"/>
      <c r="U4" s="682"/>
      <c r="V4" s="682"/>
      <c r="W4" s="682"/>
      <c r="X4" s="682"/>
    </row>
    <row r="5" spans="1:24" s="5" customFormat="1" ht="20.100000000000001" customHeight="1">
      <c r="C5" s="40"/>
      <c r="D5" s="682"/>
      <c r="E5" s="682"/>
      <c r="F5" s="682"/>
      <c r="G5" s="682"/>
      <c r="H5" s="682"/>
      <c r="I5" s="682"/>
      <c r="J5" s="682"/>
      <c r="K5" s="682"/>
      <c r="L5" s="682"/>
      <c r="M5" s="682"/>
      <c r="N5" s="682"/>
      <c r="O5" s="682"/>
      <c r="P5" s="682"/>
      <c r="Q5" s="682"/>
      <c r="R5" s="682"/>
      <c r="S5" s="682"/>
      <c r="T5" s="682"/>
      <c r="U5" s="682"/>
      <c r="V5" s="682"/>
      <c r="W5" s="682"/>
      <c r="X5" s="682"/>
    </row>
    <row r="6" spans="1:24" s="5" customFormat="1" ht="20.100000000000001" customHeight="1">
      <c r="B6" s="5" t="s">
        <v>14</v>
      </c>
      <c r="D6" s="5" t="s">
        <v>15</v>
      </c>
    </row>
    <row r="7" spans="1:24" ht="20.100000000000001" customHeight="1">
      <c r="C7" s="8" t="s">
        <v>11</v>
      </c>
      <c r="D7" s="8" t="s">
        <v>151</v>
      </c>
      <c r="E7" s="10"/>
      <c r="F7" s="10"/>
      <c r="G7" s="10"/>
      <c r="H7" s="10"/>
      <c r="I7" s="10"/>
      <c r="J7" s="10"/>
      <c r="K7" s="10"/>
      <c r="L7" s="10"/>
      <c r="M7" s="10"/>
    </row>
    <row r="8" spans="1:24" s="5" customFormat="1" ht="20.100000000000001" customHeight="1">
      <c r="B8" s="5" t="s">
        <v>16</v>
      </c>
      <c r="D8" s="5" t="s">
        <v>17</v>
      </c>
    </row>
    <row r="9" spans="1:24" ht="20.100000000000001" customHeight="1">
      <c r="D9" s="67" t="s">
        <v>266</v>
      </c>
      <c r="E9" s="66" t="str">
        <f>+'008'!E1</f>
        <v>私109条5項</v>
      </c>
      <c r="F9" s="37"/>
      <c r="G9" s="37"/>
      <c r="H9" s="37"/>
      <c r="I9" s="37"/>
      <c r="J9" s="37"/>
      <c r="K9" s="37"/>
      <c r="L9" s="37"/>
      <c r="M9" s="37"/>
      <c r="N9" s="37"/>
      <c r="O9" s="37"/>
      <c r="P9" s="37"/>
      <c r="Q9" s="37"/>
      <c r="R9" s="37"/>
      <c r="S9" s="37"/>
      <c r="T9" s="37"/>
      <c r="U9" s="37"/>
      <c r="V9" s="37"/>
      <c r="W9" s="37"/>
      <c r="X9" s="38"/>
    </row>
    <row r="10" spans="1:24" s="5" customFormat="1" ht="20.100000000000001" customHeight="1">
      <c r="B10" s="5" t="s">
        <v>23</v>
      </c>
      <c r="D10" s="5" t="s">
        <v>28</v>
      </c>
      <c r="H10" s="31" t="s">
        <v>29</v>
      </c>
    </row>
    <row r="11" spans="1:24" s="5" customFormat="1" ht="20.100000000000001" customHeight="1">
      <c r="C11" s="8" t="s">
        <v>30</v>
      </c>
      <c r="D11" s="8" t="s">
        <v>265</v>
      </c>
      <c r="E11" s="8"/>
      <c r="F11" s="8"/>
      <c r="G11" s="8"/>
      <c r="H11" s="8"/>
      <c r="I11" s="8"/>
      <c r="J11" s="8"/>
      <c r="K11" s="8"/>
      <c r="L11" s="8"/>
      <c r="M11" s="8"/>
      <c r="N11" s="8"/>
      <c r="O11" s="8"/>
      <c r="P11" s="8"/>
      <c r="Q11" s="8"/>
      <c r="R11" s="8"/>
      <c r="S11" s="8"/>
      <c r="T11" s="8"/>
      <c r="U11" s="8"/>
      <c r="V11" s="8"/>
      <c r="W11" s="8"/>
      <c r="X11" s="8"/>
    </row>
    <row r="12" spans="1:24" s="5" customFormat="1" ht="20.100000000000001" customHeight="1">
      <c r="C12" s="8" t="s">
        <v>32</v>
      </c>
      <c r="D12" s="8" t="s">
        <v>254</v>
      </c>
      <c r="E12" s="8"/>
      <c r="F12" s="8"/>
      <c r="G12" s="8"/>
      <c r="H12" s="8"/>
      <c r="I12" s="8"/>
      <c r="J12" s="8"/>
      <c r="K12" s="8"/>
      <c r="L12" s="8"/>
      <c r="M12" s="8"/>
      <c r="N12" s="8"/>
      <c r="O12" s="8"/>
      <c r="P12" s="8"/>
      <c r="Q12" s="8"/>
      <c r="R12" s="8"/>
      <c r="S12" s="8"/>
      <c r="T12" s="8"/>
      <c r="U12" s="8"/>
      <c r="V12" s="8"/>
      <c r="W12" s="8"/>
      <c r="X12" s="8"/>
    </row>
    <row r="13" spans="1:24" ht="20.100000000000001" customHeight="1">
      <c r="C13" s="8" t="s">
        <v>35</v>
      </c>
      <c r="D13" s="8" t="s">
        <v>264</v>
      </c>
      <c r="E13" s="28"/>
      <c r="F13" s="28"/>
      <c r="G13" s="28"/>
      <c r="H13" s="28"/>
      <c r="I13" s="28"/>
      <c r="J13" s="28"/>
      <c r="K13" s="28"/>
      <c r="L13" s="28"/>
      <c r="M13" s="28"/>
      <c r="O13" s="28"/>
      <c r="P13" s="28"/>
      <c r="Q13" s="28"/>
      <c r="R13" s="28"/>
      <c r="S13" s="28"/>
      <c r="T13" s="28"/>
      <c r="U13" s="28"/>
      <c r="V13" s="28"/>
      <c r="W13" s="28"/>
      <c r="X13" s="28"/>
    </row>
    <row r="14" spans="1:24" ht="20.100000000000001" customHeight="1">
      <c r="C14" s="8" t="s">
        <v>37</v>
      </c>
      <c r="D14" s="40" t="s">
        <v>263</v>
      </c>
      <c r="E14" s="28"/>
      <c r="F14" s="28"/>
      <c r="G14" s="28"/>
      <c r="H14" s="28"/>
      <c r="I14" s="28"/>
      <c r="J14" s="28"/>
      <c r="K14" s="28"/>
      <c r="L14" s="28"/>
      <c r="M14" s="28"/>
      <c r="N14" s="28"/>
      <c r="O14" s="28"/>
      <c r="P14" s="28"/>
      <c r="Q14" s="28"/>
      <c r="R14" s="28"/>
      <c r="S14" s="28"/>
      <c r="T14" s="28"/>
      <c r="U14" s="28"/>
      <c r="V14" s="28"/>
      <c r="W14" s="28"/>
      <c r="X14" s="28"/>
    </row>
    <row r="15" spans="1:24" ht="20.100000000000001" customHeight="1">
      <c r="C15" s="8" t="s">
        <v>39</v>
      </c>
      <c r="D15" s="8" t="s">
        <v>262</v>
      </c>
      <c r="E15" s="28"/>
      <c r="F15" s="28"/>
      <c r="G15" s="28"/>
      <c r="H15" s="28"/>
      <c r="I15" s="28"/>
      <c r="J15" s="28"/>
      <c r="K15" s="28"/>
      <c r="L15" s="28"/>
      <c r="M15" s="28"/>
      <c r="N15" s="1" t="s">
        <v>261</v>
      </c>
      <c r="O15" s="28"/>
      <c r="P15" s="28"/>
      <c r="Q15" s="28"/>
      <c r="R15" s="28"/>
      <c r="S15" s="28"/>
      <c r="T15" s="28"/>
      <c r="U15" s="28"/>
      <c r="V15" s="28"/>
      <c r="W15" s="28"/>
      <c r="X15" s="28"/>
    </row>
    <row r="16" spans="1:24" ht="20.100000000000001" customHeight="1">
      <c r="C16" s="8" t="s">
        <v>41</v>
      </c>
      <c r="D16" s="8" t="s">
        <v>251</v>
      </c>
      <c r="E16" s="28"/>
      <c r="F16" s="28"/>
      <c r="G16" s="28"/>
      <c r="H16" s="28"/>
      <c r="I16" s="28"/>
      <c r="J16" s="28"/>
      <c r="K16" s="28"/>
      <c r="L16" s="28"/>
      <c r="M16" s="28"/>
      <c r="N16" s="1" t="s">
        <v>261</v>
      </c>
      <c r="O16" s="28"/>
      <c r="P16" s="28"/>
      <c r="Q16" s="28"/>
      <c r="R16" s="28"/>
      <c r="S16" s="28"/>
      <c r="T16" s="28"/>
      <c r="U16" s="28"/>
      <c r="V16" s="28"/>
      <c r="W16" s="28"/>
      <c r="X16" s="28"/>
    </row>
    <row r="17" spans="2:24" ht="20.100000000000001" customHeight="1">
      <c r="C17" s="8" t="s">
        <v>43</v>
      </c>
      <c r="D17" s="8" t="s">
        <v>260</v>
      </c>
      <c r="E17" s="28"/>
      <c r="F17" s="28"/>
      <c r="H17" s="28"/>
      <c r="I17" s="28"/>
      <c r="J17" s="28"/>
      <c r="K17" s="28"/>
      <c r="L17" s="28"/>
      <c r="M17" s="28"/>
      <c r="N17" s="1"/>
      <c r="O17" s="28"/>
      <c r="P17" s="28"/>
      <c r="Q17" s="28"/>
      <c r="R17" s="28"/>
      <c r="S17" s="28"/>
      <c r="U17" s="28"/>
      <c r="V17" s="28"/>
      <c r="W17" s="28"/>
      <c r="X17" s="28"/>
    </row>
    <row r="18" spans="2:24" ht="20.100000000000001" customHeight="1">
      <c r="C18" s="8" t="s">
        <v>45</v>
      </c>
      <c r="D18" s="8" t="s">
        <v>72</v>
      </c>
      <c r="E18" s="28"/>
      <c r="F18" s="28"/>
      <c r="H18" s="28"/>
      <c r="I18" s="28"/>
      <c r="J18" s="28"/>
      <c r="K18" s="28"/>
      <c r="L18" s="28"/>
      <c r="M18" s="28"/>
      <c r="N18" s="1"/>
      <c r="O18" s="28"/>
      <c r="P18" s="28"/>
      <c r="Q18" s="28"/>
      <c r="R18" s="28"/>
      <c r="S18" s="28"/>
      <c r="U18" s="28"/>
      <c r="V18" s="28"/>
      <c r="W18" s="28"/>
      <c r="X18" s="28"/>
    </row>
    <row r="19" spans="2:24" ht="20.100000000000001" customHeight="1">
      <c r="B19" s="5" t="s">
        <v>27</v>
      </c>
      <c r="D19" s="5" t="s">
        <v>74</v>
      </c>
    </row>
    <row r="20" spans="2:24" ht="20.100000000000001" customHeight="1">
      <c r="C20" s="8" t="s">
        <v>11</v>
      </c>
      <c r="D20" s="8" t="s">
        <v>1651</v>
      </c>
    </row>
    <row r="21" spans="2:24" s="40" customFormat="1" ht="20.100000000000001" customHeight="1">
      <c r="B21" s="5"/>
      <c r="C21" s="8" t="s">
        <v>11</v>
      </c>
      <c r="D21" s="8" t="s">
        <v>259</v>
      </c>
      <c r="E21" s="8"/>
      <c r="F21" s="8"/>
      <c r="G21" s="8"/>
      <c r="H21" s="8"/>
      <c r="I21" s="8"/>
      <c r="J21" s="8"/>
      <c r="K21" s="8"/>
      <c r="L21" s="8"/>
      <c r="M21" s="8"/>
      <c r="N21" s="8"/>
      <c r="O21" s="8"/>
      <c r="P21" s="8"/>
      <c r="Q21" s="8"/>
      <c r="R21" s="8"/>
      <c r="S21" s="8"/>
      <c r="T21" s="8"/>
      <c r="U21" s="8"/>
      <c r="V21" s="8"/>
      <c r="W21" s="8"/>
      <c r="X21" s="8"/>
    </row>
    <row r="22" spans="2:24" ht="20.100000000000001" customHeight="1">
      <c r="C22" s="8" t="s">
        <v>11</v>
      </c>
      <c r="D22" s="8" t="s">
        <v>1454</v>
      </c>
    </row>
  </sheetData>
  <mergeCells count="1">
    <mergeCell ref="D4:X5"/>
  </mergeCells>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8">
    <pageSetUpPr fitToPage="1"/>
  </sheetPr>
  <dimension ref="A1:X21"/>
  <sheetViews>
    <sheetView view="pageBreakPreview" zoomScale="110" zoomScaleNormal="100" zoomScaleSheetLayoutView="110" workbookViewId="0">
      <selection activeCell="AI1" sqref="AI1"/>
    </sheetView>
  </sheetViews>
  <sheetFormatPr defaultColWidth="8.09765625" defaultRowHeight="20.100000000000001" customHeight="1"/>
  <cols>
    <col min="1" max="256" width="3.19921875" style="8" customWidth="1"/>
    <col min="257" max="16384" width="8.09765625" style="8"/>
  </cols>
  <sheetData>
    <row r="1" spans="1:24" ht="20.100000000000001" customHeight="1">
      <c r="A1" s="8" t="s">
        <v>77</v>
      </c>
    </row>
    <row r="3" spans="1:24" s="5" customFormat="1" ht="20.100000000000001" customHeight="1">
      <c r="A3" s="5" t="s">
        <v>78</v>
      </c>
      <c r="C3" s="5" t="s">
        <v>79</v>
      </c>
    </row>
    <row r="4" spans="1:24" ht="20.100000000000001" customHeight="1">
      <c r="C4" s="8" t="s">
        <v>11</v>
      </c>
      <c r="D4" s="8" t="s">
        <v>270</v>
      </c>
    </row>
    <row r="5" spans="1:24" ht="14.4" customHeight="1"/>
    <row r="6" spans="1:24" s="5" customFormat="1" ht="20.100000000000001" customHeight="1">
      <c r="A6" s="5" t="s">
        <v>81</v>
      </c>
      <c r="C6" s="5" t="s">
        <v>82</v>
      </c>
    </row>
    <row r="7" spans="1:24" ht="20.100000000000001" customHeight="1">
      <c r="C7" s="36" t="s">
        <v>143</v>
      </c>
      <c r="D7" s="37"/>
      <c r="E7" s="37"/>
      <c r="F7" s="37"/>
      <c r="G7" s="37"/>
      <c r="H7" s="38"/>
      <c r="I7" s="716"/>
      <c r="J7" s="717"/>
      <c r="K7" s="717"/>
      <c r="L7" s="717"/>
      <c r="M7" s="717"/>
      <c r="N7" s="717"/>
      <c r="O7" s="717"/>
      <c r="P7" s="717"/>
      <c r="Q7" s="717"/>
      <c r="R7" s="717"/>
      <c r="S7" s="717"/>
      <c r="T7" s="718"/>
    </row>
    <row r="8" spans="1:24" ht="20.100000000000001" customHeight="1">
      <c r="C8" s="36" t="s">
        <v>142</v>
      </c>
      <c r="D8" s="37"/>
      <c r="E8" s="37"/>
      <c r="F8" s="37"/>
      <c r="G8" s="37"/>
      <c r="H8" s="38"/>
      <c r="I8" s="716"/>
      <c r="J8" s="717"/>
      <c r="K8" s="717"/>
      <c r="L8" s="717"/>
      <c r="M8" s="717"/>
      <c r="N8" s="717"/>
      <c r="O8" s="717"/>
      <c r="P8" s="717"/>
      <c r="Q8" s="717"/>
      <c r="R8" s="717"/>
      <c r="S8" s="717"/>
      <c r="T8" s="718"/>
    </row>
    <row r="9" spans="1:24" ht="20.100000000000001" customHeight="1">
      <c r="C9" s="36" t="s">
        <v>141</v>
      </c>
      <c r="D9" s="37"/>
      <c r="E9" s="37"/>
      <c r="F9" s="37"/>
      <c r="G9" s="37"/>
      <c r="H9" s="38"/>
      <c r="I9" s="716"/>
      <c r="J9" s="717"/>
      <c r="K9" s="717"/>
      <c r="L9" s="717"/>
      <c r="M9" s="717"/>
      <c r="N9" s="717"/>
      <c r="O9" s="717"/>
      <c r="P9" s="717"/>
      <c r="Q9" s="717"/>
      <c r="R9" s="717"/>
      <c r="S9" s="717"/>
      <c r="T9" s="718"/>
    </row>
    <row r="10" spans="1:24" ht="20.100000000000001" customHeight="1">
      <c r="C10" s="36" t="s">
        <v>86</v>
      </c>
      <c r="D10" s="37"/>
      <c r="E10" s="37"/>
      <c r="F10" s="37"/>
      <c r="G10" s="37"/>
      <c r="H10" s="38"/>
      <c r="I10" s="716"/>
      <c r="J10" s="717"/>
      <c r="K10" s="717"/>
      <c r="L10" s="717"/>
      <c r="M10" s="717"/>
      <c r="N10" s="717"/>
      <c r="O10" s="717"/>
      <c r="P10" s="717"/>
      <c r="Q10" s="717"/>
      <c r="R10" s="717"/>
      <c r="S10" s="717"/>
      <c r="T10" s="718"/>
    </row>
    <row r="11" spans="1:24" ht="20.100000000000001" customHeight="1">
      <c r="C11" s="36" t="s">
        <v>87</v>
      </c>
      <c r="D11" s="37"/>
      <c r="E11" s="37"/>
      <c r="F11" s="37"/>
      <c r="G11" s="37"/>
      <c r="H11" s="38"/>
      <c r="I11" s="716"/>
      <c r="J11" s="717"/>
      <c r="K11" s="717"/>
      <c r="L11" s="717"/>
      <c r="M11" s="717"/>
      <c r="N11" s="717"/>
      <c r="O11" s="717"/>
      <c r="P11" s="717"/>
      <c r="Q11" s="717"/>
      <c r="R11" s="717"/>
      <c r="S11" s="717"/>
      <c r="T11" s="718"/>
    </row>
    <row r="12" spans="1:24" ht="11.4" customHeight="1"/>
    <row r="13" spans="1:24" s="5" customFormat="1" ht="20.100000000000001" customHeight="1">
      <c r="A13" s="5" t="s">
        <v>88</v>
      </c>
      <c r="C13" s="5" t="s">
        <v>28</v>
      </c>
      <c r="G13" s="693" t="s">
        <v>89</v>
      </c>
      <c r="H13" s="694"/>
      <c r="I13" s="694"/>
      <c r="J13" s="694"/>
      <c r="K13" s="694"/>
      <c r="L13" s="694"/>
      <c r="M13" s="694"/>
      <c r="N13" s="694"/>
      <c r="O13" s="694"/>
      <c r="P13" s="694"/>
      <c r="Q13" s="694"/>
      <c r="R13" s="694"/>
      <c r="S13" s="694"/>
      <c r="T13" s="694"/>
      <c r="U13" s="694"/>
      <c r="V13" s="694"/>
      <c r="W13" s="694"/>
    </row>
    <row r="14" spans="1:24" ht="20.100000000000001" customHeight="1">
      <c r="B14" s="39" t="s">
        <v>90</v>
      </c>
      <c r="C14" s="8" t="s">
        <v>30</v>
      </c>
      <c r="D14" s="8" t="s">
        <v>265</v>
      </c>
    </row>
    <row r="15" spans="1:24" ht="20.100000000000001" customHeight="1">
      <c r="B15" s="39" t="s">
        <v>90</v>
      </c>
      <c r="C15" s="8" t="s">
        <v>32</v>
      </c>
      <c r="D15" s="8" t="s">
        <v>254</v>
      </c>
    </row>
    <row r="16" spans="1:24" ht="20.100000000000001" customHeight="1">
      <c r="B16" s="39" t="s">
        <v>90</v>
      </c>
      <c r="C16" s="8" t="s">
        <v>35</v>
      </c>
      <c r="D16" s="8" t="s">
        <v>264</v>
      </c>
      <c r="E16" s="28"/>
      <c r="F16" s="28"/>
      <c r="G16" s="28"/>
      <c r="H16" s="28"/>
      <c r="I16" s="28"/>
      <c r="J16" s="28"/>
      <c r="K16" s="28"/>
      <c r="L16" s="28"/>
      <c r="M16" s="28"/>
      <c r="O16" s="28"/>
      <c r="P16" s="28"/>
      <c r="Q16" s="28"/>
      <c r="R16" s="28"/>
      <c r="S16" s="28"/>
      <c r="T16" s="28"/>
      <c r="U16" s="28"/>
      <c r="V16" s="28"/>
      <c r="W16" s="28"/>
      <c r="X16" s="28"/>
    </row>
    <row r="17" spans="2:24" s="40" customFormat="1" ht="20.100000000000001" customHeight="1">
      <c r="B17" s="39" t="s">
        <v>90</v>
      </c>
      <c r="C17" s="8" t="s">
        <v>37</v>
      </c>
      <c r="D17" s="40" t="s">
        <v>263</v>
      </c>
      <c r="E17" s="28"/>
      <c r="F17" s="28"/>
      <c r="G17" s="28"/>
      <c r="H17" s="28"/>
      <c r="I17" s="28"/>
      <c r="J17" s="28"/>
      <c r="K17" s="28"/>
      <c r="L17" s="28"/>
      <c r="M17" s="28"/>
      <c r="N17" s="28"/>
      <c r="O17" s="28"/>
      <c r="P17" s="28"/>
      <c r="Q17" s="28"/>
      <c r="R17" s="28"/>
      <c r="S17" s="28"/>
      <c r="T17" s="28"/>
      <c r="U17" s="28"/>
      <c r="V17" s="28"/>
      <c r="W17" s="28"/>
      <c r="X17" s="28"/>
    </row>
    <row r="18" spans="2:24" ht="20.100000000000001" customHeight="1">
      <c r="B18" s="39" t="s">
        <v>90</v>
      </c>
      <c r="C18" s="8" t="s">
        <v>39</v>
      </c>
      <c r="D18" s="8" t="s">
        <v>262</v>
      </c>
      <c r="E18" s="28"/>
      <c r="F18" s="28"/>
      <c r="G18" s="28"/>
      <c r="H18" s="28"/>
      <c r="I18" s="28"/>
      <c r="J18" s="28"/>
      <c r="K18" s="28"/>
      <c r="L18" s="28"/>
      <c r="M18" s="28"/>
      <c r="N18" s="1" t="s">
        <v>261</v>
      </c>
      <c r="O18" s="28"/>
      <c r="P18" s="28"/>
      <c r="Q18" s="28"/>
      <c r="R18" s="28"/>
      <c r="S18" s="28"/>
      <c r="T18" s="28"/>
      <c r="U18" s="28"/>
      <c r="V18" s="28"/>
      <c r="W18" s="28"/>
      <c r="X18" s="28"/>
    </row>
    <row r="19" spans="2:24" ht="20.100000000000001" customHeight="1">
      <c r="B19" s="39" t="s">
        <v>90</v>
      </c>
      <c r="C19" s="8" t="s">
        <v>41</v>
      </c>
      <c r="D19" s="8" t="s">
        <v>251</v>
      </c>
      <c r="E19" s="28"/>
      <c r="F19" s="28"/>
      <c r="G19" s="28"/>
      <c r="H19" s="28"/>
      <c r="I19" s="28"/>
      <c r="J19" s="28"/>
      <c r="K19" s="28"/>
      <c r="L19" s="28"/>
      <c r="M19" s="28"/>
      <c r="N19" s="1" t="s">
        <v>261</v>
      </c>
      <c r="O19" s="28"/>
      <c r="P19" s="28"/>
      <c r="Q19" s="28"/>
      <c r="R19" s="28"/>
      <c r="S19" s="28"/>
      <c r="T19" s="28"/>
      <c r="U19" s="28"/>
      <c r="V19" s="28"/>
      <c r="W19" s="28"/>
      <c r="X19" s="28"/>
    </row>
    <row r="20" spans="2:24" ht="20.100000000000001" customHeight="1">
      <c r="B20" s="39" t="s">
        <v>90</v>
      </c>
      <c r="C20" s="8" t="s">
        <v>43</v>
      </c>
      <c r="D20" s="8" t="s">
        <v>260</v>
      </c>
      <c r="E20" s="28"/>
      <c r="F20" s="28"/>
      <c r="H20" s="28"/>
      <c r="I20" s="28"/>
      <c r="J20" s="28"/>
      <c r="K20" s="28"/>
      <c r="L20" s="28"/>
      <c r="M20" s="28"/>
      <c r="N20" s="1" t="s">
        <v>269</v>
      </c>
      <c r="O20" s="28"/>
      <c r="P20" s="28"/>
      <c r="Q20" s="28"/>
      <c r="R20" s="28"/>
      <c r="S20" s="28"/>
      <c r="U20" s="28"/>
      <c r="V20" s="28"/>
      <c r="W20" s="28"/>
      <c r="X20" s="28"/>
    </row>
    <row r="21" spans="2:24" ht="20.100000000000001" customHeight="1">
      <c r="B21" s="39" t="s">
        <v>90</v>
      </c>
      <c r="C21" s="8" t="s">
        <v>45</v>
      </c>
      <c r="D21" s="8" t="s">
        <v>72</v>
      </c>
      <c r="E21" s="28"/>
      <c r="F21" s="28"/>
      <c r="H21" s="28"/>
      <c r="I21" s="28"/>
      <c r="J21" s="28"/>
      <c r="K21" s="28"/>
      <c r="L21" s="28"/>
      <c r="M21" s="28"/>
      <c r="N21" s="1"/>
      <c r="O21" s="28"/>
      <c r="P21" s="28"/>
      <c r="Q21" s="28"/>
      <c r="R21" s="28"/>
      <c r="S21" s="28"/>
      <c r="U21" s="28"/>
      <c r="V21" s="28"/>
      <c r="W21" s="28"/>
      <c r="X21" s="28"/>
    </row>
  </sheetData>
  <mergeCells count="6">
    <mergeCell ref="G13:W13"/>
    <mergeCell ref="I8:T8"/>
    <mergeCell ref="I7:T7"/>
    <mergeCell ref="I9:T9"/>
    <mergeCell ref="I10:T10"/>
    <mergeCell ref="I11:T11"/>
  </mergeCells>
  <phoneticPr fontId="2"/>
  <dataValidations count="3">
    <dataValidation imeMode="on" allowBlank="1" showInputMessage="1" showErrorMessage="1" sqref="I7:T10" xr:uid="{00000000-0002-0000-2D00-000000000000}"/>
    <dataValidation type="list" allowBlank="1" showInputMessage="1" showErrorMessage="1" sqref="D17 D19:D20 B14:B21" xr:uid="{00000000-0002-0000-2D00-000001000000}">
      <formula1>"□,☑"</formula1>
    </dataValidation>
    <dataValidation imeMode="off" allowBlank="1" showInputMessage="1" showErrorMessage="1" sqref="I11:T11" xr:uid="{00000000-0002-0000-2D00-000002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9">
    <pageSetUpPr fitToPage="1"/>
  </sheetPr>
  <dimension ref="A1:M34"/>
  <sheetViews>
    <sheetView view="pageBreakPreview" zoomScale="110" zoomScaleNormal="100" zoomScaleSheetLayoutView="110" workbookViewId="0">
      <selection activeCell="P1" sqref="P1"/>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3.3984375" style="41" customWidth="1"/>
    <col min="12" max="12" width="4.19921875" style="41" customWidth="1"/>
    <col min="13" max="13" width="5.3984375" style="41" customWidth="1"/>
    <col min="14" max="15" width="7.69921875" style="41" customWidth="1"/>
    <col min="16" max="16384" width="8.09765625" style="41"/>
  </cols>
  <sheetData>
    <row r="1" spans="1:13" ht="20.100000000000001" customHeight="1">
      <c r="A1" s="41" t="s">
        <v>92</v>
      </c>
      <c r="B1" s="42">
        <v>8</v>
      </c>
      <c r="C1" s="41" t="s">
        <v>93</v>
      </c>
    </row>
    <row r="2" spans="1:13" ht="20.100000000000001" customHeight="1">
      <c r="A2" s="43" t="s">
        <v>273</v>
      </c>
      <c r="B2" s="43"/>
      <c r="C2" s="43"/>
      <c r="D2" s="44"/>
      <c r="E2" s="44"/>
      <c r="F2" s="44"/>
      <c r="G2" s="44"/>
      <c r="H2" s="44"/>
      <c r="I2" s="44"/>
      <c r="J2" s="44"/>
    </row>
    <row r="3" spans="1:13" ht="20.100000000000001" customHeight="1">
      <c r="J3" s="57">
        <v>45881</v>
      </c>
    </row>
    <row r="5" spans="1:13" ht="20.100000000000001" customHeight="1">
      <c r="A5" s="46" t="s">
        <v>95</v>
      </c>
      <c r="B5" s="46"/>
      <c r="C5" s="46"/>
    </row>
    <row r="6" spans="1:13" ht="20.100000000000001" customHeight="1">
      <c r="A6" s="46"/>
      <c r="B6" s="46"/>
      <c r="C6" s="46"/>
    </row>
    <row r="7" spans="1:13" ht="20.100000000000001" customHeight="1">
      <c r="D7" s="698" t="s">
        <v>272</v>
      </c>
      <c r="E7" s="699"/>
      <c r="F7" s="47"/>
      <c r="G7" s="1"/>
      <c r="H7" s="1"/>
    </row>
    <row r="8" spans="1:13" ht="20.100000000000001" customHeight="1">
      <c r="D8" s="710" t="s">
        <v>84</v>
      </c>
      <c r="E8" s="699"/>
      <c r="F8" s="49"/>
      <c r="G8" s="719" t="s">
        <v>98</v>
      </c>
      <c r="H8" s="719"/>
      <c r="I8" s="719"/>
      <c r="J8" s="719"/>
    </row>
    <row r="9" spans="1:13" ht="20.100000000000001" customHeight="1">
      <c r="D9" s="710" t="s">
        <v>145</v>
      </c>
      <c r="E9" s="699"/>
      <c r="F9" s="51"/>
      <c r="G9" s="701" t="s">
        <v>100</v>
      </c>
      <c r="H9" s="701"/>
      <c r="I9" s="701"/>
      <c r="J9" s="701"/>
    </row>
    <row r="10" spans="1:13" ht="20.100000000000001" customHeight="1">
      <c r="D10" s="710" t="s">
        <v>141</v>
      </c>
      <c r="E10" s="699"/>
      <c r="F10" s="51"/>
      <c r="G10" s="701" t="s">
        <v>101</v>
      </c>
      <c r="H10" s="701"/>
      <c r="I10" s="701"/>
      <c r="J10" s="701"/>
    </row>
    <row r="11" spans="1:13" ht="19.5" customHeight="1">
      <c r="E11" s="42"/>
      <c r="F11" s="42"/>
      <c r="G11" s="52"/>
      <c r="H11" s="52"/>
      <c r="I11" s="52"/>
      <c r="J11" s="52"/>
    </row>
    <row r="14" spans="1:13" ht="20.100000000000001" customHeight="1">
      <c r="A14" s="747" t="str">
        <f>+"　下記のとおり学校法人を解散したので、私立学校法第"&amp;'008'!$D$1&amp;"条第"&amp;'008'!$D$2&amp;"項の規定により、関係書類を添えて届け出ます。"</f>
        <v>　下記のとおり学校法人を解散したので、私立学校法第109条第5項の規定により、関係書類を添えて届け出ます。</v>
      </c>
      <c r="B14" s="747"/>
      <c r="C14" s="747"/>
      <c r="D14" s="747"/>
      <c r="E14" s="747"/>
      <c r="F14" s="747"/>
      <c r="G14" s="747"/>
      <c r="H14" s="747"/>
      <c r="I14" s="747"/>
      <c r="J14" s="747"/>
    </row>
    <row r="15" spans="1:13" ht="20.100000000000001" customHeight="1">
      <c r="A15" s="747"/>
      <c r="B15" s="747"/>
      <c r="C15" s="747"/>
      <c r="D15" s="747"/>
      <c r="E15" s="747"/>
      <c r="F15" s="747"/>
      <c r="G15" s="747"/>
      <c r="H15" s="747"/>
      <c r="I15" s="747"/>
      <c r="J15" s="747"/>
    </row>
    <row r="16" spans="1:13" ht="20.100000000000001" customHeight="1">
      <c r="A16" s="727" t="s">
        <v>179</v>
      </c>
      <c r="B16" s="727"/>
      <c r="C16" s="727"/>
      <c r="D16" s="727"/>
      <c r="E16" s="727"/>
      <c r="F16" s="727"/>
      <c r="G16" s="727"/>
      <c r="H16" s="727"/>
      <c r="I16" s="727"/>
      <c r="J16" s="727"/>
      <c r="K16" s="1"/>
      <c r="L16" s="1"/>
      <c r="M16" s="1"/>
    </row>
    <row r="17" spans="1:13" ht="20.100000000000001" customHeight="1">
      <c r="C17" s="63" t="s">
        <v>78</v>
      </c>
      <c r="D17" s="722" t="s">
        <v>221</v>
      </c>
      <c r="E17" s="722"/>
      <c r="F17" s="78"/>
      <c r="G17" s="719" t="s">
        <v>100</v>
      </c>
      <c r="H17" s="719"/>
      <c r="I17" s="719"/>
      <c r="J17" s="719"/>
      <c r="K17" s="1"/>
      <c r="L17" s="1"/>
      <c r="M17" s="1"/>
    </row>
    <row r="18" spans="1:13" ht="20.100000000000001" customHeight="1">
      <c r="C18" s="63" t="s">
        <v>81</v>
      </c>
      <c r="D18" s="722" t="s">
        <v>271</v>
      </c>
      <c r="E18" s="722"/>
      <c r="F18" s="78"/>
      <c r="G18" s="725">
        <v>45505</v>
      </c>
      <c r="H18" s="725"/>
      <c r="I18" s="725"/>
      <c r="J18" s="725"/>
      <c r="K18" s="1"/>
      <c r="L18" s="1"/>
      <c r="M18" s="1"/>
    </row>
    <row r="19" spans="1:13" ht="20.100000000000001" customHeight="1">
      <c r="A19" s="61"/>
      <c r="B19" s="61"/>
      <c r="C19" s="63" t="s">
        <v>88</v>
      </c>
      <c r="D19" s="722" t="s">
        <v>258</v>
      </c>
      <c r="E19" s="722"/>
      <c r="F19" s="78"/>
      <c r="G19" s="723" t="s">
        <v>165</v>
      </c>
      <c r="H19" s="723"/>
      <c r="I19" s="723"/>
      <c r="J19" s="723"/>
      <c r="K19" s="1"/>
      <c r="L19" s="1"/>
      <c r="M19" s="1"/>
    </row>
    <row r="20" spans="1:13" ht="20.100000000000001" customHeight="1">
      <c r="K20" s="1"/>
      <c r="L20" s="1"/>
      <c r="M20" s="1"/>
    </row>
    <row r="21" spans="1:13" ht="20.100000000000001" customHeight="1">
      <c r="K21" s="1"/>
      <c r="L21" s="1"/>
      <c r="M21" s="1"/>
    </row>
    <row r="22" spans="1:13" ht="20.100000000000001" customHeight="1">
      <c r="K22" s="1"/>
      <c r="L22" s="1"/>
      <c r="M22" s="1"/>
    </row>
    <row r="23" spans="1:13" ht="20.100000000000001" customHeight="1">
      <c r="K23" s="1"/>
      <c r="L23" s="1"/>
      <c r="M23" s="1"/>
    </row>
    <row r="24" spans="1:13" ht="20.100000000000001" customHeight="1">
      <c r="K24" s="1"/>
      <c r="L24" s="1"/>
      <c r="M24" s="1"/>
    </row>
    <row r="25" spans="1:13" ht="20.100000000000001" customHeight="1">
      <c r="K25" s="1"/>
      <c r="L25" s="1"/>
      <c r="M25" s="1"/>
    </row>
    <row r="26" spans="1:13" ht="20.100000000000001" customHeight="1">
      <c r="K26" s="1"/>
      <c r="L26" s="1"/>
      <c r="M26" s="1"/>
    </row>
    <row r="27" spans="1:13" ht="20.100000000000001" customHeight="1">
      <c r="K27" s="1"/>
      <c r="L27" s="1"/>
      <c r="M27" s="1"/>
    </row>
    <row r="28" spans="1:13" ht="20.100000000000001" customHeight="1">
      <c r="K28" s="1"/>
      <c r="L28" s="1"/>
      <c r="M28" s="1"/>
    </row>
    <row r="29" spans="1:13" ht="20.100000000000001" customHeight="1">
      <c r="K29" s="1"/>
      <c r="L29" s="1"/>
      <c r="M29" s="1"/>
    </row>
    <row r="30" spans="1:13" ht="20.100000000000001" customHeight="1">
      <c r="K30" s="1"/>
      <c r="L30" s="1"/>
      <c r="M30" s="1"/>
    </row>
    <row r="31" spans="1:13" ht="20.100000000000001" customHeight="1">
      <c r="K31" s="1"/>
      <c r="L31" s="1"/>
      <c r="M31" s="1"/>
    </row>
    <row r="32" spans="1:13" ht="20.100000000000001" customHeight="1">
      <c r="K32" s="1"/>
      <c r="L32" s="1"/>
      <c r="M32" s="1"/>
    </row>
    <row r="33" spans="11:13" ht="20.100000000000001" customHeight="1">
      <c r="K33" s="1"/>
      <c r="L33" s="1"/>
      <c r="M33" s="1"/>
    </row>
    <row r="34" spans="11:13" ht="20.100000000000001" customHeight="1">
      <c r="K34" s="1"/>
      <c r="L34" s="1"/>
      <c r="M34" s="1"/>
    </row>
  </sheetData>
  <mergeCells count="15">
    <mergeCell ref="D7:E7"/>
    <mergeCell ref="G17:J17"/>
    <mergeCell ref="D18:E18"/>
    <mergeCell ref="G18:J18"/>
    <mergeCell ref="D19:E19"/>
    <mergeCell ref="G19:J19"/>
    <mergeCell ref="D17:E17"/>
    <mergeCell ref="G8:J8"/>
    <mergeCell ref="G9:J9"/>
    <mergeCell ref="G10:J10"/>
    <mergeCell ref="A14:J15"/>
    <mergeCell ref="A16:J16"/>
    <mergeCell ref="D8:E8"/>
    <mergeCell ref="D9:E9"/>
    <mergeCell ref="D10:E10"/>
  </mergeCells>
  <phoneticPr fontId="2"/>
  <dataValidations count="1">
    <dataValidation imeMode="on" allowBlank="1" showInputMessage="1" showErrorMessage="1" sqref="G8:J11 G17:J19" xr:uid="{00000000-0002-0000-2E00-000000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0">
    <pageSetUpPr fitToPage="1"/>
  </sheetPr>
  <dimension ref="A1:M29"/>
  <sheetViews>
    <sheetView view="pageBreakPreview" zoomScale="110" zoomScaleNormal="100" zoomScaleSheetLayoutView="110" workbookViewId="0">
      <selection activeCell="A14" sqref="A14:J15"/>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2" width="3.19921875" style="41" customWidth="1"/>
    <col min="13" max="13" width="5.3984375" style="41" customWidth="1"/>
    <col min="14" max="15" width="7.69921875" style="41" customWidth="1"/>
    <col min="16" max="16384" width="8.09765625" style="41"/>
  </cols>
  <sheetData>
    <row r="1" spans="1:13" ht="20.100000000000001" customHeight="1">
      <c r="A1" s="41" t="s">
        <v>92</v>
      </c>
      <c r="B1" s="42">
        <v>8</v>
      </c>
      <c r="C1" s="41" t="s">
        <v>93</v>
      </c>
    </row>
    <row r="2" spans="1:13" ht="20.100000000000001" customHeight="1">
      <c r="A2" s="43" t="s">
        <v>273</v>
      </c>
      <c r="B2" s="43"/>
      <c r="C2" s="43"/>
      <c r="D2" s="44"/>
      <c r="E2" s="44"/>
      <c r="F2" s="44"/>
      <c r="G2" s="44"/>
      <c r="H2" s="44"/>
      <c r="I2" s="44"/>
      <c r="J2" s="44"/>
    </row>
    <row r="3" spans="1:13" ht="20.100000000000001" customHeight="1">
      <c r="J3" s="53"/>
    </row>
    <row r="5" spans="1:13" ht="20.100000000000001" customHeight="1">
      <c r="A5" s="46" t="s">
        <v>95</v>
      </c>
      <c r="B5" s="46"/>
      <c r="C5" s="46"/>
    </row>
    <row r="6" spans="1:13" ht="20.100000000000001" customHeight="1">
      <c r="A6" s="46"/>
      <c r="B6" s="46"/>
      <c r="C6" s="46"/>
    </row>
    <row r="7" spans="1:13" ht="20.100000000000001" customHeight="1">
      <c r="D7" s="698" t="s">
        <v>272</v>
      </c>
      <c r="E7" s="699"/>
      <c r="F7" s="47"/>
      <c r="G7" s="1"/>
      <c r="H7" s="1"/>
    </row>
    <row r="8" spans="1:13" ht="20.100000000000001" customHeight="1">
      <c r="D8" s="710" t="s">
        <v>84</v>
      </c>
      <c r="E8" s="699"/>
      <c r="F8" s="49"/>
      <c r="G8" s="707"/>
      <c r="H8" s="707"/>
      <c r="I8" s="707"/>
      <c r="J8" s="707"/>
    </row>
    <row r="9" spans="1:13" ht="20.100000000000001" customHeight="1">
      <c r="D9" s="710" t="s">
        <v>145</v>
      </c>
      <c r="E9" s="699"/>
      <c r="F9" s="51"/>
      <c r="G9" s="708"/>
      <c r="H9" s="708"/>
      <c r="I9" s="708"/>
      <c r="J9" s="708"/>
    </row>
    <row r="10" spans="1:13" ht="20.100000000000001" customHeight="1">
      <c r="D10" s="710" t="s">
        <v>141</v>
      </c>
      <c r="E10" s="699"/>
      <c r="F10" s="51"/>
      <c r="G10" s="708"/>
      <c r="H10" s="708"/>
      <c r="I10" s="708"/>
      <c r="J10" s="708"/>
    </row>
    <row r="11" spans="1:13" ht="19.5" customHeight="1">
      <c r="E11" s="42"/>
      <c r="F11" s="42"/>
      <c r="G11" s="52"/>
      <c r="H11" s="52"/>
      <c r="I11" s="52"/>
      <c r="J11" s="52"/>
    </row>
    <row r="14" spans="1:13" ht="20.100000000000001" customHeight="1">
      <c r="A14" s="747" t="str">
        <f>+"　下記のとおり学校法人を解散したので、私立学校法第"&amp;'008'!$D$1&amp;"条第"&amp;'008'!$D$2&amp;"項の規定により、関係書類を添えて届け出ます。"</f>
        <v>　下記のとおり学校法人を解散したので、私立学校法第109条第5項の規定により、関係書類を添えて届け出ます。</v>
      </c>
      <c r="B14" s="747"/>
      <c r="C14" s="747"/>
      <c r="D14" s="747"/>
      <c r="E14" s="747"/>
      <c r="F14" s="747"/>
      <c r="G14" s="747"/>
      <c r="H14" s="747"/>
      <c r="I14" s="747"/>
      <c r="J14" s="747"/>
      <c r="K14" s="1"/>
      <c r="L14" s="1"/>
      <c r="M14" s="1"/>
    </row>
    <row r="15" spans="1:13" ht="20.100000000000001" customHeight="1">
      <c r="A15" s="747"/>
      <c r="B15" s="747"/>
      <c r="C15" s="747"/>
      <c r="D15" s="747"/>
      <c r="E15" s="747"/>
      <c r="F15" s="747"/>
      <c r="G15" s="747"/>
      <c r="H15" s="747"/>
      <c r="I15" s="747"/>
      <c r="J15" s="747"/>
      <c r="K15" s="1"/>
      <c r="L15" s="1"/>
      <c r="M15" s="1"/>
    </row>
    <row r="16" spans="1:13" ht="20.100000000000001" customHeight="1">
      <c r="A16" s="727" t="s">
        <v>179</v>
      </c>
      <c r="B16" s="727"/>
      <c r="C16" s="727"/>
      <c r="D16" s="727"/>
      <c r="E16" s="727"/>
      <c r="F16" s="727"/>
      <c r="G16" s="727"/>
      <c r="H16" s="727"/>
      <c r="I16" s="727"/>
      <c r="J16" s="727"/>
      <c r="K16" s="1"/>
      <c r="L16" s="1"/>
      <c r="M16" s="1"/>
    </row>
    <row r="17" spans="1:13" ht="20.100000000000001" customHeight="1">
      <c r="C17" s="63" t="s">
        <v>78</v>
      </c>
      <c r="D17" s="722" t="s">
        <v>221</v>
      </c>
      <c r="E17" s="722"/>
      <c r="F17" s="78"/>
      <c r="G17" s="707"/>
      <c r="H17" s="707"/>
      <c r="I17" s="707"/>
      <c r="J17" s="707"/>
      <c r="K17" s="1"/>
      <c r="L17" s="1"/>
      <c r="M17" s="1"/>
    </row>
    <row r="18" spans="1:13" ht="20.100000000000001" customHeight="1">
      <c r="C18" s="63" t="s">
        <v>81</v>
      </c>
      <c r="D18" s="722" t="s">
        <v>271</v>
      </c>
      <c r="E18" s="722"/>
      <c r="F18" s="78"/>
      <c r="G18" s="707"/>
      <c r="H18" s="707"/>
      <c r="I18" s="707"/>
      <c r="J18" s="707"/>
      <c r="K18" s="1"/>
      <c r="L18" s="1"/>
      <c r="M18" s="1"/>
    </row>
    <row r="19" spans="1:13" ht="20.100000000000001" customHeight="1">
      <c r="C19" s="63" t="s">
        <v>88</v>
      </c>
      <c r="D19" s="722" t="s">
        <v>258</v>
      </c>
      <c r="E19" s="722"/>
      <c r="F19" s="78"/>
      <c r="G19" s="723" t="s">
        <v>165</v>
      </c>
      <c r="H19" s="723"/>
      <c r="I19" s="723"/>
      <c r="J19" s="723"/>
      <c r="K19" s="1"/>
      <c r="L19" s="1"/>
      <c r="M19" s="1"/>
    </row>
    <row r="20" spans="1:13" ht="20.100000000000001" customHeight="1">
      <c r="A20" s="61"/>
      <c r="B20" s="61"/>
      <c r="C20" s="61"/>
      <c r="G20" s="60"/>
      <c r="H20" s="60"/>
      <c r="I20" s="60"/>
      <c r="K20" s="1"/>
      <c r="L20" s="1"/>
      <c r="M20" s="1"/>
    </row>
    <row r="21" spans="1:13" ht="20.100000000000001" customHeight="1">
      <c r="K21" s="1"/>
      <c r="L21" s="1"/>
      <c r="M21" s="1"/>
    </row>
    <row r="22" spans="1:13" ht="20.100000000000001" customHeight="1">
      <c r="K22" s="1"/>
      <c r="L22" s="1"/>
      <c r="M22" s="1"/>
    </row>
    <row r="23" spans="1:13" ht="20.100000000000001" customHeight="1">
      <c r="K23" s="1"/>
      <c r="L23" s="1"/>
      <c r="M23" s="1"/>
    </row>
    <row r="24" spans="1:13" ht="20.100000000000001" customHeight="1">
      <c r="K24" s="1"/>
      <c r="L24" s="1"/>
      <c r="M24" s="1"/>
    </row>
    <row r="25" spans="1:13" ht="20.100000000000001" customHeight="1">
      <c r="K25" s="1"/>
      <c r="L25" s="1"/>
      <c r="M25" s="1"/>
    </row>
    <row r="26" spans="1:13" ht="20.100000000000001" customHeight="1">
      <c r="K26" s="1"/>
      <c r="L26" s="1"/>
      <c r="M26" s="1"/>
    </row>
    <row r="27" spans="1:13" ht="20.100000000000001" customHeight="1">
      <c r="K27" s="1"/>
      <c r="L27" s="1"/>
      <c r="M27" s="1"/>
    </row>
    <row r="28" spans="1:13" ht="20.100000000000001" customHeight="1">
      <c r="K28" s="1"/>
      <c r="L28" s="1"/>
      <c r="M28" s="1"/>
    </row>
    <row r="29" spans="1:13" ht="20.100000000000001" customHeight="1">
      <c r="K29" s="1"/>
      <c r="L29" s="1"/>
      <c r="M29" s="1"/>
    </row>
  </sheetData>
  <mergeCells count="15">
    <mergeCell ref="D7:E7"/>
    <mergeCell ref="G17:J17"/>
    <mergeCell ref="D18:E18"/>
    <mergeCell ref="G18:J18"/>
    <mergeCell ref="D19:E19"/>
    <mergeCell ref="G19:J19"/>
    <mergeCell ref="D17:E17"/>
    <mergeCell ref="G8:J8"/>
    <mergeCell ref="G9:J9"/>
    <mergeCell ref="G10:J10"/>
    <mergeCell ref="A14:J15"/>
    <mergeCell ref="A16:J16"/>
    <mergeCell ref="D8:E8"/>
    <mergeCell ref="D9:E9"/>
    <mergeCell ref="D10:E10"/>
  </mergeCells>
  <phoneticPr fontId="2"/>
  <dataValidations count="1">
    <dataValidation imeMode="on" allowBlank="1" showInputMessage="1" showErrorMessage="1" sqref="G8:J11 G17:J19" xr:uid="{00000000-0002-0000-2F00-000000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filterMode="1">
    <pageSetUpPr fitToPage="1"/>
  </sheetPr>
  <dimension ref="A1:J42"/>
  <sheetViews>
    <sheetView view="pageBreakPreview" zoomScale="85" zoomScaleNormal="100" zoomScaleSheetLayoutView="85" workbookViewId="0">
      <pane xSplit="2" ySplit="2" topLeftCell="C3" activePane="bottomRight" state="frozen"/>
      <selection activeCell="Q41" sqref="Q41"/>
      <selection pane="topRight" activeCell="Q41" sqref="Q41"/>
      <selection pane="bottomLeft" activeCell="Q41" sqref="Q41"/>
      <selection pane="bottomRight" activeCell="Q41" sqref="Q41"/>
    </sheetView>
  </sheetViews>
  <sheetFormatPr defaultColWidth="8.09765625" defaultRowHeight="13.2"/>
  <cols>
    <col min="1" max="1" width="2.5" style="546" customWidth="1"/>
    <col min="2" max="2" width="44.69921875" style="546" customWidth="1"/>
    <col min="3" max="3" width="11.19921875" style="547" customWidth="1"/>
    <col min="4" max="4" width="8.09765625" style="546"/>
    <col min="5" max="7" width="0" style="546" hidden="1" customWidth="1"/>
    <col min="8" max="8" width="20.19921875" style="546" customWidth="1"/>
    <col min="9" max="9" width="16.69921875" style="546" customWidth="1"/>
    <col min="10" max="16384" width="8.09765625" style="546"/>
  </cols>
  <sheetData>
    <row r="1" spans="1:10" ht="27.75" customHeight="1">
      <c r="A1" s="569" t="s">
        <v>1499</v>
      </c>
    </row>
    <row r="2" spans="1:10" ht="53.25" customHeight="1">
      <c r="B2" s="549" t="s">
        <v>1423</v>
      </c>
      <c r="C2" s="549" t="s">
        <v>1494</v>
      </c>
      <c r="D2" s="549" t="s">
        <v>1495</v>
      </c>
      <c r="E2" s="549" t="s">
        <v>1420</v>
      </c>
      <c r="F2" s="549" t="s">
        <v>1419</v>
      </c>
      <c r="G2" s="549" t="s">
        <v>1418</v>
      </c>
      <c r="H2" s="549" t="s">
        <v>1524</v>
      </c>
      <c r="I2" s="549" t="s">
        <v>1424</v>
      </c>
      <c r="J2" s="549" t="s">
        <v>1520</v>
      </c>
    </row>
    <row r="3" spans="1:10" ht="27" customHeight="1">
      <c r="B3" s="586" t="s">
        <v>1416</v>
      </c>
      <c r="C3" s="584">
        <v>1</v>
      </c>
      <c r="D3" s="584">
        <v>10</v>
      </c>
      <c r="E3" s="549" t="s">
        <v>1370</v>
      </c>
      <c r="F3" s="549" t="s">
        <v>1370</v>
      </c>
      <c r="G3" s="549" t="s">
        <v>1370</v>
      </c>
      <c r="H3" s="584" t="s">
        <v>1370</v>
      </c>
      <c r="I3" s="584" t="s">
        <v>1370</v>
      </c>
      <c r="J3" s="584" t="s">
        <v>1370</v>
      </c>
    </row>
    <row r="4" spans="1:10" ht="27" customHeight="1">
      <c r="B4" s="586" t="s">
        <v>1415</v>
      </c>
      <c r="C4" s="584">
        <v>2</v>
      </c>
      <c r="D4" s="584">
        <v>16</v>
      </c>
      <c r="E4" s="549" t="s">
        <v>1370</v>
      </c>
      <c r="F4" s="549" t="s">
        <v>1370</v>
      </c>
      <c r="G4" s="549" t="s">
        <v>1370</v>
      </c>
      <c r="H4" s="584" t="s">
        <v>1370</v>
      </c>
      <c r="I4" s="584" t="s">
        <v>1370</v>
      </c>
      <c r="J4" s="584" t="s">
        <v>1372</v>
      </c>
    </row>
    <row r="5" spans="1:10" ht="27" customHeight="1">
      <c r="B5" s="586" t="s">
        <v>1414</v>
      </c>
      <c r="C5" s="584">
        <v>3</v>
      </c>
      <c r="D5" s="584">
        <v>22</v>
      </c>
      <c r="E5" s="549" t="s">
        <v>1370</v>
      </c>
      <c r="F5" s="549" t="s">
        <v>1370</v>
      </c>
      <c r="G5" s="549" t="s">
        <v>1370</v>
      </c>
      <c r="H5" s="584" t="s">
        <v>1370</v>
      </c>
      <c r="I5" s="584" t="s">
        <v>1370</v>
      </c>
      <c r="J5" s="584" t="s">
        <v>1372</v>
      </c>
    </row>
    <row r="6" spans="1:10" ht="27" customHeight="1">
      <c r="B6" s="586" t="s">
        <v>1413</v>
      </c>
      <c r="C6" s="584">
        <v>4</v>
      </c>
      <c r="D6" s="584">
        <v>26</v>
      </c>
      <c r="E6" s="549" t="s">
        <v>1370</v>
      </c>
      <c r="F6" s="549" t="s">
        <v>1370</v>
      </c>
      <c r="G6" s="549" t="s">
        <v>1370</v>
      </c>
      <c r="H6" s="584" t="s">
        <v>1370</v>
      </c>
      <c r="I6" s="584" t="s">
        <v>1370</v>
      </c>
      <c r="J6" s="584" t="s">
        <v>1370</v>
      </c>
    </row>
    <row r="7" spans="1:10" ht="27" customHeight="1">
      <c r="B7" s="586" t="s">
        <v>1412</v>
      </c>
      <c r="C7" s="584">
        <v>5</v>
      </c>
      <c r="D7" s="584">
        <v>30</v>
      </c>
      <c r="E7" s="549" t="s">
        <v>1370</v>
      </c>
      <c r="F7" s="549" t="s">
        <v>1370</v>
      </c>
      <c r="G7" s="549" t="s">
        <v>1370</v>
      </c>
      <c r="H7" s="584" t="s">
        <v>1370</v>
      </c>
      <c r="I7" s="584" t="s">
        <v>1370</v>
      </c>
      <c r="J7" s="584" t="s">
        <v>1372</v>
      </c>
    </row>
    <row r="8" spans="1:10" ht="27" customHeight="1">
      <c r="B8" s="586" t="s">
        <v>1411</v>
      </c>
      <c r="C8" s="584">
        <v>6</v>
      </c>
      <c r="D8" s="584">
        <v>36</v>
      </c>
      <c r="E8" s="549" t="s">
        <v>1370</v>
      </c>
      <c r="F8" s="549" t="s">
        <v>1370</v>
      </c>
      <c r="G8" s="549" t="s">
        <v>1370</v>
      </c>
      <c r="H8" s="584" t="s">
        <v>1370</v>
      </c>
      <c r="I8" s="584" t="s">
        <v>1370</v>
      </c>
      <c r="J8" s="584" t="s">
        <v>1370</v>
      </c>
    </row>
    <row r="9" spans="1:10" ht="27" customHeight="1">
      <c r="B9" s="586" t="s">
        <v>1410</v>
      </c>
      <c r="C9" s="584">
        <v>7</v>
      </c>
      <c r="D9" s="584">
        <v>40</v>
      </c>
      <c r="E9" s="549" t="s">
        <v>1370</v>
      </c>
      <c r="F9" s="549" t="s">
        <v>1370</v>
      </c>
      <c r="G9" s="549" t="s">
        <v>1370</v>
      </c>
      <c r="H9" s="584" t="s">
        <v>1370</v>
      </c>
      <c r="I9" s="584" t="s">
        <v>1370</v>
      </c>
      <c r="J9" s="584" t="s">
        <v>1370</v>
      </c>
    </row>
    <row r="10" spans="1:10" ht="27" customHeight="1">
      <c r="B10" s="586" t="s">
        <v>1409</v>
      </c>
      <c r="C10" s="584">
        <v>8</v>
      </c>
      <c r="D10" s="584">
        <v>44</v>
      </c>
      <c r="E10" s="549" t="s">
        <v>1370</v>
      </c>
      <c r="F10" s="549" t="s">
        <v>1370</v>
      </c>
      <c r="G10" s="549" t="s">
        <v>1370</v>
      </c>
      <c r="H10" s="584" t="s">
        <v>1370</v>
      </c>
      <c r="I10" s="584" t="s">
        <v>1370</v>
      </c>
      <c r="J10" s="584" t="s">
        <v>1372</v>
      </c>
    </row>
    <row r="11" spans="1:10" ht="27" customHeight="1">
      <c r="B11" s="586" t="s">
        <v>1408</v>
      </c>
      <c r="C11" s="584">
        <v>9</v>
      </c>
      <c r="D11" s="584">
        <v>48</v>
      </c>
      <c r="E11" s="549" t="s">
        <v>1370</v>
      </c>
      <c r="F11" s="549" t="s">
        <v>1370</v>
      </c>
      <c r="G11" s="549" t="s">
        <v>1370</v>
      </c>
      <c r="H11" s="584" t="s">
        <v>1370</v>
      </c>
      <c r="I11" s="584" t="s">
        <v>1370</v>
      </c>
      <c r="J11" s="584" t="s">
        <v>1372</v>
      </c>
    </row>
    <row r="12" spans="1:10" ht="27" customHeight="1">
      <c r="B12" s="586" t="s">
        <v>1407</v>
      </c>
      <c r="C12" s="584">
        <v>10</v>
      </c>
      <c r="D12" s="584">
        <v>52</v>
      </c>
      <c r="E12" s="549" t="s">
        <v>1370</v>
      </c>
      <c r="F12" s="549" t="s">
        <v>1370</v>
      </c>
      <c r="G12" s="549" t="s">
        <v>1370</v>
      </c>
      <c r="H12" s="584" t="s">
        <v>1370</v>
      </c>
      <c r="I12" s="584" t="s">
        <v>1370</v>
      </c>
      <c r="J12" s="584" t="s">
        <v>1372</v>
      </c>
    </row>
    <row r="13" spans="1:10" ht="27" customHeight="1">
      <c r="B13" s="586" t="s">
        <v>1406</v>
      </c>
      <c r="C13" s="584">
        <v>11</v>
      </c>
      <c r="D13" s="584">
        <v>56</v>
      </c>
      <c r="E13" s="549" t="s">
        <v>1370</v>
      </c>
      <c r="F13" s="549" t="s">
        <v>1370</v>
      </c>
      <c r="G13" s="549" t="s">
        <v>1370</v>
      </c>
      <c r="H13" s="584" t="s">
        <v>1370</v>
      </c>
      <c r="I13" s="584" t="s">
        <v>1370</v>
      </c>
      <c r="J13" s="584" t="s">
        <v>1372</v>
      </c>
    </row>
    <row r="14" spans="1:10" ht="27" customHeight="1">
      <c r="B14" s="586" t="s">
        <v>1539</v>
      </c>
      <c r="C14" s="584">
        <v>12</v>
      </c>
      <c r="D14" s="584">
        <v>60</v>
      </c>
      <c r="E14" s="549" t="s">
        <v>1370</v>
      </c>
      <c r="F14" s="549" t="s">
        <v>1370</v>
      </c>
      <c r="G14" s="549" t="s">
        <v>1370</v>
      </c>
      <c r="H14" s="584" t="s">
        <v>1370</v>
      </c>
      <c r="I14" s="584" t="s">
        <v>1370</v>
      </c>
      <c r="J14" s="584" t="s">
        <v>1372</v>
      </c>
    </row>
    <row r="15" spans="1:10" ht="27" customHeight="1">
      <c r="B15" s="586" t="s">
        <v>1486</v>
      </c>
      <c r="C15" s="584">
        <v>13</v>
      </c>
      <c r="D15" s="584">
        <v>64</v>
      </c>
      <c r="E15" s="549" t="s">
        <v>1370</v>
      </c>
      <c r="F15" s="549" t="s">
        <v>1370</v>
      </c>
      <c r="G15" s="549" t="s">
        <v>1370</v>
      </c>
      <c r="H15" s="584" t="s">
        <v>1370</v>
      </c>
      <c r="I15" s="584" t="s">
        <v>1370</v>
      </c>
      <c r="J15" s="584" t="s">
        <v>1372</v>
      </c>
    </row>
    <row r="16" spans="1:10" ht="27" customHeight="1">
      <c r="B16" s="586" t="s">
        <v>1487</v>
      </c>
      <c r="C16" s="584">
        <v>14</v>
      </c>
      <c r="D16" s="584">
        <v>68</v>
      </c>
      <c r="E16" s="549" t="s">
        <v>1370</v>
      </c>
      <c r="F16" s="549" t="s">
        <v>1370</v>
      </c>
      <c r="G16" s="549" t="s">
        <v>1370</v>
      </c>
      <c r="H16" s="584" t="s">
        <v>1370</v>
      </c>
      <c r="I16" s="584" t="s">
        <v>1370</v>
      </c>
      <c r="J16" s="584" t="s">
        <v>1372</v>
      </c>
    </row>
    <row r="17" spans="2:10" ht="27" customHeight="1">
      <c r="B17" s="586" t="s">
        <v>1402</v>
      </c>
      <c r="C17" s="584">
        <v>15</v>
      </c>
      <c r="D17" s="584">
        <v>72</v>
      </c>
      <c r="E17" s="549" t="s">
        <v>1370</v>
      </c>
      <c r="F17" s="549" t="s">
        <v>1370</v>
      </c>
      <c r="G17" s="549" t="s">
        <v>1370</v>
      </c>
      <c r="H17" s="584" t="s">
        <v>1370</v>
      </c>
      <c r="I17" s="584" t="s">
        <v>1370</v>
      </c>
      <c r="J17" s="584" t="s">
        <v>1370</v>
      </c>
    </row>
    <row r="18" spans="2:10" ht="27" customHeight="1">
      <c r="B18" s="586" t="s">
        <v>1401</v>
      </c>
      <c r="C18" s="584">
        <v>16</v>
      </c>
      <c r="D18" s="584">
        <v>78</v>
      </c>
      <c r="E18" s="549" t="s">
        <v>1370</v>
      </c>
      <c r="F18" s="549" t="s">
        <v>1370</v>
      </c>
      <c r="G18" s="549" t="s">
        <v>1370</v>
      </c>
      <c r="H18" s="584" t="s">
        <v>1370</v>
      </c>
      <c r="I18" s="584" t="s">
        <v>1372</v>
      </c>
      <c r="J18" s="584" t="s">
        <v>1370</v>
      </c>
    </row>
    <row r="19" spans="2:10" ht="27" hidden="1" customHeight="1">
      <c r="B19" s="550" t="s">
        <v>1400</v>
      </c>
      <c r="C19" s="567">
        <v>17</v>
      </c>
      <c r="D19" s="567">
        <v>84</v>
      </c>
      <c r="E19" s="549" t="s">
        <v>1370</v>
      </c>
      <c r="F19" s="549" t="s">
        <v>1372</v>
      </c>
      <c r="G19" s="549" t="s">
        <v>1370</v>
      </c>
      <c r="H19" s="549" t="s">
        <v>1372</v>
      </c>
      <c r="I19" s="549" t="s">
        <v>1372</v>
      </c>
      <c r="J19" s="549" t="s">
        <v>1370</v>
      </c>
    </row>
    <row r="20" spans="2:10" ht="27" hidden="1" customHeight="1">
      <c r="B20" s="550" t="s">
        <v>1398</v>
      </c>
      <c r="C20" s="549">
        <v>18</v>
      </c>
      <c r="D20" s="549">
        <v>90</v>
      </c>
      <c r="E20" s="549" t="s">
        <v>1370</v>
      </c>
      <c r="F20" s="549" t="s">
        <v>1372</v>
      </c>
      <c r="G20" s="549" t="s">
        <v>1372</v>
      </c>
      <c r="H20" s="549" t="s">
        <v>1372</v>
      </c>
      <c r="I20" s="549" t="s">
        <v>1372</v>
      </c>
      <c r="J20" s="549" t="s">
        <v>1370</v>
      </c>
    </row>
    <row r="21" spans="2:10" ht="27" hidden="1" customHeight="1">
      <c r="B21" s="550" t="s">
        <v>1427</v>
      </c>
      <c r="C21" s="549">
        <v>19</v>
      </c>
      <c r="D21" s="549">
        <v>96</v>
      </c>
      <c r="E21" s="549" t="s">
        <v>1370</v>
      </c>
      <c r="F21" s="549" t="s">
        <v>1372</v>
      </c>
      <c r="G21" s="549" t="s">
        <v>1372</v>
      </c>
      <c r="H21" s="549" t="s">
        <v>1372</v>
      </c>
      <c r="I21" s="549" t="s">
        <v>1372</v>
      </c>
      <c r="J21" s="549" t="s">
        <v>1372</v>
      </c>
    </row>
    <row r="22" spans="2:10" ht="27" hidden="1" customHeight="1">
      <c r="B22" s="550" t="s">
        <v>1397</v>
      </c>
      <c r="C22" s="549">
        <v>20</v>
      </c>
      <c r="D22" s="549">
        <v>100</v>
      </c>
      <c r="E22" s="549" t="s">
        <v>1372</v>
      </c>
      <c r="F22" s="549" t="s">
        <v>1372</v>
      </c>
      <c r="G22" s="549" t="s">
        <v>1370</v>
      </c>
      <c r="H22" s="549" t="s">
        <v>1372</v>
      </c>
      <c r="I22" s="549" t="s">
        <v>1372</v>
      </c>
      <c r="J22" s="549" t="s">
        <v>1370</v>
      </c>
    </row>
    <row r="23" spans="2:10" ht="27" customHeight="1">
      <c r="B23" s="586" t="s">
        <v>1396</v>
      </c>
      <c r="C23" s="584">
        <v>21</v>
      </c>
      <c r="D23" s="584">
        <v>106</v>
      </c>
      <c r="E23" s="549" t="s">
        <v>1370</v>
      </c>
      <c r="F23" s="549" t="s">
        <v>1370</v>
      </c>
      <c r="G23" s="549" t="s">
        <v>1370</v>
      </c>
      <c r="H23" s="584" t="s">
        <v>1370</v>
      </c>
      <c r="I23" s="584" t="s">
        <v>1372</v>
      </c>
      <c r="J23" s="584" t="s">
        <v>1370</v>
      </c>
    </row>
    <row r="24" spans="2:10" ht="27" customHeight="1">
      <c r="B24" s="586" t="s">
        <v>1395</v>
      </c>
      <c r="C24" s="584">
        <v>22</v>
      </c>
      <c r="D24" s="584">
        <v>112</v>
      </c>
      <c r="E24" s="549" t="s">
        <v>1372</v>
      </c>
      <c r="F24" s="549" t="s">
        <v>1372</v>
      </c>
      <c r="G24" s="549" t="s">
        <v>1372</v>
      </c>
      <c r="H24" s="584" t="s">
        <v>1370</v>
      </c>
      <c r="I24" s="584" t="s">
        <v>1372</v>
      </c>
      <c r="J24" s="584" t="s">
        <v>1370</v>
      </c>
    </row>
    <row r="25" spans="2:10" ht="27" customHeight="1">
      <c r="B25" s="586" t="s">
        <v>1488</v>
      </c>
      <c r="C25" s="584">
        <v>23</v>
      </c>
      <c r="D25" s="584">
        <v>116</v>
      </c>
      <c r="E25" s="549" t="s">
        <v>1370</v>
      </c>
      <c r="F25" s="549" t="s">
        <v>1370</v>
      </c>
      <c r="G25" s="549" t="s">
        <v>1372</v>
      </c>
      <c r="H25" s="584" t="s">
        <v>1370</v>
      </c>
      <c r="I25" s="584" t="s">
        <v>1372</v>
      </c>
      <c r="J25" s="584" t="s">
        <v>1370</v>
      </c>
    </row>
    <row r="26" spans="2:10" ht="46.2" customHeight="1">
      <c r="B26" s="583" t="s">
        <v>1489</v>
      </c>
      <c r="C26" s="585">
        <v>24</v>
      </c>
      <c r="D26" s="585">
        <v>122</v>
      </c>
      <c r="E26" s="549" t="s">
        <v>1370</v>
      </c>
      <c r="F26" s="549" t="s">
        <v>1370</v>
      </c>
      <c r="G26" s="549" t="s">
        <v>1370</v>
      </c>
      <c r="H26" s="584" t="s">
        <v>1370</v>
      </c>
      <c r="I26" s="584" t="s">
        <v>1372</v>
      </c>
      <c r="J26" s="584" t="s">
        <v>1372</v>
      </c>
    </row>
    <row r="27" spans="2:10" ht="27" hidden="1" customHeight="1">
      <c r="B27" s="550" t="s">
        <v>1388</v>
      </c>
      <c r="C27" s="549">
        <v>25</v>
      </c>
      <c r="D27" s="549">
        <v>128</v>
      </c>
      <c r="E27" s="549" t="s">
        <v>1372</v>
      </c>
      <c r="F27" s="549" t="s">
        <v>1372</v>
      </c>
      <c r="G27" s="549" t="s">
        <v>1370</v>
      </c>
      <c r="H27" s="549" t="s">
        <v>1372</v>
      </c>
      <c r="I27" s="549" t="s">
        <v>1372</v>
      </c>
      <c r="J27" s="549" t="s">
        <v>1372</v>
      </c>
    </row>
    <row r="28" spans="2:10" ht="27" customHeight="1">
      <c r="B28" s="583" t="s">
        <v>1387</v>
      </c>
      <c r="C28" s="584">
        <v>26</v>
      </c>
      <c r="D28" s="584">
        <v>134</v>
      </c>
      <c r="E28" s="549" t="s">
        <v>1370</v>
      </c>
      <c r="F28" s="549" t="s">
        <v>1370</v>
      </c>
      <c r="G28" s="549" t="s">
        <v>1370</v>
      </c>
      <c r="H28" s="584" t="s">
        <v>1370</v>
      </c>
      <c r="I28" s="584" t="s">
        <v>1372</v>
      </c>
      <c r="J28" s="584" t="s">
        <v>1372</v>
      </c>
    </row>
    <row r="29" spans="2:10" ht="27" customHeight="1">
      <c r="B29" s="583" t="s">
        <v>1386</v>
      </c>
      <c r="C29" s="584">
        <v>27</v>
      </c>
      <c r="D29" s="584">
        <v>138</v>
      </c>
      <c r="E29" s="549" t="s">
        <v>1370</v>
      </c>
      <c r="F29" s="549" t="s">
        <v>1370</v>
      </c>
      <c r="G29" s="549" t="s">
        <v>1370</v>
      </c>
      <c r="H29" s="584" t="s">
        <v>1370</v>
      </c>
      <c r="I29" s="584" t="s">
        <v>1372</v>
      </c>
      <c r="J29" s="584" t="s">
        <v>1372</v>
      </c>
    </row>
    <row r="30" spans="2:10" ht="27" customHeight="1">
      <c r="B30" s="583" t="s">
        <v>1490</v>
      </c>
      <c r="C30" s="584">
        <v>28</v>
      </c>
      <c r="D30" s="584">
        <v>144</v>
      </c>
      <c r="E30" s="549" t="s">
        <v>1370</v>
      </c>
      <c r="F30" s="549" t="s">
        <v>1370</v>
      </c>
      <c r="G30" s="549" t="s">
        <v>1370</v>
      </c>
      <c r="H30" s="584" t="s">
        <v>1370</v>
      </c>
      <c r="I30" s="584" t="s">
        <v>1372</v>
      </c>
      <c r="J30" s="584" t="s">
        <v>1372</v>
      </c>
    </row>
    <row r="31" spans="2:10" ht="27" customHeight="1">
      <c r="B31" s="583" t="s">
        <v>1491</v>
      </c>
      <c r="C31" s="584">
        <v>29</v>
      </c>
      <c r="D31" s="584">
        <v>148</v>
      </c>
      <c r="E31" s="549" t="s">
        <v>1370</v>
      </c>
      <c r="F31" s="549" t="s">
        <v>1370</v>
      </c>
      <c r="G31" s="549" t="s">
        <v>1370</v>
      </c>
      <c r="H31" s="584" t="s">
        <v>1370</v>
      </c>
      <c r="I31" s="584" t="s">
        <v>1372</v>
      </c>
      <c r="J31" s="584" t="s">
        <v>1372</v>
      </c>
    </row>
    <row r="32" spans="2:10" ht="27" customHeight="1">
      <c r="B32" s="583" t="s">
        <v>1383</v>
      </c>
      <c r="C32" s="584">
        <v>30</v>
      </c>
      <c r="D32" s="584">
        <v>152</v>
      </c>
      <c r="E32" s="549" t="s">
        <v>1370</v>
      </c>
      <c r="F32" s="549" t="s">
        <v>1370</v>
      </c>
      <c r="G32" s="549" t="s">
        <v>1370</v>
      </c>
      <c r="H32" s="584" t="s">
        <v>1370</v>
      </c>
      <c r="I32" s="584" t="s">
        <v>1372</v>
      </c>
      <c r="J32" s="584" t="s">
        <v>1370</v>
      </c>
    </row>
    <row r="33" spans="2:10" ht="27" hidden="1" customHeight="1">
      <c r="B33" s="550" t="s">
        <v>1382</v>
      </c>
      <c r="C33" s="567">
        <v>31</v>
      </c>
      <c r="D33" s="567">
        <v>156</v>
      </c>
      <c r="E33" s="549" t="s">
        <v>1370</v>
      </c>
      <c r="F33" s="549" t="s">
        <v>1372</v>
      </c>
      <c r="G33" s="549" t="s">
        <v>1370</v>
      </c>
      <c r="H33" s="549" t="s">
        <v>1372</v>
      </c>
      <c r="I33" s="549" t="s">
        <v>1372</v>
      </c>
      <c r="J33" s="549" t="s">
        <v>1370</v>
      </c>
    </row>
    <row r="34" spans="2:10" ht="27" hidden="1" customHeight="1">
      <c r="B34" s="550" t="s">
        <v>1380</v>
      </c>
      <c r="C34" s="549">
        <v>32</v>
      </c>
      <c r="D34" s="549">
        <v>160</v>
      </c>
      <c r="E34" s="549" t="s">
        <v>1370</v>
      </c>
      <c r="F34" s="549" t="s">
        <v>1372</v>
      </c>
      <c r="G34" s="549" t="s">
        <v>1372</v>
      </c>
      <c r="H34" s="549" t="s">
        <v>1372</v>
      </c>
      <c r="I34" s="549" t="s">
        <v>1372</v>
      </c>
      <c r="J34" s="549" t="s">
        <v>1370</v>
      </c>
    </row>
    <row r="35" spans="2:10" ht="27" hidden="1" customHeight="1">
      <c r="B35" s="550" t="s">
        <v>1379</v>
      </c>
      <c r="C35" s="549">
        <v>33</v>
      </c>
      <c r="D35" s="549">
        <v>164</v>
      </c>
      <c r="E35" s="549" t="s">
        <v>1370</v>
      </c>
      <c r="G35" s="549" t="s">
        <v>1372</v>
      </c>
      <c r="H35" s="549" t="s">
        <v>1372</v>
      </c>
      <c r="I35" s="549" t="s">
        <v>1372</v>
      </c>
      <c r="J35" s="549" t="s">
        <v>1372</v>
      </c>
    </row>
    <row r="36" spans="2:10" ht="27" customHeight="1">
      <c r="B36" s="583" t="s">
        <v>1377</v>
      </c>
      <c r="C36" s="584">
        <v>34</v>
      </c>
      <c r="D36" s="584">
        <v>168</v>
      </c>
      <c r="E36" s="549" t="s">
        <v>1370</v>
      </c>
      <c r="F36" s="549" t="s">
        <v>1370</v>
      </c>
      <c r="G36" s="549" t="s">
        <v>1370</v>
      </c>
      <c r="H36" s="584" t="s">
        <v>1370</v>
      </c>
      <c r="I36" s="584" t="s">
        <v>1372</v>
      </c>
      <c r="J36" s="584" t="s">
        <v>1372</v>
      </c>
    </row>
    <row r="37" spans="2:10" ht="27" customHeight="1">
      <c r="B37" s="583" t="s">
        <v>1492</v>
      </c>
      <c r="C37" s="584">
        <v>35</v>
      </c>
      <c r="D37" s="584">
        <v>170</v>
      </c>
      <c r="E37" s="549" t="s">
        <v>1370</v>
      </c>
      <c r="F37" s="549" t="s">
        <v>1370</v>
      </c>
      <c r="G37" s="549" t="s">
        <v>1370</v>
      </c>
      <c r="H37" s="584" t="s">
        <v>1370</v>
      </c>
      <c r="I37" s="584" t="s">
        <v>1370</v>
      </c>
      <c r="J37" s="584" t="s">
        <v>1372</v>
      </c>
    </row>
    <row r="38" spans="2:10" ht="27" customHeight="1">
      <c r="B38" s="583" t="s">
        <v>1375</v>
      </c>
      <c r="C38" s="584">
        <v>36</v>
      </c>
      <c r="D38" s="584">
        <v>174</v>
      </c>
      <c r="E38" s="549" t="s">
        <v>1370</v>
      </c>
      <c r="F38" s="549" t="s">
        <v>1370</v>
      </c>
      <c r="G38" s="549" t="s">
        <v>1370</v>
      </c>
      <c r="H38" s="584" t="s">
        <v>1370</v>
      </c>
      <c r="I38" s="584" t="s">
        <v>1372</v>
      </c>
      <c r="J38" s="584" t="s">
        <v>1372</v>
      </c>
    </row>
    <row r="39" spans="2:10" ht="27" customHeight="1">
      <c r="B39" s="583" t="s">
        <v>1374</v>
      </c>
      <c r="C39" s="584">
        <v>37</v>
      </c>
      <c r="D39" s="584">
        <v>175</v>
      </c>
      <c r="E39" s="549" t="s">
        <v>1370</v>
      </c>
      <c r="F39" s="549" t="s">
        <v>1370</v>
      </c>
      <c r="G39" s="549" t="s">
        <v>1370</v>
      </c>
      <c r="H39" s="584" t="s">
        <v>1370</v>
      </c>
      <c r="I39" s="584" t="s">
        <v>1372</v>
      </c>
      <c r="J39" s="584" t="s">
        <v>1372</v>
      </c>
    </row>
    <row r="40" spans="2:10" ht="27" customHeight="1">
      <c r="B40" s="586" t="s">
        <v>1373</v>
      </c>
      <c r="C40" s="584">
        <v>38</v>
      </c>
      <c r="D40" s="584">
        <v>176</v>
      </c>
      <c r="E40" s="549" t="s">
        <v>1370</v>
      </c>
      <c r="F40" s="549" t="s">
        <v>1370</v>
      </c>
      <c r="G40" s="549" t="s">
        <v>1370</v>
      </c>
      <c r="H40" s="584" t="s">
        <v>1370</v>
      </c>
      <c r="I40" s="584" t="s">
        <v>1372</v>
      </c>
      <c r="J40" s="584" t="s">
        <v>1372</v>
      </c>
    </row>
    <row r="41" spans="2:10" ht="27" customHeight="1">
      <c r="B41" s="583" t="s">
        <v>1493</v>
      </c>
      <c r="C41" s="584">
        <v>39</v>
      </c>
      <c r="D41" s="584">
        <v>178</v>
      </c>
      <c r="E41" s="549" t="s">
        <v>1370</v>
      </c>
      <c r="F41" s="549" t="s">
        <v>1370</v>
      </c>
      <c r="G41" s="549" t="s">
        <v>1370</v>
      </c>
      <c r="H41" s="584" t="s">
        <v>1370</v>
      </c>
      <c r="I41" s="584" t="s">
        <v>1369</v>
      </c>
      <c r="J41" s="584" t="s">
        <v>1372</v>
      </c>
    </row>
    <row r="42" spans="2:10" hidden="1">
      <c r="C42" s="549">
        <v>40</v>
      </c>
      <c r="D42" s="549">
        <v>180</v>
      </c>
    </row>
  </sheetData>
  <autoFilter ref="A2:I42" xr:uid="{00000000-0009-0000-0000-000005000000}">
    <filterColumn colId="7">
      <filters>
        <filter val="○"/>
      </filters>
    </filterColumn>
  </autoFilter>
  <phoneticPr fontId="2"/>
  <pageMargins left="0.70866141732283472" right="0.70866141732283472" top="0.74803149606299213" bottom="0.74803149606299213" header="0.31496062992125984" footer="0.31496062992125984"/>
  <pageSetup paperSize="9" scale="72" firstPageNumber="2" fitToWidth="0" orientation="portrait" r:id="rId1"/>
  <headerFooter>
    <oddFooter>&amp;C&amp;P</oddFooter>
  </headerFooter>
  <rowBreaks count="1" manualBreakCount="1">
    <brk id="42"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1">
    <tabColor rgb="FF99FF99"/>
    <pageSetUpPr fitToPage="1"/>
  </sheetPr>
  <dimension ref="A1:E14"/>
  <sheetViews>
    <sheetView workbookViewId="0">
      <selection activeCell="Q41" sqref="Q41"/>
    </sheetView>
  </sheetViews>
  <sheetFormatPr defaultColWidth="8.69921875" defaultRowHeight="13.2"/>
  <cols>
    <col min="1" max="1" width="8.69921875" style="1"/>
    <col min="2" max="2" width="5.09765625" style="1" customWidth="1"/>
    <col min="3" max="3" width="23.59765625" style="1" customWidth="1"/>
    <col min="4" max="16384" width="8.69921875" style="1"/>
  </cols>
  <sheetData>
    <row r="1" spans="1:5">
      <c r="A1" s="1" t="s">
        <v>0</v>
      </c>
      <c r="B1" s="1" t="s">
        <v>1</v>
      </c>
      <c r="C1" s="1" t="s">
        <v>2</v>
      </c>
      <c r="D1" s="2">
        <v>115</v>
      </c>
      <c r="E1" s="1" t="str">
        <f>+B1&amp;D1&amp;C1&amp;D2&amp;C2</f>
        <v>私115条</v>
      </c>
    </row>
    <row r="2" spans="1:5">
      <c r="D2" s="2"/>
    </row>
    <row r="3" spans="1:5">
      <c r="B3" s="1" t="s">
        <v>4</v>
      </c>
      <c r="C3" s="1" t="s">
        <v>2</v>
      </c>
      <c r="D3" s="2"/>
      <c r="E3" s="1" t="str">
        <f>+B3&amp;D3&amp;C3&amp;D4&amp;C4</f>
        <v>私則条項</v>
      </c>
    </row>
    <row r="4" spans="1:5">
      <c r="C4" s="1" t="s">
        <v>3</v>
      </c>
      <c r="D4" s="2"/>
    </row>
    <row r="5" spans="1:5">
      <c r="A5" s="1" t="s">
        <v>249</v>
      </c>
      <c r="B5" s="1" t="s">
        <v>1</v>
      </c>
      <c r="C5" s="1" t="s">
        <v>2</v>
      </c>
      <c r="D5" s="2"/>
      <c r="E5" s="1" t="str">
        <f>+B5&amp;D5&amp;C5&amp;D6&amp;C6</f>
        <v>私条項において準用する同法</v>
      </c>
    </row>
    <row r="6" spans="1:5">
      <c r="C6" s="1" t="s">
        <v>6</v>
      </c>
      <c r="D6" s="2"/>
    </row>
    <row r="7" spans="1:5">
      <c r="C7" s="1" t="s">
        <v>2</v>
      </c>
      <c r="D7" s="2"/>
      <c r="E7" s="1" t="str">
        <f>+B7&amp;D7&amp;C7&amp;D8&amp;C8</f>
        <v>条項</v>
      </c>
    </row>
    <row r="8" spans="1:5">
      <c r="C8" s="1" t="s">
        <v>3</v>
      </c>
      <c r="D8" s="2"/>
    </row>
    <row r="9" spans="1:5">
      <c r="A9" s="1" t="s">
        <v>7</v>
      </c>
      <c r="B9" s="1" t="s">
        <v>1</v>
      </c>
      <c r="C9" s="1" t="s">
        <v>2</v>
      </c>
      <c r="D9" s="2"/>
      <c r="E9" s="1" t="str">
        <f>+B9&amp;D9&amp;C9&amp;D10&amp;C10</f>
        <v>私条項</v>
      </c>
    </row>
    <row r="10" spans="1:5">
      <c r="C10" s="1" t="s">
        <v>3</v>
      </c>
      <c r="D10" s="2"/>
    </row>
    <row r="11" spans="1:5">
      <c r="B11" s="1" t="s">
        <v>1</v>
      </c>
      <c r="C11" s="1" t="s">
        <v>2</v>
      </c>
      <c r="D11" s="2"/>
      <c r="E11" s="1" t="str">
        <f>+B11&amp;D11&amp;C11&amp;D12&amp;C12</f>
        <v>私条項において準用する同法</v>
      </c>
    </row>
    <row r="12" spans="1:5">
      <c r="C12" s="1" t="s">
        <v>6</v>
      </c>
      <c r="D12" s="2"/>
    </row>
    <row r="13" spans="1:5">
      <c r="C13" s="1" t="s">
        <v>2</v>
      </c>
      <c r="D13" s="2"/>
      <c r="E13" s="1" t="str">
        <f>+B13&amp;D13&amp;C13&amp;D14&amp;C14</f>
        <v>条項</v>
      </c>
    </row>
    <row r="14" spans="1:5">
      <c r="C14" s="1" t="s">
        <v>3</v>
      </c>
      <c r="D14" s="2"/>
    </row>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2">
    <pageSetUpPr fitToPage="1"/>
  </sheetPr>
  <dimension ref="A1:X15"/>
  <sheetViews>
    <sheetView view="pageBreakPreview" zoomScale="110" zoomScaleNormal="100" zoomScaleSheetLayoutView="110" workbookViewId="0">
      <selection activeCell="AI1" sqref="AI1"/>
    </sheetView>
  </sheetViews>
  <sheetFormatPr defaultColWidth="8.09765625" defaultRowHeight="20.100000000000001" customHeight="1"/>
  <cols>
    <col min="1" max="256" width="3.19921875" style="8" customWidth="1"/>
    <col min="257" max="16384" width="8.09765625" style="8"/>
  </cols>
  <sheetData>
    <row r="1" spans="1:24" s="4" customFormat="1" ht="20.100000000000001" customHeight="1" thickBot="1">
      <c r="A1" s="3" t="s">
        <v>1466</v>
      </c>
      <c r="B1" s="3"/>
      <c r="C1" s="3"/>
      <c r="D1" s="3"/>
      <c r="E1" s="3"/>
      <c r="F1" s="3"/>
      <c r="G1" s="3"/>
      <c r="H1" s="3"/>
      <c r="I1" s="3"/>
      <c r="J1" s="3"/>
      <c r="K1" s="3"/>
      <c r="L1" s="3"/>
      <c r="M1" s="3"/>
      <c r="N1" s="3"/>
      <c r="O1" s="3"/>
      <c r="P1" s="3"/>
      <c r="Q1" s="3"/>
      <c r="R1" s="3"/>
      <c r="S1" s="3"/>
      <c r="T1" s="3"/>
      <c r="U1" s="3"/>
      <c r="V1" s="3"/>
      <c r="W1" s="3"/>
      <c r="X1" s="3"/>
    </row>
    <row r="2" spans="1:24" s="4" customFormat="1" ht="20.100000000000001" customHeight="1"/>
    <row r="3" spans="1:24" s="5" customFormat="1" ht="20.100000000000001" customHeight="1">
      <c r="B3" s="5" t="s">
        <v>9</v>
      </c>
      <c r="D3" s="5" t="s">
        <v>10</v>
      </c>
    </row>
    <row r="4" spans="1:24" s="5" customFormat="1" ht="20.100000000000001" customHeight="1">
      <c r="C4" s="40" t="s">
        <v>11</v>
      </c>
      <c r="D4" s="688" t="s">
        <v>1467</v>
      </c>
      <c r="E4" s="688"/>
      <c r="F4" s="688"/>
      <c r="G4" s="688"/>
      <c r="H4" s="688"/>
      <c r="I4" s="688"/>
      <c r="J4" s="688"/>
      <c r="K4" s="688"/>
      <c r="L4" s="688"/>
      <c r="M4" s="688"/>
      <c r="N4" s="688"/>
      <c r="O4" s="688"/>
      <c r="P4" s="688"/>
      <c r="Q4" s="688"/>
      <c r="R4" s="688"/>
      <c r="S4" s="688"/>
      <c r="T4" s="688"/>
      <c r="U4" s="688"/>
      <c r="V4" s="688"/>
      <c r="W4" s="688"/>
      <c r="X4" s="688"/>
    </row>
    <row r="5" spans="1:24" s="5" customFormat="1" ht="20.100000000000001" customHeight="1">
      <c r="C5" s="40"/>
      <c r="D5" s="688"/>
      <c r="E5" s="688"/>
      <c r="F5" s="688"/>
      <c r="G5" s="688"/>
      <c r="H5" s="688"/>
      <c r="I5" s="688"/>
      <c r="J5" s="688"/>
      <c r="K5" s="688"/>
      <c r="L5" s="688"/>
      <c r="M5" s="688"/>
      <c r="N5" s="688"/>
      <c r="O5" s="688"/>
      <c r="P5" s="688"/>
      <c r="Q5" s="688"/>
      <c r="R5" s="688"/>
      <c r="S5" s="688"/>
      <c r="T5" s="688"/>
      <c r="U5" s="688"/>
      <c r="V5" s="688"/>
      <c r="W5" s="688"/>
      <c r="X5" s="688"/>
    </row>
    <row r="6" spans="1:24" s="40" customFormat="1" ht="9" customHeight="1">
      <c r="D6" s="748"/>
      <c r="E6" s="748"/>
      <c r="F6" s="748"/>
      <c r="G6" s="748"/>
      <c r="H6" s="748"/>
      <c r="I6" s="748"/>
      <c r="J6" s="748"/>
      <c r="K6" s="748"/>
      <c r="L6" s="748"/>
      <c r="M6" s="748"/>
      <c r="N6" s="748"/>
      <c r="O6" s="748"/>
      <c r="P6" s="748"/>
      <c r="Q6" s="748"/>
      <c r="R6" s="748"/>
      <c r="S6" s="748"/>
      <c r="T6" s="748"/>
      <c r="U6" s="748"/>
      <c r="V6" s="748"/>
      <c r="W6" s="748"/>
      <c r="X6" s="748"/>
    </row>
    <row r="7" spans="1:24" s="5" customFormat="1" ht="20.100000000000001" customHeight="1">
      <c r="B7" s="5" t="s">
        <v>14</v>
      </c>
      <c r="D7" s="5" t="s">
        <v>15</v>
      </c>
    </row>
    <row r="8" spans="1:24" ht="20.100000000000001" customHeight="1">
      <c r="C8" s="8" t="s">
        <v>11</v>
      </c>
      <c r="D8" s="8" t="s">
        <v>277</v>
      </c>
    </row>
    <row r="9" spans="1:24" s="5" customFormat="1" ht="20.100000000000001" customHeight="1">
      <c r="B9" s="5" t="s">
        <v>16</v>
      </c>
      <c r="D9" s="5" t="s">
        <v>17</v>
      </c>
    </row>
    <row r="10" spans="1:24" ht="20.100000000000001" customHeight="1">
      <c r="D10" s="67" t="s">
        <v>276</v>
      </c>
      <c r="E10" s="58" t="str">
        <f>+'009'!E1</f>
        <v>私115条</v>
      </c>
      <c r="F10" s="37"/>
      <c r="G10" s="37"/>
      <c r="H10" s="37"/>
      <c r="I10" s="37"/>
      <c r="J10" s="37"/>
      <c r="K10" s="37"/>
      <c r="L10" s="37"/>
      <c r="M10" s="37"/>
      <c r="N10" s="37"/>
      <c r="O10" s="37"/>
      <c r="P10" s="37"/>
      <c r="Q10" s="37"/>
      <c r="R10" s="37"/>
      <c r="S10" s="37"/>
      <c r="T10" s="37"/>
      <c r="U10" s="37"/>
      <c r="V10" s="37"/>
      <c r="W10" s="37"/>
      <c r="X10" s="38"/>
    </row>
    <row r="11" spans="1:24" s="5" customFormat="1" ht="20.100000000000001" customHeight="1">
      <c r="B11" s="5" t="s">
        <v>23</v>
      </c>
      <c r="D11" s="5" t="s">
        <v>28</v>
      </c>
      <c r="H11" s="31" t="s">
        <v>29</v>
      </c>
    </row>
    <row r="12" spans="1:24" ht="20.100000000000001" customHeight="1">
      <c r="C12" s="8" t="s">
        <v>30</v>
      </c>
      <c r="D12" s="8" t="s">
        <v>275</v>
      </c>
    </row>
    <row r="13" spans="1:24" ht="20.100000000000001" customHeight="1">
      <c r="C13" s="8" t="s">
        <v>32</v>
      </c>
      <c r="D13" s="8" t="s">
        <v>274</v>
      </c>
    </row>
    <row r="14" spans="1:24" ht="20.100000000000001" customHeight="1">
      <c r="C14" s="8" t="s">
        <v>35</v>
      </c>
      <c r="D14" s="8" t="s">
        <v>260</v>
      </c>
    </row>
    <row r="15" spans="1:24" ht="20.100000000000001" customHeight="1">
      <c r="C15" s="8" t="s">
        <v>37</v>
      </c>
      <c r="D15" s="8" t="s">
        <v>126</v>
      </c>
    </row>
  </sheetData>
  <mergeCells count="1">
    <mergeCell ref="D4:X6"/>
  </mergeCells>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3">
    <pageSetUpPr fitToPage="1"/>
  </sheetPr>
  <dimension ref="A1:W17"/>
  <sheetViews>
    <sheetView view="pageBreakPreview" zoomScale="110" zoomScaleNormal="100" zoomScaleSheetLayoutView="110" workbookViewId="0">
      <selection activeCell="AK1" sqref="AK1"/>
    </sheetView>
  </sheetViews>
  <sheetFormatPr defaultColWidth="8.09765625" defaultRowHeight="20.100000000000001" customHeight="1"/>
  <cols>
    <col min="1" max="256" width="3.19921875" style="8" customWidth="1"/>
    <col min="257" max="16384" width="8.09765625" style="8"/>
  </cols>
  <sheetData>
    <row r="1" spans="1:23" ht="20.100000000000001" customHeight="1">
      <c r="A1" s="8" t="s">
        <v>77</v>
      </c>
    </row>
    <row r="3" spans="1:23" s="5" customFormat="1" ht="20.100000000000001" customHeight="1">
      <c r="A3" s="5" t="s">
        <v>78</v>
      </c>
      <c r="C3" s="5" t="s">
        <v>79</v>
      </c>
    </row>
    <row r="4" spans="1:23" ht="20.100000000000001" customHeight="1">
      <c r="C4" s="8" t="s">
        <v>11</v>
      </c>
      <c r="D4" s="8" t="s">
        <v>278</v>
      </c>
    </row>
    <row r="6" spans="1:23" s="5" customFormat="1" ht="20.100000000000001" customHeight="1">
      <c r="A6" s="5" t="s">
        <v>81</v>
      </c>
      <c r="C6" s="5" t="s">
        <v>82</v>
      </c>
    </row>
    <row r="7" spans="1:23" ht="20.100000000000001" customHeight="1">
      <c r="C7" s="36" t="s">
        <v>143</v>
      </c>
      <c r="D7" s="37"/>
      <c r="E7" s="37"/>
      <c r="F7" s="37"/>
      <c r="G7" s="37"/>
      <c r="H7" s="38"/>
      <c r="I7" s="716"/>
      <c r="J7" s="717"/>
      <c r="K7" s="717"/>
      <c r="L7" s="717"/>
      <c r="M7" s="717"/>
      <c r="N7" s="717"/>
      <c r="O7" s="717"/>
      <c r="P7" s="717"/>
      <c r="Q7" s="717"/>
      <c r="R7" s="717"/>
      <c r="S7" s="717"/>
      <c r="T7" s="718"/>
    </row>
    <row r="8" spans="1:23" ht="20.100000000000001" customHeight="1">
      <c r="C8" s="36" t="s">
        <v>142</v>
      </c>
      <c r="D8" s="37"/>
      <c r="E8" s="37"/>
      <c r="F8" s="37"/>
      <c r="G8" s="37"/>
      <c r="H8" s="38"/>
      <c r="I8" s="716"/>
      <c r="J8" s="717"/>
      <c r="K8" s="717"/>
      <c r="L8" s="717"/>
      <c r="M8" s="717"/>
      <c r="N8" s="717"/>
      <c r="O8" s="717"/>
      <c r="P8" s="717"/>
      <c r="Q8" s="717"/>
      <c r="R8" s="717"/>
      <c r="S8" s="717"/>
      <c r="T8" s="718"/>
    </row>
    <row r="9" spans="1:23" ht="20.100000000000001" customHeight="1">
      <c r="C9" s="36" t="s">
        <v>141</v>
      </c>
      <c r="D9" s="37"/>
      <c r="E9" s="37"/>
      <c r="F9" s="37"/>
      <c r="G9" s="37"/>
      <c r="H9" s="38"/>
      <c r="I9" s="716"/>
      <c r="J9" s="717"/>
      <c r="K9" s="717"/>
      <c r="L9" s="717"/>
      <c r="M9" s="717"/>
      <c r="N9" s="717"/>
      <c r="O9" s="717"/>
      <c r="P9" s="717"/>
      <c r="Q9" s="717"/>
      <c r="R9" s="717"/>
      <c r="S9" s="717"/>
      <c r="T9" s="718"/>
    </row>
    <row r="10" spans="1:23" ht="20.100000000000001" customHeight="1">
      <c r="C10" s="36" t="s">
        <v>86</v>
      </c>
      <c r="D10" s="37"/>
      <c r="E10" s="37"/>
      <c r="F10" s="37"/>
      <c r="G10" s="37"/>
      <c r="H10" s="38"/>
      <c r="I10" s="716"/>
      <c r="J10" s="717"/>
      <c r="K10" s="717"/>
      <c r="L10" s="717"/>
      <c r="M10" s="717"/>
      <c r="N10" s="717"/>
      <c r="O10" s="717"/>
      <c r="P10" s="717"/>
      <c r="Q10" s="717"/>
      <c r="R10" s="717"/>
      <c r="S10" s="717"/>
      <c r="T10" s="718"/>
    </row>
    <row r="11" spans="1:23" ht="20.100000000000001" customHeight="1">
      <c r="C11" s="36" t="s">
        <v>87</v>
      </c>
      <c r="D11" s="37"/>
      <c r="E11" s="37"/>
      <c r="F11" s="37"/>
      <c r="G11" s="37"/>
      <c r="H11" s="38"/>
      <c r="I11" s="716"/>
      <c r="J11" s="717"/>
      <c r="K11" s="717"/>
      <c r="L11" s="717"/>
      <c r="M11" s="717"/>
      <c r="N11" s="717"/>
      <c r="O11" s="717"/>
      <c r="P11" s="717"/>
      <c r="Q11" s="717"/>
      <c r="R11" s="717"/>
      <c r="S11" s="717"/>
      <c r="T11" s="718"/>
    </row>
    <row r="13" spans="1:23" s="5" customFormat="1" ht="20.100000000000001" customHeight="1">
      <c r="A13" s="5" t="s">
        <v>88</v>
      </c>
      <c r="C13" s="5" t="s">
        <v>28</v>
      </c>
      <c r="G13" s="693" t="s">
        <v>89</v>
      </c>
      <c r="H13" s="694"/>
      <c r="I13" s="694"/>
      <c r="J13" s="694"/>
      <c r="K13" s="694"/>
      <c r="L13" s="694"/>
      <c r="M13" s="694"/>
      <c r="N13" s="694"/>
      <c r="O13" s="694"/>
      <c r="P13" s="694"/>
      <c r="Q13" s="694"/>
      <c r="R13" s="694"/>
      <c r="S13" s="694"/>
      <c r="T13" s="694"/>
      <c r="U13" s="694"/>
      <c r="V13" s="694"/>
      <c r="W13" s="694"/>
    </row>
    <row r="14" spans="1:23" ht="20.100000000000001" customHeight="1">
      <c r="B14" s="39" t="s">
        <v>90</v>
      </c>
      <c r="C14" s="8" t="s">
        <v>30</v>
      </c>
      <c r="D14" s="8" t="s">
        <v>275</v>
      </c>
    </row>
    <row r="15" spans="1:23" ht="20.100000000000001" customHeight="1">
      <c r="B15" s="39" t="s">
        <v>90</v>
      </c>
      <c r="C15" s="8" t="s">
        <v>32</v>
      </c>
      <c r="D15" s="8" t="s">
        <v>274</v>
      </c>
    </row>
    <row r="16" spans="1:23" ht="20.100000000000001" customHeight="1">
      <c r="B16" s="39" t="s">
        <v>90</v>
      </c>
      <c r="C16" s="8" t="s">
        <v>35</v>
      </c>
      <c r="D16" s="8" t="s">
        <v>260</v>
      </c>
    </row>
    <row r="17" spans="2:4" ht="20.100000000000001" customHeight="1">
      <c r="B17" s="39" t="s">
        <v>90</v>
      </c>
      <c r="C17" s="8" t="s">
        <v>37</v>
      </c>
      <c r="D17" s="8" t="s">
        <v>126</v>
      </c>
    </row>
  </sheetData>
  <mergeCells count="6">
    <mergeCell ref="G13:W13"/>
    <mergeCell ref="I8:T8"/>
    <mergeCell ref="I7:T7"/>
    <mergeCell ref="I9:T9"/>
    <mergeCell ref="I10:T10"/>
    <mergeCell ref="I11:T11"/>
  </mergeCells>
  <phoneticPr fontId="2"/>
  <dataValidations count="3">
    <dataValidation type="list" allowBlank="1" showInputMessage="1" showErrorMessage="1" sqref="B14:B17" xr:uid="{00000000-0002-0000-3200-000000000000}">
      <formula1>"□,☑"</formula1>
    </dataValidation>
    <dataValidation imeMode="off" allowBlank="1" showInputMessage="1" showErrorMessage="1" sqref="I11:T11" xr:uid="{00000000-0002-0000-3200-000001000000}"/>
    <dataValidation imeMode="on" allowBlank="1" showInputMessage="1" showErrorMessage="1" sqref="I7:T10" xr:uid="{00000000-0002-0000-3200-000002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4">
    <pageSetUpPr fitToPage="1"/>
  </sheetPr>
  <dimension ref="A1:M34"/>
  <sheetViews>
    <sheetView view="pageBreakPreview" zoomScale="110" zoomScaleNormal="100" zoomScaleSheetLayoutView="110" workbookViewId="0">
      <selection activeCell="A13" sqref="A13:J14"/>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3.3984375" style="41" customWidth="1"/>
    <col min="12" max="12" width="4.19921875" style="41" customWidth="1"/>
    <col min="13" max="13" width="5.3984375" style="41" customWidth="1"/>
    <col min="14" max="15" width="7.69921875" style="41" customWidth="1"/>
    <col min="16" max="16384" width="8.09765625" style="41"/>
  </cols>
  <sheetData>
    <row r="1" spans="1:13" ht="20.100000000000001" customHeight="1">
      <c r="A1" s="41" t="s">
        <v>92</v>
      </c>
      <c r="B1" s="42">
        <v>9</v>
      </c>
      <c r="C1" s="41" t="s">
        <v>93</v>
      </c>
    </row>
    <row r="2" spans="1:13" ht="20.100000000000001" customHeight="1">
      <c r="A2" s="43" t="s">
        <v>282</v>
      </c>
      <c r="B2" s="43"/>
      <c r="C2" s="43"/>
      <c r="D2" s="44"/>
      <c r="E2" s="44"/>
      <c r="F2" s="44"/>
      <c r="G2" s="44"/>
      <c r="H2" s="44"/>
      <c r="I2" s="44"/>
      <c r="J2" s="44"/>
    </row>
    <row r="3" spans="1:13" ht="20.100000000000001" customHeight="1">
      <c r="J3" s="57">
        <v>45881</v>
      </c>
    </row>
    <row r="5" spans="1:13" ht="20.100000000000001" customHeight="1">
      <c r="A5" s="46" t="s">
        <v>95</v>
      </c>
      <c r="B5" s="46"/>
      <c r="C5" s="46"/>
    </row>
    <row r="6" spans="1:13" ht="20.100000000000001" customHeight="1">
      <c r="A6" s="46"/>
      <c r="B6" s="46"/>
      <c r="C6" s="46"/>
    </row>
    <row r="7" spans="1:13" ht="20.100000000000001" customHeight="1">
      <c r="C7" s="698" t="s">
        <v>272</v>
      </c>
      <c r="D7" s="699"/>
      <c r="E7" s="45"/>
      <c r="F7" s="47"/>
      <c r="G7" s="1"/>
      <c r="H7" s="1"/>
    </row>
    <row r="8" spans="1:13" ht="20.100000000000001" customHeight="1">
      <c r="C8" s="710" t="s">
        <v>1430</v>
      </c>
      <c r="D8" s="699"/>
      <c r="E8" s="699"/>
      <c r="F8" s="49"/>
      <c r="G8" s="719" t="s">
        <v>98</v>
      </c>
      <c r="H8" s="719"/>
      <c r="I8" s="719"/>
      <c r="J8" s="719"/>
    </row>
    <row r="9" spans="1:13" ht="20.100000000000001" customHeight="1">
      <c r="C9" s="710" t="s">
        <v>280</v>
      </c>
      <c r="D9" s="699"/>
      <c r="E9" s="699"/>
      <c r="F9" s="51"/>
      <c r="G9" s="701" t="s">
        <v>101</v>
      </c>
      <c r="H9" s="701"/>
      <c r="I9" s="701"/>
      <c r="J9" s="701"/>
    </row>
    <row r="10" spans="1:13" ht="19.5" customHeight="1">
      <c r="E10" s="42"/>
      <c r="F10" s="42"/>
      <c r="G10" s="52"/>
      <c r="H10" s="52"/>
      <c r="I10" s="52"/>
      <c r="J10" s="52"/>
    </row>
    <row r="13" spans="1:13" ht="20.100000000000001" customHeight="1">
      <c r="A13" s="747" t="str">
        <f>+"　下記法人の清算人に就職したので、私立学校法第"&amp;'009'!$D$1&amp;"条の"&amp;'009'!$D$2&amp;"規定により、関係書類を添えて届出ます。"</f>
        <v>　下記法人の清算人に就職したので、私立学校法第115条の規定により、関係書類を添えて届出ます。</v>
      </c>
      <c r="B13" s="747"/>
      <c r="C13" s="747"/>
      <c r="D13" s="747"/>
      <c r="E13" s="747"/>
      <c r="F13" s="747"/>
      <c r="G13" s="747"/>
      <c r="H13" s="747"/>
      <c r="I13" s="747"/>
      <c r="J13" s="747"/>
    </row>
    <row r="14" spans="1:13" ht="20.100000000000001" customHeight="1">
      <c r="A14" s="747"/>
      <c r="B14" s="747"/>
      <c r="C14" s="747"/>
      <c r="D14" s="747"/>
      <c r="E14" s="747"/>
      <c r="F14" s="747"/>
      <c r="G14" s="747"/>
      <c r="H14" s="747"/>
      <c r="I14" s="747"/>
      <c r="J14" s="747"/>
    </row>
    <row r="15" spans="1:13" ht="20.100000000000001" customHeight="1">
      <c r="A15" s="727" t="s">
        <v>179</v>
      </c>
      <c r="B15" s="727"/>
      <c r="C15" s="727"/>
      <c r="D15" s="727"/>
      <c r="E15" s="727"/>
      <c r="F15" s="727"/>
      <c r="G15" s="727"/>
      <c r="H15" s="727"/>
      <c r="I15" s="727"/>
      <c r="J15" s="727"/>
      <c r="K15" s="1"/>
      <c r="L15" s="1"/>
      <c r="M15" s="1"/>
    </row>
    <row r="16" spans="1:13" ht="20.100000000000001" customHeight="1">
      <c r="C16" s="63" t="s">
        <v>78</v>
      </c>
      <c r="D16" s="722" t="s">
        <v>221</v>
      </c>
      <c r="E16" s="722"/>
      <c r="F16" s="78"/>
      <c r="G16" s="719" t="s">
        <v>100</v>
      </c>
      <c r="H16" s="719"/>
      <c r="I16" s="719"/>
      <c r="J16" s="719"/>
      <c r="K16" s="1"/>
      <c r="L16" s="1"/>
      <c r="M16" s="1"/>
    </row>
    <row r="17" spans="1:13" ht="20.100000000000001" customHeight="1">
      <c r="C17" s="63" t="s">
        <v>81</v>
      </c>
      <c r="D17" s="722" t="s">
        <v>84</v>
      </c>
      <c r="E17" s="722"/>
      <c r="F17" s="78"/>
      <c r="G17" s="719" t="s">
        <v>1433</v>
      </c>
      <c r="H17" s="719"/>
      <c r="I17" s="719"/>
      <c r="J17" s="719"/>
      <c r="K17" s="1"/>
      <c r="L17" s="1"/>
      <c r="M17" s="1"/>
    </row>
    <row r="18" spans="1:13" ht="20.100000000000001" customHeight="1">
      <c r="C18" s="63" t="s">
        <v>88</v>
      </c>
      <c r="D18" s="722" t="s">
        <v>279</v>
      </c>
      <c r="E18" s="722"/>
      <c r="F18" s="78"/>
      <c r="G18" s="725">
        <v>46113</v>
      </c>
      <c r="H18" s="725"/>
      <c r="I18" s="725"/>
      <c r="J18" s="725"/>
      <c r="K18" s="1"/>
      <c r="L18" s="1"/>
      <c r="M18" s="1"/>
    </row>
    <row r="19" spans="1:13" ht="20.100000000000001" customHeight="1">
      <c r="A19" s="61"/>
      <c r="B19" s="61"/>
      <c r="C19" s="63" t="s">
        <v>172</v>
      </c>
      <c r="D19" s="722" t="s">
        <v>258</v>
      </c>
      <c r="E19" s="722"/>
      <c r="F19" s="78"/>
      <c r="G19" s="723" t="s">
        <v>165</v>
      </c>
      <c r="H19" s="723"/>
      <c r="I19" s="723"/>
      <c r="J19" s="723"/>
      <c r="K19" s="1"/>
      <c r="L19" s="1"/>
      <c r="M19" s="1"/>
    </row>
    <row r="20" spans="1:13" ht="20.100000000000001" customHeight="1">
      <c r="K20" s="1"/>
      <c r="L20" s="1"/>
      <c r="M20" s="1"/>
    </row>
    <row r="21" spans="1:13" ht="20.100000000000001" customHeight="1">
      <c r="K21" s="1"/>
      <c r="L21" s="1"/>
      <c r="M21" s="1"/>
    </row>
    <row r="22" spans="1:13" ht="20.100000000000001" customHeight="1">
      <c r="K22" s="1"/>
      <c r="L22" s="1"/>
      <c r="M22" s="1"/>
    </row>
    <row r="23" spans="1:13" ht="20.100000000000001" customHeight="1">
      <c r="K23" s="1"/>
      <c r="L23" s="1"/>
      <c r="M23" s="1"/>
    </row>
    <row r="24" spans="1:13" ht="20.100000000000001" customHeight="1">
      <c r="K24" s="1"/>
      <c r="L24" s="1"/>
      <c r="M24" s="1"/>
    </row>
    <row r="25" spans="1:13" ht="20.100000000000001" customHeight="1">
      <c r="K25" s="1"/>
      <c r="L25" s="1"/>
      <c r="M25" s="1"/>
    </row>
    <row r="26" spans="1:13" ht="20.100000000000001" customHeight="1">
      <c r="K26" s="1"/>
      <c r="L26" s="1"/>
      <c r="M26" s="1"/>
    </row>
    <row r="27" spans="1:13" ht="20.100000000000001" customHeight="1">
      <c r="K27" s="1"/>
      <c r="L27" s="1"/>
      <c r="M27" s="1"/>
    </row>
    <row r="28" spans="1:13" ht="20.100000000000001" customHeight="1">
      <c r="K28" s="1"/>
      <c r="L28" s="1"/>
      <c r="M28" s="1"/>
    </row>
    <row r="29" spans="1:13" ht="20.100000000000001" customHeight="1">
      <c r="K29" s="1"/>
      <c r="L29" s="1"/>
      <c r="M29" s="1"/>
    </row>
    <row r="30" spans="1:13" ht="20.100000000000001" customHeight="1">
      <c r="K30" s="1"/>
      <c r="L30" s="1"/>
      <c r="M30" s="1"/>
    </row>
    <row r="31" spans="1:13" ht="20.100000000000001" customHeight="1">
      <c r="K31" s="1"/>
      <c r="L31" s="1"/>
      <c r="M31" s="1"/>
    </row>
    <row r="32" spans="1:13" ht="20.100000000000001" customHeight="1">
      <c r="K32" s="1"/>
      <c r="L32" s="1"/>
      <c r="M32" s="1"/>
    </row>
    <row r="33" spans="11:13" ht="20.100000000000001" customHeight="1">
      <c r="K33" s="1"/>
      <c r="L33" s="1"/>
      <c r="M33" s="1"/>
    </row>
    <row r="34" spans="11:13" ht="20.100000000000001" customHeight="1">
      <c r="K34" s="1"/>
      <c r="L34" s="1"/>
      <c r="M34" s="1"/>
    </row>
  </sheetData>
  <mergeCells count="15">
    <mergeCell ref="C7:D7"/>
    <mergeCell ref="D19:E19"/>
    <mergeCell ref="G19:J19"/>
    <mergeCell ref="D16:E16"/>
    <mergeCell ref="G16:J16"/>
    <mergeCell ref="D18:E18"/>
    <mergeCell ref="G18:J18"/>
    <mergeCell ref="D17:E17"/>
    <mergeCell ref="G17:J17"/>
    <mergeCell ref="G8:J8"/>
    <mergeCell ref="G9:J9"/>
    <mergeCell ref="A13:J14"/>
    <mergeCell ref="A15:J15"/>
    <mergeCell ref="C8:E8"/>
    <mergeCell ref="C9:E9"/>
  </mergeCells>
  <phoneticPr fontId="2"/>
  <dataValidations count="1">
    <dataValidation imeMode="on" allowBlank="1" showInputMessage="1" showErrorMessage="1" sqref="G16:J19 G8:J10" xr:uid="{00000000-0002-0000-3300-000000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drawing r:id="rId2"/>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5">
    <pageSetUpPr fitToPage="1"/>
  </sheetPr>
  <dimension ref="A1:M29"/>
  <sheetViews>
    <sheetView view="pageBreakPreview" zoomScale="110" zoomScaleNormal="100" zoomScaleSheetLayoutView="110" workbookViewId="0">
      <selection activeCell="A13" sqref="A13:J14"/>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2" width="3.19921875" style="41" customWidth="1"/>
    <col min="13" max="13" width="5.3984375" style="41" customWidth="1"/>
    <col min="14" max="15" width="7.69921875" style="41" customWidth="1"/>
    <col min="16" max="16384" width="8.09765625" style="41"/>
  </cols>
  <sheetData>
    <row r="1" spans="1:13" ht="20.100000000000001" customHeight="1">
      <c r="A1" s="41" t="s">
        <v>92</v>
      </c>
      <c r="B1" s="42">
        <v>9</v>
      </c>
      <c r="C1" s="41" t="s">
        <v>93</v>
      </c>
    </row>
    <row r="2" spans="1:13" ht="20.100000000000001" customHeight="1">
      <c r="A2" s="43" t="s">
        <v>282</v>
      </c>
      <c r="B2" s="43"/>
      <c r="C2" s="43"/>
      <c r="D2" s="44"/>
      <c r="E2" s="44"/>
      <c r="F2" s="44"/>
      <c r="G2" s="44"/>
      <c r="H2" s="44"/>
      <c r="I2" s="44"/>
      <c r="J2" s="44"/>
    </row>
    <row r="3" spans="1:13" ht="20.100000000000001" customHeight="1">
      <c r="J3" s="53"/>
    </row>
    <row r="5" spans="1:13" ht="20.100000000000001" customHeight="1">
      <c r="A5" s="46" t="s">
        <v>95</v>
      </c>
      <c r="B5" s="46"/>
      <c r="C5" s="46"/>
    </row>
    <row r="6" spans="1:13" ht="20.100000000000001" customHeight="1">
      <c r="A6" s="46"/>
      <c r="B6" s="46"/>
      <c r="C6" s="46"/>
    </row>
    <row r="7" spans="1:13" ht="20.100000000000001" customHeight="1">
      <c r="C7" s="698" t="s">
        <v>272</v>
      </c>
      <c r="D7" s="699"/>
      <c r="E7" s="45"/>
      <c r="F7" s="47"/>
      <c r="G7" s="1"/>
      <c r="H7" s="1"/>
    </row>
    <row r="8" spans="1:13" ht="20.100000000000001" customHeight="1">
      <c r="C8" s="710" t="s">
        <v>1430</v>
      </c>
      <c r="D8" s="699"/>
      <c r="E8" s="699"/>
      <c r="F8" s="49"/>
      <c r="G8" s="707"/>
      <c r="H8" s="707"/>
      <c r="I8" s="707"/>
      <c r="J8" s="707"/>
    </row>
    <row r="9" spans="1:13" ht="20.100000000000001" customHeight="1">
      <c r="C9" s="710" t="s">
        <v>280</v>
      </c>
      <c r="D9" s="699"/>
      <c r="E9" s="699"/>
      <c r="F9" s="51"/>
      <c r="G9" s="708"/>
      <c r="H9" s="708"/>
      <c r="I9" s="708"/>
      <c r="J9" s="708"/>
    </row>
    <row r="10" spans="1:13" ht="19.5" customHeight="1">
      <c r="E10" s="42"/>
      <c r="F10" s="42"/>
      <c r="G10" s="52"/>
      <c r="H10" s="52"/>
      <c r="I10" s="52"/>
      <c r="J10" s="52"/>
    </row>
    <row r="13" spans="1:13" ht="20.100000000000001" customHeight="1">
      <c r="A13" s="747" t="str">
        <f>+"　下記法人の清算人に就職したので、私立学校法第"&amp;'009'!$D$1&amp;"条の"&amp;'009'!$D$2&amp;"規定により、関係書類を添えて届出ます。"</f>
        <v>　下記法人の清算人に就職したので、私立学校法第115条の規定により、関係書類を添えて届出ます。</v>
      </c>
      <c r="B13" s="747"/>
      <c r="C13" s="747"/>
      <c r="D13" s="747"/>
      <c r="E13" s="747"/>
      <c r="F13" s="747"/>
      <c r="G13" s="747"/>
      <c r="H13" s="747"/>
      <c r="I13" s="747"/>
      <c r="J13" s="747"/>
      <c r="K13" s="1"/>
      <c r="L13" s="1"/>
      <c r="M13" s="1"/>
    </row>
    <row r="14" spans="1:13" ht="20.100000000000001" customHeight="1">
      <c r="A14" s="747"/>
      <c r="B14" s="747"/>
      <c r="C14" s="747"/>
      <c r="D14" s="747"/>
      <c r="E14" s="747"/>
      <c r="F14" s="747"/>
      <c r="G14" s="747"/>
      <c r="H14" s="747"/>
      <c r="I14" s="747"/>
      <c r="J14" s="747"/>
      <c r="K14" s="1"/>
      <c r="L14" s="1"/>
      <c r="M14" s="1"/>
    </row>
    <row r="15" spans="1:13" ht="20.100000000000001" customHeight="1">
      <c r="A15" s="727" t="s">
        <v>179</v>
      </c>
      <c r="B15" s="727"/>
      <c r="C15" s="727"/>
      <c r="D15" s="727"/>
      <c r="E15" s="727"/>
      <c r="F15" s="727"/>
      <c r="G15" s="727"/>
      <c r="H15" s="727"/>
      <c r="I15" s="727"/>
      <c r="J15" s="727"/>
      <c r="K15" s="1"/>
      <c r="L15" s="1"/>
      <c r="M15" s="1"/>
    </row>
    <row r="16" spans="1:13" ht="20.100000000000001" customHeight="1">
      <c r="C16" s="63" t="s">
        <v>78</v>
      </c>
      <c r="D16" s="722" t="s">
        <v>221</v>
      </c>
      <c r="E16" s="722"/>
      <c r="F16" s="78"/>
      <c r="G16" s="707"/>
      <c r="H16" s="707"/>
      <c r="I16" s="707"/>
      <c r="J16" s="707"/>
      <c r="K16" s="1"/>
      <c r="L16" s="1"/>
      <c r="M16" s="1"/>
    </row>
    <row r="17" spans="1:13" ht="20.100000000000001" customHeight="1">
      <c r="C17" s="63" t="s">
        <v>81</v>
      </c>
      <c r="D17" s="722" t="s">
        <v>84</v>
      </c>
      <c r="E17" s="722"/>
      <c r="F17" s="78"/>
      <c r="G17" s="707"/>
      <c r="H17" s="707"/>
      <c r="I17" s="707"/>
      <c r="J17" s="707"/>
      <c r="K17" s="1"/>
      <c r="L17" s="1"/>
      <c r="M17" s="1"/>
    </row>
    <row r="18" spans="1:13" ht="20.100000000000001" customHeight="1">
      <c r="C18" s="63" t="s">
        <v>88</v>
      </c>
      <c r="D18" s="722" t="s">
        <v>279</v>
      </c>
      <c r="E18" s="722"/>
      <c r="F18" s="78"/>
      <c r="G18" s="707"/>
      <c r="H18" s="707"/>
      <c r="I18" s="707"/>
      <c r="J18" s="707"/>
      <c r="K18" s="1"/>
      <c r="L18" s="1"/>
      <c r="M18" s="1"/>
    </row>
    <row r="19" spans="1:13" ht="20.100000000000001" customHeight="1">
      <c r="C19" s="63" t="s">
        <v>172</v>
      </c>
      <c r="D19" s="722" t="s">
        <v>258</v>
      </c>
      <c r="E19" s="722"/>
      <c r="F19" s="78"/>
      <c r="G19" s="723" t="s">
        <v>165</v>
      </c>
      <c r="H19" s="723"/>
      <c r="I19" s="723"/>
      <c r="J19" s="723"/>
      <c r="K19" s="1"/>
      <c r="L19" s="1"/>
      <c r="M19" s="1"/>
    </row>
    <row r="20" spans="1:13" ht="20.100000000000001" customHeight="1">
      <c r="A20" s="61"/>
      <c r="B20" s="61"/>
      <c r="C20" s="61"/>
      <c r="G20" s="60"/>
      <c r="H20" s="60"/>
      <c r="I20" s="60"/>
      <c r="K20" s="1"/>
      <c r="L20" s="1"/>
      <c r="M20" s="1"/>
    </row>
    <row r="21" spans="1:13" ht="20.100000000000001" customHeight="1">
      <c r="K21" s="1"/>
      <c r="L21" s="1"/>
      <c r="M21" s="1"/>
    </row>
    <row r="22" spans="1:13" ht="20.100000000000001" customHeight="1">
      <c r="K22" s="1"/>
      <c r="L22" s="1"/>
      <c r="M22" s="1"/>
    </row>
    <row r="23" spans="1:13" ht="20.100000000000001" customHeight="1">
      <c r="K23" s="1"/>
      <c r="L23" s="1"/>
      <c r="M23" s="1"/>
    </row>
    <row r="24" spans="1:13" ht="20.100000000000001" customHeight="1">
      <c r="K24" s="1"/>
      <c r="L24" s="1"/>
      <c r="M24" s="1"/>
    </row>
    <row r="25" spans="1:13" ht="20.100000000000001" customHeight="1">
      <c r="K25" s="1"/>
      <c r="L25" s="1"/>
      <c r="M25" s="1"/>
    </row>
    <row r="26" spans="1:13" ht="20.100000000000001" customHeight="1">
      <c r="K26" s="1"/>
      <c r="L26" s="1"/>
      <c r="M26" s="1"/>
    </row>
    <row r="27" spans="1:13" ht="20.100000000000001" customHeight="1">
      <c r="K27" s="1"/>
      <c r="L27" s="1"/>
      <c r="M27" s="1"/>
    </row>
    <row r="28" spans="1:13" ht="20.100000000000001" customHeight="1">
      <c r="K28" s="1"/>
      <c r="L28" s="1"/>
      <c r="M28" s="1"/>
    </row>
    <row r="29" spans="1:13" ht="20.100000000000001" customHeight="1">
      <c r="K29" s="1"/>
      <c r="L29" s="1"/>
      <c r="M29" s="1"/>
    </row>
  </sheetData>
  <mergeCells count="15">
    <mergeCell ref="C8:E8"/>
    <mergeCell ref="C9:E9"/>
    <mergeCell ref="C7:D7"/>
    <mergeCell ref="G19:J19"/>
    <mergeCell ref="D19:E19"/>
    <mergeCell ref="G8:J8"/>
    <mergeCell ref="G9:J9"/>
    <mergeCell ref="A15:J15"/>
    <mergeCell ref="D17:E17"/>
    <mergeCell ref="G18:J18"/>
    <mergeCell ref="A13:J14"/>
    <mergeCell ref="D16:E16"/>
    <mergeCell ref="G16:J16"/>
    <mergeCell ref="G17:J17"/>
    <mergeCell ref="D18:E18"/>
  </mergeCells>
  <phoneticPr fontId="2"/>
  <dataValidations count="1">
    <dataValidation imeMode="on" allowBlank="1" showInputMessage="1" showErrorMessage="1" sqref="G16:J19 G8:J10" xr:uid="{00000000-0002-0000-3400-000000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6">
    <tabColor rgb="FF99FF99"/>
    <pageSetUpPr fitToPage="1"/>
  </sheetPr>
  <dimension ref="A1:E14"/>
  <sheetViews>
    <sheetView workbookViewId="0">
      <selection activeCell="Q41" sqref="Q41"/>
    </sheetView>
  </sheetViews>
  <sheetFormatPr defaultColWidth="8.69921875" defaultRowHeight="13.2"/>
  <cols>
    <col min="1" max="1" width="8.69921875" style="1"/>
    <col min="2" max="2" width="5.09765625" style="1" customWidth="1"/>
    <col min="3" max="3" width="23.59765625" style="1" customWidth="1"/>
    <col min="4" max="16384" width="8.69921875" style="1"/>
  </cols>
  <sheetData>
    <row r="1" spans="1:5">
      <c r="A1" s="1" t="s">
        <v>0</v>
      </c>
      <c r="B1" s="1" t="s">
        <v>1</v>
      </c>
      <c r="C1" s="1" t="s">
        <v>2</v>
      </c>
      <c r="D1" s="2">
        <v>122</v>
      </c>
      <c r="E1" s="1" t="str">
        <f>+B1&amp;D1&amp;C1&amp;D2&amp;C2</f>
        <v>私122条</v>
      </c>
    </row>
    <row r="2" spans="1:5">
      <c r="D2" s="2"/>
    </row>
    <row r="3" spans="1:5">
      <c r="B3" s="1" t="s">
        <v>4</v>
      </c>
      <c r="C3" s="1" t="s">
        <v>2</v>
      </c>
      <c r="D3" s="2"/>
      <c r="E3" s="1" t="str">
        <f>+B3&amp;D3&amp;C3&amp;D4&amp;C4</f>
        <v>私則条項</v>
      </c>
    </row>
    <row r="4" spans="1:5">
      <c r="C4" s="1" t="s">
        <v>3</v>
      </c>
      <c r="D4" s="2"/>
    </row>
    <row r="5" spans="1:5">
      <c r="A5" s="1" t="s">
        <v>249</v>
      </c>
      <c r="B5" s="1" t="s">
        <v>1</v>
      </c>
      <c r="C5" s="1" t="s">
        <v>2</v>
      </c>
      <c r="D5" s="2"/>
      <c r="E5" s="1" t="str">
        <f>+B5&amp;D5&amp;C5&amp;D6&amp;C6</f>
        <v>私条項において準用する同法</v>
      </c>
    </row>
    <row r="6" spans="1:5">
      <c r="C6" s="1" t="s">
        <v>6</v>
      </c>
      <c r="D6" s="2"/>
    </row>
    <row r="7" spans="1:5">
      <c r="C7" s="1" t="s">
        <v>2</v>
      </c>
      <c r="D7" s="2"/>
      <c r="E7" s="1" t="str">
        <f>+B7&amp;D7&amp;C7&amp;D8&amp;C8</f>
        <v>条項</v>
      </c>
    </row>
    <row r="8" spans="1:5">
      <c r="C8" s="1" t="s">
        <v>3</v>
      </c>
      <c r="D8" s="2"/>
    </row>
    <row r="9" spans="1:5">
      <c r="A9" s="1" t="s">
        <v>7</v>
      </c>
      <c r="B9" s="1" t="s">
        <v>1</v>
      </c>
      <c r="C9" s="1" t="s">
        <v>2</v>
      </c>
      <c r="D9" s="2"/>
      <c r="E9" s="1" t="str">
        <f>+B9&amp;D9&amp;C9&amp;D10&amp;C10</f>
        <v>私条項</v>
      </c>
    </row>
    <row r="10" spans="1:5">
      <c r="C10" s="1" t="s">
        <v>3</v>
      </c>
      <c r="D10" s="2"/>
    </row>
    <row r="11" spans="1:5">
      <c r="B11" s="1" t="s">
        <v>1</v>
      </c>
      <c r="C11" s="1" t="s">
        <v>2</v>
      </c>
      <c r="D11" s="2"/>
      <c r="E11" s="1" t="str">
        <f>+B11&amp;D11&amp;C11&amp;D12&amp;C12</f>
        <v>私条項において準用する同法</v>
      </c>
    </row>
    <row r="12" spans="1:5">
      <c r="C12" s="1" t="s">
        <v>6</v>
      </c>
      <c r="D12" s="2"/>
    </row>
    <row r="13" spans="1:5">
      <c r="C13" s="1" t="s">
        <v>2</v>
      </c>
      <c r="D13" s="2"/>
      <c r="E13" s="1" t="str">
        <f>+B13&amp;D13&amp;C13&amp;D14&amp;C14</f>
        <v>条項</v>
      </c>
    </row>
    <row r="14" spans="1:5">
      <c r="C14" s="1" t="s">
        <v>3</v>
      </c>
      <c r="D14" s="2"/>
    </row>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7">
    <pageSetUpPr fitToPage="1"/>
  </sheetPr>
  <dimension ref="A1:X13"/>
  <sheetViews>
    <sheetView view="pageBreakPreview" zoomScale="110" zoomScaleNormal="100" zoomScaleSheetLayoutView="110" workbookViewId="0">
      <selection activeCell="A2" sqref="A2"/>
    </sheetView>
  </sheetViews>
  <sheetFormatPr defaultColWidth="8.09765625" defaultRowHeight="20.100000000000001" customHeight="1"/>
  <cols>
    <col min="1" max="256" width="3.19921875" style="8" customWidth="1"/>
    <col min="257" max="16384" width="8.09765625" style="8"/>
  </cols>
  <sheetData>
    <row r="1" spans="1:24" s="4" customFormat="1" ht="20.100000000000001" customHeight="1" thickBot="1">
      <c r="A1" s="3" t="s">
        <v>287</v>
      </c>
      <c r="B1" s="3"/>
      <c r="C1" s="3"/>
      <c r="D1" s="3"/>
      <c r="E1" s="3"/>
      <c r="F1" s="3"/>
      <c r="G1" s="3"/>
      <c r="H1" s="3"/>
      <c r="I1" s="3"/>
      <c r="J1" s="3"/>
      <c r="K1" s="3"/>
      <c r="L1" s="3"/>
      <c r="M1" s="3"/>
      <c r="N1" s="3"/>
      <c r="O1" s="3"/>
      <c r="P1" s="3"/>
      <c r="Q1" s="3"/>
      <c r="R1" s="3"/>
      <c r="S1" s="3"/>
      <c r="T1" s="3"/>
      <c r="U1" s="3"/>
      <c r="V1" s="3"/>
      <c r="W1" s="3"/>
      <c r="X1" s="3"/>
    </row>
    <row r="2" spans="1:24" s="4" customFormat="1" ht="20.100000000000001" customHeight="1"/>
    <row r="3" spans="1:24" s="5" customFormat="1" ht="20.100000000000001" customHeight="1">
      <c r="B3" s="5" t="s">
        <v>9</v>
      </c>
      <c r="D3" s="5" t="s">
        <v>10</v>
      </c>
    </row>
    <row r="4" spans="1:24" s="40" customFormat="1" ht="20.100000000000001" customHeight="1">
      <c r="C4" s="40" t="s">
        <v>11</v>
      </c>
      <c r="D4" s="749" t="s">
        <v>286</v>
      </c>
      <c r="E4" s="749"/>
      <c r="F4" s="749"/>
      <c r="G4" s="749"/>
      <c r="H4" s="749"/>
      <c r="I4" s="749"/>
      <c r="J4" s="749"/>
      <c r="K4" s="749"/>
      <c r="L4" s="749"/>
      <c r="M4" s="749"/>
      <c r="N4" s="749"/>
      <c r="O4" s="749"/>
      <c r="P4" s="749"/>
      <c r="Q4" s="749"/>
      <c r="R4" s="749"/>
      <c r="S4" s="749"/>
      <c r="T4" s="749"/>
      <c r="U4" s="749"/>
      <c r="V4" s="749"/>
      <c r="W4" s="749"/>
      <c r="X4" s="749"/>
    </row>
    <row r="5" spans="1:24" s="5" customFormat="1" ht="20.100000000000001" customHeight="1">
      <c r="B5" s="5" t="s">
        <v>14</v>
      </c>
      <c r="D5" s="5" t="s">
        <v>15</v>
      </c>
    </row>
    <row r="6" spans="1:24" ht="20.100000000000001" customHeight="1">
      <c r="C6" s="8" t="s">
        <v>11</v>
      </c>
      <c r="D6" s="8" t="s">
        <v>285</v>
      </c>
    </row>
    <row r="7" spans="1:24" s="5" customFormat="1" ht="20.100000000000001" customHeight="1">
      <c r="B7" s="5" t="s">
        <v>16</v>
      </c>
      <c r="D7" s="5" t="s">
        <v>17</v>
      </c>
    </row>
    <row r="8" spans="1:24" ht="20.100000000000001" customHeight="1">
      <c r="D8" s="67" t="s">
        <v>276</v>
      </c>
      <c r="E8" s="58" t="str">
        <f>+'010'!E1</f>
        <v>私122条</v>
      </c>
      <c r="F8" s="37"/>
      <c r="G8" s="37"/>
      <c r="H8" s="37"/>
      <c r="I8" s="37"/>
      <c r="J8" s="37"/>
      <c r="K8" s="37"/>
      <c r="L8" s="37"/>
      <c r="M8" s="37"/>
      <c r="N8" s="37"/>
      <c r="O8" s="37"/>
      <c r="P8" s="37"/>
      <c r="Q8" s="37"/>
      <c r="R8" s="37"/>
      <c r="S8" s="37"/>
      <c r="T8" s="37"/>
      <c r="U8" s="37"/>
      <c r="V8" s="37"/>
      <c r="W8" s="37"/>
      <c r="X8" s="38"/>
    </row>
    <row r="9" spans="1:24" s="5" customFormat="1" ht="20.100000000000001" customHeight="1">
      <c r="B9" s="5" t="s">
        <v>23</v>
      </c>
      <c r="D9" s="5" t="s">
        <v>28</v>
      </c>
      <c r="G9" s="31" t="s">
        <v>29</v>
      </c>
    </row>
    <row r="10" spans="1:24" ht="20.100000000000001" customHeight="1">
      <c r="C10" s="8" t="s">
        <v>30</v>
      </c>
      <c r="D10" s="8" t="s">
        <v>284</v>
      </c>
    </row>
    <row r="11" spans="1:24" ht="20.100000000000001" customHeight="1">
      <c r="C11" s="8" t="s">
        <v>32</v>
      </c>
      <c r="D11" s="8" t="s">
        <v>1652</v>
      </c>
    </row>
    <row r="12" spans="1:24" ht="20.100000000000001" customHeight="1">
      <c r="C12" s="8" t="s">
        <v>35</v>
      </c>
      <c r="D12" s="8" t="s">
        <v>283</v>
      </c>
    </row>
    <row r="13" spans="1:24" ht="20.100000000000001" customHeight="1">
      <c r="C13" s="8" t="s">
        <v>37</v>
      </c>
      <c r="D13" s="8" t="s">
        <v>126</v>
      </c>
    </row>
  </sheetData>
  <mergeCells count="1">
    <mergeCell ref="D4:X4"/>
  </mergeCells>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8">
    <pageSetUpPr fitToPage="1"/>
  </sheetPr>
  <dimension ref="A1:W17"/>
  <sheetViews>
    <sheetView view="pageBreakPreview" zoomScale="110" zoomScaleNormal="100" zoomScaleSheetLayoutView="110" workbookViewId="0">
      <selection activeCell="AL1" sqref="AL1"/>
    </sheetView>
  </sheetViews>
  <sheetFormatPr defaultColWidth="8.09765625" defaultRowHeight="20.100000000000001" customHeight="1"/>
  <cols>
    <col min="1" max="256" width="3.19921875" style="8" customWidth="1"/>
    <col min="257" max="16384" width="8.09765625" style="8"/>
  </cols>
  <sheetData>
    <row r="1" spans="1:23" ht="20.100000000000001" customHeight="1">
      <c r="A1" s="8" t="s">
        <v>77</v>
      </c>
    </row>
    <row r="3" spans="1:23" s="5" customFormat="1" ht="20.100000000000001" customHeight="1">
      <c r="A3" s="5" t="s">
        <v>78</v>
      </c>
      <c r="C3" s="5" t="s">
        <v>79</v>
      </c>
    </row>
    <row r="4" spans="1:23" ht="20.100000000000001" customHeight="1">
      <c r="C4" s="8" t="s">
        <v>11</v>
      </c>
      <c r="D4" s="8" t="s">
        <v>288</v>
      </c>
    </row>
    <row r="6" spans="1:23" s="5" customFormat="1" ht="20.100000000000001" customHeight="1">
      <c r="A6" s="5" t="s">
        <v>81</v>
      </c>
      <c r="C6" s="5" t="s">
        <v>82</v>
      </c>
    </row>
    <row r="7" spans="1:23" ht="20.100000000000001" customHeight="1">
      <c r="C7" s="36" t="s">
        <v>143</v>
      </c>
      <c r="D7" s="37"/>
      <c r="E7" s="37"/>
      <c r="F7" s="37"/>
      <c r="G7" s="37"/>
      <c r="H7" s="38"/>
      <c r="I7" s="716"/>
      <c r="J7" s="717"/>
      <c r="K7" s="717"/>
      <c r="L7" s="717"/>
      <c r="M7" s="717"/>
      <c r="N7" s="717"/>
      <c r="O7" s="717"/>
      <c r="P7" s="717"/>
      <c r="Q7" s="717"/>
      <c r="R7" s="717"/>
      <c r="S7" s="717"/>
      <c r="T7" s="718"/>
    </row>
    <row r="8" spans="1:23" ht="20.100000000000001" customHeight="1">
      <c r="C8" s="36" t="s">
        <v>142</v>
      </c>
      <c r="D8" s="37"/>
      <c r="E8" s="37"/>
      <c r="F8" s="37"/>
      <c r="G8" s="37"/>
      <c r="H8" s="38"/>
      <c r="I8" s="716"/>
      <c r="J8" s="717"/>
      <c r="K8" s="717"/>
      <c r="L8" s="717"/>
      <c r="M8" s="717"/>
      <c r="N8" s="717"/>
      <c r="O8" s="717"/>
      <c r="P8" s="717"/>
      <c r="Q8" s="717"/>
      <c r="R8" s="717"/>
      <c r="S8" s="717"/>
      <c r="T8" s="718"/>
    </row>
    <row r="9" spans="1:23" ht="20.100000000000001" customHeight="1">
      <c r="C9" s="36" t="s">
        <v>280</v>
      </c>
      <c r="D9" s="37"/>
      <c r="E9" s="37"/>
      <c r="F9" s="37"/>
      <c r="G9" s="37"/>
      <c r="H9" s="38"/>
      <c r="I9" s="716"/>
      <c r="J9" s="717"/>
      <c r="K9" s="717"/>
      <c r="L9" s="717"/>
      <c r="M9" s="717"/>
      <c r="N9" s="717"/>
      <c r="O9" s="717"/>
      <c r="P9" s="717"/>
      <c r="Q9" s="717"/>
      <c r="R9" s="717"/>
      <c r="S9" s="717"/>
      <c r="T9" s="718"/>
    </row>
    <row r="10" spans="1:23" ht="20.100000000000001" customHeight="1">
      <c r="C10" s="36" t="s">
        <v>86</v>
      </c>
      <c r="D10" s="37"/>
      <c r="E10" s="37"/>
      <c r="F10" s="37"/>
      <c r="G10" s="37"/>
      <c r="H10" s="38"/>
      <c r="I10" s="716"/>
      <c r="J10" s="717"/>
      <c r="K10" s="717"/>
      <c r="L10" s="717"/>
      <c r="M10" s="717"/>
      <c r="N10" s="717"/>
      <c r="O10" s="717"/>
      <c r="P10" s="717"/>
      <c r="Q10" s="717"/>
      <c r="R10" s="717"/>
      <c r="S10" s="717"/>
      <c r="T10" s="718"/>
    </row>
    <row r="11" spans="1:23" ht="20.100000000000001" customHeight="1">
      <c r="C11" s="36" t="s">
        <v>87</v>
      </c>
      <c r="D11" s="37"/>
      <c r="E11" s="37"/>
      <c r="F11" s="37"/>
      <c r="G11" s="37"/>
      <c r="H11" s="38"/>
      <c r="I11" s="716"/>
      <c r="J11" s="717"/>
      <c r="K11" s="717"/>
      <c r="L11" s="717"/>
      <c r="M11" s="717"/>
      <c r="N11" s="717"/>
      <c r="O11" s="717"/>
      <c r="P11" s="717"/>
      <c r="Q11" s="717"/>
      <c r="R11" s="717"/>
      <c r="S11" s="717"/>
      <c r="T11" s="718"/>
    </row>
    <row r="13" spans="1:23" s="5" customFormat="1" ht="20.100000000000001" customHeight="1">
      <c r="A13" s="5" t="s">
        <v>88</v>
      </c>
      <c r="C13" s="5" t="s">
        <v>28</v>
      </c>
      <c r="G13" s="693" t="s">
        <v>89</v>
      </c>
      <c r="H13" s="694"/>
      <c r="I13" s="694"/>
      <c r="J13" s="694"/>
      <c r="K13" s="694"/>
      <c r="L13" s="694"/>
      <c r="M13" s="694"/>
      <c r="N13" s="694"/>
      <c r="O13" s="694"/>
      <c r="P13" s="694"/>
      <c r="Q13" s="694"/>
      <c r="R13" s="694"/>
      <c r="S13" s="694"/>
      <c r="T13" s="694"/>
      <c r="U13" s="694"/>
      <c r="V13" s="694"/>
      <c r="W13" s="694"/>
    </row>
    <row r="14" spans="1:23" ht="20.100000000000001" customHeight="1">
      <c r="B14" s="39" t="s">
        <v>90</v>
      </c>
      <c r="C14" s="8" t="s">
        <v>30</v>
      </c>
      <c r="D14" s="8" t="s">
        <v>284</v>
      </c>
    </row>
    <row r="15" spans="1:23" ht="20.100000000000001" customHeight="1">
      <c r="B15" s="39" t="s">
        <v>90</v>
      </c>
      <c r="C15" s="8" t="s">
        <v>32</v>
      </c>
      <c r="D15" s="8" t="s">
        <v>1652</v>
      </c>
    </row>
    <row r="16" spans="1:23" ht="20.100000000000001" customHeight="1">
      <c r="B16" s="39" t="s">
        <v>90</v>
      </c>
      <c r="C16" s="8" t="s">
        <v>35</v>
      </c>
      <c r="D16" s="8" t="s">
        <v>283</v>
      </c>
    </row>
    <row r="17" spans="2:4" ht="20.100000000000001" customHeight="1">
      <c r="B17" s="39" t="s">
        <v>90</v>
      </c>
      <c r="C17" s="8" t="s">
        <v>37</v>
      </c>
      <c r="D17" s="8" t="s">
        <v>126</v>
      </c>
    </row>
  </sheetData>
  <mergeCells count="6">
    <mergeCell ref="G13:W13"/>
    <mergeCell ref="I8:T8"/>
    <mergeCell ref="I7:T7"/>
    <mergeCell ref="I9:T9"/>
    <mergeCell ref="I10:T10"/>
    <mergeCell ref="I11:T11"/>
  </mergeCells>
  <phoneticPr fontId="2"/>
  <dataValidations count="3">
    <dataValidation type="list" allowBlank="1" showInputMessage="1" showErrorMessage="1" sqref="B14:B17" xr:uid="{00000000-0002-0000-3700-000000000000}">
      <formula1>"□,☑"</formula1>
    </dataValidation>
    <dataValidation imeMode="off" allowBlank="1" showInputMessage="1" showErrorMessage="1" sqref="I11:T11" xr:uid="{00000000-0002-0000-3700-000001000000}"/>
    <dataValidation imeMode="on" allowBlank="1" showInputMessage="1" showErrorMessage="1" sqref="I7:T10" xr:uid="{00000000-0002-0000-3700-000002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9">
    <pageSetUpPr fitToPage="1"/>
  </sheetPr>
  <dimension ref="A1:M34"/>
  <sheetViews>
    <sheetView view="pageBreakPreview" zoomScaleNormal="100" zoomScaleSheetLayoutView="100" workbookViewId="0">
      <selection activeCell="S1" sqref="S1"/>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3.3984375" style="41" customWidth="1"/>
    <col min="12" max="12" width="4.19921875" style="41" customWidth="1"/>
    <col min="13" max="13" width="5.3984375" style="41" customWidth="1"/>
    <col min="14" max="15" width="7.69921875" style="41" customWidth="1"/>
    <col min="16" max="16384" width="8.09765625" style="41"/>
  </cols>
  <sheetData>
    <row r="1" spans="1:13" ht="20.100000000000001" customHeight="1">
      <c r="A1" s="41" t="s">
        <v>92</v>
      </c>
      <c r="B1" s="42">
        <v>10</v>
      </c>
      <c r="C1" s="41" t="s">
        <v>93</v>
      </c>
    </row>
    <row r="2" spans="1:13" ht="20.100000000000001" customHeight="1">
      <c r="A2" s="43" t="s">
        <v>289</v>
      </c>
      <c r="B2" s="43"/>
      <c r="C2" s="43"/>
      <c r="D2" s="44"/>
      <c r="E2" s="44"/>
      <c r="F2" s="44"/>
      <c r="G2" s="44"/>
      <c r="H2" s="44"/>
      <c r="I2" s="44"/>
      <c r="J2" s="44"/>
    </row>
    <row r="3" spans="1:13" ht="20.100000000000001" customHeight="1">
      <c r="J3" s="57">
        <v>45881</v>
      </c>
    </row>
    <row r="5" spans="1:13" ht="20.100000000000001" customHeight="1">
      <c r="A5" s="46" t="s">
        <v>95</v>
      </c>
      <c r="B5" s="46"/>
      <c r="C5" s="46"/>
    </row>
    <row r="6" spans="1:13" ht="20.100000000000001" customHeight="1">
      <c r="A6" s="46"/>
      <c r="B6" s="46"/>
      <c r="C6" s="46"/>
    </row>
    <row r="7" spans="1:13" ht="20.100000000000001" customHeight="1">
      <c r="C7" s="698" t="s">
        <v>272</v>
      </c>
      <c r="D7" s="699"/>
      <c r="E7" s="45"/>
      <c r="F7" s="47"/>
      <c r="G7" s="1"/>
      <c r="H7" s="1"/>
    </row>
    <row r="8" spans="1:13" ht="20.100000000000001" customHeight="1">
      <c r="C8" s="710" t="s">
        <v>1432</v>
      </c>
      <c r="D8" s="710"/>
      <c r="E8" s="710"/>
      <c r="F8" s="49"/>
      <c r="G8" s="719" t="s">
        <v>98</v>
      </c>
      <c r="H8" s="719"/>
      <c r="I8" s="719"/>
      <c r="J8" s="719"/>
    </row>
    <row r="9" spans="1:13" ht="20.100000000000001" customHeight="1">
      <c r="C9" s="710" t="s">
        <v>1431</v>
      </c>
      <c r="D9" s="710"/>
      <c r="E9" s="710"/>
      <c r="F9" s="51"/>
      <c r="G9" s="701" t="s">
        <v>101</v>
      </c>
      <c r="H9" s="701"/>
      <c r="I9" s="701"/>
      <c r="J9" s="701"/>
    </row>
    <row r="10" spans="1:13" ht="19.5" customHeight="1">
      <c r="E10" s="42"/>
      <c r="F10" s="42"/>
      <c r="G10" s="52"/>
      <c r="H10" s="52"/>
      <c r="I10" s="52"/>
      <c r="J10" s="52"/>
    </row>
    <row r="13" spans="1:13" ht="20.100000000000001" customHeight="1">
      <c r="A13" s="747" t="str">
        <f>+"　下記のとおり清算を結了したので、私立学校法第"&amp;'010'!$D$1&amp;"条の"&amp;'010'!$D$2&amp;"規定により、関係書類を添えて届け出ます。"</f>
        <v>　下記のとおり清算を結了したので、私立学校法第122条の規定により、関係書類を添えて届け出ます。</v>
      </c>
      <c r="B13" s="747"/>
      <c r="C13" s="747"/>
      <c r="D13" s="747"/>
      <c r="E13" s="747"/>
      <c r="F13" s="747"/>
      <c r="G13" s="747"/>
      <c r="H13" s="747"/>
      <c r="I13" s="747"/>
      <c r="J13" s="747"/>
    </row>
    <row r="14" spans="1:13" ht="20.100000000000001" customHeight="1">
      <c r="A14" s="747"/>
      <c r="B14" s="747"/>
      <c r="C14" s="747"/>
      <c r="D14" s="747"/>
      <c r="E14" s="747"/>
      <c r="F14" s="747"/>
      <c r="G14" s="747"/>
      <c r="H14" s="747"/>
      <c r="I14" s="747"/>
      <c r="J14" s="747"/>
    </row>
    <row r="15" spans="1:13" ht="20.100000000000001" customHeight="1">
      <c r="A15" s="727" t="s">
        <v>179</v>
      </c>
      <c r="B15" s="727"/>
      <c r="C15" s="727"/>
      <c r="D15" s="727"/>
      <c r="E15" s="727"/>
      <c r="F15" s="727"/>
      <c r="G15" s="727"/>
      <c r="H15" s="727"/>
      <c r="I15" s="727"/>
      <c r="J15" s="727"/>
      <c r="K15" s="1"/>
      <c r="L15" s="1"/>
      <c r="M15" s="1"/>
    </row>
    <row r="16" spans="1:13" ht="20.100000000000001" customHeight="1">
      <c r="C16" s="63" t="s">
        <v>78</v>
      </c>
      <c r="D16" s="722" t="s">
        <v>221</v>
      </c>
      <c r="E16" s="722"/>
      <c r="F16" s="78"/>
      <c r="G16" s="719" t="s">
        <v>100</v>
      </c>
      <c r="H16" s="719"/>
      <c r="I16" s="719"/>
      <c r="J16" s="719"/>
      <c r="K16" s="1"/>
      <c r="L16" s="1"/>
      <c r="M16" s="1"/>
    </row>
    <row r="17" spans="1:13" ht="20.100000000000001" customHeight="1">
      <c r="C17" s="63" t="s">
        <v>81</v>
      </c>
      <c r="D17" s="722" t="s">
        <v>84</v>
      </c>
      <c r="E17" s="722"/>
      <c r="F17" s="78"/>
      <c r="G17" s="719" t="s">
        <v>1433</v>
      </c>
      <c r="H17" s="719"/>
      <c r="I17" s="719"/>
      <c r="J17" s="719"/>
      <c r="K17" s="1"/>
      <c r="L17" s="1"/>
      <c r="M17" s="1"/>
    </row>
    <row r="18" spans="1:13" ht="20.100000000000001" customHeight="1">
      <c r="C18" s="63" t="s">
        <v>88</v>
      </c>
      <c r="D18" s="722" t="s">
        <v>1434</v>
      </c>
      <c r="E18" s="722"/>
      <c r="F18" s="78"/>
      <c r="G18" s="725">
        <v>45845</v>
      </c>
      <c r="H18" s="725"/>
      <c r="I18" s="725"/>
      <c r="J18" s="725"/>
      <c r="K18" s="1"/>
      <c r="L18" s="1"/>
      <c r="M18" s="1"/>
    </row>
    <row r="19" spans="1:13" ht="20.100000000000001" customHeight="1">
      <c r="A19" s="61"/>
      <c r="B19" s="61"/>
      <c r="C19" s="63" t="s">
        <v>172</v>
      </c>
      <c r="D19" s="722" t="s">
        <v>258</v>
      </c>
      <c r="E19" s="722"/>
      <c r="F19" s="78"/>
      <c r="G19" s="723" t="s">
        <v>165</v>
      </c>
      <c r="H19" s="723"/>
      <c r="I19" s="723"/>
      <c r="J19" s="723"/>
      <c r="K19" s="1"/>
      <c r="L19" s="1"/>
      <c r="M19" s="1"/>
    </row>
    <row r="20" spans="1:13" ht="20.100000000000001" customHeight="1">
      <c r="K20" s="1"/>
      <c r="L20" s="1"/>
      <c r="M20" s="1"/>
    </row>
    <row r="21" spans="1:13" ht="20.100000000000001" customHeight="1">
      <c r="K21" s="1"/>
      <c r="L21" s="1"/>
      <c r="M21" s="1"/>
    </row>
    <row r="22" spans="1:13" ht="20.100000000000001" customHeight="1">
      <c r="K22" s="1"/>
      <c r="L22" s="1"/>
      <c r="M22" s="1"/>
    </row>
    <row r="23" spans="1:13" ht="20.100000000000001" customHeight="1">
      <c r="K23" s="1"/>
      <c r="L23" s="1"/>
      <c r="M23" s="1"/>
    </row>
    <row r="24" spans="1:13" ht="20.100000000000001" customHeight="1">
      <c r="K24" s="1"/>
      <c r="L24" s="1"/>
      <c r="M24" s="1"/>
    </row>
    <row r="25" spans="1:13" ht="20.100000000000001" customHeight="1">
      <c r="K25" s="1"/>
      <c r="L25" s="1"/>
      <c r="M25" s="1"/>
    </row>
    <row r="26" spans="1:13" ht="20.100000000000001" customHeight="1">
      <c r="K26" s="1"/>
      <c r="L26" s="1"/>
      <c r="M26" s="1"/>
    </row>
    <row r="27" spans="1:13" ht="20.100000000000001" customHeight="1">
      <c r="K27" s="1"/>
      <c r="L27" s="1"/>
      <c r="M27" s="1"/>
    </row>
    <row r="28" spans="1:13" ht="20.100000000000001" customHeight="1">
      <c r="K28" s="1"/>
      <c r="L28" s="1"/>
      <c r="M28" s="1"/>
    </row>
    <row r="29" spans="1:13" ht="20.100000000000001" customHeight="1">
      <c r="K29" s="1"/>
      <c r="L29" s="1"/>
      <c r="M29" s="1"/>
    </row>
    <row r="30" spans="1:13" ht="20.100000000000001" customHeight="1">
      <c r="K30" s="1"/>
      <c r="L30" s="1"/>
      <c r="M30" s="1"/>
    </row>
    <row r="31" spans="1:13" ht="20.100000000000001" customHeight="1">
      <c r="K31" s="1"/>
      <c r="L31" s="1"/>
      <c r="M31" s="1"/>
    </row>
    <row r="32" spans="1:13" ht="20.100000000000001" customHeight="1">
      <c r="K32" s="1"/>
      <c r="L32" s="1"/>
      <c r="M32" s="1"/>
    </row>
    <row r="33" spans="11:13" ht="20.100000000000001" customHeight="1">
      <c r="K33" s="1"/>
      <c r="L33" s="1"/>
      <c r="M33" s="1"/>
    </row>
    <row r="34" spans="11:13" ht="20.100000000000001" customHeight="1">
      <c r="K34" s="1"/>
      <c r="L34" s="1"/>
      <c r="M34" s="1"/>
    </row>
  </sheetData>
  <mergeCells count="15">
    <mergeCell ref="D19:E19"/>
    <mergeCell ref="G19:J19"/>
    <mergeCell ref="D17:E17"/>
    <mergeCell ref="G17:J17"/>
    <mergeCell ref="G8:J8"/>
    <mergeCell ref="G9:J9"/>
    <mergeCell ref="A13:J14"/>
    <mergeCell ref="A15:J15"/>
    <mergeCell ref="C8:E8"/>
    <mergeCell ref="C9:E9"/>
    <mergeCell ref="C7:D7"/>
    <mergeCell ref="D18:E18"/>
    <mergeCell ref="G18:J18"/>
    <mergeCell ref="D16:E16"/>
    <mergeCell ref="G16:J16"/>
  </mergeCells>
  <phoneticPr fontId="2"/>
  <dataValidations count="1">
    <dataValidation imeMode="on" allowBlank="1" showInputMessage="1" showErrorMessage="1" sqref="G8:J10 G16:J19" xr:uid="{00000000-0002-0000-3800-000000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drawing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0">
    <pageSetUpPr fitToPage="1"/>
  </sheetPr>
  <dimension ref="A1:M29"/>
  <sheetViews>
    <sheetView view="pageBreakPreview" zoomScaleNormal="100" zoomScaleSheetLayoutView="100" workbookViewId="0">
      <selection activeCell="A13" sqref="A13:J14"/>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2" width="3.19921875" style="41" customWidth="1"/>
    <col min="13" max="13" width="5.3984375" style="41" customWidth="1"/>
    <col min="14" max="15" width="7.69921875" style="41" customWidth="1"/>
    <col min="16" max="16384" width="8.09765625" style="41"/>
  </cols>
  <sheetData>
    <row r="1" spans="1:13" ht="20.100000000000001" customHeight="1">
      <c r="A1" s="41" t="s">
        <v>92</v>
      </c>
      <c r="B1" s="42">
        <v>10</v>
      </c>
      <c r="C1" s="41" t="s">
        <v>93</v>
      </c>
    </row>
    <row r="2" spans="1:13" ht="20.100000000000001" customHeight="1">
      <c r="A2" s="43" t="s">
        <v>289</v>
      </c>
      <c r="B2" s="43"/>
      <c r="C2" s="43"/>
      <c r="D2" s="44"/>
      <c r="E2" s="44"/>
      <c r="F2" s="44"/>
      <c r="G2" s="44"/>
      <c r="H2" s="44"/>
      <c r="I2" s="44"/>
      <c r="J2" s="44"/>
    </row>
    <row r="3" spans="1:13" ht="20.100000000000001" customHeight="1">
      <c r="J3" s="53"/>
    </row>
    <row r="5" spans="1:13" ht="20.100000000000001" customHeight="1">
      <c r="A5" s="46" t="s">
        <v>95</v>
      </c>
      <c r="B5" s="46"/>
      <c r="C5" s="46"/>
    </row>
    <row r="6" spans="1:13" ht="20.100000000000001" customHeight="1">
      <c r="A6" s="46"/>
      <c r="B6" s="46"/>
      <c r="C6" s="46"/>
    </row>
    <row r="7" spans="1:13" ht="20.100000000000001" customHeight="1">
      <c r="C7" s="698" t="s">
        <v>272</v>
      </c>
      <c r="D7" s="699"/>
      <c r="E7" s="45"/>
      <c r="F7" s="47"/>
      <c r="G7" s="1"/>
      <c r="H7" s="1"/>
    </row>
    <row r="8" spans="1:13" ht="20.100000000000001" customHeight="1">
      <c r="C8" s="710" t="s">
        <v>1432</v>
      </c>
      <c r="D8" s="699"/>
      <c r="E8" s="699"/>
      <c r="F8" s="49"/>
      <c r="G8" s="707"/>
      <c r="H8" s="707"/>
      <c r="I8" s="707"/>
      <c r="J8" s="707"/>
    </row>
    <row r="9" spans="1:13" ht="20.100000000000001" customHeight="1">
      <c r="C9" s="710" t="s">
        <v>1431</v>
      </c>
      <c r="D9" s="699"/>
      <c r="E9" s="699"/>
      <c r="F9" s="51"/>
      <c r="G9" s="708"/>
      <c r="H9" s="708"/>
      <c r="I9" s="708"/>
      <c r="J9" s="708"/>
    </row>
    <row r="10" spans="1:13" ht="19.5" customHeight="1">
      <c r="E10" s="42"/>
      <c r="F10" s="42"/>
      <c r="G10" s="52"/>
      <c r="H10" s="52"/>
      <c r="I10" s="52"/>
      <c r="J10" s="52"/>
    </row>
    <row r="13" spans="1:13" ht="20.100000000000001" customHeight="1">
      <c r="A13" s="747" t="str">
        <f>+"　下記のとおり清算を結了したので、私立学校法第"&amp;'010'!$D$1&amp;"条の"&amp;'010'!$D$2&amp;"規定により、関係書類を添えて届け出ます。"</f>
        <v>　下記のとおり清算を結了したので、私立学校法第122条の規定により、関係書類を添えて届け出ます。</v>
      </c>
      <c r="B13" s="747"/>
      <c r="C13" s="747"/>
      <c r="D13" s="747"/>
      <c r="E13" s="747"/>
      <c r="F13" s="747"/>
      <c r="G13" s="747"/>
      <c r="H13" s="747"/>
      <c r="I13" s="747"/>
      <c r="J13" s="747"/>
      <c r="K13" s="1"/>
      <c r="L13" s="1"/>
      <c r="M13" s="1"/>
    </row>
    <row r="14" spans="1:13" ht="20.100000000000001" customHeight="1">
      <c r="A14" s="747"/>
      <c r="B14" s="747"/>
      <c r="C14" s="747"/>
      <c r="D14" s="747"/>
      <c r="E14" s="747"/>
      <c r="F14" s="747"/>
      <c r="G14" s="747"/>
      <c r="H14" s="747"/>
      <c r="I14" s="747"/>
      <c r="J14" s="747"/>
      <c r="K14" s="1"/>
      <c r="L14" s="1"/>
      <c r="M14" s="1"/>
    </row>
    <row r="15" spans="1:13" ht="20.100000000000001" customHeight="1">
      <c r="A15" s="727" t="s">
        <v>179</v>
      </c>
      <c r="B15" s="727"/>
      <c r="C15" s="727"/>
      <c r="D15" s="727"/>
      <c r="E15" s="727"/>
      <c r="F15" s="727"/>
      <c r="G15" s="727"/>
      <c r="H15" s="727"/>
      <c r="I15" s="727"/>
      <c r="J15" s="727"/>
      <c r="K15" s="1"/>
      <c r="L15" s="1"/>
      <c r="M15" s="1"/>
    </row>
    <row r="16" spans="1:13" ht="20.100000000000001" customHeight="1">
      <c r="C16" s="63" t="s">
        <v>78</v>
      </c>
      <c r="D16" s="722" t="s">
        <v>221</v>
      </c>
      <c r="E16" s="722"/>
      <c r="F16" s="78"/>
      <c r="G16" s="707"/>
      <c r="H16" s="707"/>
      <c r="I16" s="707"/>
      <c r="J16" s="707"/>
      <c r="K16" s="1"/>
      <c r="L16" s="1"/>
      <c r="M16" s="1"/>
    </row>
    <row r="17" spans="1:13" ht="20.100000000000001" customHeight="1">
      <c r="C17" s="63" t="s">
        <v>81</v>
      </c>
      <c r="D17" s="722" t="s">
        <v>84</v>
      </c>
      <c r="E17" s="722"/>
      <c r="F17" s="78"/>
      <c r="G17" s="707"/>
      <c r="H17" s="707"/>
      <c r="I17" s="707"/>
      <c r="J17" s="707"/>
      <c r="K17" s="1"/>
      <c r="L17" s="1"/>
      <c r="M17" s="1"/>
    </row>
    <row r="18" spans="1:13" ht="20.100000000000001" customHeight="1">
      <c r="C18" s="63" t="s">
        <v>88</v>
      </c>
      <c r="D18" s="722" t="s">
        <v>1434</v>
      </c>
      <c r="E18" s="722"/>
      <c r="F18" s="78"/>
      <c r="G18" s="728"/>
      <c r="H18" s="728"/>
      <c r="I18" s="728"/>
      <c r="J18" s="728"/>
      <c r="K18" s="1"/>
      <c r="L18" s="1"/>
      <c r="M18" s="1"/>
    </row>
    <row r="19" spans="1:13" ht="20.100000000000001" customHeight="1">
      <c r="C19" s="63" t="s">
        <v>172</v>
      </c>
      <c r="D19" s="722" t="s">
        <v>258</v>
      </c>
      <c r="E19" s="722"/>
      <c r="F19" s="78"/>
      <c r="G19" s="723" t="s">
        <v>165</v>
      </c>
      <c r="H19" s="723"/>
      <c r="I19" s="723"/>
      <c r="J19" s="723"/>
      <c r="K19" s="1"/>
      <c r="L19" s="1"/>
      <c r="M19" s="1"/>
    </row>
    <row r="20" spans="1:13" ht="20.100000000000001" customHeight="1">
      <c r="A20" s="61"/>
      <c r="B20" s="61"/>
      <c r="C20" s="61"/>
      <c r="G20" s="60"/>
      <c r="H20" s="60"/>
      <c r="I20" s="60"/>
      <c r="K20" s="1"/>
      <c r="L20" s="1"/>
      <c r="M20" s="1"/>
    </row>
    <row r="21" spans="1:13" ht="20.100000000000001" customHeight="1">
      <c r="K21" s="1"/>
      <c r="L21" s="1"/>
      <c r="M21" s="1"/>
    </row>
    <row r="22" spans="1:13" ht="20.100000000000001" customHeight="1">
      <c r="K22" s="1"/>
      <c r="L22" s="1"/>
      <c r="M22" s="1"/>
    </row>
    <row r="23" spans="1:13" ht="20.100000000000001" customHeight="1">
      <c r="K23" s="1"/>
      <c r="L23" s="1"/>
      <c r="M23" s="1"/>
    </row>
    <row r="24" spans="1:13" ht="20.100000000000001" customHeight="1">
      <c r="K24" s="1"/>
      <c r="L24" s="1"/>
      <c r="M24" s="1"/>
    </row>
    <row r="25" spans="1:13" ht="20.100000000000001" customHeight="1">
      <c r="K25" s="1"/>
      <c r="L25" s="1"/>
      <c r="M25" s="1"/>
    </row>
    <row r="26" spans="1:13" ht="20.100000000000001" customHeight="1">
      <c r="K26" s="1"/>
      <c r="L26" s="1"/>
      <c r="M26" s="1"/>
    </row>
    <row r="27" spans="1:13" ht="20.100000000000001" customHeight="1">
      <c r="K27" s="1"/>
      <c r="L27" s="1"/>
      <c r="M27" s="1"/>
    </row>
    <row r="28" spans="1:13" ht="20.100000000000001" customHeight="1">
      <c r="K28" s="1"/>
      <c r="L28" s="1"/>
      <c r="M28" s="1"/>
    </row>
    <row r="29" spans="1:13" ht="20.100000000000001" customHeight="1">
      <c r="K29" s="1"/>
      <c r="L29" s="1"/>
      <c r="M29" s="1"/>
    </row>
  </sheetData>
  <mergeCells count="15">
    <mergeCell ref="C7:D7"/>
    <mergeCell ref="D18:E18"/>
    <mergeCell ref="G19:J19"/>
    <mergeCell ref="D19:E19"/>
    <mergeCell ref="G18:J18"/>
    <mergeCell ref="G8:J8"/>
    <mergeCell ref="G9:J9"/>
    <mergeCell ref="A15:J15"/>
    <mergeCell ref="D16:E16"/>
    <mergeCell ref="A13:J14"/>
    <mergeCell ref="G16:J16"/>
    <mergeCell ref="C8:E8"/>
    <mergeCell ref="C9:E9"/>
    <mergeCell ref="D17:E17"/>
    <mergeCell ref="G17:J17"/>
  </mergeCells>
  <phoneticPr fontId="2"/>
  <dataValidations count="1">
    <dataValidation imeMode="on" allowBlank="1" showInputMessage="1" showErrorMessage="1" sqref="G8:J10 G16:J19" xr:uid="{00000000-0002-0000-3900-000000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
  <sheetViews>
    <sheetView workbookViewId="0">
      <selection activeCell="Q41" sqref="Q41"/>
    </sheetView>
  </sheetViews>
  <sheetFormatPr defaultRowHeight="18"/>
  <sheetData>
    <row r="1" spans="1:1">
      <c r="A1" t="s">
        <v>1525</v>
      </c>
    </row>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1">
    <tabColor rgb="FF99FF99"/>
    <pageSetUpPr fitToPage="1"/>
  </sheetPr>
  <dimension ref="A1:E14"/>
  <sheetViews>
    <sheetView workbookViewId="0">
      <selection activeCell="Q41" sqref="Q41"/>
    </sheetView>
  </sheetViews>
  <sheetFormatPr defaultColWidth="8.69921875" defaultRowHeight="13.2"/>
  <cols>
    <col min="1" max="1" width="8.69921875" style="1"/>
    <col min="2" max="2" width="5.09765625" style="1" customWidth="1"/>
    <col min="3" max="3" width="23.59765625" style="1" customWidth="1"/>
    <col min="4" max="16384" width="8.69921875" style="1"/>
  </cols>
  <sheetData>
    <row r="1" spans="1:5">
      <c r="A1" s="1" t="s">
        <v>291</v>
      </c>
      <c r="B1" s="1" t="s">
        <v>1</v>
      </c>
      <c r="C1" s="1" t="s">
        <v>2</v>
      </c>
      <c r="D1" s="2">
        <v>22</v>
      </c>
      <c r="E1" s="1" t="str">
        <f>+B1&amp;D1&amp;C1&amp;D2&amp;C2</f>
        <v>私22条1項</v>
      </c>
    </row>
    <row r="2" spans="1:5">
      <c r="C2" s="1" t="s">
        <v>3</v>
      </c>
      <c r="D2" s="2">
        <v>1</v>
      </c>
    </row>
    <row r="3" spans="1:5">
      <c r="A3" s="1" t="s">
        <v>266</v>
      </c>
      <c r="B3" s="1" t="s">
        <v>290</v>
      </c>
      <c r="C3" s="1" t="s">
        <v>2</v>
      </c>
      <c r="D3" s="2">
        <v>6</v>
      </c>
      <c r="E3" s="1" t="str">
        <f>+B3&amp;D3&amp;C3&amp;D4&amp;C4</f>
        <v>私令6条1項</v>
      </c>
    </row>
    <row r="4" spans="1:5">
      <c r="C4" s="1" t="s">
        <v>3</v>
      </c>
      <c r="D4" s="2">
        <v>1</v>
      </c>
    </row>
    <row r="5" spans="1:5">
      <c r="A5" s="1" t="s">
        <v>249</v>
      </c>
      <c r="B5" s="1" t="s">
        <v>1</v>
      </c>
      <c r="C5" s="1" t="s">
        <v>2</v>
      </c>
      <c r="D5" s="2"/>
      <c r="E5" s="1" t="str">
        <f>+B5&amp;D5&amp;C5&amp;D6&amp;C6</f>
        <v>私条項において準用する同法</v>
      </c>
    </row>
    <row r="6" spans="1:5">
      <c r="C6" s="1" t="s">
        <v>6</v>
      </c>
      <c r="D6" s="2"/>
    </row>
    <row r="7" spans="1:5">
      <c r="C7" s="1" t="s">
        <v>2</v>
      </c>
      <c r="D7" s="2"/>
      <c r="E7" s="1" t="str">
        <f>+B7&amp;D7&amp;C7&amp;D8&amp;C8</f>
        <v>条項</v>
      </c>
    </row>
    <row r="8" spans="1:5">
      <c r="C8" s="1" t="s">
        <v>3</v>
      </c>
      <c r="D8" s="2"/>
    </row>
    <row r="9" spans="1:5">
      <c r="A9" s="1" t="s">
        <v>7</v>
      </c>
      <c r="B9" s="1" t="s">
        <v>1</v>
      </c>
      <c r="C9" s="1" t="s">
        <v>2</v>
      </c>
      <c r="D9" s="2"/>
      <c r="E9" s="1" t="str">
        <f>+B9&amp;D9&amp;C9&amp;D10&amp;C10</f>
        <v>私条項</v>
      </c>
    </row>
    <row r="10" spans="1:5">
      <c r="C10" s="1" t="s">
        <v>3</v>
      </c>
      <c r="D10" s="2"/>
    </row>
    <row r="11" spans="1:5">
      <c r="B11" s="1" t="s">
        <v>1</v>
      </c>
      <c r="C11" s="1" t="s">
        <v>2</v>
      </c>
      <c r="D11" s="2"/>
      <c r="E11" s="1" t="str">
        <f>+B11&amp;D11&amp;C11&amp;D12&amp;C12</f>
        <v>私条項において準用する同法</v>
      </c>
    </row>
    <row r="12" spans="1:5">
      <c r="C12" s="1" t="s">
        <v>6</v>
      </c>
      <c r="D12" s="2"/>
    </row>
    <row r="13" spans="1:5">
      <c r="C13" s="1" t="s">
        <v>2</v>
      </c>
      <c r="D13" s="2"/>
      <c r="E13" s="1" t="str">
        <f>+B13&amp;D13&amp;C13&amp;D14&amp;C14</f>
        <v>条項</v>
      </c>
    </row>
    <row r="14" spans="1:5">
      <c r="C14" s="1" t="s">
        <v>3</v>
      </c>
      <c r="D14" s="2"/>
    </row>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2">
    <pageSetUpPr fitToPage="1"/>
  </sheetPr>
  <dimension ref="A1:X34"/>
  <sheetViews>
    <sheetView view="pageBreakPreview" zoomScale="110" zoomScaleNormal="100" zoomScaleSheetLayoutView="110" workbookViewId="0">
      <selection activeCell="Q41" sqref="Q41"/>
    </sheetView>
  </sheetViews>
  <sheetFormatPr defaultColWidth="8.09765625" defaultRowHeight="20.100000000000001" customHeight="1"/>
  <cols>
    <col min="1" max="256" width="3.19921875" style="8" customWidth="1"/>
    <col min="257" max="16384" width="8.09765625" style="8"/>
  </cols>
  <sheetData>
    <row r="1" spans="1:24" s="4" customFormat="1" ht="20.100000000000001" customHeight="1" thickBot="1">
      <c r="A1" s="3" t="s">
        <v>319</v>
      </c>
      <c r="B1" s="3"/>
      <c r="C1" s="3"/>
      <c r="D1" s="3"/>
      <c r="E1" s="3"/>
      <c r="F1" s="3"/>
      <c r="G1" s="3"/>
      <c r="H1" s="3"/>
      <c r="I1" s="3"/>
      <c r="J1" s="3"/>
      <c r="K1" s="3"/>
      <c r="L1" s="3"/>
      <c r="M1" s="3"/>
      <c r="N1" s="3"/>
      <c r="O1" s="3"/>
      <c r="P1" s="3"/>
      <c r="Q1" s="3"/>
      <c r="R1" s="3"/>
      <c r="S1" s="3"/>
      <c r="T1" s="3"/>
      <c r="U1" s="3"/>
      <c r="V1" s="3"/>
      <c r="W1" s="3"/>
      <c r="X1" s="3"/>
    </row>
    <row r="2" spans="1:24" s="4" customFormat="1" ht="20.100000000000001" customHeight="1"/>
    <row r="3" spans="1:24" s="5" customFormat="1" ht="20.100000000000001" customHeight="1">
      <c r="B3" s="5" t="s">
        <v>9</v>
      </c>
      <c r="D3" s="5" t="s">
        <v>10</v>
      </c>
    </row>
    <row r="4" spans="1:24" s="40" customFormat="1" ht="20.100000000000001" customHeight="1">
      <c r="C4" s="40" t="s">
        <v>11</v>
      </c>
      <c r="D4" s="749" t="s">
        <v>318</v>
      </c>
      <c r="E4" s="749"/>
      <c r="F4" s="749"/>
      <c r="G4" s="749"/>
      <c r="H4" s="749"/>
      <c r="I4" s="749"/>
      <c r="J4" s="749"/>
      <c r="K4" s="749"/>
      <c r="L4" s="749"/>
      <c r="M4" s="749"/>
      <c r="N4" s="749"/>
      <c r="O4" s="749"/>
      <c r="P4" s="749"/>
      <c r="Q4" s="749"/>
      <c r="R4" s="749"/>
      <c r="S4" s="749"/>
      <c r="T4" s="749"/>
      <c r="U4" s="749"/>
      <c r="V4" s="749"/>
      <c r="W4" s="749"/>
      <c r="X4" s="749"/>
    </row>
    <row r="5" spans="1:24" ht="20.100000000000001" customHeight="1">
      <c r="C5" s="6"/>
      <c r="D5" s="68" t="s">
        <v>317</v>
      </c>
      <c r="E5" s="68"/>
      <c r="F5" s="68"/>
      <c r="G5" s="68"/>
      <c r="H5" s="7"/>
      <c r="I5" s="7"/>
      <c r="J5" s="7"/>
      <c r="K5" s="7"/>
      <c r="L5" s="7"/>
      <c r="M5" s="7"/>
      <c r="N5" s="7"/>
      <c r="O5" s="7"/>
      <c r="P5" s="7"/>
      <c r="Q5" s="7"/>
      <c r="R5" s="7"/>
      <c r="S5" s="7"/>
      <c r="T5" s="7"/>
      <c r="U5" s="7"/>
      <c r="V5" s="7"/>
      <c r="W5" s="7"/>
      <c r="X5" s="7"/>
    </row>
    <row r="6" spans="1:24" ht="20.100000000000001" customHeight="1">
      <c r="C6" s="6"/>
      <c r="D6" s="68"/>
      <c r="E6" s="68" t="s">
        <v>11</v>
      </c>
      <c r="F6" s="68" t="s">
        <v>316</v>
      </c>
      <c r="G6" s="68"/>
      <c r="H6" s="7"/>
      <c r="I6" s="7"/>
      <c r="J6" s="7"/>
      <c r="K6" s="7"/>
      <c r="L6" s="7"/>
      <c r="M6" s="7"/>
      <c r="N6" s="7"/>
      <c r="O6" s="7"/>
      <c r="P6" s="7"/>
      <c r="Q6" s="7"/>
      <c r="R6" s="7"/>
      <c r="S6" s="7"/>
      <c r="T6" s="7"/>
      <c r="U6" s="7"/>
      <c r="V6" s="7"/>
      <c r="W6" s="7"/>
      <c r="X6" s="7"/>
    </row>
    <row r="7" spans="1:24" ht="20.100000000000001" customHeight="1">
      <c r="C7" s="6"/>
      <c r="D7" s="68"/>
      <c r="E7" s="68" t="s">
        <v>11</v>
      </c>
      <c r="F7" s="68" t="s">
        <v>315</v>
      </c>
      <c r="G7" s="68"/>
      <c r="H7" s="7"/>
      <c r="I7" s="7"/>
      <c r="J7" s="7"/>
      <c r="K7" s="7"/>
      <c r="L7" s="7"/>
      <c r="M7" s="7"/>
      <c r="N7" s="7"/>
      <c r="O7" s="7"/>
      <c r="P7" s="7"/>
      <c r="Q7" s="7"/>
      <c r="R7" s="7"/>
      <c r="S7" s="7"/>
      <c r="T7" s="7"/>
      <c r="U7" s="7"/>
      <c r="V7" s="7"/>
      <c r="W7" s="7"/>
      <c r="X7" s="7"/>
    </row>
    <row r="8" spans="1:24" ht="20.100000000000001" customHeight="1">
      <c r="C8" s="6"/>
      <c r="D8" s="68"/>
      <c r="E8" s="68" t="s">
        <v>11</v>
      </c>
      <c r="F8" s="68" t="s">
        <v>314</v>
      </c>
      <c r="G8" s="68"/>
      <c r="H8" s="7"/>
      <c r="I8" s="7"/>
      <c r="J8" s="7"/>
      <c r="K8" s="7"/>
      <c r="L8" s="7"/>
      <c r="M8" s="7"/>
      <c r="N8" s="7"/>
      <c r="O8" s="7"/>
      <c r="P8" s="7"/>
      <c r="Q8" s="7"/>
      <c r="R8" s="7"/>
      <c r="S8" s="7"/>
      <c r="T8" s="7"/>
      <c r="U8" s="7"/>
      <c r="V8" s="7"/>
      <c r="W8" s="7"/>
      <c r="X8" s="7"/>
    </row>
    <row r="9" spans="1:24" ht="20.100000000000001" customHeight="1">
      <c r="C9" s="6"/>
      <c r="D9" s="68"/>
      <c r="E9" s="68" t="s">
        <v>11</v>
      </c>
      <c r="F9" s="8" t="s">
        <v>313</v>
      </c>
      <c r="G9" s="68"/>
      <c r="H9" s="7"/>
      <c r="I9" s="7"/>
      <c r="J9" s="7"/>
      <c r="K9" s="7"/>
      <c r="L9" s="7"/>
      <c r="M9" s="7"/>
      <c r="N9" s="7"/>
      <c r="O9" s="7"/>
      <c r="P9" s="7"/>
      <c r="Q9" s="7"/>
      <c r="R9" s="7"/>
      <c r="S9" s="7"/>
      <c r="T9" s="7"/>
      <c r="U9" s="7"/>
      <c r="V9" s="7"/>
      <c r="W9" s="7"/>
      <c r="X9" s="7"/>
    </row>
    <row r="10" spans="1:24" ht="20.100000000000001" customHeight="1">
      <c r="C10" s="6"/>
      <c r="D10" s="68"/>
      <c r="E10" s="68" t="s">
        <v>11</v>
      </c>
      <c r="F10" s="8" t="s">
        <v>312</v>
      </c>
      <c r="G10" s="68"/>
      <c r="H10" s="7"/>
      <c r="I10" s="7"/>
      <c r="J10" s="7"/>
      <c r="K10" s="7"/>
      <c r="L10" s="7"/>
      <c r="M10" s="7"/>
      <c r="N10" s="7"/>
      <c r="O10" s="7"/>
      <c r="P10" s="7"/>
      <c r="Q10" s="7"/>
      <c r="R10" s="7"/>
      <c r="S10" s="7"/>
      <c r="T10" s="7"/>
      <c r="U10" s="7"/>
      <c r="V10" s="7"/>
      <c r="W10" s="7"/>
      <c r="X10" s="7"/>
    </row>
    <row r="11" spans="1:24" ht="20.100000000000001" customHeight="1">
      <c r="C11" s="6"/>
      <c r="D11" s="68"/>
      <c r="E11" s="68" t="s">
        <v>11</v>
      </c>
      <c r="F11" s="8" t="s">
        <v>311</v>
      </c>
      <c r="G11" s="68"/>
      <c r="H11" s="7"/>
      <c r="I11" s="7"/>
      <c r="J11" s="7"/>
      <c r="K11" s="7"/>
      <c r="L11" s="7"/>
      <c r="M11" s="7"/>
      <c r="N11" s="7"/>
      <c r="O11" s="7"/>
      <c r="P11" s="7"/>
      <c r="Q11" s="7"/>
      <c r="R11" s="7"/>
      <c r="S11" s="7"/>
      <c r="T11" s="7"/>
      <c r="U11" s="7"/>
      <c r="V11" s="7"/>
      <c r="W11" s="7"/>
      <c r="X11" s="7"/>
    </row>
    <row r="12" spans="1:24" ht="20.100000000000001" customHeight="1">
      <c r="C12" s="6"/>
      <c r="D12" s="68"/>
      <c r="E12" s="68" t="s">
        <v>11</v>
      </c>
      <c r="F12" s="68" t="s">
        <v>310</v>
      </c>
      <c r="G12" s="68"/>
      <c r="H12" s="7"/>
      <c r="I12" s="7"/>
      <c r="J12" s="7"/>
      <c r="K12" s="7"/>
      <c r="L12" s="7"/>
      <c r="M12" s="7"/>
      <c r="N12" s="7"/>
      <c r="O12" s="7"/>
      <c r="P12" s="7"/>
      <c r="Q12" s="7"/>
      <c r="R12" s="7"/>
      <c r="S12" s="7"/>
      <c r="T12" s="7"/>
      <c r="U12" s="7"/>
      <c r="V12" s="7"/>
      <c r="W12" s="7"/>
      <c r="X12" s="7"/>
    </row>
    <row r="13" spans="1:24" ht="20.100000000000001" customHeight="1">
      <c r="C13" s="6"/>
      <c r="D13" s="68"/>
      <c r="E13" s="68" t="s">
        <v>11</v>
      </c>
      <c r="F13" s="68" t="s">
        <v>309</v>
      </c>
      <c r="G13" s="68"/>
      <c r="H13" s="7"/>
      <c r="I13" s="7"/>
      <c r="J13" s="7"/>
      <c r="K13" s="7"/>
      <c r="M13" s="7"/>
      <c r="N13" s="7"/>
      <c r="O13" s="7"/>
      <c r="P13" s="7"/>
      <c r="Q13" s="7"/>
      <c r="R13" s="7"/>
      <c r="S13" s="7"/>
      <c r="T13" s="7"/>
      <c r="U13" s="7"/>
      <c r="V13" s="7"/>
      <c r="W13" s="7"/>
      <c r="X13" s="7"/>
    </row>
    <row r="14" spans="1:24" ht="20.100000000000001" customHeight="1">
      <c r="C14" s="6"/>
      <c r="D14" s="68"/>
      <c r="E14" s="68" t="s">
        <v>11</v>
      </c>
      <c r="F14" s="68" t="s">
        <v>308</v>
      </c>
      <c r="G14" s="68"/>
      <c r="H14" s="7"/>
      <c r="I14" s="7"/>
      <c r="J14" s="7"/>
      <c r="K14" s="7"/>
      <c r="L14" s="7"/>
      <c r="M14" s="7"/>
      <c r="N14" s="7"/>
      <c r="O14" s="7"/>
      <c r="P14" s="7"/>
      <c r="Q14" s="7"/>
      <c r="R14" s="7"/>
      <c r="S14" s="7"/>
      <c r="T14" s="7"/>
      <c r="U14" s="7"/>
      <c r="V14" s="7"/>
      <c r="W14" s="7"/>
      <c r="X14" s="7"/>
    </row>
    <row r="15" spans="1:24" ht="20.100000000000001" customHeight="1">
      <c r="C15" s="6"/>
      <c r="D15" s="68"/>
      <c r="E15" s="68" t="s">
        <v>11</v>
      </c>
      <c r="F15" s="68" t="s">
        <v>307</v>
      </c>
      <c r="G15" s="68"/>
      <c r="H15" s="7"/>
      <c r="I15" s="7"/>
      <c r="J15" s="7"/>
      <c r="K15" s="7"/>
      <c r="L15" s="7"/>
      <c r="M15" s="7"/>
      <c r="N15" s="7"/>
      <c r="O15" s="7"/>
      <c r="P15" s="7"/>
      <c r="Q15" s="7"/>
      <c r="R15" s="7"/>
      <c r="S15" s="7"/>
      <c r="T15" s="7"/>
      <c r="U15" s="7"/>
      <c r="V15" s="7"/>
      <c r="W15" s="7"/>
      <c r="X15" s="7"/>
    </row>
    <row r="16" spans="1:24" ht="20.100000000000001" customHeight="1">
      <c r="C16" s="6"/>
      <c r="D16" s="68"/>
      <c r="E16" s="68" t="s">
        <v>11</v>
      </c>
      <c r="F16" s="68" t="s">
        <v>306</v>
      </c>
      <c r="G16" s="68"/>
      <c r="H16" s="7"/>
      <c r="I16" s="7"/>
      <c r="J16" s="7"/>
      <c r="K16" s="7"/>
      <c r="L16" s="7"/>
      <c r="M16" s="7"/>
      <c r="N16" s="7"/>
      <c r="O16" s="7"/>
      <c r="P16" s="7"/>
      <c r="Q16" s="7"/>
      <c r="R16" s="7"/>
      <c r="S16" s="7"/>
      <c r="T16" s="7"/>
      <c r="U16" s="7"/>
      <c r="V16" s="7"/>
      <c r="W16" s="7"/>
      <c r="X16" s="7"/>
    </row>
    <row r="17" spans="2:24" ht="20.100000000000001" customHeight="1">
      <c r="C17" s="6"/>
      <c r="D17" s="7"/>
      <c r="E17" s="68" t="s">
        <v>11</v>
      </c>
      <c r="F17" s="68" t="s">
        <v>305</v>
      </c>
      <c r="G17" s="7"/>
      <c r="H17" s="7"/>
      <c r="I17" s="7"/>
      <c r="J17" s="7"/>
      <c r="K17" s="7"/>
      <c r="L17" s="7"/>
      <c r="M17" s="7"/>
      <c r="N17" s="7"/>
      <c r="O17" s="7"/>
      <c r="P17" s="7"/>
      <c r="Q17" s="7"/>
      <c r="R17" s="7"/>
      <c r="S17" s="7"/>
      <c r="T17" s="7"/>
      <c r="U17" s="7"/>
      <c r="V17" s="7"/>
      <c r="W17" s="7"/>
      <c r="X17" s="7"/>
    </row>
    <row r="18" spans="2:24" s="5" customFormat="1" ht="20.100000000000001" customHeight="1">
      <c r="B18" s="5" t="s">
        <v>14</v>
      </c>
      <c r="D18" s="5" t="s">
        <v>15</v>
      </c>
    </row>
    <row r="19" spans="2:24" ht="20.100000000000001" customHeight="1">
      <c r="C19" s="8" t="s">
        <v>11</v>
      </c>
      <c r="D19" s="8" t="s">
        <v>151</v>
      </c>
    </row>
    <row r="20" spans="2:24" ht="20.100000000000001" customHeight="1">
      <c r="D20" s="8" t="s">
        <v>304</v>
      </c>
    </row>
    <row r="21" spans="2:24" ht="20.100000000000001" customHeight="1">
      <c r="E21" s="8" t="s">
        <v>11</v>
      </c>
      <c r="F21" s="8" t="s">
        <v>303</v>
      </c>
      <c r="I21" s="8" t="s">
        <v>299</v>
      </c>
      <c r="J21" s="8" t="s">
        <v>302</v>
      </c>
    </row>
    <row r="22" spans="2:24" ht="20.100000000000001" customHeight="1">
      <c r="E22" s="8" t="s">
        <v>11</v>
      </c>
      <c r="F22" s="8" t="s">
        <v>301</v>
      </c>
      <c r="I22" s="8" t="s">
        <v>299</v>
      </c>
      <c r="J22" s="8" t="s">
        <v>300</v>
      </c>
    </row>
    <row r="23" spans="2:24" ht="20.100000000000001" customHeight="1">
      <c r="E23" s="8" t="s">
        <v>11</v>
      </c>
      <c r="F23" s="8" t="s">
        <v>294</v>
      </c>
      <c r="I23" s="8" t="s">
        <v>299</v>
      </c>
      <c r="J23" s="8" t="s">
        <v>298</v>
      </c>
    </row>
    <row r="24" spans="2:24" s="5" customFormat="1" ht="20.100000000000001" customHeight="1">
      <c r="B24" s="5" t="s">
        <v>16</v>
      </c>
      <c r="D24" s="5" t="s">
        <v>17</v>
      </c>
    </row>
    <row r="25" spans="2:24" ht="20.100000000000001" customHeight="1">
      <c r="D25" s="59" t="s">
        <v>291</v>
      </c>
      <c r="E25" s="13" t="str">
        <f>+'011'!E1</f>
        <v>私22条1項</v>
      </c>
      <c r="F25" s="12"/>
      <c r="G25" s="12"/>
      <c r="H25" s="12" t="s">
        <v>20</v>
      </c>
      <c r="I25" s="12" t="s">
        <v>297</v>
      </c>
      <c r="J25" s="12"/>
      <c r="K25" s="12"/>
      <c r="L25" s="12"/>
      <c r="M25" s="12"/>
      <c r="N25" s="12"/>
      <c r="O25" s="12"/>
      <c r="P25" s="12"/>
      <c r="Q25" s="12"/>
      <c r="R25" s="12"/>
      <c r="S25" s="12"/>
      <c r="T25" s="12"/>
      <c r="U25" s="12"/>
      <c r="V25" s="12"/>
      <c r="W25" s="12"/>
      <c r="X25" s="56"/>
    </row>
    <row r="26" spans="2:24" ht="20.100000000000001" customHeight="1">
      <c r="D26" s="67" t="s">
        <v>276</v>
      </c>
      <c r="E26" s="58" t="str">
        <f>+'011'!E3</f>
        <v>私令6条1項</v>
      </c>
      <c r="F26" s="37"/>
      <c r="G26" s="37"/>
      <c r="H26" s="37"/>
      <c r="I26" s="37"/>
      <c r="J26" s="37"/>
      <c r="K26" s="37"/>
      <c r="L26" s="37"/>
      <c r="M26" s="37"/>
      <c r="N26" s="37"/>
      <c r="O26" s="37"/>
      <c r="P26" s="37"/>
      <c r="Q26" s="37"/>
      <c r="R26" s="37"/>
      <c r="S26" s="37"/>
      <c r="T26" s="37"/>
      <c r="U26" s="37"/>
      <c r="V26" s="37"/>
      <c r="W26" s="37"/>
      <c r="X26" s="38"/>
    </row>
    <row r="27" spans="2:24" s="5" customFormat="1" ht="20.100000000000001" customHeight="1">
      <c r="B27" s="5" t="s">
        <v>23</v>
      </c>
      <c r="D27" s="5" t="s">
        <v>28</v>
      </c>
      <c r="H27" s="31" t="s">
        <v>29</v>
      </c>
    </row>
    <row r="28" spans="2:24" ht="20.100000000000001" customHeight="1">
      <c r="C28" s="8" t="s">
        <v>30</v>
      </c>
      <c r="D28" s="8" t="s">
        <v>296</v>
      </c>
    </row>
    <row r="29" spans="2:24" ht="20.100000000000001" customHeight="1">
      <c r="C29" s="8" t="s">
        <v>32</v>
      </c>
      <c r="D29" s="8" t="s">
        <v>295</v>
      </c>
    </row>
    <row r="30" spans="2:24" ht="20.100000000000001" customHeight="1">
      <c r="C30" s="8" t="s">
        <v>35</v>
      </c>
      <c r="D30" s="8" t="s">
        <v>72</v>
      </c>
    </row>
    <row r="31" spans="2:24" ht="20.100000000000001" customHeight="1">
      <c r="B31" s="5" t="s">
        <v>27</v>
      </c>
      <c r="D31" s="5" t="s">
        <v>294</v>
      </c>
    </row>
    <row r="32" spans="2:24" ht="20.100000000000001" customHeight="1">
      <c r="C32" s="8" t="s">
        <v>11</v>
      </c>
      <c r="D32" s="8" t="s">
        <v>293</v>
      </c>
    </row>
    <row r="33" spans="3:4" ht="20.100000000000001" customHeight="1">
      <c r="C33" s="8" t="s">
        <v>11</v>
      </c>
      <c r="D33" s="8" t="s">
        <v>293</v>
      </c>
    </row>
    <row r="34" spans="3:4" ht="20.100000000000001" customHeight="1">
      <c r="C34" s="8" t="s">
        <v>11</v>
      </c>
      <c r="D34" s="8" t="s">
        <v>292</v>
      </c>
    </row>
  </sheetData>
  <mergeCells count="1">
    <mergeCell ref="D4:X4"/>
  </mergeCells>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3">
    <pageSetUpPr fitToPage="1"/>
  </sheetPr>
  <dimension ref="A1:W16"/>
  <sheetViews>
    <sheetView view="pageBreakPreview" zoomScale="110" zoomScaleNormal="100" zoomScaleSheetLayoutView="110" workbookViewId="0">
      <selection activeCell="Q41" sqref="Q41"/>
    </sheetView>
  </sheetViews>
  <sheetFormatPr defaultColWidth="8.09765625" defaultRowHeight="20.100000000000001" customHeight="1"/>
  <cols>
    <col min="1" max="256" width="3.19921875" style="8" customWidth="1"/>
    <col min="257" max="16384" width="8.09765625" style="8"/>
  </cols>
  <sheetData>
    <row r="1" spans="1:23" ht="20.100000000000001" customHeight="1">
      <c r="A1" s="8" t="s">
        <v>77</v>
      </c>
    </row>
    <row r="3" spans="1:23" s="5" customFormat="1" ht="20.100000000000001" customHeight="1">
      <c r="A3" s="5" t="s">
        <v>78</v>
      </c>
      <c r="C3" s="5" t="s">
        <v>79</v>
      </c>
    </row>
    <row r="4" spans="1:23" ht="20.100000000000001" customHeight="1">
      <c r="C4" s="8" t="s">
        <v>11</v>
      </c>
      <c r="D4" s="8" t="s">
        <v>320</v>
      </c>
    </row>
    <row r="6" spans="1:23" s="5" customFormat="1" ht="20.100000000000001" customHeight="1">
      <c r="A6" s="5" t="s">
        <v>81</v>
      </c>
      <c r="C6" s="5" t="s">
        <v>82</v>
      </c>
    </row>
    <row r="7" spans="1:23" ht="20.100000000000001" customHeight="1">
      <c r="C7" s="36" t="s">
        <v>143</v>
      </c>
      <c r="D7" s="37"/>
      <c r="E7" s="37"/>
      <c r="F7" s="37"/>
      <c r="G7" s="37"/>
      <c r="H7" s="38"/>
      <c r="I7" s="716"/>
      <c r="J7" s="717"/>
      <c r="K7" s="717"/>
      <c r="L7" s="717"/>
      <c r="M7" s="717"/>
      <c r="N7" s="717"/>
      <c r="O7" s="717"/>
      <c r="P7" s="717"/>
      <c r="Q7" s="717"/>
      <c r="R7" s="717"/>
      <c r="S7" s="717"/>
      <c r="T7" s="718"/>
    </row>
    <row r="8" spans="1:23" ht="20.100000000000001" customHeight="1">
      <c r="C8" s="36" t="s">
        <v>142</v>
      </c>
      <c r="D8" s="37"/>
      <c r="E8" s="37"/>
      <c r="F8" s="37"/>
      <c r="G8" s="37"/>
      <c r="H8" s="38"/>
      <c r="I8" s="716"/>
      <c r="J8" s="717"/>
      <c r="K8" s="717"/>
      <c r="L8" s="717"/>
      <c r="M8" s="717"/>
      <c r="N8" s="717"/>
      <c r="O8" s="717"/>
      <c r="P8" s="717"/>
      <c r="Q8" s="717"/>
      <c r="R8" s="717"/>
      <c r="S8" s="717"/>
      <c r="T8" s="718"/>
    </row>
    <row r="9" spans="1:23" ht="20.100000000000001" customHeight="1">
      <c r="C9" s="36" t="s">
        <v>141</v>
      </c>
      <c r="D9" s="37"/>
      <c r="E9" s="37"/>
      <c r="F9" s="37"/>
      <c r="G9" s="37"/>
      <c r="H9" s="38"/>
      <c r="I9" s="716"/>
      <c r="J9" s="717"/>
      <c r="K9" s="717"/>
      <c r="L9" s="717"/>
      <c r="M9" s="717"/>
      <c r="N9" s="717"/>
      <c r="O9" s="717"/>
      <c r="P9" s="717"/>
      <c r="Q9" s="717"/>
      <c r="R9" s="717"/>
      <c r="S9" s="717"/>
      <c r="T9" s="718"/>
    </row>
    <row r="10" spans="1:23" ht="20.100000000000001" customHeight="1">
      <c r="C10" s="36" t="s">
        <v>86</v>
      </c>
      <c r="D10" s="37"/>
      <c r="E10" s="37"/>
      <c r="F10" s="37"/>
      <c r="G10" s="37"/>
      <c r="H10" s="38"/>
      <c r="I10" s="716"/>
      <c r="J10" s="717"/>
      <c r="K10" s="717"/>
      <c r="L10" s="717"/>
      <c r="M10" s="717"/>
      <c r="N10" s="717"/>
      <c r="O10" s="717"/>
      <c r="P10" s="717"/>
      <c r="Q10" s="717"/>
      <c r="R10" s="717"/>
      <c r="S10" s="717"/>
      <c r="T10" s="718"/>
    </row>
    <row r="11" spans="1:23" ht="20.100000000000001" customHeight="1">
      <c r="C11" s="36" t="s">
        <v>87</v>
      </c>
      <c r="D11" s="37"/>
      <c r="E11" s="37"/>
      <c r="F11" s="37"/>
      <c r="G11" s="37"/>
      <c r="H11" s="38"/>
      <c r="I11" s="716"/>
      <c r="J11" s="717"/>
      <c r="K11" s="717"/>
      <c r="L11" s="717"/>
      <c r="M11" s="717"/>
      <c r="N11" s="717"/>
      <c r="O11" s="717"/>
      <c r="P11" s="717"/>
      <c r="Q11" s="717"/>
      <c r="R11" s="717"/>
      <c r="S11" s="717"/>
      <c r="T11" s="718"/>
    </row>
    <row r="13" spans="1:23" s="5" customFormat="1" ht="20.100000000000001" customHeight="1">
      <c r="A13" s="5" t="s">
        <v>88</v>
      </c>
      <c r="C13" s="5" t="s">
        <v>28</v>
      </c>
      <c r="G13" s="693" t="s">
        <v>89</v>
      </c>
      <c r="H13" s="694"/>
      <c r="I13" s="694"/>
      <c r="J13" s="694"/>
      <c r="K13" s="694"/>
      <c r="L13" s="694"/>
      <c r="M13" s="694"/>
      <c r="N13" s="694"/>
      <c r="O13" s="694"/>
      <c r="P13" s="694"/>
      <c r="Q13" s="694"/>
      <c r="R13" s="694"/>
      <c r="S13" s="694"/>
      <c r="T13" s="694"/>
      <c r="U13" s="694"/>
      <c r="V13" s="694"/>
      <c r="W13" s="694"/>
    </row>
    <row r="14" spans="1:23" ht="20.100000000000001" customHeight="1">
      <c r="B14" s="39" t="s">
        <v>90</v>
      </c>
      <c r="C14" s="8" t="s">
        <v>30</v>
      </c>
      <c r="D14" s="8" t="s">
        <v>296</v>
      </c>
    </row>
    <row r="15" spans="1:23" ht="20.100000000000001" customHeight="1">
      <c r="B15" s="39" t="s">
        <v>90</v>
      </c>
      <c r="C15" s="8" t="s">
        <v>32</v>
      </c>
      <c r="D15" s="8" t="s">
        <v>295</v>
      </c>
    </row>
    <row r="16" spans="1:23" ht="20.100000000000001" customHeight="1">
      <c r="B16" s="39" t="s">
        <v>90</v>
      </c>
      <c r="C16" s="8" t="s">
        <v>35</v>
      </c>
      <c r="D16" s="8" t="s">
        <v>72</v>
      </c>
    </row>
  </sheetData>
  <mergeCells count="6">
    <mergeCell ref="G13:W13"/>
    <mergeCell ref="I8:T8"/>
    <mergeCell ref="I7:T7"/>
    <mergeCell ref="I9:T9"/>
    <mergeCell ref="I10:T10"/>
    <mergeCell ref="I11:T11"/>
  </mergeCells>
  <phoneticPr fontId="2"/>
  <dataValidations count="3">
    <dataValidation type="list" allowBlank="1" showInputMessage="1" showErrorMessage="1" sqref="B14:B16" xr:uid="{00000000-0002-0000-3C00-000000000000}">
      <formula1>"□,☑"</formula1>
    </dataValidation>
    <dataValidation imeMode="off" allowBlank="1" showInputMessage="1" showErrorMessage="1" sqref="I11:T11" xr:uid="{00000000-0002-0000-3C00-000001000000}"/>
    <dataValidation imeMode="on" allowBlank="1" showInputMessage="1" showErrorMessage="1" sqref="I7:T10" xr:uid="{00000000-0002-0000-3C00-000002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4">
    <pageSetUpPr fitToPage="1"/>
  </sheetPr>
  <dimension ref="A1:M24"/>
  <sheetViews>
    <sheetView view="pageBreakPreview" zoomScale="110" zoomScaleNormal="100" zoomScaleSheetLayoutView="110" workbookViewId="0">
      <selection activeCell="Q41" sqref="Q41"/>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3.3984375" style="41" customWidth="1"/>
    <col min="12" max="12" width="4.19921875" style="41" customWidth="1"/>
    <col min="13" max="13" width="5.3984375" style="41" customWidth="1"/>
    <col min="14" max="15" width="7.69921875" style="41" customWidth="1"/>
    <col min="16" max="16384" width="8.09765625" style="41"/>
  </cols>
  <sheetData>
    <row r="1" spans="1:13" ht="20.100000000000001" customHeight="1">
      <c r="A1" s="41" t="s">
        <v>92</v>
      </c>
      <c r="B1" s="42">
        <v>11</v>
      </c>
      <c r="C1" s="41" t="s">
        <v>93</v>
      </c>
    </row>
    <row r="2" spans="1:13" ht="20.100000000000001" customHeight="1">
      <c r="A2" s="43" t="s">
        <v>320</v>
      </c>
      <c r="B2" s="43"/>
      <c r="C2" s="43"/>
      <c r="D2" s="44"/>
      <c r="E2" s="44"/>
      <c r="F2" s="44"/>
      <c r="G2" s="44"/>
      <c r="H2" s="44"/>
      <c r="I2" s="44"/>
      <c r="J2" s="44"/>
    </row>
    <row r="3" spans="1:13" ht="20.100000000000001" customHeight="1">
      <c r="J3" s="57">
        <v>45818</v>
      </c>
    </row>
    <row r="5" spans="1:13" ht="20.100000000000001" customHeight="1">
      <c r="A5" s="46" t="s">
        <v>95</v>
      </c>
      <c r="B5" s="46"/>
      <c r="C5" s="46"/>
    </row>
    <row r="6" spans="1:13" ht="20.100000000000001" customHeight="1">
      <c r="A6" s="46"/>
      <c r="B6" s="46"/>
      <c r="C6" s="46"/>
    </row>
    <row r="7" spans="1:13" ht="20.100000000000001" customHeight="1">
      <c r="D7" s="698" t="s">
        <v>272</v>
      </c>
      <c r="E7" s="699"/>
      <c r="F7" s="47"/>
      <c r="G7" s="1"/>
      <c r="H7" s="1"/>
    </row>
    <row r="8" spans="1:13" ht="20.100000000000001" customHeight="1">
      <c r="D8" s="710" t="s">
        <v>84</v>
      </c>
      <c r="E8" s="699"/>
      <c r="F8" s="49"/>
      <c r="G8" s="719" t="s">
        <v>98</v>
      </c>
      <c r="H8" s="719"/>
      <c r="I8" s="719"/>
      <c r="J8" s="719"/>
    </row>
    <row r="9" spans="1:13" ht="20.100000000000001" customHeight="1">
      <c r="D9" s="710" t="s">
        <v>145</v>
      </c>
      <c r="E9" s="699"/>
      <c r="F9" s="51"/>
      <c r="G9" s="701" t="s">
        <v>100</v>
      </c>
      <c r="H9" s="701"/>
      <c r="I9" s="701"/>
      <c r="J9" s="701"/>
    </row>
    <row r="10" spans="1:13" ht="20.100000000000001" customHeight="1">
      <c r="D10" s="710" t="s">
        <v>141</v>
      </c>
      <c r="E10" s="699"/>
      <c r="F10" s="51"/>
      <c r="G10" s="701" t="s">
        <v>101</v>
      </c>
      <c r="H10" s="701"/>
      <c r="I10" s="701"/>
      <c r="J10" s="701"/>
    </row>
    <row r="11" spans="1:13" ht="19.5" customHeight="1">
      <c r="E11" s="42"/>
      <c r="F11" s="42"/>
      <c r="G11" s="52"/>
      <c r="H11" s="52"/>
      <c r="I11" s="52"/>
      <c r="J11" s="52"/>
    </row>
    <row r="13" spans="1:13" ht="20.100000000000001" customHeight="1">
      <c r="A13" s="747" t="str">
        <f>+"　下記のとおり登記を完了したので、私立学校法施行令第"&amp;'011'!$D$3&amp;"条第"&amp;'011'!$D$4&amp;"項の規定により、登記簿謄本を添えて届け出ます。"</f>
        <v>　下記のとおり登記を完了したので、私立学校法施行令第6条第1項の規定により、登記簿謄本を添えて届け出ます。</v>
      </c>
      <c r="B13" s="747"/>
      <c r="C13" s="747"/>
      <c r="D13" s="747"/>
      <c r="E13" s="747"/>
      <c r="F13" s="747"/>
      <c r="G13" s="747"/>
      <c r="H13" s="747"/>
      <c r="I13" s="747"/>
      <c r="J13" s="747"/>
      <c r="K13" s="68" t="s">
        <v>317</v>
      </c>
      <c r="L13" s="68"/>
      <c r="M13" s="68"/>
    </row>
    <row r="14" spans="1:13" ht="20.100000000000001" customHeight="1">
      <c r="A14" s="747"/>
      <c r="B14" s="747"/>
      <c r="C14" s="747"/>
      <c r="D14" s="747"/>
      <c r="E14" s="747"/>
      <c r="F14" s="747"/>
      <c r="G14" s="747"/>
      <c r="H14" s="747"/>
      <c r="I14" s="747"/>
      <c r="J14" s="747"/>
      <c r="K14" s="68"/>
      <c r="L14" s="68" t="s">
        <v>11</v>
      </c>
      <c r="M14" s="68" t="s">
        <v>316</v>
      </c>
    </row>
    <row r="15" spans="1:13" ht="20.100000000000001" customHeight="1">
      <c r="A15" s="727" t="s">
        <v>179</v>
      </c>
      <c r="B15" s="727"/>
      <c r="C15" s="727"/>
      <c r="D15" s="727"/>
      <c r="E15" s="727"/>
      <c r="F15" s="727"/>
      <c r="G15" s="727"/>
      <c r="H15" s="727"/>
      <c r="I15" s="727"/>
      <c r="J15" s="727"/>
      <c r="K15" s="68"/>
      <c r="L15" s="68" t="s">
        <v>11</v>
      </c>
      <c r="M15" s="8" t="s">
        <v>328</v>
      </c>
    </row>
    <row r="16" spans="1:13" ht="20.100000000000001" customHeight="1">
      <c r="C16" s="63" t="s">
        <v>78</v>
      </c>
      <c r="D16" s="722" t="s">
        <v>327</v>
      </c>
      <c r="E16" s="722"/>
      <c r="F16" s="78"/>
      <c r="G16" s="725">
        <v>45807</v>
      </c>
      <c r="H16" s="725"/>
      <c r="I16" s="725"/>
      <c r="J16" s="725"/>
      <c r="K16" s="68"/>
      <c r="L16" s="68" t="s">
        <v>11</v>
      </c>
      <c r="M16" s="68" t="s">
        <v>326</v>
      </c>
    </row>
    <row r="17" spans="1:13" ht="20.100000000000001" customHeight="1">
      <c r="C17" s="63" t="s">
        <v>81</v>
      </c>
      <c r="D17" s="750" t="s">
        <v>325</v>
      </c>
      <c r="E17" s="750"/>
      <c r="F17" s="78"/>
      <c r="G17" s="701" t="s">
        <v>324</v>
      </c>
      <c r="H17" s="701"/>
      <c r="I17" s="701"/>
      <c r="J17" s="701"/>
      <c r="K17" s="68"/>
      <c r="L17" s="68" t="s">
        <v>11</v>
      </c>
      <c r="M17" s="68" t="s">
        <v>323</v>
      </c>
    </row>
    <row r="18" spans="1:13" ht="20.100000000000001" customHeight="1">
      <c r="A18" s="61"/>
      <c r="B18" s="61"/>
      <c r="C18" s="63" t="s">
        <v>88</v>
      </c>
      <c r="D18" s="722" t="s">
        <v>322</v>
      </c>
      <c r="E18" s="722"/>
      <c r="F18" s="78"/>
      <c r="G18" s="723" t="s">
        <v>165</v>
      </c>
      <c r="H18" s="723"/>
      <c r="I18" s="723"/>
      <c r="J18" s="723"/>
      <c r="K18" s="68"/>
      <c r="L18" s="68" t="s">
        <v>11</v>
      </c>
      <c r="M18" s="68" t="s">
        <v>321</v>
      </c>
    </row>
    <row r="19" spans="1:13" ht="20.100000000000001" customHeight="1">
      <c r="K19" s="68"/>
      <c r="L19" s="68" t="s">
        <v>11</v>
      </c>
      <c r="M19" s="68" t="s">
        <v>308</v>
      </c>
    </row>
    <row r="20" spans="1:13" ht="20.100000000000001" customHeight="1">
      <c r="K20" s="68"/>
      <c r="L20" s="68" t="s">
        <v>11</v>
      </c>
      <c r="M20" s="68" t="s">
        <v>310</v>
      </c>
    </row>
    <row r="21" spans="1:13" ht="20.100000000000001" customHeight="1">
      <c r="K21" s="68"/>
      <c r="L21" s="68" t="s">
        <v>11</v>
      </c>
      <c r="M21" s="68" t="s">
        <v>309</v>
      </c>
    </row>
    <row r="22" spans="1:13" ht="20.100000000000001" customHeight="1">
      <c r="K22" s="68"/>
      <c r="L22" s="68" t="s">
        <v>11</v>
      </c>
      <c r="M22" s="68" t="s">
        <v>307</v>
      </c>
    </row>
    <row r="23" spans="1:13" ht="20.100000000000001" customHeight="1">
      <c r="K23" s="68"/>
      <c r="L23" s="68" t="s">
        <v>11</v>
      </c>
      <c r="M23" s="68" t="s">
        <v>306</v>
      </c>
    </row>
    <row r="24" spans="1:13" ht="20.100000000000001" customHeight="1">
      <c r="K24" s="7"/>
      <c r="L24" s="68" t="s">
        <v>11</v>
      </c>
      <c r="M24" s="68" t="s">
        <v>305</v>
      </c>
    </row>
  </sheetData>
  <mergeCells count="15">
    <mergeCell ref="D18:E18"/>
    <mergeCell ref="G18:J18"/>
    <mergeCell ref="G8:J8"/>
    <mergeCell ref="G9:J9"/>
    <mergeCell ref="G10:J10"/>
    <mergeCell ref="A13:J14"/>
    <mergeCell ref="A15:J15"/>
    <mergeCell ref="D8:E8"/>
    <mergeCell ref="D9:E9"/>
    <mergeCell ref="D10:E10"/>
    <mergeCell ref="D7:E7"/>
    <mergeCell ref="D16:E16"/>
    <mergeCell ref="G16:J16"/>
    <mergeCell ref="D17:E17"/>
    <mergeCell ref="G17:J17"/>
  </mergeCells>
  <phoneticPr fontId="2"/>
  <dataValidations count="1">
    <dataValidation imeMode="on" allowBlank="1" showInputMessage="1" showErrorMessage="1" sqref="G16:J18 G8:J11" xr:uid="{00000000-0002-0000-3D00-000000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drawing r:id="rId2"/>
  <legacyDrawing r:id="rId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5">
    <pageSetUpPr fitToPage="1"/>
  </sheetPr>
  <dimension ref="A1:M25"/>
  <sheetViews>
    <sheetView view="pageBreakPreview" zoomScale="110" zoomScaleNormal="100" zoomScaleSheetLayoutView="110" workbookViewId="0">
      <selection activeCell="Q41" sqref="Q41"/>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2" width="3.19921875" style="41" customWidth="1"/>
    <col min="13" max="13" width="5.3984375" style="41" customWidth="1"/>
    <col min="14" max="15" width="7.69921875" style="41" customWidth="1"/>
    <col min="16" max="16384" width="8.09765625" style="41"/>
  </cols>
  <sheetData>
    <row r="1" spans="1:13" ht="20.100000000000001" customHeight="1">
      <c r="A1" s="41" t="s">
        <v>92</v>
      </c>
      <c r="B1" s="42">
        <v>11</v>
      </c>
      <c r="C1" s="41" t="s">
        <v>93</v>
      </c>
    </row>
    <row r="2" spans="1:13" ht="20.100000000000001" customHeight="1">
      <c r="A2" s="43" t="s">
        <v>320</v>
      </c>
      <c r="B2" s="43"/>
      <c r="C2" s="43"/>
      <c r="D2" s="44"/>
      <c r="E2" s="44"/>
      <c r="F2" s="44"/>
      <c r="G2" s="44"/>
      <c r="H2" s="44"/>
      <c r="I2" s="44"/>
      <c r="J2" s="44"/>
    </row>
    <row r="3" spans="1:13" ht="20.100000000000001" customHeight="1">
      <c r="J3" s="53"/>
    </row>
    <row r="5" spans="1:13" ht="20.100000000000001" customHeight="1">
      <c r="A5" s="46" t="s">
        <v>95</v>
      </c>
      <c r="B5" s="46"/>
      <c r="C5" s="46"/>
    </row>
    <row r="6" spans="1:13" ht="20.100000000000001" customHeight="1">
      <c r="A6" s="46"/>
      <c r="B6" s="46"/>
      <c r="C6" s="46"/>
    </row>
    <row r="7" spans="1:13" ht="20.100000000000001" customHeight="1">
      <c r="D7" s="698" t="s">
        <v>272</v>
      </c>
      <c r="E7" s="699"/>
      <c r="F7" s="47"/>
      <c r="G7" s="1"/>
      <c r="H7" s="1"/>
    </row>
    <row r="8" spans="1:13" ht="20.100000000000001" customHeight="1">
      <c r="D8" s="710" t="s">
        <v>84</v>
      </c>
      <c r="E8" s="699"/>
      <c r="F8" s="49"/>
      <c r="G8" s="707"/>
      <c r="H8" s="707"/>
      <c r="I8" s="707"/>
      <c r="J8" s="707"/>
    </row>
    <row r="9" spans="1:13" ht="20.100000000000001" customHeight="1">
      <c r="D9" s="710" t="s">
        <v>145</v>
      </c>
      <c r="E9" s="699"/>
      <c r="F9" s="51"/>
      <c r="G9" s="708"/>
      <c r="H9" s="708"/>
      <c r="I9" s="708"/>
      <c r="J9" s="708"/>
    </row>
    <row r="10" spans="1:13" ht="20.100000000000001" customHeight="1">
      <c r="D10" s="710" t="s">
        <v>141</v>
      </c>
      <c r="E10" s="699"/>
      <c r="F10" s="51"/>
      <c r="G10" s="708"/>
      <c r="H10" s="708"/>
      <c r="I10" s="708"/>
      <c r="J10" s="708"/>
    </row>
    <row r="11" spans="1:13" ht="19.5" customHeight="1">
      <c r="E11" s="42"/>
      <c r="F11" s="42"/>
      <c r="G11" s="52"/>
      <c r="H11" s="52"/>
      <c r="I11" s="52"/>
      <c r="J11" s="52"/>
    </row>
    <row r="14" spans="1:13" ht="20.100000000000001" customHeight="1">
      <c r="A14" s="747" t="str">
        <f>+"　下記のとおり登記を完了したので、私立学校法施行令第"&amp;'011'!$D$3&amp;"条第"&amp;'011'!$D$4&amp;"項の規定により、登記簿謄本を添えて届け出ます。"</f>
        <v>　下記のとおり登記を完了したので、私立学校法施行令第6条第1項の規定により、登記簿謄本を添えて届け出ます。</v>
      </c>
      <c r="B14" s="747"/>
      <c r="C14" s="747"/>
      <c r="D14" s="747"/>
      <c r="E14" s="747"/>
      <c r="F14" s="747"/>
      <c r="G14" s="747"/>
      <c r="H14" s="747"/>
      <c r="I14" s="747"/>
      <c r="J14" s="747"/>
      <c r="K14" s="68" t="s">
        <v>317</v>
      </c>
      <c r="L14" s="68"/>
      <c r="M14" s="68"/>
    </row>
    <row r="15" spans="1:13" ht="20.100000000000001" customHeight="1">
      <c r="A15" s="747"/>
      <c r="B15" s="747"/>
      <c r="C15" s="747"/>
      <c r="D15" s="747"/>
      <c r="E15" s="747"/>
      <c r="F15" s="747"/>
      <c r="G15" s="747"/>
      <c r="H15" s="747"/>
      <c r="I15" s="747"/>
      <c r="J15" s="747"/>
      <c r="K15" s="68"/>
      <c r="L15" s="68" t="s">
        <v>11</v>
      </c>
      <c r="M15" s="68" t="s">
        <v>316</v>
      </c>
    </row>
    <row r="16" spans="1:13" ht="20.100000000000001" customHeight="1">
      <c r="A16" s="727" t="s">
        <v>179</v>
      </c>
      <c r="B16" s="727"/>
      <c r="C16" s="727"/>
      <c r="D16" s="727"/>
      <c r="E16" s="727"/>
      <c r="F16" s="727"/>
      <c r="G16" s="727"/>
      <c r="H16" s="727"/>
      <c r="I16" s="727"/>
      <c r="J16" s="727"/>
      <c r="K16" s="68"/>
      <c r="L16" s="68" t="s">
        <v>11</v>
      </c>
      <c r="M16" s="8" t="s">
        <v>328</v>
      </c>
    </row>
    <row r="17" spans="1:13" ht="20.100000000000001" customHeight="1">
      <c r="C17" s="63" t="s">
        <v>78</v>
      </c>
      <c r="D17" s="722" t="s">
        <v>327</v>
      </c>
      <c r="E17" s="722"/>
      <c r="F17" s="78"/>
      <c r="G17" s="707"/>
      <c r="H17" s="707"/>
      <c r="I17" s="707"/>
      <c r="J17" s="707"/>
      <c r="K17" s="68"/>
      <c r="L17" s="68" t="s">
        <v>11</v>
      </c>
      <c r="M17" s="68" t="s">
        <v>326</v>
      </c>
    </row>
    <row r="18" spans="1:13" ht="20.100000000000001" customHeight="1">
      <c r="C18" s="63" t="s">
        <v>81</v>
      </c>
      <c r="D18" s="722" t="s">
        <v>325</v>
      </c>
      <c r="E18" s="722"/>
      <c r="F18" s="78"/>
      <c r="G18" s="707"/>
      <c r="H18" s="707"/>
      <c r="I18" s="707"/>
      <c r="J18" s="707"/>
      <c r="K18" s="68"/>
      <c r="L18" s="68" t="s">
        <v>11</v>
      </c>
      <c r="M18" s="68" t="s">
        <v>323</v>
      </c>
    </row>
    <row r="19" spans="1:13" ht="20.100000000000001" customHeight="1">
      <c r="C19" s="63" t="s">
        <v>88</v>
      </c>
      <c r="D19" s="722" t="s">
        <v>28</v>
      </c>
      <c r="E19" s="722"/>
      <c r="F19" s="78"/>
      <c r="G19" s="723" t="s">
        <v>165</v>
      </c>
      <c r="H19" s="723"/>
      <c r="I19" s="723"/>
      <c r="J19" s="723"/>
      <c r="K19" s="68"/>
      <c r="L19" s="68" t="s">
        <v>11</v>
      </c>
      <c r="M19" s="68" t="s">
        <v>321</v>
      </c>
    </row>
    <row r="20" spans="1:13" ht="20.100000000000001" customHeight="1">
      <c r="A20" s="61"/>
      <c r="B20" s="61"/>
      <c r="C20" s="61"/>
      <c r="G20" s="60"/>
      <c r="H20" s="60"/>
      <c r="I20" s="60"/>
      <c r="K20" s="68"/>
      <c r="L20" s="68" t="s">
        <v>11</v>
      </c>
      <c r="M20" s="68" t="s">
        <v>308</v>
      </c>
    </row>
    <row r="21" spans="1:13" ht="20.100000000000001" customHeight="1">
      <c r="K21" s="68"/>
      <c r="L21" s="68" t="s">
        <v>11</v>
      </c>
      <c r="M21" s="68" t="s">
        <v>310</v>
      </c>
    </row>
    <row r="22" spans="1:13" ht="20.100000000000001" customHeight="1">
      <c r="K22" s="68"/>
      <c r="L22" s="68" t="s">
        <v>11</v>
      </c>
      <c r="M22" s="68" t="s">
        <v>309</v>
      </c>
    </row>
    <row r="23" spans="1:13" ht="20.100000000000001" customHeight="1">
      <c r="K23" s="68"/>
      <c r="L23" s="68" t="s">
        <v>11</v>
      </c>
      <c r="M23" s="68" t="s">
        <v>307</v>
      </c>
    </row>
    <row r="24" spans="1:13" ht="20.100000000000001" customHeight="1">
      <c r="K24" s="68"/>
      <c r="L24" s="68" t="s">
        <v>11</v>
      </c>
      <c r="M24" s="68" t="s">
        <v>306</v>
      </c>
    </row>
    <row r="25" spans="1:13" ht="20.100000000000001" customHeight="1">
      <c r="K25" s="7"/>
      <c r="L25" s="68" t="s">
        <v>11</v>
      </c>
      <c r="M25" s="68" t="s">
        <v>305</v>
      </c>
    </row>
  </sheetData>
  <mergeCells count="15">
    <mergeCell ref="D7:E7"/>
    <mergeCell ref="G18:J18"/>
    <mergeCell ref="D18:E18"/>
    <mergeCell ref="G19:J19"/>
    <mergeCell ref="D19:E19"/>
    <mergeCell ref="G8:J8"/>
    <mergeCell ref="G9:J9"/>
    <mergeCell ref="G10:J10"/>
    <mergeCell ref="A16:J16"/>
    <mergeCell ref="D17:E17"/>
    <mergeCell ref="G17:J17"/>
    <mergeCell ref="A14:J15"/>
    <mergeCell ref="D8:E8"/>
    <mergeCell ref="D9:E9"/>
    <mergeCell ref="D10:E10"/>
  </mergeCells>
  <phoneticPr fontId="2"/>
  <dataValidations count="1">
    <dataValidation imeMode="on" allowBlank="1" showInputMessage="1" showErrorMessage="1" sqref="G17:J19 G8:J11" xr:uid="{00000000-0002-0000-3E00-000000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legacy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6">
    <tabColor rgb="FF99FF99"/>
    <pageSetUpPr fitToPage="1"/>
  </sheetPr>
  <dimension ref="A1:E16"/>
  <sheetViews>
    <sheetView workbookViewId="0">
      <selection activeCell="E16" sqref="E16"/>
    </sheetView>
  </sheetViews>
  <sheetFormatPr defaultColWidth="8.69921875" defaultRowHeight="13.2"/>
  <cols>
    <col min="1" max="1" width="8.69921875" style="1"/>
    <col min="2" max="2" width="5.09765625" style="1" customWidth="1"/>
    <col min="3" max="3" width="23.59765625" style="1" customWidth="1"/>
    <col min="4" max="16384" width="8.69921875" style="1"/>
  </cols>
  <sheetData>
    <row r="1" spans="1:5">
      <c r="B1" s="1" t="s">
        <v>1</v>
      </c>
      <c r="C1" s="1" t="s">
        <v>2</v>
      </c>
      <c r="D1" s="2"/>
      <c r="E1" s="1" t="str">
        <f>+B1&amp;D1&amp;C1&amp;D2&amp;C2</f>
        <v>私条項</v>
      </c>
    </row>
    <row r="2" spans="1:5">
      <c r="C2" s="1" t="s">
        <v>3</v>
      </c>
      <c r="D2" s="2"/>
    </row>
    <row r="3" spans="1:5">
      <c r="A3" s="1" t="s">
        <v>266</v>
      </c>
      <c r="B3" s="1" t="s">
        <v>290</v>
      </c>
      <c r="C3" s="1" t="s">
        <v>2</v>
      </c>
      <c r="D3" s="2">
        <v>6</v>
      </c>
      <c r="E3" s="1" t="str">
        <f>+B3&amp;D3&amp;C3&amp;D4&amp;C4</f>
        <v>私令6条2項</v>
      </c>
    </row>
    <row r="4" spans="1:5">
      <c r="C4" s="1" t="s">
        <v>3</v>
      </c>
      <c r="D4" s="2">
        <v>2</v>
      </c>
    </row>
    <row r="5" spans="1:5">
      <c r="A5" s="1" t="s">
        <v>249</v>
      </c>
      <c r="B5" s="1" t="s">
        <v>1</v>
      </c>
      <c r="C5" s="1" t="s">
        <v>2</v>
      </c>
      <c r="D5" s="2"/>
      <c r="E5" s="1" t="str">
        <f>+B5&amp;D5&amp;C5&amp;D6&amp;C6</f>
        <v>私条項において準用する同法</v>
      </c>
    </row>
    <row r="6" spans="1:5">
      <c r="C6" s="1" t="s">
        <v>6</v>
      </c>
      <c r="D6" s="2"/>
    </row>
    <row r="7" spans="1:5">
      <c r="C7" s="1" t="s">
        <v>2</v>
      </c>
      <c r="D7" s="2"/>
      <c r="E7" s="1" t="str">
        <f>+B7&amp;D7&amp;C7&amp;D8&amp;C8</f>
        <v>条項</v>
      </c>
    </row>
    <row r="8" spans="1:5">
      <c r="C8" s="1" t="s">
        <v>3</v>
      </c>
      <c r="D8" s="2"/>
    </row>
    <row r="9" spans="1:5">
      <c r="A9" s="1" t="s">
        <v>7</v>
      </c>
      <c r="B9" s="1" t="s">
        <v>1</v>
      </c>
      <c r="C9" s="1" t="s">
        <v>2</v>
      </c>
      <c r="D9" s="2"/>
      <c r="E9" s="1" t="str">
        <f>+B9&amp;D9&amp;C9&amp;D10&amp;C10</f>
        <v>私条項</v>
      </c>
    </row>
    <row r="10" spans="1:5">
      <c r="C10" s="1" t="s">
        <v>3</v>
      </c>
      <c r="D10" s="2"/>
    </row>
    <row r="11" spans="1:5">
      <c r="B11" s="1" t="s">
        <v>1</v>
      </c>
      <c r="C11" s="1" t="s">
        <v>2</v>
      </c>
      <c r="D11" s="2"/>
      <c r="E11" s="1" t="str">
        <f>+B11&amp;D11&amp;C11&amp;D12&amp;C12</f>
        <v>私条項において準用する同法</v>
      </c>
    </row>
    <row r="12" spans="1:5">
      <c r="C12" s="1" t="s">
        <v>6</v>
      </c>
      <c r="D12" s="2"/>
    </row>
    <row r="13" spans="1:5">
      <c r="C13" s="1" t="s">
        <v>2</v>
      </c>
      <c r="D13" s="2"/>
      <c r="E13" s="1" t="str">
        <f>+B13&amp;D13&amp;C13&amp;D14&amp;C14</f>
        <v>条項</v>
      </c>
    </row>
    <row r="14" spans="1:5">
      <c r="C14" s="1" t="s">
        <v>3</v>
      </c>
      <c r="D14" s="2"/>
    </row>
    <row r="15" spans="1:5">
      <c r="A15" s="1" t="s">
        <v>266</v>
      </c>
      <c r="B15" s="1" t="s">
        <v>1641</v>
      </c>
      <c r="C15" s="1" t="s">
        <v>2</v>
      </c>
      <c r="D15" s="2">
        <v>61</v>
      </c>
      <c r="E15" s="1" t="str">
        <f>+B15&amp;D15&amp;C15</f>
        <v>私規第61条</v>
      </c>
    </row>
    <row r="16" spans="1:5">
      <c r="C16" s="1" t="s">
        <v>3</v>
      </c>
      <c r="D16" s="2"/>
    </row>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7">
    <pageSetUpPr fitToPage="1"/>
  </sheetPr>
  <dimension ref="A1:X23"/>
  <sheetViews>
    <sheetView view="pageBreakPreview" zoomScale="110" zoomScaleNormal="100" zoomScaleSheetLayoutView="110" workbookViewId="0">
      <selection activeCell="E16" sqref="E16"/>
    </sheetView>
  </sheetViews>
  <sheetFormatPr defaultColWidth="8.09765625" defaultRowHeight="20.100000000000001" customHeight="1"/>
  <cols>
    <col min="1" max="256" width="3.19921875" style="8" customWidth="1"/>
    <col min="257" max="16384" width="8.09765625" style="8"/>
  </cols>
  <sheetData>
    <row r="1" spans="1:24" s="4" customFormat="1" ht="20.100000000000001" customHeight="1" thickBot="1">
      <c r="A1" s="3" t="s">
        <v>1548</v>
      </c>
      <c r="B1" s="3"/>
      <c r="C1" s="3"/>
      <c r="D1" s="3"/>
      <c r="E1" s="3"/>
      <c r="F1" s="3"/>
      <c r="G1" s="3"/>
      <c r="H1" s="3"/>
      <c r="I1" s="3"/>
      <c r="J1" s="3"/>
      <c r="K1" s="3"/>
      <c r="L1" s="3"/>
      <c r="M1" s="3"/>
      <c r="N1" s="3"/>
      <c r="O1" s="3"/>
      <c r="P1" s="3"/>
      <c r="Q1" s="3"/>
      <c r="R1" s="3"/>
      <c r="S1" s="3"/>
      <c r="T1" s="3"/>
      <c r="U1" s="3"/>
      <c r="V1" s="3"/>
      <c r="W1" s="3"/>
      <c r="X1" s="3"/>
    </row>
    <row r="2" spans="1:24" s="4" customFormat="1" ht="20.100000000000001" customHeight="1"/>
    <row r="3" spans="1:24" s="5" customFormat="1" ht="20.100000000000001" customHeight="1">
      <c r="B3" s="5" t="s">
        <v>9</v>
      </c>
      <c r="D3" s="5" t="s">
        <v>10</v>
      </c>
    </row>
    <row r="4" spans="1:24" s="5" customFormat="1" ht="20.100000000000001" customHeight="1">
      <c r="C4" s="40" t="s">
        <v>11</v>
      </c>
      <c r="D4" s="751" t="s">
        <v>1616</v>
      </c>
      <c r="E4" s="751"/>
      <c r="F4" s="751"/>
      <c r="G4" s="751"/>
      <c r="H4" s="751"/>
      <c r="I4" s="751"/>
      <c r="J4" s="751"/>
      <c r="K4" s="751"/>
      <c r="L4" s="751"/>
      <c r="M4" s="751"/>
      <c r="N4" s="751"/>
      <c r="O4" s="751"/>
      <c r="P4" s="751"/>
      <c r="Q4" s="751"/>
      <c r="R4" s="751"/>
      <c r="S4" s="751"/>
      <c r="T4" s="751"/>
      <c r="U4" s="751"/>
      <c r="V4" s="751"/>
      <c r="W4" s="751"/>
      <c r="X4" s="751"/>
    </row>
    <row r="5" spans="1:24" s="5" customFormat="1" ht="15" customHeight="1">
      <c r="C5" s="40"/>
      <c r="D5" s="751"/>
      <c r="E5" s="751"/>
      <c r="F5" s="751"/>
      <c r="G5" s="751"/>
      <c r="H5" s="751"/>
      <c r="I5" s="751"/>
      <c r="J5" s="751"/>
      <c r="K5" s="751"/>
      <c r="L5" s="751"/>
      <c r="M5" s="751"/>
      <c r="N5" s="751"/>
      <c r="O5" s="751"/>
      <c r="P5" s="751"/>
      <c r="Q5" s="751"/>
      <c r="R5" s="751"/>
      <c r="S5" s="751"/>
      <c r="T5" s="751"/>
      <c r="U5" s="751"/>
      <c r="V5" s="751"/>
      <c r="W5" s="751"/>
      <c r="X5" s="751"/>
    </row>
    <row r="6" spans="1:24" ht="20.100000000000001" customHeight="1">
      <c r="D6" s="751"/>
      <c r="E6" s="751"/>
      <c r="F6" s="751"/>
      <c r="G6" s="751"/>
      <c r="H6" s="751"/>
      <c r="I6" s="751"/>
      <c r="J6" s="751"/>
      <c r="K6" s="751"/>
      <c r="L6" s="751"/>
      <c r="M6" s="751"/>
      <c r="N6" s="751"/>
      <c r="O6" s="751"/>
      <c r="P6" s="751"/>
      <c r="Q6" s="751"/>
      <c r="R6" s="751"/>
      <c r="S6" s="751"/>
      <c r="T6" s="751"/>
      <c r="U6" s="751"/>
      <c r="V6" s="751"/>
      <c r="W6" s="751"/>
      <c r="X6" s="751"/>
    </row>
    <row r="7" spans="1:24" s="5" customFormat="1" ht="20.100000000000001" customHeight="1">
      <c r="B7" s="5" t="s">
        <v>14</v>
      </c>
      <c r="D7" s="5" t="s">
        <v>15</v>
      </c>
    </row>
    <row r="8" spans="1:24" ht="20.100000000000001" customHeight="1">
      <c r="C8" s="8" t="s">
        <v>11</v>
      </c>
      <c r="D8" s="8" t="s">
        <v>151</v>
      </c>
      <c r="E8" s="10"/>
      <c r="F8" s="10"/>
      <c r="G8" s="10"/>
      <c r="H8" s="10"/>
      <c r="I8" s="10"/>
      <c r="J8" s="10"/>
      <c r="K8" s="10"/>
      <c r="L8" s="10"/>
      <c r="M8" s="10"/>
    </row>
    <row r="9" spans="1:24" s="5" customFormat="1" ht="20.100000000000001" customHeight="1">
      <c r="B9" s="5" t="s">
        <v>16</v>
      </c>
      <c r="D9" s="5" t="s">
        <v>17</v>
      </c>
    </row>
    <row r="10" spans="1:24" ht="20.100000000000001" customHeight="1">
      <c r="D10" s="67" t="s">
        <v>276</v>
      </c>
      <c r="E10" s="58" t="str">
        <f>+'012'!E3</f>
        <v>私令6条2項</v>
      </c>
      <c r="F10" s="37"/>
      <c r="G10" s="37"/>
      <c r="H10" s="37"/>
      <c r="I10" s="37" t="s">
        <v>1642</v>
      </c>
      <c r="J10" s="66" t="str">
        <f>+'012'!E15</f>
        <v>私規第61条</v>
      </c>
      <c r="K10" s="37"/>
      <c r="L10" s="37"/>
      <c r="M10" s="37"/>
      <c r="N10" s="37"/>
      <c r="O10" s="37"/>
      <c r="P10" s="37"/>
      <c r="Q10" s="37"/>
      <c r="R10" s="37"/>
      <c r="S10" s="37"/>
      <c r="T10" s="37"/>
      <c r="U10" s="37"/>
      <c r="V10" s="37"/>
      <c r="W10" s="37"/>
      <c r="X10" s="38"/>
    </row>
    <row r="11" spans="1:24" s="5" customFormat="1" ht="20.100000000000001" customHeight="1">
      <c r="B11" s="5" t="s">
        <v>23</v>
      </c>
      <c r="D11" s="5" t="s">
        <v>28</v>
      </c>
      <c r="H11" s="31" t="s">
        <v>29</v>
      </c>
    </row>
    <row r="12" spans="1:24" s="5" customFormat="1" ht="20.100000000000001" customHeight="1">
      <c r="C12" s="8" t="s">
        <v>30</v>
      </c>
      <c r="D12" s="8" t="s">
        <v>1549</v>
      </c>
      <c r="E12" s="8"/>
      <c r="F12" s="8"/>
      <c r="G12" s="8"/>
      <c r="H12" s="8"/>
      <c r="I12" s="8"/>
      <c r="J12" s="8"/>
      <c r="K12" s="8"/>
      <c r="L12" s="8"/>
      <c r="M12" s="8"/>
      <c r="N12" s="8"/>
      <c r="O12" s="8"/>
      <c r="P12" s="8"/>
      <c r="Q12" s="8"/>
      <c r="R12" s="8"/>
      <c r="S12" s="8"/>
      <c r="T12" s="8"/>
      <c r="U12" s="8"/>
      <c r="V12" s="8"/>
      <c r="W12" s="8"/>
      <c r="X12" s="8"/>
    </row>
    <row r="13" spans="1:24" s="5" customFormat="1" ht="20.100000000000001" customHeight="1">
      <c r="C13" s="8" t="s">
        <v>32</v>
      </c>
      <c r="D13" s="8" t="s">
        <v>1550</v>
      </c>
      <c r="E13" s="8"/>
      <c r="F13" s="8"/>
      <c r="G13" s="8"/>
      <c r="H13" s="8"/>
      <c r="I13" s="8"/>
      <c r="J13" s="8"/>
      <c r="K13" s="8"/>
      <c r="L13" s="8"/>
      <c r="M13" s="8"/>
      <c r="N13" s="8"/>
      <c r="O13" s="8"/>
      <c r="P13" s="8"/>
      <c r="Q13" s="8"/>
      <c r="R13" s="8"/>
      <c r="S13" s="8"/>
      <c r="T13" s="8"/>
      <c r="U13" s="8"/>
      <c r="V13" s="8"/>
      <c r="W13" s="8"/>
      <c r="X13" s="8"/>
    </row>
    <row r="14" spans="1:24" ht="20.100000000000001" customHeight="1">
      <c r="C14" s="8" t="s">
        <v>35</v>
      </c>
      <c r="D14" s="8" t="s">
        <v>1547</v>
      </c>
      <c r="E14" s="28"/>
      <c r="F14" s="28"/>
      <c r="G14" s="28"/>
      <c r="H14" s="28"/>
      <c r="I14" s="28"/>
      <c r="J14" s="28"/>
      <c r="K14" s="28"/>
      <c r="L14" s="28"/>
      <c r="M14" s="28"/>
      <c r="N14" s="28"/>
      <c r="O14" s="28"/>
      <c r="P14" s="28"/>
      <c r="Q14" s="28"/>
      <c r="R14" s="28"/>
      <c r="S14" s="28"/>
      <c r="T14" s="28"/>
      <c r="U14" s="28"/>
      <c r="V14" s="28"/>
      <c r="W14" s="28"/>
      <c r="X14" s="28"/>
    </row>
    <row r="15" spans="1:24" ht="20.100000000000001" customHeight="1">
      <c r="C15" s="8" t="s">
        <v>37</v>
      </c>
      <c r="D15" s="8" t="s">
        <v>1551</v>
      </c>
      <c r="E15" s="28"/>
      <c r="F15" s="28"/>
      <c r="G15" s="28"/>
      <c r="H15" s="28"/>
      <c r="I15" s="28"/>
      <c r="J15" s="28"/>
      <c r="K15" s="28"/>
      <c r="L15" s="28"/>
      <c r="M15" s="28"/>
      <c r="N15" s="28"/>
      <c r="O15" s="28"/>
      <c r="P15" s="28"/>
      <c r="Q15" s="28"/>
      <c r="R15" s="8" t="s">
        <v>331</v>
      </c>
      <c r="S15" s="69"/>
      <c r="T15" s="69"/>
      <c r="U15" s="69"/>
      <c r="V15" s="69"/>
      <c r="W15" s="69"/>
      <c r="X15" s="69"/>
    </row>
    <row r="16" spans="1:24" ht="20.100000000000001" customHeight="1">
      <c r="C16" s="8" t="s">
        <v>39</v>
      </c>
      <c r="D16" s="8" t="s">
        <v>1552</v>
      </c>
      <c r="E16" s="28"/>
      <c r="F16" s="28"/>
      <c r="G16" s="28"/>
      <c r="H16" s="28"/>
      <c r="I16" s="28"/>
      <c r="J16" s="28"/>
      <c r="K16" s="28"/>
      <c r="L16" s="28"/>
      <c r="M16" s="28"/>
      <c r="N16" s="28"/>
      <c r="O16" s="28"/>
      <c r="P16" s="28"/>
      <c r="Q16" s="28"/>
      <c r="S16" s="69"/>
      <c r="T16" s="69"/>
      <c r="U16" s="69"/>
      <c r="V16" s="69"/>
      <c r="W16" s="69"/>
      <c r="X16" s="69"/>
    </row>
    <row r="17" spans="2:24" ht="20.100000000000001" customHeight="1">
      <c r="C17" s="8" t="s">
        <v>41</v>
      </c>
      <c r="D17" s="8" t="s">
        <v>1553</v>
      </c>
      <c r="E17" s="28"/>
      <c r="F17" s="28"/>
      <c r="G17" s="28"/>
      <c r="H17" s="28"/>
      <c r="I17" s="28"/>
      <c r="J17" s="28"/>
      <c r="K17" s="28"/>
      <c r="L17" s="28"/>
      <c r="M17" s="28"/>
      <c r="N17" s="28"/>
      <c r="O17" s="28"/>
      <c r="P17" s="28"/>
      <c r="Q17" s="28"/>
      <c r="S17" s="69"/>
      <c r="T17" s="69"/>
      <c r="U17" s="69"/>
      <c r="V17" s="69"/>
      <c r="W17" s="69"/>
      <c r="X17" s="69"/>
    </row>
    <row r="18" spans="2:24" ht="20.100000000000001" customHeight="1">
      <c r="C18" s="8" t="s">
        <v>43</v>
      </c>
      <c r="D18" s="8" t="s">
        <v>1554</v>
      </c>
      <c r="E18" s="28"/>
      <c r="F18" s="28"/>
      <c r="G18" s="28"/>
      <c r="H18" s="28"/>
      <c r="I18" s="28"/>
      <c r="J18" s="28"/>
      <c r="K18" s="28"/>
      <c r="L18" s="28"/>
      <c r="M18" s="28"/>
      <c r="N18" s="28"/>
      <c r="O18" s="28"/>
      <c r="P18" s="28"/>
      <c r="Q18" s="28"/>
      <c r="R18" s="28"/>
      <c r="S18" s="28"/>
      <c r="T18" s="28"/>
      <c r="U18" s="28"/>
      <c r="V18" s="28"/>
      <c r="W18" s="28"/>
      <c r="X18" s="28"/>
    </row>
    <row r="19" spans="2:24" ht="20.100000000000001" customHeight="1">
      <c r="C19" s="8" t="s">
        <v>45</v>
      </c>
      <c r="D19" s="8" t="s">
        <v>330</v>
      </c>
      <c r="E19" s="28"/>
      <c r="F19" s="28"/>
      <c r="G19" s="28"/>
      <c r="H19" s="28"/>
      <c r="I19" s="28"/>
      <c r="J19" s="28"/>
      <c r="K19" s="28"/>
      <c r="L19" s="28"/>
      <c r="M19" s="28"/>
      <c r="N19" s="28"/>
      <c r="O19" s="28"/>
      <c r="P19" s="28"/>
      <c r="Q19" s="28"/>
      <c r="R19" s="28"/>
      <c r="S19" s="28"/>
      <c r="T19" s="28"/>
      <c r="U19" s="28"/>
      <c r="V19" s="28"/>
      <c r="W19" s="28"/>
      <c r="X19" s="28"/>
    </row>
    <row r="20" spans="2:24" ht="20.100000000000001" customHeight="1">
      <c r="C20" s="8" t="s">
        <v>46</v>
      </c>
      <c r="D20" s="8" t="s">
        <v>126</v>
      </c>
      <c r="E20" s="28"/>
      <c r="F20" s="28"/>
      <c r="G20" s="28"/>
      <c r="H20" s="28"/>
      <c r="I20" s="28"/>
      <c r="J20" s="28"/>
      <c r="K20" s="28"/>
      <c r="L20" s="28"/>
      <c r="M20" s="28"/>
      <c r="N20" s="28"/>
      <c r="O20" s="28"/>
      <c r="P20" s="28"/>
      <c r="Q20" s="28"/>
      <c r="R20" s="28"/>
      <c r="S20" s="28"/>
      <c r="T20" s="28"/>
      <c r="U20" s="28"/>
      <c r="V20" s="28"/>
      <c r="W20" s="28"/>
      <c r="X20" s="28"/>
    </row>
    <row r="21" spans="2:24" ht="20.100000000000001" customHeight="1">
      <c r="B21" s="5" t="s">
        <v>27</v>
      </c>
      <c r="D21" s="8" t="s">
        <v>74</v>
      </c>
    </row>
    <row r="22" spans="2:24" ht="20.100000000000001" customHeight="1">
      <c r="B22" s="5"/>
      <c r="C22" s="8" t="s">
        <v>11</v>
      </c>
      <c r="D22" s="8" t="s">
        <v>1454</v>
      </c>
    </row>
    <row r="23" spans="2:24" ht="20.100000000000001" customHeight="1">
      <c r="C23" s="8" t="s">
        <v>11</v>
      </c>
      <c r="D23" s="8" t="s">
        <v>329</v>
      </c>
    </row>
  </sheetData>
  <mergeCells count="1">
    <mergeCell ref="D4:X6"/>
  </mergeCells>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8">
    <pageSetUpPr fitToPage="1"/>
  </sheetPr>
  <dimension ref="A1:X22"/>
  <sheetViews>
    <sheetView view="pageBreakPreview" zoomScale="110" zoomScaleNormal="100" zoomScaleSheetLayoutView="110" workbookViewId="0">
      <selection activeCell="E16" sqref="E16"/>
    </sheetView>
  </sheetViews>
  <sheetFormatPr defaultColWidth="8.09765625" defaultRowHeight="20.100000000000001" customHeight="1"/>
  <cols>
    <col min="1" max="256" width="3.19921875" style="8" customWidth="1"/>
    <col min="257" max="16384" width="8.09765625" style="8"/>
  </cols>
  <sheetData>
    <row r="1" spans="1:24" ht="20.100000000000001" customHeight="1">
      <c r="A1" s="8" t="s">
        <v>77</v>
      </c>
    </row>
    <row r="3" spans="1:24" s="5" customFormat="1" ht="20.100000000000001" customHeight="1">
      <c r="A3" s="5" t="s">
        <v>78</v>
      </c>
      <c r="C3" s="5" t="s">
        <v>79</v>
      </c>
    </row>
    <row r="4" spans="1:24" ht="20.100000000000001" customHeight="1">
      <c r="C4" s="8" t="s">
        <v>11</v>
      </c>
      <c r="D4" s="8" t="s">
        <v>1555</v>
      </c>
    </row>
    <row r="5" spans="1:24" ht="14.4" customHeight="1"/>
    <row r="6" spans="1:24" s="5" customFormat="1" ht="20.100000000000001" customHeight="1">
      <c r="A6" s="5" t="s">
        <v>81</v>
      </c>
      <c r="C6" s="5" t="s">
        <v>82</v>
      </c>
    </row>
    <row r="7" spans="1:24" ht="20.100000000000001" customHeight="1">
      <c r="C7" s="36" t="s">
        <v>143</v>
      </c>
      <c r="D7" s="37"/>
      <c r="E7" s="37"/>
      <c r="F7" s="37"/>
      <c r="G7" s="37"/>
      <c r="H7" s="38"/>
      <c r="I7" s="716"/>
      <c r="J7" s="717"/>
      <c r="K7" s="717"/>
      <c r="L7" s="717"/>
      <c r="M7" s="717"/>
      <c r="N7" s="717"/>
      <c r="O7" s="717"/>
      <c r="P7" s="717"/>
      <c r="Q7" s="717"/>
      <c r="R7" s="717"/>
      <c r="S7" s="717"/>
      <c r="T7" s="718"/>
    </row>
    <row r="8" spans="1:24" ht="20.100000000000001" customHeight="1">
      <c r="C8" s="36" t="s">
        <v>142</v>
      </c>
      <c r="D8" s="37"/>
      <c r="E8" s="37"/>
      <c r="F8" s="37"/>
      <c r="G8" s="37"/>
      <c r="H8" s="38"/>
      <c r="I8" s="716"/>
      <c r="J8" s="717"/>
      <c r="K8" s="717"/>
      <c r="L8" s="717"/>
      <c r="M8" s="717"/>
      <c r="N8" s="717"/>
      <c r="O8" s="717"/>
      <c r="P8" s="717"/>
      <c r="Q8" s="717"/>
      <c r="R8" s="717"/>
      <c r="S8" s="717"/>
      <c r="T8" s="718"/>
    </row>
    <row r="9" spans="1:24" ht="20.100000000000001" customHeight="1">
      <c r="C9" s="36" t="s">
        <v>141</v>
      </c>
      <c r="D9" s="37"/>
      <c r="E9" s="37"/>
      <c r="F9" s="37"/>
      <c r="G9" s="37"/>
      <c r="H9" s="38"/>
      <c r="I9" s="716"/>
      <c r="J9" s="717"/>
      <c r="K9" s="717"/>
      <c r="L9" s="717"/>
      <c r="M9" s="717"/>
      <c r="N9" s="717"/>
      <c r="O9" s="717"/>
      <c r="P9" s="717"/>
      <c r="Q9" s="717"/>
      <c r="R9" s="717"/>
      <c r="S9" s="717"/>
      <c r="T9" s="718"/>
    </row>
    <row r="10" spans="1:24" ht="20.100000000000001" customHeight="1">
      <c r="C10" s="36" t="s">
        <v>86</v>
      </c>
      <c r="D10" s="37"/>
      <c r="E10" s="37"/>
      <c r="F10" s="37"/>
      <c r="G10" s="37"/>
      <c r="H10" s="38"/>
      <c r="I10" s="716"/>
      <c r="J10" s="717"/>
      <c r="K10" s="717"/>
      <c r="L10" s="717"/>
      <c r="M10" s="717"/>
      <c r="N10" s="717"/>
      <c r="O10" s="717"/>
      <c r="P10" s="717"/>
      <c r="Q10" s="717"/>
      <c r="R10" s="717"/>
      <c r="S10" s="717"/>
      <c r="T10" s="718"/>
    </row>
    <row r="11" spans="1:24" ht="20.100000000000001" customHeight="1">
      <c r="C11" s="36" t="s">
        <v>87</v>
      </c>
      <c r="D11" s="37"/>
      <c r="E11" s="37"/>
      <c r="F11" s="37"/>
      <c r="G11" s="37"/>
      <c r="H11" s="38"/>
      <c r="I11" s="716"/>
      <c r="J11" s="717"/>
      <c r="K11" s="717"/>
      <c r="L11" s="717"/>
      <c r="M11" s="717"/>
      <c r="N11" s="717"/>
      <c r="O11" s="717"/>
      <c r="P11" s="717"/>
      <c r="Q11" s="717"/>
      <c r="R11" s="717"/>
      <c r="S11" s="717"/>
      <c r="T11" s="718"/>
    </row>
    <row r="12" spans="1:24" ht="11.4" customHeight="1"/>
    <row r="13" spans="1:24" s="5" customFormat="1" ht="20.100000000000001" customHeight="1">
      <c r="A13" s="5" t="s">
        <v>88</v>
      </c>
      <c r="C13" s="5" t="s">
        <v>28</v>
      </c>
      <c r="G13" s="693" t="s">
        <v>89</v>
      </c>
      <c r="H13" s="694"/>
      <c r="I13" s="694"/>
      <c r="J13" s="694"/>
      <c r="K13" s="694"/>
      <c r="L13" s="694"/>
      <c r="M13" s="694"/>
      <c r="N13" s="694"/>
      <c r="O13" s="694"/>
      <c r="P13" s="694"/>
      <c r="Q13" s="694"/>
      <c r="R13" s="694"/>
      <c r="S13" s="694"/>
      <c r="T13" s="694"/>
      <c r="U13" s="694"/>
      <c r="V13" s="694"/>
      <c r="W13" s="694"/>
    </row>
    <row r="14" spans="1:24" ht="20.100000000000001" customHeight="1">
      <c r="B14" s="39" t="s">
        <v>90</v>
      </c>
      <c r="C14" s="8" t="s">
        <v>30</v>
      </c>
      <c r="D14" s="8" t="s">
        <v>1549</v>
      </c>
    </row>
    <row r="15" spans="1:24" ht="20.100000000000001" customHeight="1">
      <c r="B15" s="39" t="s">
        <v>90</v>
      </c>
      <c r="C15" s="8" t="s">
        <v>32</v>
      </c>
      <c r="D15" s="8" t="s">
        <v>1550</v>
      </c>
    </row>
    <row r="16" spans="1:24" ht="20.100000000000001" customHeight="1">
      <c r="B16" s="39" t="s">
        <v>90</v>
      </c>
      <c r="C16" s="8" t="s">
        <v>35</v>
      </c>
      <c r="D16" s="8" t="s">
        <v>1547</v>
      </c>
      <c r="E16" s="28"/>
      <c r="F16" s="28"/>
      <c r="G16" s="28"/>
      <c r="H16" s="28"/>
      <c r="I16" s="28"/>
      <c r="J16" s="28"/>
      <c r="K16" s="28"/>
      <c r="L16" s="28"/>
      <c r="M16" s="28"/>
      <c r="N16" s="28"/>
      <c r="O16" s="28"/>
      <c r="P16" s="28"/>
      <c r="Q16" s="28"/>
      <c r="R16" s="28"/>
      <c r="S16" s="28"/>
      <c r="T16" s="28"/>
      <c r="U16" s="28"/>
      <c r="V16" s="28"/>
      <c r="W16" s="28"/>
      <c r="X16" s="28"/>
    </row>
    <row r="17" spans="2:24" s="40" customFormat="1" ht="20.100000000000001" customHeight="1">
      <c r="B17" s="39" t="s">
        <v>90</v>
      </c>
      <c r="C17" s="8" t="s">
        <v>37</v>
      </c>
      <c r="D17" s="8" t="s">
        <v>1551</v>
      </c>
      <c r="E17" s="28"/>
      <c r="F17" s="28"/>
      <c r="G17" s="28"/>
      <c r="H17" s="28"/>
      <c r="I17" s="28"/>
      <c r="J17" s="28"/>
      <c r="K17" s="28"/>
      <c r="L17" s="28"/>
      <c r="M17" s="28"/>
      <c r="N17" s="28"/>
      <c r="O17" s="28"/>
      <c r="P17" s="28"/>
      <c r="Q17" s="28"/>
      <c r="R17" s="28"/>
      <c r="S17" s="28"/>
      <c r="T17" s="28"/>
      <c r="U17" s="28"/>
      <c r="V17" s="28"/>
      <c r="W17" s="28"/>
      <c r="X17" s="28"/>
    </row>
    <row r="18" spans="2:24" ht="20.100000000000001" customHeight="1">
      <c r="B18" s="39" t="s">
        <v>90</v>
      </c>
      <c r="C18" s="8" t="s">
        <v>39</v>
      </c>
      <c r="D18" s="8" t="s">
        <v>1552</v>
      </c>
      <c r="E18" s="28"/>
      <c r="F18" s="28"/>
      <c r="G18" s="28"/>
      <c r="H18" s="28"/>
      <c r="I18" s="28"/>
      <c r="J18" s="28"/>
      <c r="K18" s="28"/>
      <c r="L18" s="28"/>
      <c r="M18" s="28"/>
      <c r="N18" s="28"/>
      <c r="O18" s="28"/>
      <c r="P18" s="28"/>
      <c r="Q18" s="28"/>
      <c r="R18" s="28"/>
      <c r="S18" s="28"/>
      <c r="T18" s="28"/>
      <c r="U18" s="28"/>
      <c r="V18" s="28"/>
      <c r="W18" s="28"/>
      <c r="X18" s="28"/>
    </row>
    <row r="19" spans="2:24" ht="20.100000000000001" customHeight="1">
      <c r="B19" s="39" t="s">
        <v>90</v>
      </c>
      <c r="C19" s="8" t="s">
        <v>41</v>
      </c>
      <c r="D19" s="8" t="s">
        <v>1553</v>
      </c>
      <c r="E19" s="28"/>
      <c r="F19" s="28"/>
      <c r="G19" s="28"/>
      <c r="H19" s="28"/>
      <c r="I19" s="28"/>
      <c r="J19" s="28"/>
      <c r="K19" s="28"/>
      <c r="L19" s="28"/>
      <c r="M19" s="28"/>
      <c r="N19" s="28"/>
      <c r="O19" s="28"/>
      <c r="P19" s="28"/>
      <c r="Q19" s="28"/>
      <c r="R19" s="28"/>
      <c r="S19" s="28"/>
      <c r="T19" s="28"/>
      <c r="U19" s="28"/>
      <c r="V19" s="28"/>
      <c r="W19" s="28"/>
      <c r="X19" s="28"/>
    </row>
    <row r="20" spans="2:24" ht="20.100000000000001" customHeight="1">
      <c r="B20" s="39" t="s">
        <v>90</v>
      </c>
      <c r="C20" s="8" t="s">
        <v>43</v>
      </c>
      <c r="D20" s="8" t="s">
        <v>1554</v>
      </c>
      <c r="E20" s="28"/>
      <c r="F20" s="28"/>
      <c r="G20" s="28"/>
      <c r="H20" s="28"/>
      <c r="I20" s="28"/>
      <c r="J20" s="28"/>
      <c r="K20" s="28"/>
      <c r="L20" s="28"/>
      <c r="M20" s="28"/>
      <c r="N20" s="28"/>
      <c r="O20" s="28"/>
      <c r="P20" s="28"/>
      <c r="Q20" s="28"/>
      <c r="R20" s="28"/>
      <c r="S20" s="28"/>
      <c r="T20" s="28"/>
      <c r="U20" s="28"/>
      <c r="V20" s="28"/>
      <c r="W20" s="28"/>
      <c r="X20" s="28"/>
    </row>
    <row r="21" spans="2:24" ht="20.100000000000001" customHeight="1">
      <c r="B21" s="39" t="s">
        <v>90</v>
      </c>
      <c r="C21" s="8" t="s">
        <v>45</v>
      </c>
      <c r="D21" s="8" t="s">
        <v>330</v>
      </c>
    </row>
    <row r="22" spans="2:24" ht="20.100000000000001" customHeight="1">
      <c r="B22" s="39" t="s">
        <v>90</v>
      </c>
      <c r="C22" s="8" t="s">
        <v>46</v>
      </c>
      <c r="D22" s="8" t="s">
        <v>126</v>
      </c>
    </row>
  </sheetData>
  <mergeCells count="6">
    <mergeCell ref="G13:W13"/>
    <mergeCell ref="I8:T8"/>
    <mergeCell ref="I7:T7"/>
    <mergeCell ref="I9:T9"/>
    <mergeCell ref="I10:T10"/>
    <mergeCell ref="I11:T11"/>
  </mergeCells>
  <phoneticPr fontId="2"/>
  <dataValidations count="3">
    <dataValidation type="list" allowBlank="1" showInputMessage="1" showErrorMessage="1" sqref="B14:B22" xr:uid="{00000000-0002-0000-4100-000000000000}">
      <formula1>"□,☑"</formula1>
    </dataValidation>
    <dataValidation imeMode="off" allowBlank="1" showInputMessage="1" showErrorMessage="1" sqref="I11:T11" xr:uid="{00000000-0002-0000-4100-000001000000}"/>
    <dataValidation imeMode="on" allowBlank="1" showInputMessage="1" showErrorMessage="1" sqref="I7:T10" xr:uid="{00000000-0002-0000-4100-000002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9">
    <pageSetUpPr fitToPage="1"/>
  </sheetPr>
  <dimension ref="A1:L14"/>
  <sheetViews>
    <sheetView view="pageBreakPreview" zoomScale="110" zoomScaleNormal="100" zoomScaleSheetLayoutView="110" workbookViewId="0">
      <selection activeCell="E16" sqref="E16"/>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8.09765625" style="41" customWidth="1"/>
    <col min="12" max="12" width="6.69921875" style="41" customWidth="1"/>
    <col min="13" max="13" width="5.3984375" style="41" customWidth="1"/>
    <col min="14" max="15" width="7.69921875" style="41" customWidth="1"/>
    <col min="16" max="16384" width="8.09765625" style="41"/>
  </cols>
  <sheetData>
    <row r="1" spans="1:12" ht="20.100000000000001" customHeight="1">
      <c r="A1" s="41" t="s">
        <v>92</v>
      </c>
      <c r="B1" s="42">
        <v>12</v>
      </c>
      <c r="C1" s="41" t="s">
        <v>93</v>
      </c>
    </row>
    <row r="2" spans="1:12" ht="20.100000000000001" customHeight="1">
      <c r="A2" s="43" t="s">
        <v>1556</v>
      </c>
      <c r="B2" s="43"/>
      <c r="C2" s="43"/>
      <c r="D2" s="44"/>
      <c r="E2" s="44"/>
      <c r="F2" s="44"/>
      <c r="G2" s="44"/>
      <c r="H2" s="44"/>
      <c r="I2" s="44"/>
      <c r="J2" s="44"/>
    </row>
    <row r="3" spans="1:12" ht="20.100000000000001" customHeight="1">
      <c r="J3" s="57">
        <v>45838</v>
      </c>
    </row>
    <row r="5" spans="1:12" ht="20.100000000000001" customHeight="1">
      <c r="A5" s="46" t="s">
        <v>95</v>
      </c>
      <c r="B5" s="46"/>
      <c r="C5" s="46"/>
    </row>
    <row r="6" spans="1:12" ht="20.100000000000001" customHeight="1">
      <c r="A6" s="46"/>
      <c r="B6" s="46"/>
      <c r="C6" s="46"/>
    </row>
    <row r="7" spans="1:12" ht="20.100000000000001" customHeight="1">
      <c r="D7" s="698" t="s">
        <v>272</v>
      </c>
      <c r="E7" s="699"/>
      <c r="F7" s="47"/>
      <c r="G7" s="1"/>
      <c r="H7" s="1"/>
    </row>
    <row r="8" spans="1:12" ht="20.100000000000001" customHeight="1">
      <c r="D8" s="710" t="s">
        <v>84</v>
      </c>
      <c r="E8" s="699"/>
      <c r="F8" s="49"/>
      <c r="G8" s="719" t="s">
        <v>98</v>
      </c>
      <c r="H8" s="719"/>
      <c r="I8" s="719"/>
      <c r="J8" s="719"/>
    </row>
    <row r="9" spans="1:12" ht="20.100000000000001" customHeight="1">
      <c r="D9" s="710" t="s">
        <v>145</v>
      </c>
      <c r="E9" s="699"/>
      <c r="F9" s="51"/>
      <c r="G9" s="701" t="s">
        <v>100</v>
      </c>
      <c r="H9" s="701"/>
      <c r="I9" s="701"/>
      <c r="J9" s="701"/>
    </row>
    <row r="10" spans="1:12" ht="20.100000000000001" customHeight="1">
      <c r="D10" s="710" t="s">
        <v>141</v>
      </c>
      <c r="E10" s="699"/>
      <c r="F10" s="51"/>
      <c r="G10" s="701" t="s">
        <v>101</v>
      </c>
      <c r="H10" s="701"/>
      <c r="I10" s="701"/>
      <c r="J10" s="701"/>
      <c r="K10" s="1"/>
    </row>
    <row r="13" spans="1:12" ht="20.100000000000001" customHeight="1">
      <c r="A13" s="747" t="str">
        <f>+"　役員等を変更しましたので、私立学校法施行令第"&amp;'012'!$D$3&amp;"条第"&amp;'012'!$D$4&amp;"項の規定により関係書類を添えて届け出ます。"</f>
        <v>　役員等を変更しましたので、私立学校法施行令第6条第2項の規定により関係書類を添えて届け出ます。</v>
      </c>
      <c r="B13" s="747"/>
      <c r="C13" s="747"/>
      <c r="D13" s="747"/>
      <c r="E13" s="747"/>
      <c r="F13" s="747"/>
      <c r="G13" s="747"/>
      <c r="H13" s="747"/>
      <c r="I13" s="747"/>
      <c r="J13" s="747"/>
      <c r="K13" s="1"/>
      <c r="L13" s="1"/>
    </row>
    <row r="14" spans="1:12" ht="20.100000000000001" customHeight="1">
      <c r="A14" s="747"/>
      <c r="B14" s="747"/>
      <c r="C14" s="747"/>
      <c r="D14" s="747"/>
      <c r="E14" s="747"/>
      <c r="F14" s="747"/>
      <c r="G14" s="747"/>
      <c r="H14" s="747"/>
      <c r="I14" s="747"/>
      <c r="J14" s="747"/>
      <c r="K14" s="1"/>
      <c r="L14" s="1"/>
    </row>
  </sheetData>
  <mergeCells count="8">
    <mergeCell ref="D7:E7"/>
    <mergeCell ref="G8:J8"/>
    <mergeCell ref="G9:J9"/>
    <mergeCell ref="G10:J10"/>
    <mergeCell ref="A13:J14"/>
    <mergeCell ref="D8:E8"/>
    <mergeCell ref="D9:E9"/>
    <mergeCell ref="D10:E10"/>
  </mergeCells>
  <phoneticPr fontId="2"/>
  <dataValidations count="1">
    <dataValidation imeMode="on" allowBlank="1" showInputMessage="1" showErrorMessage="1" sqref="G8:J10" xr:uid="{00000000-0002-0000-4200-000000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drawing r:id="rId2"/>
  <legacyDrawing r:id="rId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70">
    <pageSetUpPr fitToPage="1"/>
  </sheetPr>
  <dimension ref="A1:L20"/>
  <sheetViews>
    <sheetView view="pageBreakPreview" zoomScale="110" zoomScaleNormal="100" zoomScaleSheetLayoutView="110" workbookViewId="0">
      <selection activeCell="E16" sqref="E16"/>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8.09765625" style="41" customWidth="1"/>
    <col min="12" max="12" width="6.69921875" style="41" customWidth="1"/>
    <col min="13" max="13" width="5.3984375" style="41" customWidth="1"/>
    <col min="14" max="15" width="7.69921875" style="41" customWidth="1"/>
    <col min="16" max="16384" width="8.09765625" style="41"/>
  </cols>
  <sheetData>
    <row r="1" spans="1:12" ht="20.100000000000001" customHeight="1">
      <c r="A1" s="41" t="s">
        <v>92</v>
      </c>
      <c r="B1" s="42">
        <v>12</v>
      </c>
      <c r="C1" s="41" t="s">
        <v>93</v>
      </c>
    </row>
    <row r="2" spans="1:12" ht="20.100000000000001" customHeight="1">
      <c r="A2" s="43" t="s">
        <v>1556</v>
      </c>
      <c r="B2" s="43"/>
      <c r="C2" s="43"/>
      <c r="D2" s="44"/>
      <c r="E2" s="44"/>
      <c r="F2" s="44"/>
      <c r="G2" s="44"/>
      <c r="H2" s="44"/>
      <c r="I2" s="44"/>
      <c r="J2" s="44"/>
      <c r="K2" s="1"/>
      <c r="L2" s="1"/>
    </row>
    <row r="3" spans="1:12" ht="20.100000000000001" customHeight="1">
      <c r="J3" s="53"/>
    </row>
    <row r="5" spans="1:12" ht="20.100000000000001" customHeight="1">
      <c r="A5" s="46" t="s">
        <v>95</v>
      </c>
      <c r="B5" s="46"/>
      <c r="C5" s="46"/>
    </row>
    <row r="6" spans="1:12" ht="20.100000000000001" customHeight="1">
      <c r="A6" s="46"/>
      <c r="B6" s="46"/>
      <c r="C6" s="46"/>
    </row>
    <row r="7" spans="1:12" ht="20.100000000000001" customHeight="1">
      <c r="D7" s="698" t="s">
        <v>272</v>
      </c>
      <c r="E7" s="699"/>
      <c r="F7" s="47"/>
      <c r="G7" s="1"/>
      <c r="H7" s="1"/>
    </row>
    <row r="8" spans="1:12" ht="20.100000000000001" customHeight="1">
      <c r="D8" s="710" t="s">
        <v>84</v>
      </c>
      <c r="E8" s="699"/>
      <c r="F8" s="49"/>
      <c r="G8" s="707"/>
      <c r="H8" s="707"/>
      <c r="I8" s="707"/>
      <c r="J8" s="707"/>
    </row>
    <row r="9" spans="1:12" ht="20.100000000000001" customHeight="1">
      <c r="D9" s="710" t="s">
        <v>145</v>
      </c>
      <c r="E9" s="699"/>
      <c r="F9" s="51"/>
      <c r="G9" s="708"/>
      <c r="H9" s="708"/>
      <c r="I9" s="708"/>
      <c r="J9" s="708"/>
    </row>
    <row r="10" spans="1:12" ht="20.100000000000001" customHeight="1">
      <c r="D10" s="710" t="s">
        <v>141</v>
      </c>
      <c r="E10" s="699"/>
      <c r="F10" s="51"/>
      <c r="G10" s="708"/>
      <c r="H10" s="708"/>
      <c r="I10" s="708"/>
      <c r="J10" s="708"/>
      <c r="K10" s="1"/>
      <c r="L10" s="1"/>
    </row>
    <row r="11" spans="1:12" ht="20.100000000000001" customHeight="1">
      <c r="E11" s="47"/>
      <c r="F11" s="47"/>
      <c r="G11" s="1"/>
      <c r="H11" s="1"/>
      <c r="K11" s="1"/>
      <c r="L11" s="1"/>
    </row>
    <row r="13" spans="1:12" ht="20.100000000000001" customHeight="1">
      <c r="A13" s="747" t="str">
        <f>+"　役員等を変更しましたので、私立学校法施行令第"&amp;'012'!$D$3&amp;"条第"&amp;'012'!$D$4&amp;"項の規定により関係書類を添えて届け出ます。"</f>
        <v>　役員等を変更しましたので、私立学校法施行令第6条第2項の規定により関係書類を添えて届け出ます。</v>
      </c>
      <c r="B13" s="747"/>
      <c r="C13" s="747"/>
      <c r="D13" s="747"/>
      <c r="E13" s="747"/>
      <c r="F13" s="747"/>
      <c r="G13" s="747"/>
      <c r="H13" s="747"/>
      <c r="I13" s="747"/>
      <c r="J13" s="747"/>
      <c r="K13" s="1"/>
      <c r="L13" s="1"/>
    </row>
    <row r="14" spans="1:12" ht="20.100000000000001" customHeight="1">
      <c r="A14" s="747"/>
      <c r="B14" s="747"/>
      <c r="C14" s="747"/>
      <c r="D14" s="747"/>
      <c r="E14" s="747"/>
      <c r="F14" s="747"/>
      <c r="G14" s="747"/>
      <c r="H14" s="747"/>
      <c r="I14" s="747"/>
      <c r="J14" s="747"/>
      <c r="K14" s="1"/>
      <c r="L14" s="1"/>
    </row>
    <row r="15" spans="1:12" s="1" customFormat="1" ht="19.95" customHeight="1"/>
    <row r="16" spans="1:12" s="1" customFormat="1" ht="19.95" customHeight="1"/>
    <row r="17" s="1" customFormat="1" ht="19.95" customHeight="1"/>
    <row r="18" s="1" customFormat="1" ht="19.95" customHeight="1"/>
    <row r="19" s="1" customFormat="1" ht="19.95" customHeight="1"/>
    <row r="20" s="1" customFormat="1" ht="19.95" customHeight="1"/>
  </sheetData>
  <mergeCells count="8">
    <mergeCell ref="D7:E7"/>
    <mergeCell ref="G8:J8"/>
    <mergeCell ref="G9:J9"/>
    <mergeCell ref="G10:J10"/>
    <mergeCell ref="A13:J14"/>
    <mergeCell ref="D8:E8"/>
    <mergeCell ref="D9:E9"/>
    <mergeCell ref="D10:E10"/>
  </mergeCells>
  <phoneticPr fontId="2"/>
  <dataValidations count="1">
    <dataValidation imeMode="on" allowBlank="1" showInputMessage="1" showErrorMessage="1" sqref="G8:J10" xr:uid="{00000000-0002-0000-4300-000000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pageSetUpPr fitToPage="1"/>
  </sheetPr>
  <dimension ref="A1:J42"/>
  <sheetViews>
    <sheetView view="pageBreakPreview" zoomScaleNormal="100" zoomScaleSheetLayoutView="100" workbookViewId="0">
      <pane xSplit="2" ySplit="2" topLeftCell="C4" activePane="bottomRight" state="frozen"/>
      <selection activeCell="Q41" sqref="Q41"/>
      <selection pane="topRight" activeCell="Q41" sqref="Q41"/>
      <selection pane="bottomLeft" activeCell="Q41" sqref="Q41"/>
      <selection pane="bottomRight" activeCell="Q41" sqref="Q41"/>
    </sheetView>
  </sheetViews>
  <sheetFormatPr defaultColWidth="8.09765625" defaultRowHeight="13.2"/>
  <cols>
    <col min="1" max="1" width="2.5" style="546" customWidth="1"/>
    <col min="2" max="2" width="44.69921875" style="546" customWidth="1"/>
    <col min="3" max="3" width="13.59765625" style="547" customWidth="1"/>
    <col min="4" max="8" width="8.09765625" style="546"/>
    <col min="9" max="9" width="20.19921875" style="546" customWidth="1"/>
    <col min="10" max="10" width="16.69921875" style="546" customWidth="1"/>
    <col min="11" max="16384" width="8.09765625" style="546"/>
  </cols>
  <sheetData>
    <row r="1" spans="1:10" ht="27.75" customHeight="1">
      <c r="A1" s="569" t="s">
        <v>1500</v>
      </c>
    </row>
    <row r="2" spans="1:10" ht="53.25" customHeight="1">
      <c r="B2" s="549" t="s">
        <v>1423</v>
      </c>
      <c r="C2" s="549" t="s">
        <v>1494</v>
      </c>
      <c r="D2" s="549" t="s">
        <v>1495</v>
      </c>
      <c r="E2" s="549" t="s">
        <v>1520</v>
      </c>
      <c r="F2" s="549" t="s">
        <v>1420</v>
      </c>
      <c r="G2" s="549" t="s">
        <v>1419</v>
      </c>
      <c r="H2" s="549" t="s">
        <v>1418</v>
      </c>
      <c r="I2" s="548" t="s">
        <v>1417</v>
      </c>
      <c r="J2" s="549" t="s">
        <v>1424</v>
      </c>
    </row>
    <row r="3" spans="1:10" ht="27" customHeight="1">
      <c r="B3" s="550" t="s">
        <v>1416</v>
      </c>
      <c r="C3" s="549">
        <v>1</v>
      </c>
      <c r="D3" s="549">
        <v>10</v>
      </c>
      <c r="E3" s="549" t="s">
        <v>1370</v>
      </c>
      <c r="F3" s="549" t="s">
        <v>1370</v>
      </c>
      <c r="G3" s="549" t="s">
        <v>1370</v>
      </c>
      <c r="H3" s="549" t="s">
        <v>1370</v>
      </c>
      <c r="I3" s="549" t="s">
        <v>1370</v>
      </c>
      <c r="J3" s="549" t="s">
        <v>1370</v>
      </c>
    </row>
    <row r="4" spans="1:10" ht="27" customHeight="1">
      <c r="B4" s="550" t="s">
        <v>1415</v>
      </c>
      <c r="C4" s="549">
        <v>2</v>
      </c>
      <c r="D4" s="549">
        <v>16</v>
      </c>
      <c r="E4" s="549" t="s">
        <v>1372</v>
      </c>
      <c r="F4" s="549" t="s">
        <v>1370</v>
      </c>
      <c r="G4" s="549" t="s">
        <v>1370</v>
      </c>
      <c r="H4" s="549" t="s">
        <v>1370</v>
      </c>
      <c r="I4" s="549" t="s">
        <v>1370</v>
      </c>
      <c r="J4" s="549" t="s">
        <v>1370</v>
      </c>
    </row>
    <row r="5" spans="1:10" ht="27" customHeight="1">
      <c r="B5" s="550" t="s">
        <v>1414</v>
      </c>
      <c r="C5" s="549">
        <v>3</v>
      </c>
      <c r="D5" s="549">
        <v>22</v>
      </c>
      <c r="E5" s="549" t="s">
        <v>1372</v>
      </c>
      <c r="F5" s="549" t="s">
        <v>1370</v>
      </c>
      <c r="G5" s="549" t="s">
        <v>1370</v>
      </c>
      <c r="H5" s="549" t="s">
        <v>1370</v>
      </c>
      <c r="I5" s="549" t="s">
        <v>1370</v>
      </c>
      <c r="J5" s="549" t="s">
        <v>1370</v>
      </c>
    </row>
    <row r="6" spans="1:10" ht="27" customHeight="1">
      <c r="B6" s="550" t="s">
        <v>1413</v>
      </c>
      <c r="C6" s="549">
        <v>4</v>
      </c>
      <c r="D6" s="549">
        <v>26</v>
      </c>
      <c r="E6" s="549" t="s">
        <v>1370</v>
      </c>
      <c r="F6" s="549" t="s">
        <v>1370</v>
      </c>
      <c r="G6" s="549" t="s">
        <v>1370</v>
      </c>
      <c r="H6" s="549" t="s">
        <v>1370</v>
      </c>
      <c r="I6" s="549" t="s">
        <v>1370</v>
      </c>
      <c r="J6" s="549" t="s">
        <v>1370</v>
      </c>
    </row>
    <row r="7" spans="1:10" ht="27" customHeight="1">
      <c r="B7" s="550" t="s">
        <v>1412</v>
      </c>
      <c r="C7" s="549">
        <v>5</v>
      </c>
      <c r="D7" s="549">
        <v>30</v>
      </c>
      <c r="E7" s="549" t="s">
        <v>1372</v>
      </c>
      <c r="F7" s="549" t="s">
        <v>1370</v>
      </c>
      <c r="G7" s="549" t="s">
        <v>1370</v>
      </c>
      <c r="H7" s="549" t="s">
        <v>1370</v>
      </c>
      <c r="I7" s="549" t="s">
        <v>1370</v>
      </c>
      <c r="J7" s="549" t="s">
        <v>1370</v>
      </c>
    </row>
    <row r="8" spans="1:10" ht="27" customHeight="1">
      <c r="B8" s="550" t="s">
        <v>1411</v>
      </c>
      <c r="C8" s="549">
        <v>6</v>
      </c>
      <c r="D8" s="549">
        <v>36</v>
      </c>
      <c r="E8" s="549" t="s">
        <v>1370</v>
      </c>
      <c r="F8" s="549" t="s">
        <v>1370</v>
      </c>
      <c r="G8" s="549" t="s">
        <v>1370</v>
      </c>
      <c r="H8" s="549" t="s">
        <v>1370</v>
      </c>
      <c r="I8" s="549" t="s">
        <v>1370</v>
      </c>
      <c r="J8" s="549" t="s">
        <v>1370</v>
      </c>
    </row>
    <row r="9" spans="1:10" ht="27" customHeight="1">
      <c r="B9" s="550" t="s">
        <v>1410</v>
      </c>
      <c r="C9" s="549">
        <v>7</v>
      </c>
      <c r="D9" s="549">
        <v>40</v>
      </c>
      <c r="E9" s="549" t="s">
        <v>1370</v>
      </c>
      <c r="F9" s="549" t="s">
        <v>1370</v>
      </c>
      <c r="G9" s="549" t="s">
        <v>1370</v>
      </c>
      <c r="H9" s="549" t="s">
        <v>1370</v>
      </c>
      <c r="I9" s="549" t="s">
        <v>1370</v>
      </c>
      <c r="J9" s="549" t="s">
        <v>1370</v>
      </c>
    </row>
    <row r="10" spans="1:10" ht="27" customHeight="1">
      <c r="B10" s="550" t="s">
        <v>1409</v>
      </c>
      <c r="C10" s="549">
        <v>8</v>
      </c>
      <c r="D10" s="549">
        <v>44</v>
      </c>
      <c r="E10" s="549" t="s">
        <v>1372</v>
      </c>
      <c r="F10" s="549" t="s">
        <v>1370</v>
      </c>
      <c r="G10" s="549" t="s">
        <v>1370</v>
      </c>
      <c r="H10" s="549" t="s">
        <v>1370</v>
      </c>
      <c r="I10" s="549" t="s">
        <v>1370</v>
      </c>
      <c r="J10" s="549" t="s">
        <v>1370</v>
      </c>
    </row>
    <row r="11" spans="1:10" ht="27" customHeight="1">
      <c r="B11" s="550" t="s">
        <v>1408</v>
      </c>
      <c r="C11" s="549">
        <v>9</v>
      </c>
      <c r="D11" s="549">
        <v>48</v>
      </c>
      <c r="E11" s="549" t="s">
        <v>1372</v>
      </c>
      <c r="F11" s="549" t="s">
        <v>1370</v>
      </c>
      <c r="G11" s="549" t="s">
        <v>1370</v>
      </c>
      <c r="H11" s="549" t="s">
        <v>1370</v>
      </c>
      <c r="I11" s="549" t="s">
        <v>1370</v>
      </c>
      <c r="J11" s="549" t="s">
        <v>1370</v>
      </c>
    </row>
    <row r="12" spans="1:10" ht="27" customHeight="1">
      <c r="B12" s="550" t="s">
        <v>1407</v>
      </c>
      <c r="C12" s="549">
        <v>10</v>
      </c>
      <c r="D12" s="549">
        <v>52</v>
      </c>
      <c r="E12" s="549" t="s">
        <v>1372</v>
      </c>
      <c r="F12" s="549" t="s">
        <v>1370</v>
      </c>
      <c r="G12" s="549" t="s">
        <v>1370</v>
      </c>
      <c r="H12" s="549" t="s">
        <v>1370</v>
      </c>
      <c r="I12" s="549" t="s">
        <v>1370</v>
      </c>
      <c r="J12" s="549" t="s">
        <v>1370</v>
      </c>
    </row>
    <row r="13" spans="1:10" ht="27" customHeight="1">
      <c r="B13" s="550" t="s">
        <v>1406</v>
      </c>
      <c r="C13" s="549">
        <v>11</v>
      </c>
      <c r="D13" s="549">
        <v>56</v>
      </c>
      <c r="E13" s="549" t="s">
        <v>1372</v>
      </c>
      <c r="F13" s="549" t="s">
        <v>1370</v>
      </c>
      <c r="G13" s="549" t="s">
        <v>1370</v>
      </c>
      <c r="H13" s="549" t="s">
        <v>1370</v>
      </c>
      <c r="I13" s="549" t="s">
        <v>1370</v>
      </c>
      <c r="J13" s="549" t="s">
        <v>1370</v>
      </c>
    </row>
    <row r="14" spans="1:10" ht="27" customHeight="1">
      <c r="B14" s="550" t="s">
        <v>1538</v>
      </c>
      <c r="C14" s="549">
        <v>12</v>
      </c>
      <c r="D14" s="549">
        <v>60</v>
      </c>
      <c r="E14" s="549" t="s">
        <v>1372</v>
      </c>
      <c r="F14" s="549" t="s">
        <v>1370</v>
      </c>
      <c r="G14" s="549" t="s">
        <v>1370</v>
      </c>
      <c r="H14" s="549" t="s">
        <v>1370</v>
      </c>
      <c r="I14" s="549" t="s">
        <v>1370</v>
      </c>
      <c r="J14" s="549" t="s">
        <v>1370</v>
      </c>
    </row>
    <row r="15" spans="1:10" ht="27" customHeight="1">
      <c r="B15" s="550" t="s">
        <v>1486</v>
      </c>
      <c r="C15" s="549">
        <v>13</v>
      </c>
      <c r="D15" s="549">
        <v>64</v>
      </c>
      <c r="E15" s="549" t="s">
        <v>1372</v>
      </c>
      <c r="F15" s="549" t="s">
        <v>1370</v>
      </c>
      <c r="G15" s="549" t="s">
        <v>1370</v>
      </c>
      <c r="H15" s="549" t="s">
        <v>1370</v>
      </c>
      <c r="I15" s="549" t="s">
        <v>1370</v>
      </c>
      <c r="J15" s="549" t="s">
        <v>1370</v>
      </c>
    </row>
    <row r="16" spans="1:10" ht="27" customHeight="1">
      <c r="B16" s="550" t="s">
        <v>1487</v>
      </c>
      <c r="C16" s="549">
        <v>14</v>
      </c>
      <c r="D16" s="549">
        <v>68</v>
      </c>
      <c r="E16" s="549" t="s">
        <v>1372</v>
      </c>
      <c r="F16" s="549" t="s">
        <v>1370</v>
      </c>
      <c r="G16" s="549" t="s">
        <v>1370</v>
      </c>
      <c r="H16" s="549" t="s">
        <v>1370</v>
      </c>
      <c r="I16" s="549" t="s">
        <v>1370</v>
      </c>
      <c r="J16" s="549" t="s">
        <v>1370</v>
      </c>
    </row>
    <row r="17" spans="2:10" ht="27" customHeight="1">
      <c r="B17" s="550" t="s">
        <v>1402</v>
      </c>
      <c r="C17" s="549">
        <v>15</v>
      </c>
      <c r="D17" s="549">
        <v>72</v>
      </c>
      <c r="E17" s="549" t="s">
        <v>1370</v>
      </c>
      <c r="F17" s="549" t="s">
        <v>1370</v>
      </c>
      <c r="G17" s="549" t="s">
        <v>1370</v>
      </c>
      <c r="H17" s="549" t="s">
        <v>1370</v>
      </c>
      <c r="I17" s="549" t="s">
        <v>1370</v>
      </c>
      <c r="J17" s="549" t="s">
        <v>1370</v>
      </c>
    </row>
    <row r="18" spans="2:10" ht="27" customHeight="1">
      <c r="B18" s="550" t="s">
        <v>1401</v>
      </c>
      <c r="C18" s="549">
        <v>16</v>
      </c>
      <c r="D18" s="549">
        <v>78</v>
      </c>
      <c r="E18" s="549" t="s">
        <v>1370</v>
      </c>
      <c r="F18" s="549" t="s">
        <v>1370</v>
      </c>
      <c r="G18" s="549" t="s">
        <v>1370</v>
      </c>
      <c r="H18" s="549" t="s">
        <v>1370</v>
      </c>
      <c r="I18" s="549" t="s">
        <v>1370</v>
      </c>
      <c r="J18" s="549" t="s">
        <v>1372</v>
      </c>
    </row>
    <row r="19" spans="2:10" ht="27" customHeight="1">
      <c r="B19" s="550" t="s">
        <v>1400</v>
      </c>
      <c r="C19" s="567">
        <v>17</v>
      </c>
      <c r="D19" s="567">
        <v>84</v>
      </c>
      <c r="E19" s="549" t="s">
        <v>1370</v>
      </c>
      <c r="F19" s="549" t="s">
        <v>1370</v>
      </c>
      <c r="G19" s="549" t="s">
        <v>1372</v>
      </c>
      <c r="H19" s="549" t="s">
        <v>1370</v>
      </c>
      <c r="I19" s="549" t="s">
        <v>1372</v>
      </c>
      <c r="J19" s="549" t="s">
        <v>1372</v>
      </c>
    </row>
    <row r="20" spans="2:10" ht="27" hidden="1" customHeight="1">
      <c r="B20" s="550" t="s">
        <v>1398</v>
      </c>
      <c r="C20" s="549">
        <v>18</v>
      </c>
      <c r="D20" s="549">
        <v>90</v>
      </c>
      <c r="E20" s="549" t="s">
        <v>1370</v>
      </c>
      <c r="F20" s="549" t="s">
        <v>1370</v>
      </c>
      <c r="G20" s="549" t="s">
        <v>1372</v>
      </c>
      <c r="H20" s="549" t="s">
        <v>1372</v>
      </c>
      <c r="I20" s="549" t="s">
        <v>1372</v>
      </c>
      <c r="J20" s="549" t="s">
        <v>1372</v>
      </c>
    </row>
    <row r="21" spans="2:10" ht="27" hidden="1" customHeight="1">
      <c r="B21" s="550" t="s">
        <v>1427</v>
      </c>
      <c r="C21" s="549">
        <v>19</v>
      </c>
      <c r="D21" s="549">
        <v>96</v>
      </c>
      <c r="E21" s="549" t="s">
        <v>1372</v>
      </c>
      <c r="F21" s="549" t="s">
        <v>1370</v>
      </c>
      <c r="G21" s="549" t="s">
        <v>1372</v>
      </c>
      <c r="H21" s="549" t="s">
        <v>1372</v>
      </c>
      <c r="I21" s="549" t="s">
        <v>1372</v>
      </c>
      <c r="J21" s="549" t="s">
        <v>1372</v>
      </c>
    </row>
    <row r="22" spans="2:10" ht="27" customHeight="1">
      <c r="B22" s="550" t="s">
        <v>1397</v>
      </c>
      <c r="C22" s="549">
        <v>20</v>
      </c>
      <c r="D22" s="549">
        <v>100</v>
      </c>
      <c r="E22" s="549" t="s">
        <v>1370</v>
      </c>
      <c r="F22" s="549" t="s">
        <v>1372</v>
      </c>
      <c r="G22" s="549" t="s">
        <v>1372</v>
      </c>
      <c r="H22" s="549" t="s">
        <v>1370</v>
      </c>
      <c r="I22" s="549" t="s">
        <v>1372</v>
      </c>
      <c r="J22" s="549" t="s">
        <v>1372</v>
      </c>
    </row>
    <row r="23" spans="2:10" ht="27" customHeight="1">
      <c r="B23" s="550" t="s">
        <v>1396</v>
      </c>
      <c r="C23" s="549">
        <v>21</v>
      </c>
      <c r="D23" s="549">
        <v>106</v>
      </c>
      <c r="E23" s="549" t="s">
        <v>1370</v>
      </c>
      <c r="F23" s="549" t="s">
        <v>1370</v>
      </c>
      <c r="G23" s="549" t="s">
        <v>1370</v>
      </c>
      <c r="H23" s="549" t="s">
        <v>1370</v>
      </c>
      <c r="I23" s="549" t="s">
        <v>1370</v>
      </c>
      <c r="J23" s="549" t="s">
        <v>1372</v>
      </c>
    </row>
    <row r="24" spans="2:10" ht="27" hidden="1" customHeight="1">
      <c r="B24" s="550" t="s">
        <v>1395</v>
      </c>
      <c r="C24" s="549">
        <v>22</v>
      </c>
      <c r="D24" s="549">
        <v>112</v>
      </c>
      <c r="E24" s="549" t="s">
        <v>1370</v>
      </c>
      <c r="F24" s="549" t="s">
        <v>1372</v>
      </c>
      <c r="G24" s="549" t="s">
        <v>1372</v>
      </c>
      <c r="H24" s="549" t="s">
        <v>1372</v>
      </c>
      <c r="I24" s="549" t="s">
        <v>1370</v>
      </c>
      <c r="J24" s="549" t="s">
        <v>1372</v>
      </c>
    </row>
    <row r="25" spans="2:10" ht="27" hidden="1" customHeight="1">
      <c r="B25" s="550" t="s">
        <v>1488</v>
      </c>
      <c r="C25" s="549">
        <v>23</v>
      </c>
      <c r="D25" s="549">
        <v>116</v>
      </c>
      <c r="E25" s="549" t="s">
        <v>1370</v>
      </c>
      <c r="F25" s="549" t="s">
        <v>1370</v>
      </c>
      <c r="G25" s="549" t="s">
        <v>1370</v>
      </c>
      <c r="H25" s="549" t="s">
        <v>1372</v>
      </c>
      <c r="I25" s="549" t="s">
        <v>1370</v>
      </c>
      <c r="J25" s="549" t="s">
        <v>1372</v>
      </c>
    </row>
    <row r="26" spans="2:10" ht="27" customHeight="1">
      <c r="B26" s="550" t="s">
        <v>1489</v>
      </c>
      <c r="C26" s="568">
        <v>24</v>
      </c>
      <c r="D26" s="568">
        <v>122</v>
      </c>
      <c r="E26" s="549" t="s">
        <v>1372</v>
      </c>
      <c r="F26" s="549" t="s">
        <v>1370</v>
      </c>
      <c r="G26" s="549" t="s">
        <v>1370</v>
      </c>
      <c r="H26" s="549" t="s">
        <v>1370</v>
      </c>
      <c r="I26" s="549" t="s">
        <v>1370</v>
      </c>
      <c r="J26" s="549" t="s">
        <v>1372</v>
      </c>
    </row>
    <row r="27" spans="2:10" ht="27" customHeight="1">
      <c r="B27" s="550" t="s">
        <v>1388</v>
      </c>
      <c r="C27" s="549">
        <v>25</v>
      </c>
      <c r="D27" s="549">
        <v>128</v>
      </c>
      <c r="E27" s="549" t="s">
        <v>1372</v>
      </c>
      <c r="F27" s="549" t="s">
        <v>1372</v>
      </c>
      <c r="G27" s="549" t="s">
        <v>1372</v>
      </c>
      <c r="H27" s="549" t="s">
        <v>1370</v>
      </c>
      <c r="I27" s="549" t="s">
        <v>1372</v>
      </c>
      <c r="J27" s="549" t="s">
        <v>1372</v>
      </c>
    </row>
    <row r="28" spans="2:10" ht="27" customHeight="1">
      <c r="B28" s="550" t="s">
        <v>1387</v>
      </c>
      <c r="C28" s="549">
        <v>26</v>
      </c>
      <c r="D28" s="549">
        <v>134</v>
      </c>
      <c r="E28" s="549" t="s">
        <v>1372</v>
      </c>
      <c r="F28" s="549" t="s">
        <v>1370</v>
      </c>
      <c r="G28" s="549" t="s">
        <v>1370</v>
      </c>
      <c r="H28" s="549" t="s">
        <v>1370</v>
      </c>
      <c r="I28" s="549" t="s">
        <v>1370</v>
      </c>
      <c r="J28" s="549" t="s">
        <v>1372</v>
      </c>
    </row>
    <row r="29" spans="2:10" ht="27" customHeight="1">
      <c r="B29" s="550" t="s">
        <v>1386</v>
      </c>
      <c r="C29" s="549">
        <v>27</v>
      </c>
      <c r="D29" s="549">
        <v>138</v>
      </c>
      <c r="E29" s="549" t="s">
        <v>1372</v>
      </c>
      <c r="F29" s="549" t="s">
        <v>1370</v>
      </c>
      <c r="G29" s="549" t="s">
        <v>1370</v>
      </c>
      <c r="H29" s="549" t="s">
        <v>1370</v>
      </c>
      <c r="I29" s="549" t="s">
        <v>1370</v>
      </c>
      <c r="J29" s="549" t="s">
        <v>1372</v>
      </c>
    </row>
    <row r="30" spans="2:10" ht="27" customHeight="1">
      <c r="B30" s="550" t="s">
        <v>1490</v>
      </c>
      <c r="C30" s="549">
        <v>28</v>
      </c>
      <c r="D30" s="549">
        <v>144</v>
      </c>
      <c r="E30" s="549" t="s">
        <v>1372</v>
      </c>
      <c r="F30" s="549" t="s">
        <v>1370</v>
      </c>
      <c r="G30" s="549" t="s">
        <v>1370</v>
      </c>
      <c r="H30" s="549" t="s">
        <v>1370</v>
      </c>
      <c r="I30" s="549" t="s">
        <v>1370</v>
      </c>
      <c r="J30" s="549" t="s">
        <v>1372</v>
      </c>
    </row>
    <row r="31" spans="2:10" ht="27" customHeight="1">
      <c r="B31" s="550" t="s">
        <v>1491</v>
      </c>
      <c r="C31" s="549">
        <v>29</v>
      </c>
      <c r="D31" s="549">
        <v>148</v>
      </c>
      <c r="E31" s="549" t="s">
        <v>1372</v>
      </c>
      <c r="F31" s="549" t="s">
        <v>1370</v>
      </c>
      <c r="G31" s="549" t="s">
        <v>1370</v>
      </c>
      <c r="H31" s="549" t="s">
        <v>1370</v>
      </c>
      <c r="I31" s="549" t="s">
        <v>1370</v>
      </c>
      <c r="J31" s="549" t="s">
        <v>1372</v>
      </c>
    </row>
    <row r="32" spans="2:10" ht="27" customHeight="1">
      <c r="B32" s="550" t="s">
        <v>1383</v>
      </c>
      <c r="C32" s="549">
        <v>30</v>
      </c>
      <c r="D32" s="549">
        <v>152</v>
      </c>
      <c r="E32" s="549" t="s">
        <v>1370</v>
      </c>
      <c r="F32" s="549" t="s">
        <v>1370</v>
      </c>
      <c r="G32" s="549" t="s">
        <v>1370</v>
      </c>
      <c r="H32" s="549" t="s">
        <v>1370</v>
      </c>
      <c r="I32" s="549" t="s">
        <v>1370</v>
      </c>
      <c r="J32" s="549" t="s">
        <v>1372</v>
      </c>
    </row>
    <row r="33" spans="2:10" ht="27" customHeight="1">
      <c r="B33" s="550" t="s">
        <v>1382</v>
      </c>
      <c r="C33" s="567">
        <v>31</v>
      </c>
      <c r="D33" s="567">
        <v>156</v>
      </c>
      <c r="E33" s="549" t="s">
        <v>1370</v>
      </c>
      <c r="F33" s="549" t="s">
        <v>1370</v>
      </c>
      <c r="G33" s="549" t="s">
        <v>1372</v>
      </c>
      <c r="H33" s="549" t="s">
        <v>1370</v>
      </c>
      <c r="I33" s="549" t="s">
        <v>1372</v>
      </c>
      <c r="J33" s="549" t="s">
        <v>1372</v>
      </c>
    </row>
    <row r="34" spans="2:10" ht="27" hidden="1" customHeight="1">
      <c r="B34" s="550" t="s">
        <v>1380</v>
      </c>
      <c r="C34" s="549">
        <v>32</v>
      </c>
      <c r="D34" s="549">
        <v>160</v>
      </c>
      <c r="E34" s="549" t="s">
        <v>1370</v>
      </c>
      <c r="F34" s="549" t="s">
        <v>1370</v>
      </c>
      <c r="G34" s="549" t="s">
        <v>1372</v>
      </c>
      <c r="H34" s="549" t="s">
        <v>1372</v>
      </c>
      <c r="I34" s="549" t="s">
        <v>1372</v>
      </c>
      <c r="J34" s="549" t="s">
        <v>1372</v>
      </c>
    </row>
    <row r="35" spans="2:10" ht="27" hidden="1" customHeight="1">
      <c r="B35" s="550" t="s">
        <v>1379</v>
      </c>
      <c r="C35" s="549">
        <v>33</v>
      </c>
      <c r="D35" s="549">
        <v>164</v>
      </c>
      <c r="E35" s="549" t="s">
        <v>1372</v>
      </c>
      <c r="F35" s="549" t="s">
        <v>1370</v>
      </c>
      <c r="H35" s="549" t="s">
        <v>1372</v>
      </c>
      <c r="I35" s="549" t="s">
        <v>1372</v>
      </c>
      <c r="J35" s="549" t="s">
        <v>1372</v>
      </c>
    </row>
    <row r="36" spans="2:10" ht="27" customHeight="1">
      <c r="B36" s="550" t="s">
        <v>1377</v>
      </c>
      <c r="C36" s="549">
        <v>34</v>
      </c>
      <c r="D36" s="549">
        <v>168</v>
      </c>
      <c r="E36" s="549" t="s">
        <v>1372</v>
      </c>
      <c r="F36" s="549" t="s">
        <v>1370</v>
      </c>
      <c r="G36" s="549" t="s">
        <v>1370</v>
      </c>
      <c r="H36" s="549" t="s">
        <v>1370</v>
      </c>
      <c r="I36" s="549" t="s">
        <v>1370</v>
      </c>
      <c r="J36" s="549" t="s">
        <v>1372</v>
      </c>
    </row>
    <row r="37" spans="2:10" ht="27" customHeight="1">
      <c r="B37" s="550" t="s">
        <v>1492</v>
      </c>
      <c r="C37" s="549">
        <v>35</v>
      </c>
      <c r="D37" s="549">
        <v>170</v>
      </c>
      <c r="E37" s="549" t="s">
        <v>1372</v>
      </c>
      <c r="F37" s="549" t="s">
        <v>1370</v>
      </c>
      <c r="G37" s="549" t="s">
        <v>1370</v>
      </c>
      <c r="H37" s="549" t="s">
        <v>1370</v>
      </c>
      <c r="I37" s="549" t="s">
        <v>1370</v>
      </c>
      <c r="J37" s="549" t="s">
        <v>1370</v>
      </c>
    </row>
    <row r="38" spans="2:10" ht="27" customHeight="1">
      <c r="B38" s="550" t="s">
        <v>1375</v>
      </c>
      <c r="C38" s="549">
        <v>36</v>
      </c>
      <c r="D38" s="549">
        <v>174</v>
      </c>
      <c r="E38" s="549" t="s">
        <v>1372</v>
      </c>
      <c r="F38" s="549" t="s">
        <v>1370</v>
      </c>
      <c r="G38" s="549" t="s">
        <v>1370</v>
      </c>
      <c r="H38" s="549" t="s">
        <v>1370</v>
      </c>
      <c r="I38" s="549" t="s">
        <v>1370</v>
      </c>
      <c r="J38" s="549" t="s">
        <v>1372</v>
      </c>
    </row>
    <row r="39" spans="2:10" ht="27" customHeight="1">
      <c r="B39" s="550" t="s">
        <v>1374</v>
      </c>
      <c r="C39" s="549">
        <v>37</v>
      </c>
      <c r="D39" s="549">
        <v>175</v>
      </c>
      <c r="E39" s="549" t="s">
        <v>1372</v>
      </c>
      <c r="F39" s="549" t="s">
        <v>1370</v>
      </c>
      <c r="G39" s="549" t="s">
        <v>1370</v>
      </c>
      <c r="H39" s="549" t="s">
        <v>1370</v>
      </c>
      <c r="I39" s="549" t="s">
        <v>1370</v>
      </c>
      <c r="J39" s="549" t="s">
        <v>1372</v>
      </c>
    </row>
    <row r="40" spans="2:10" ht="27" customHeight="1">
      <c r="B40" s="550" t="s">
        <v>1373</v>
      </c>
      <c r="C40" s="549">
        <v>38</v>
      </c>
      <c r="D40" s="549">
        <v>176</v>
      </c>
      <c r="E40" s="549" t="s">
        <v>1372</v>
      </c>
      <c r="F40" s="549" t="s">
        <v>1370</v>
      </c>
      <c r="G40" s="549" t="s">
        <v>1370</v>
      </c>
      <c r="H40" s="549" t="s">
        <v>1370</v>
      </c>
      <c r="I40" s="549" t="s">
        <v>1370</v>
      </c>
      <c r="J40" s="549" t="s">
        <v>1372</v>
      </c>
    </row>
    <row r="41" spans="2:10" ht="27" customHeight="1">
      <c r="B41" s="550" t="s">
        <v>1493</v>
      </c>
      <c r="C41" s="549">
        <v>39</v>
      </c>
      <c r="D41" s="549">
        <v>178</v>
      </c>
      <c r="E41" s="549" t="s">
        <v>1372</v>
      </c>
      <c r="F41" s="549" t="s">
        <v>1370</v>
      </c>
      <c r="G41" s="549" t="s">
        <v>1370</v>
      </c>
      <c r="H41" s="549" t="s">
        <v>1370</v>
      </c>
      <c r="I41" s="549" t="s">
        <v>1370</v>
      </c>
      <c r="J41" s="549" t="s">
        <v>1369</v>
      </c>
    </row>
    <row r="42" spans="2:10" hidden="1">
      <c r="C42" s="549">
        <v>40</v>
      </c>
      <c r="D42" s="549">
        <v>180</v>
      </c>
    </row>
  </sheetData>
  <autoFilter ref="A2:J42" xr:uid="{00000000-0009-0000-0000-000007000000}">
    <filterColumn colId="7">
      <filters>
        <filter val="○"/>
      </filters>
    </filterColumn>
  </autoFilter>
  <phoneticPr fontId="2"/>
  <pageMargins left="0.70866141732283472" right="0.70866141732283472" top="0.74803149606299213" bottom="0.74803149606299213" header="0.31496062992125984" footer="0.31496062992125984"/>
  <pageSetup paperSize="9" scale="70" firstPageNumber="2" fitToWidth="0" orientation="portrait" r:id="rId1"/>
  <headerFooter>
    <oddFooter>&amp;C&amp;P</oddFooter>
  </headerFooter>
  <rowBreaks count="1" manualBreakCount="1">
    <brk id="42"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71">
    <pageSetUpPr fitToPage="1"/>
  </sheetPr>
  <dimension ref="A1"/>
  <sheetViews>
    <sheetView view="pageBreakPreview" zoomScale="60" zoomScaleNormal="100" workbookViewId="0">
      <selection activeCell="M9" sqref="M9"/>
    </sheetView>
  </sheetViews>
  <sheetFormatPr defaultRowHeight="18"/>
  <sheetData/>
  <phoneticPr fontId="2"/>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2">
    <pageSetUpPr fitToPage="1"/>
  </sheetPr>
  <dimension ref="A1"/>
  <sheetViews>
    <sheetView view="pageBreakPreview" zoomScale="60" zoomScaleNormal="100" workbookViewId="0">
      <selection activeCell="M9" sqref="M9"/>
    </sheetView>
  </sheetViews>
  <sheetFormatPr defaultRowHeight="18"/>
  <sheetData/>
  <phoneticPr fontId="2"/>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3">
    <pageSetUpPr fitToPage="1"/>
  </sheetPr>
  <dimension ref="A1"/>
  <sheetViews>
    <sheetView view="pageBreakPreview" zoomScale="60" zoomScaleNormal="100" workbookViewId="0">
      <selection activeCell="Q41" sqref="Q41"/>
    </sheetView>
  </sheetViews>
  <sheetFormatPr defaultRowHeight="18"/>
  <sheetData/>
  <phoneticPr fontId="2"/>
  <pageMargins left="0.70866141732283472" right="0.70866141732283472" top="0.74803149606299213" bottom="0.74803149606299213" header="0.31496062992125984" footer="0.31496062992125984"/>
  <pageSetup paperSize="9" scale="75" fitToHeight="0" orientation="portrait" r:id="rId1"/>
  <headerFooter>
    <oddFooter>&amp;C&amp;P</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4">
    <pageSetUpPr fitToPage="1"/>
  </sheetPr>
  <dimension ref="A1"/>
  <sheetViews>
    <sheetView view="pageBreakPreview" zoomScale="60" zoomScaleNormal="100" workbookViewId="0">
      <selection activeCell="Q41" sqref="Q41"/>
    </sheetView>
  </sheetViews>
  <sheetFormatPr defaultRowHeight="18"/>
  <sheetData/>
  <phoneticPr fontId="2"/>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5">
    <pageSetUpPr fitToPage="1"/>
  </sheetPr>
  <dimension ref="H28:H29"/>
  <sheetViews>
    <sheetView view="pageBreakPreview" zoomScale="60" zoomScaleNormal="100" workbookViewId="0">
      <selection activeCell="Q41" sqref="Q41"/>
    </sheetView>
  </sheetViews>
  <sheetFormatPr defaultRowHeight="18"/>
  <sheetData>
    <row r="28" spans="8:8">
      <c r="H28" s="183"/>
    </row>
    <row r="29" spans="8:8">
      <c r="H29" s="183"/>
    </row>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6">
    <pageSetUpPr fitToPage="1"/>
  </sheetPr>
  <dimension ref="A1"/>
  <sheetViews>
    <sheetView view="pageBreakPreview" zoomScale="60" zoomScaleNormal="100" workbookViewId="0">
      <selection activeCell="Q41" sqref="Q41"/>
    </sheetView>
  </sheetViews>
  <sheetFormatPr defaultRowHeight="18"/>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7">
    <pageSetUpPr fitToPage="1"/>
  </sheetPr>
  <dimension ref="A1"/>
  <sheetViews>
    <sheetView view="pageBreakPreview" zoomScale="60" zoomScaleNormal="100" workbookViewId="0">
      <selection activeCell="Q41" sqref="Q41"/>
    </sheetView>
  </sheetViews>
  <sheetFormatPr defaultRowHeight="18"/>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8">
    <pageSetUpPr fitToPage="1"/>
  </sheetPr>
  <dimension ref="A1"/>
  <sheetViews>
    <sheetView view="pageBreakPreview" zoomScale="60" zoomScaleNormal="100" workbookViewId="0">
      <selection activeCell="Q41" sqref="Q41"/>
    </sheetView>
  </sheetViews>
  <sheetFormatPr defaultRowHeight="18"/>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9">
    <tabColor rgb="FF99FF99"/>
    <pageSetUpPr fitToPage="1"/>
  </sheetPr>
  <dimension ref="A1:E14"/>
  <sheetViews>
    <sheetView workbookViewId="0">
      <selection activeCell="Q41" sqref="Q41"/>
    </sheetView>
  </sheetViews>
  <sheetFormatPr defaultColWidth="8.69921875" defaultRowHeight="13.2"/>
  <cols>
    <col min="1" max="1" width="8.69921875" style="1"/>
    <col min="2" max="2" width="5.09765625" style="1" customWidth="1"/>
    <col min="3" max="3" width="23.59765625" style="1" customWidth="1"/>
    <col min="4" max="16384" width="8.69921875" style="1"/>
  </cols>
  <sheetData>
    <row r="1" spans="1:5">
      <c r="B1" s="1" t="s">
        <v>1</v>
      </c>
      <c r="C1" s="1" t="s">
        <v>2</v>
      </c>
      <c r="D1" s="2"/>
      <c r="E1" s="1" t="str">
        <f>+B1&amp;D1&amp;C1&amp;D2&amp;C2</f>
        <v>私条項</v>
      </c>
    </row>
    <row r="2" spans="1:5">
      <c r="C2" s="1" t="s">
        <v>3</v>
      </c>
      <c r="D2" s="2"/>
    </row>
    <row r="3" spans="1:5">
      <c r="A3" s="1" t="s">
        <v>266</v>
      </c>
      <c r="B3" s="1" t="s">
        <v>290</v>
      </c>
      <c r="C3" s="1" t="s">
        <v>2</v>
      </c>
      <c r="D3" s="2">
        <v>2</v>
      </c>
      <c r="E3" s="1" t="str">
        <f>+B3&amp;D3&amp;C3&amp;D4&amp;C4</f>
        <v>私令2条1項</v>
      </c>
    </row>
    <row r="4" spans="1:5">
      <c r="C4" s="1" t="s">
        <v>3</v>
      </c>
      <c r="D4" s="2">
        <v>1</v>
      </c>
    </row>
    <row r="5" spans="1:5">
      <c r="A5" s="1" t="s">
        <v>249</v>
      </c>
      <c r="B5" s="1" t="s">
        <v>1</v>
      </c>
      <c r="C5" s="1" t="s">
        <v>2</v>
      </c>
      <c r="D5" s="2"/>
      <c r="E5" s="1" t="str">
        <f>+B5&amp;D5&amp;C5&amp;D6&amp;C6</f>
        <v>私条項において準用する同法</v>
      </c>
    </row>
    <row r="6" spans="1:5">
      <c r="C6" s="1" t="s">
        <v>6</v>
      </c>
      <c r="D6" s="2"/>
    </row>
    <row r="7" spans="1:5">
      <c r="C7" s="1" t="s">
        <v>2</v>
      </c>
      <c r="D7" s="2"/>
      <c r="E7" s="1" t="str">
        <f>+B7&amp;D7&amp;C7&amp;D8&amp;C8</f>
        <v>条項</v>
      </c>
    </row>
    <row r="8" spans="1:5">
      <c r="C8" s="1" t="s">
        <v>3</v>
      </c>
      <c r="D8" s="2"/>
    </row>
    <row r="9" spans="1:5">
      <c r="A9" s="1" t="s">
        <v>7</v>
      </c>
      <c r="B9" s="1" t="s">
        <v>1</v>
      </c>
      <c r="C9" s="1" t="s">
        <v>2</v>
      </c>
      <c r="D9" s="2"/>
      <c r="E9" s="1" t="str">
        <f>+B9&amp;D9&amp;C9&amp;D10&amp;C10</f>
        <v>私条項</v>
      </c>
    </row>
    <row r="10" spans="1:5">
      <c r="C10" s="1" t="s">
        <v>3</v>
      </c>
      <c r="D10" s="2"/>
    </row>
    <row r="11" spans="1:5">
      <c r="B11" s="1" t="s">
        <v>1</v>
      </c>
      <c r="C11" s="1" t="s">
        <v>2</v>
      </c>
      <c r="D11" s="2"/>
      <c r="E11" s="1" t="str">
        <f>+B11&amp;D11&amp;C11&amp;D12&amp;C12</f>
        <v>私条項において準用する同法</v>
      </c>
    </row>
    <row r="12" spans="1:5">
      <c r="C12" s="1" t="s">
        <v>6</v>
      </c>
      <c r="D12" s="2"/>
    </row>
    <row r="13" spans="1:5">
      <c r="C13" s="1" t="s">
        <v>2</v>
      </c>
      <c r="D13" s="2"/>
      <c r="E13" s="1" t="str">
        <f>+B13&amp;D13&amp;C13&amp;D14&amp;C14</f>
        <v>条項</v>
      </c>
    </row>
    <row r="14" spans="1:5">
      <c r="C14" s="1" t="s">
        <v>3</v>
      </c>
      <c r="D14" s="2"/>
    </row>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80"/>
  <dimension ref="A1:X57"/>
  <sheetViews>
    <sheetView view="pageBreakPreview" topLeftCell="A4" zoomScale="110" zoomScaleNormal="100" zoomScaleSheetLayoutView="110" workbookViewId="0">
      <selection activeCell="Z20" sqref="Z20"/>
    </sheetView>
  </sheetViews>
  <sheetFormatPr defaultColWidth="8.09765625" defaultRowHeight="20.100000000000001" customHeight="1"/>
  <cols>
    <col min="1" max="256" width="3.19921875" style="8" customWidth="1"/>
    <col min="257" max="16384" width="8.09765625" style="8"/>
  </cols>
  <sheetData>
    <row r="1" spans="1:24" s="4" customFormat="1" ht="20.100000000000001" customHeight="1" thickBot="1">
      <c r="A1" s="3" t="s">
        <v>364</v>
      </c>
      <c r="B1" s="3"/>
      <c r="C1" s="3"/>
      <c r="D1" s="3"/>
      <c r="E1" s="3"/>
      <c r="F1" s="3"/>
      <c r="G1" s="3"/>
      <c r="H1" s="3"/>
      <c r="I1" s="3"/>
      <c r="J1" s="3"/>
      <c r="K1" s="3"/>
      <c r="L1" s="3"/>
      <c r="M1" s="3"/>
      <c r="N1" s="3"/>
      <c r="O1" s="3"/>
      <c r="P1" s="3"/>
      <c r="Q1" s="3"/>
      <c r="R1" s="3"/>
      <c r="S1" s="3"/>
      <c r="T1" s="3"/>
      <c r="U1" s="3"/>
      <c r="V1" s="3"/>
      <c r="W1" s="3"/>
      <c r="X1" s="3"/>
    </row>
    <row r="2" spans="1:24" s="4" customFormat="1" ht="20.100000000000001" customHeight="1"/>
    <row r="3" spans="1:24" s="5" customFormat="1" ht="20.100000000000001" customHeight="1">
      <c r="B3" s="5" t="s">
        <v>9</v>
      </c>
      <c r="D3" s="5" t="s">
        <v>10</v>
      </c>
    </row>
    <row r="4" spans="1:24" ht="20.100000000000001" customHeight="1">
      <c r="C4" s="6" t="s">
        <v>11</v>
      </c>
      <c r="D4" s="682" t="s">
        <v>363</v>
      </c>
      <c r="E4" s="682"/>
      <c r="F4" s="682"/>
      <c r="G4" s="682"/>
      <c r="H4" s="682"/>
      <c r="I4" s="682"/>
      <c r="J4" s="682"/>
      <c r="K4" s="682"/>
      <c r="L4" s="682"/>
      <c r="M4" s="682"/>
      <c r="N4" s="682"/>
      <c r="O4" s="682"/>
      <c r="P4" s="682"/>
      <c r="Q4" s="682"/>
      <c r="R4" s="682"/>
      <c r="S4" s="682"/>
      <c r="T4" s="682"/>
      <c r="U4" s="682"/>
      <c r="V4" s="682"/>
      <c r="W4" s="682"/>
      <c r="X4" s="682"/>
    </row>
    <row r="5" spans="1:24" ht="20.100000000000001" customHeight="1">
      <c r="C5" s="6"/>
      <c r="D5" s="682"/>
      <c r="E5" s="682"/>
      <c r="F5" s="682"/>
      <c r="G5" s="682"/>
      <c r="H5" s="682"/>
      <c r="I5" s="682"/>
      <c r="J5" s="682"/>
      <c r="K5" s="682"/>
      <c r="L5" s="682"/>
      <c r="M5" s="682"/>
      <c r="N5" s="682"/>
      <c r="O5" s="682"/>
      <c r="P5" s="682"/>
      <c r="Q5" s="682"/>
      <c r="R5" s="682"/>
      <c r="S5" s="682"/>
      <c r="T5" s="682"/>
      <c r="U5" s="682"/>
      <c r="V5" s="682"/>
      <c r="W5" s="682"/>
      <c r="X5" s="682"/>
    </row>
    <row r="6" spans="1:24" ht="20.100000000000001" customHeight="1">
      <c r="C6" s="6"/>
      <c r="D6" s="682"/>
      <c r="E6" s="682"/>
      <c r="F6" s="682"/>
      <c r="G6" s="682"/>
      <c r="H6" s="682"/>
      <c r="I6" s="682"/>
      <c r="J6" s="682"/>
      <c r="K6" s="682"/>
      <c r="L6" s="682"/>
      <c r="M6" s="682"/>
      <c r="N6" s="682"/>
      <c r="O6" s="682"/>
      <c r="P6" s="682"/>
      <c r="Q6" s="682"/>
      <c r="R6" s="682"/>
      <c r="S6" s="682"/>
      <c r="T6" s="682"/>
      <c r="U6" s="682"/>
      <c r="V6" s="682"/>
      <c r="W6" s="682"/>
      <c r="X6" s="682"/>
    </row>
    <row r="7" spans="1:24" ht="20.100000000000001" customHeight="1">
      <c r="C7" s="752"/>
      <c r="D7" s="682"/>
      <c r="E7" s="682"/>
      <c r="F7" s="682"/>
      <c r="G7" s="682"/>
      <c r="H7" s="682"/>
      <c r="I7" s="682"/>
      <c r="J7" s="682"/>
      <c r="K7" s="682"/>
      <c r="L7" s="682"/>
      <c r="M7" s="682"/>
      <c r="N7" s="682"/>
      <c r="O7" s="682"/>
      <c r="P7" s="682"/>
      <c r="Q7" s="682"/>
      <c r="R7" s="682"/>
      <c r="S7" s="682"/>
      <c r="T7" s="682"/>
      <c r="U7" s="682"/>
      <c r="V7" s="682"/>
      <c r="W7" s="682"/>
      <c r="X7" s="682"/>
    </row>
    <row r="8" spans="1:24" ht="20.100000000000001" customHeight="1">
      <c r="C8" s="752"/>
      <c r="D8" s="682"/>
      <c r="E8" s="682"/>
      <c r="F8" s="682"/>
      <c r="G8" s="682"/>
      <c r="H8" s="682"/>
      <c r="I8" s="682"/>
      <c r="J8" s="682"/>
      <c r="K8" s="682"/>
      <c r="L8" s="682"/>
      <c r="M8" s="682"/>
      <c r="N8" s="682"/>
      <c r="O8" s="682"/>
      <c r="P8" s="682"/>
      <c r="Q8" s="682"/>
      <c r="R8" s="682"/>
      <c r="S8" s="682"/>
      <c r="T8" s="682"/>
      <c r="U8" s="682"/>
      <c r="V8" s="682"/>
      <c r="W8" s="682"/>
      <c r="X8" s="682"/>
    </row>
    <row r="9" spans="1:24" ht="20.100000000000001" customHeight="1">
      <c r="C9" s="9"/>
      <c r="D9" s="682"/>
      <c r="E9" s="682"/>
      <c r="F9" s="682"/>
      <c r="G9" s="682"/>
      <c r="H9" s="682"/>
      <c r="I9" s="682"/>
      <c r="J9" s="682"/>
      <c r="K9" s="682"/>
      <c r="L9" s="682"/>
      <c r="M9" s="682"/>
      <c r="N9" s="682"/>
      <c r="O9" s="682"/>
      <c r="P9" s="682"/>
      <c r="Q9" s="682"/>
      <c r="R9" s="682"/>
      <c r="S9" s="682"/>
      <c r="T9" s="682"/>
      <c r="U9" s="682"/>
      <c r="V9" s="682"/>
      <c r="W9" s="682"/>
      <c r="X9" s="682"/>
    </row>
    <row r="10" spans="1:24" ht="20.100000000000001" customHeight="1">
      <c r="C10" s="9"/>
      <c r="D10" s="682"/>
      <c r="E10" s="682"/>
      <c r="F10" s="682"/>
      <c r="G10" s="682"/>
      <c r="H10" s="682"/>
      <c r="I10" s="682"/>
      <c r="J10" s="682"/>
      <c r="K10" s="682"/>
      <c r="L10" s="682"/>
      <c r="M10" s="682"/>
      <c r="N10" s="682"/>
      <c r="O10" s="682"/>
      <c r="P10" s="682"/>
      <c r="Q10" s="682"/>
      <c r="R10" s="682"/>
      <c r="S10" s="682"/>
      <c r="T10" s="682"/>
      <c r="U10" s="682"/>
      <c r="V10" s="682"/>
      <c r="W10" s="682"/>
      <c r="X10" s="682"/>
    </row>
    <row r="11" spans="1:24" s="5" customFormat="1" ht="20.100000000000001" customHeight="1">
      <c r="B11" s="5" t="s">
        <v>14</v>
      </c>
      <c r="D11" s="5" t="s">
        <v>15</v>
      </c>
    </row>
    <row r="12" spans="1:24" ht="20.100000000000001" customHeight="1">
      <c r="C12" s="8" t="s">
        <v>11</v>
      </c>
      <c r="D12" s="753" t="s">
        <v>362</v>
      </c>
      <c r="E12" s="754"/>
      <c r="F12" s="754"/>
      <c r="G12" s="754"/>
      <c r="H12" s="754"/>
      <c r="I12" s="754"/>
      <c r="J12" s="754"/>
      <c r="K12" s="754"/>
      <c r="L12" s="754"/>
      <c r="M12" s="754"/>
      <c r="N12" s="8" t="s">
        <v>1661</v>
      </c>
    </row>
    <row r="13" spans="1:24" ht="20.100000000000001" customHeight="1">
      <c r="D13" s="756" t="s">
        <v>352</v>
      </c>
      <c r="E13" s="756"/>
      <c r="F13" s="756" t="s">
        <v>361</v>
      </c>
      <c r="G13" s="756"/>
      <c r="H13" s="71"/>
      <c r="I13" s="756" t="s">
        <v>360</v>
      </c>
      <c r="J13" s="756"/>
      <c r="K13" s="71"/>
      <c r="L13" s="756" t="s">
        <v>352</v>
      </c>
      <c r="M13" s="756"/>
      <c r="O13" s="756" t="s">
        <v>359</v>
      </c>
      <c r="P13" s="756"/>
      <c r="Q13" s="70"/>
      <c r="S13" s="756" t="s">
        <v>353</v>
      </c>
      <c r="T13" s="756"/>
      <c r="U13" s="70"/>
      <c r="W13" s="756" t="s">
        <v>352</v>
      </c>
      <c r="X13" s="756"/>
    </row>
    <row r="14" spans="1:24" ht="12" customHeight="1">
      <c r="D14" s="76"/>
      <c r="E14" s="74"/>
      <c r="F14" s="74"/>
      <c r="G14" s="73"/>
      <c r="H14" s="74"/>
      <c r="I14" s="75"/>
      <c r="J14" s="74"/>
      <c r="K14" s="74"/>
      <c r="L14" s="74"/>
      <c r="M14" s="73"/>
      <c r="N14" s="23"/>
      <c r="O14" s="23"/>
      <c r="P14" s="22"/>
      <c r="Q14" s="23"/>
      <c r="R14" s="23"/>
      <c r="S14" s="23"/>
      <c r="T14" s="22"/>
      <c r="U14" s="23"/>
      <c r="V14" s="23"/>
      <c r="W14" s="72"/>
    </row>
    <row r="15" spans="1:24" ht="20.100000000000001" customHeight="1">
      <c r="D15" s="756" t="s">
        <v>351</v>
      </c>
      <c r="E15" s="756"/>
      <c r="F15" s="71"/>
      <c r="G15" s="756" t="s">
        <v>7</v>
      </c>
      <c r="H15" s="756"/>
      <c r="I15" s="756" t="s">
        <v>350</v>
      </c>
      <c r="J15" s="756"/>
      <c r="K15" s="71"/>
      <c r="L15" s="71"/>
      <c r="M15" s="71"/>
      <c r="O15" s="756" t="s">
        <v>349</v>
      </c>
      <c r="P15" s="756"/>
      <c r="Q15" s="756" t="s">
        <v>7</v>
      </c>
      <c r="R15" s="756"/>
      <c r="S15" s="756" t="s">
        <v>348</v>
      </c>
      <c r="T15" s="756"/>
      <c r="U15" s="756"/>
      <c r="W15" s="756" t="s">
        <v>347</v>
      </c>
      <c r="X15" s="756"/>
    </row>
    <row r="16" spans="1:24" ht="20.100000000000001" customHeight="1">
      <c r="D16" s="77"/>
      <c r="E16" s="71"/>
      <c r="F16" s="71"/>
      <c r="G16" s="71"/>
      <c r="H16" s="71"/>
      <c r="I16" s="71"/>
      <c r="J16" s="71"/>
      <c r="K16" s="71"/>
      <c r="L16" s="71"/>
      <c r="M16" s="71"/>
    </row>
    <row r="17" spans="2:24" ht="20.100000000000001" customHeight="1">
      <c r="C17" s="8" t="s">
        <v>11</v>
      </c>
      <c r="D17" s="755" t="s">
        <v>358</v>
      </c>
      <c r="E17" s="698"/>
      <c r="F17" s="698"/>
      <c r="G17" s="698"/>
      <c r="H17" s="698"/>
      <c r="I17" s="698"/>
      <c r="J17" s="698"/>
      <c r="K17" s="698"/>
      <c r="L17" s="698"/>
      <c r="M17" s="698"/>
      <c r="N17" s="8" t="s">
        <v>357</v>
      </c>
    </row>
    <row r="18" spans="2:24" ht="20.100000000000001" customHeight="1">
      <c r="D18" s="756" t="s">
        <v>352</v>
      </c>
      <c r="E18" s="756"/>
      <c r="F18" s="756"/>
      <c r="G18" s="756"/>
      <c r="H18" s="70"/>
      <c r="I18" s="71"/>
      <c r="J18" s="756" t="s">
        <v>356</v>
      </c>
      <c r="K18" s="756"/>
      <c r="L18" s="756" t="s">
        <v>352</v>
      </c>
      <c r="M18" s="756"/>
      <c r="N18" s="756" t="s">
        <v>355</v>
      </c>
      <c r="O18" s="756"/>
      <c r="P18" s="756" t="s">
        <v>354</v>
      </c>
      <c r="Q18" s="756"/>
      <c r="S18" s="756" t="s">
        <v>353</v>
      </c>
      <c r="T18" s="756"/>
      <c r="W18" s="756" t="s">
        <v>352</v>
      </c>
      <c r="X18" s="756"/>
    </row>
    <row r="19" spans="2:24" ht="12" customHeight="1">
      <c r="D19" s="76"/>
      <c r="E19" s="74"/>
      <c r="F19" s="74"/>
      <c r="G19" s="74"/>
      <c r="H19" s="74"/>
      <c r="I19" s="74"/>
      <c r="J19" s="75"/>
      <c r="K19" s="74"/>
      <c r="L19" s="74"/>
      <c r="M19" s="73"/>
      <c r="N19" s="23"/>
      <c r="O19" s="22"/>
      <c r="P19" s="23"/>
      <c r="Q19" s="22"/>
      <c r="R19" s="23"/>
      <c r="S19" s="23"/>
      <c r="T19" s="22"/>
      <c r="U19" s="23"/>
      <c r="V19" s="23"/>
      <c r="W19" s="72"/>
    </row>
    <row r="20" spans="2:24" ht="20.100000000000001" customHeight="1">
      <c r="F20" s="71"/>
      <c r="J20" s="756" t="s">
        <v>351</v>
      </c>
      <c r="K20" s="756"/>
      <c r="L20" s="756" t="s">
        <v>7</v>
      </c>
      <c r="M20" s="756"/>
      <c r="N20" s="756" t="s">
        <v>350</v>
      </c>
      <c r="O20" s="756"/>
      <c r="P20" s="756" t="s">
        <v>349</v>
      </c>
      <c r="Q20" s="756"/>
      <c r="R20" s="70" t="s">
        <v>7</v>
      </c>
      <c r="S20" s="756" t="s">
        <v>348</v>
      </c>
      <c r="T20" s="756"/>
      <c r="U20" s="756"/>
      <c r="W20" s="756" t="s">
        <v>347</v>
      </c>
      <c r="X20" s="756"/>
    </row>
    <row r="21" spans="2:24" s="5" customFormat="1" ht="20.100000000000001" customHeight="1">
      <c r="B21" s="5" t="s">
        <v>16</v>
      </c>
      <c r="D21" s="5" t="s">
        <v>17</v>
      </c>
    </row>
    <row r="22" spans="2:24" s="1" customFormat="1" ht="20.100000000000001" customHeight="1">
      <c r="C22" s="1" t="s">
        <v>11</v>
      </c>
      <c r="D22" s="68" t="s">
        <v>346</v>
      </c>
      <c r="S22" s="8"/>
      <c r="T22" s="8"/>
      <c r="U22" s="8"/>
    </row>
    <row r="23" spans="2:24" s="5" customFormat="1" ht="20.100000000000001" customHeight="1">
      <c r="B23" s="5" t="s">
        <v>23</v>
      </c>
      <c r="D23" s="5" t="s">
        <v>28</v>
      </c>
      <c r="H23" s="31" t="s">
        <v>29</v>
      </c>
    </row>
    <row r="24" spans="2:24" ht="20.100000000000001" customHeight="1">
      <c r="C24" s="8" t="s">
        <v>30</v>
      </c>
      <c r="D24" s="8" t="s">
        <v>345</v>
      </c>
    </row>
    <row r="25" spans="2:24" ht="20.100000000000001" customHeight="1">
      <c r="C25" s="8" t="s">
        <v>32</v>
      </c>
      <c r="D25" s="8" t="s">
        <v>1708</v>
      </c>
    </row>
    <row r="26" spans="2:24" ht="20.100000000000001" customHeight="1">
      <c r="D26" s="8" t="s">
        <v>1709</v>
      </c>
    </row>
    <row r="27" spans="2:24" ht="20.100000000000001" customHeight="1">
      <c r="C27" s="8" t="s">
        <v>35</v>
      </c>
      <c r="D27" s="8" t="s">
        <v>33</v>
      </c>
    </row>
    <row r="28" spans="2:24" ht="14.4" customHeight="1">
      <c r="D28" s="682" t="s">
        <v>34</v>
      </c>
      <c r="E28" s="683"/>
      <c r="F28" s="683"/>
      <c r="G28" s="683"/>
      <c r="H28" s="683"/>
      <c r="I28" s="683"/>
      <c r="J28" s="683"/>
      <c r="K28" s="683"/>
      <c r="L28" s="683"/>
      <c r="M28" s="683"/>
      <c r="N28" s="683"/>
      <c r="O28" s="683"/>
      <c r="P28" s="683"/>
      <c r="Q28" s="683"/>
      <c r="R28" s="683"/>
      <c r="S28" s="683"/>
      <c r="T28" s="683"/>
      <c r="U28" s="683"/>
      <c r="V28" s="683"/>
      <c r="W28" s="683"/>
      <c r="X28" s="683"/>
    </row>
    <row r="29" spans="2:24" ht="20.100000000000001" customHeight="1">
      <c r="D29" s="683"/>
      <c r="E29" s="683"/>
      <c r="F29" s="683"/>
      <c r="G29" s="683"/>
      <c r="H29" s="683"/>
      <c r="I29" s="683"/>
      <c r="J29" s="683"/>
      <c r="K29" s="683"/>
      <c r="L29" s="683"/>
      <c r="M29" s="683"/>
      <c r="N29" s="683"/>
      <c r="O29" s="683"/>
      <c r="P29" s="683"/>
      <c r="Q29" s="683"/>
      <c r="R29" s="683"/>
      <c r="S29" s="683"/>
      <c r="T29" s="683"/>
      <c r="U29" s="683"/>
      <c r="V29" s="683"/>
      <c r="W29" s="683"/>
      <c r="X29" s="683"/>
    </row>
    <row r="30" spans="2:24" ht="20.100000000000001" customHeight="1">
      <c r="C30" s="8" t="s">
        <v>37</v>
      </c>
      <c r="D30" s="8" t="s">
        <v>344</v>
      </c>
    </row>
    <row r="31" spans="2:24" ht="20.100000000000001" customHeight="1">
      <c r="C31" s="8" t="s">
        <v>39</v>
      </c>
      <c r="D31" s="8" t="s">
        <v>343</v>
      </c>
    </row>
    <row r="32" spans="2:24" ht="20.100000000000001" customHeight="1">
      <c r="C32" s="8" t="s">
        <v>41</v>
      </c>
      <c r="D32" s="8" t="s">
        <v>1516</v>
      </c>
    </row>
    <row r="33" spans="2:24" ht="20.100000000000001" customHeight="1">
      <c r="D33" s="8" t="s">
        <v>1709</v>
      </c>
    </row>
    <row r="34" spans="2:24" ht="20.100000000000001" customHeight="1">
      <c r="C34" s="8" t="s">
        <v>43</v>
      </c>
      <c r="D34" s="8" t="s">
        <v>54</v>
      </c>
      <c r="G34" s="30"/>
      <c r="H34" s="30"/>
      <c r="I34" s="30"/>
      <c r="J34" s="30"/>
      <c r="K34" s="30"/>
      <c r="L34" s="30"/>
      <c r="M34" s="30"/>
      <c r="N34" s="30"/>
      <c r="O34" s="30"/>
      <c r="P34" s="30"/>
      <c r="Q34" s="30"/>
      <c r="R34" s="30"/>
      <c r="S34" s="30"/>
      <c r="T34" s="30"/>
      <c r="U34" s="30"/>
      <c r="V34" s="30"/>
      <c r="W34" s="30"/>
      <c r="X34" s="30"/>
    </row>
    <row r="35" spans="2:24" ht="20.100000000000001" customHeight="1">
      <c r="C35" s="8" t="s">
        <v>45</v>
      </c>
      <c r="D35" s="8" t="s">
        <v>56</v>
      </c>
    </row>
    <row r="36" spans="2:24" ht="20.100000000000001" customHeight="1">
      <c r="C36" s="8" t="s">
        <v>46</v>
      </c>
      <c r="D36" s="8" t="s">
        <v>58</v>
      </c>
    </row>
    <row r="37" spans="2:24" ht="20.100000000000001" customHeight="1">
      <c r="C37" s="8" t="s">
        <v>48</v>
      </c>
      <c r="D37" s="8" t="s">
        <v>60</v>
      </c>
    </row>
    <row r="38" spans="2:24" ht="20.100000000000001" customHeight="1">
      <c r="D38" s="8" t="s">
        <v>61</v>
      </c>
    </row>
    <row r="39" spans="2:24" ht="20.100000000000001" customHeight="1">
      <c r="C39" s="8" t="s">
        <v>50</v>
      </c>
      <c r="D39" s="8" t="s">
        <v>63</v>
      </c>
    </row>
    <row r="40" spans="2:24" ht="20.100000000000001" customHeight="1">
      <c r="C40" s="8" t="s">
        <v>51</v>
      </c>
      <c r="D40" s="8" t="s">
        <v>42</v>
      </c>
    </row>
    <row r="41" spans="2:24" ht="20.100000000000001" customHeight="1">
      <c r="D41" s="8" t="s">
        <v>342</v>
      </c>
    </row>
    <row r="42" spans="2:24" ht="20.100000000000001" customHeight="1">
      <c r="C42" s="8" t="s">
        <v>52</v>
      </c>
      <c r="D42" s="8" t="s">
        <v>341</v>
      </c>
    </row>
    <row r="43" spans="2:24" ht="20.100000000000001" customHeight="1">
      <c r="C43" s="8" t="s">
        <v>53</v>
      </c>
      <c r="D43" s="8" t="s">
        <v>340</v>
      </c>
    </row>
    <row r="44" spans="2:24" ht="20.100000000000001" customHeight="1">
      <c r="C44" s="8" t="s">
        <v>55</v>
      </c>
      <c r="D44" s="8" t="s">
        <v>339</v>
      </c>
    </row>
    <row r="45" spans="2:24" ht="20.100000000000001" customHeight="1">
      <c r="D45" s="8" t="s">
        <v>66</v>
      </c>
      <c r="E45" s="1"/>
      <c r="F45" s="1"/>
      <c r="G45" s="1"/>
      <c r="H45" s="1"/>
      <c r="I45" s="1"/>
      <c r="J45" s="1"/>
      <c r="K45" s="1"/>
      <c r="L45" s="1"/>
      <c r="M45" s="1"/>
      <c r="N45" s="1"/>
      <c r="O45" s="1"/>
      <c r="P45" s="1"/>
      <c r="Q45" s="1"/>
      <c r="R45" s="1"/>
      <c r="S45" s="1"/>
      <c r="T45" s="1"/>
      <c r="U45" s="1"/>
      <c r="V45" s="1"/>
      <c r="W45" s="1"/>
      <c r="X45" s="1"/>
    </row>
    <row r="46" spans="2:24" s="40" customFormat="1" ht="20.100000000000001" customHeight="1">
      <c r="B46" s="1"/>
      <c r="D46" s="686" t="s">
        <v>338</v>
      </c>
      <c r="E46" s="687"/>
      <c r="F46" s="687"/>
      <c r="G46" s="687"/>
      <c r="H46" s="687"/>
      <c r="I46" s="687"/>
      <c r="J46" s="687"/>
      <c r="K46" s="687"/>
      <c r="L46" s="687"/>
      <c r="M46" s="687"/>
      <c r="N46" s="687"/>
      <c r="O46" s="687"/>
      <c r="P46" s="687"/>
      <c r="Q46" s="687"/>
      <c r="R46" s="687"/>
      <c r="S46" s="687"/>
      <c r="T46" s="687"/>
      <c r="U46" s="687"/>
      <c r="V46" s="687"/>
      <c r="W46" s="687"/>
      <c r="X46" s="687"/>
    </row>
    <row r="47" spans="2:24" s="40" customFormat="1" ht="20.100000000000001" customHeight="1">
      <c r="B47" s="1"/>
      <c r="C47" s="8" t="s">
        <v>57</v>
      </c>
      <c r="D47" s="8" t="s">
        <v>68</v>
      </c>
      <c r="E47" s="8"/>
      <c r="F47" s="8"/>
      <c r="G47" s="8"/>
      <c r="H47" s="8"/>
      <c r="I47" s="8"/>
      <c r="J47" s="8"/>
      <c r="K47" s="8"/>
      <c r="L47" s="8"/>
      <c r="M47" s="8"/>
      <c r="N47" s="8"/>
      <c r="O47" s="8"/>
      <c r="P47" s="8"/>
      <c r="Q47" s="8"/>
      <c r="R47" s="8"/>
      <c r="S47" s="8"/>
      <c r="T47" s="8"/>
      <c r="U47" s="8"/>
      <c r="V47" s="8"/>
      <c r="W47" s="8"/>
      <c r="X47" s="8"/>
    </row>
    <row r="48" spans="2:24" ht="20.100000000000001" customHeight="1">
      <c r="C48" s="8" t="s">
        <v>59</v>
      </c>
      <c r="D48" s="8" t="s">
        <v>337</v>
      </c>
    </row>
    <row r="49" spans="2:4" ht="20.100000000000001" customHeight="1">
      <c r="C49" s="8" t="s">
        <v>62</v>
      </c>
      <c r="D49" s="8" t="s">
        <v>336</v>
      </c>
    </row>
    <row r="50" spans="2:4" ht="20.100000000000001" customHeight="1">
      <c r="C50" s="8" t="s">
        <v>64</v>
      </c>
      <c r="D50" s="8" t="s">
        <v>1705</v>
      </c>
    </row>
    <row r="51" spans="2:4" ht="20.100000000000001" customHeight="1">
      <c r="C51" s="8" t="s">
        <v>67</v>
      </c>
      <c r="D51" s="8" t="s">
        <v>403</v>
      </c>
    </row>
    <row r="52" spans="2:4" ht="20.100000000000001" customHeight="1">
      <c r="C52" s="8" t="s">
        <v>1710</v>
      </c>
      <c r="D52" s="8" t="s">
        <v>212</v>
      </c>
    </row>
    <row r="53" spans="2:4" ht="20.100000000000001" customHeight="1">
      <c r="D53" s="8" t="s">
        <v>335</v>
      </c>
    </row>
    <row r="54" spans="2:4" ht="20.100000000000001" customHeight="1">
      <c r="C54" s="8" t="s">
        <v>1711</v>
      </c>
      <c r="D54" s="8" t="s">
        <v>334</v>
      </c>
    </row>
    <row r="55" spans="2:4" ht="20.100000000000001" customHeight="1">
      <c r="C55" s="8" t="s">
        <v>1712</v>
      </c>
      <c r="D55" s="8" t="s">
        <v>126</v>
      </c>
    </row>
    <row r="56" spans="2:4" ht="20.100000000000001" customHeight="1">
      <c r="B56" s="5" t="s">
        <v>27</v>
      </c>
      <c r="C56" s="8" t="s">
        <v>11</v>
      </c>
      <c r="D56" s="5" t="s">
        <v>333</v>
      </c>
    </row>
    <row r="57" spans="2:4" ht="20.100000000000001" customHeight="1">
      <c r="D57" s="8" t="s">
        <v>332</v>
      </c>
    </row>
  </sheetData>
  <mergeCells count="34">
    <mergeCell ref="W20:X20"/>
    <mergeCell ref="S18:T18"/>
    <mergeCell ref="J20:K20"/>
    <mergeCell ref="L20:M20"/>
    <mergeCell ref="N20:O20"/>
    <mergeCell ref="P20:Q20"/>
    <mergeCell ref="S20:U20"/>
    <mergeCell ref="P18:Q18"/>
    <mergeCell ref="O15:P15"/>
    <mergeCell ref="Q15:R15"/>
    <mergeCell ref="W15:X15"/>
    <mergeCell ref="S15:U15"/>
    <mergeCell ref="D18:E18"/>
    <mergeCell ref="F18:G18"/>
    <mergeCell ref="J18:K18"/>
    <mergeCell ref="L18:M18"/>
    <mergeCell ref="N18:O18"/>
    <mergeCell ref="W18:X18"/>
    <mergeCell ref="D46:X46"/>
    <mergeCell ref="D4:X10"/>
    <mergeCell ref="C7:C8"/>
    <mergeCell ref="D12:M12"/>
    <mergeCell ref="D17:M17"/>
    <mergeCell ref="D28:X29"/>
    <mergeCell ref="D13:E13"/>
    <mergeCell ref="F13:G13"/>
    <mergeCell ref="I13:J13"/>
    <mergeCell ref="L13:M13"/>
    <mergeCell ref="O13:P13"/>
    <mergeCell ref="S13:T13"/>
    <mergeCell ref="W13:X13"/>
    <mergeCell ref="D15:E15"/>
    <mergeCell ref="G15:H15"/>
    <mergeCell ref="I15:J15"/>
  </mergeCells>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9">
    <tabColor rgb="FF99FF99"/>
    <pageSetUpPr fitToPage="1"/>
  </sheetPr>
  <dimension ref="A1:E8"/>
  <sheetViews>
    <sheetView zoomScaleNormal="100" workbookViewId="0">
      <selection activeCell="Q41" sqref="Q41"/>
    </sheetView>
  </sheetViews>
  <sheetFormatPr defaultColWidth="8.69921875" defaultRowHeight="13.2"/>
  <cols>
    <col min="1" max="1" width="8.69921875" style="1"/>
    <col min="2" max="2" width="5.09765625" style="1" customWidth="1"/>
    <col min="3" max="3" width="23.59765625" style="1" customWidth="1"/>
    <col min="4" max="16384" width="8.69921875" style="1"/>
  </cols>
  <sheetData>
    <row r="1" spans="1:5">
      <c r="A1" s="1" t="s">
        <v>0</v>
      </c>
      <c r="B1" s="1" t="s">
        <v>1</v>
      </c>
      <c r="C1" s="1" t="s">
        <v>2</v>
      </c>
      <c r="D1" s="2">
        <v>23</v>
      </c>
      <c r="E1" s="1" t="str">
        <f>+B1&amp;D1&amp;C1&amp;D2&amp;C2</f>
        <v>私23条1項</v>
      </c>
    </row>
    <row r="2" spans="1:5">
      <c r="C2" s="1" t="s">
        <v>3</v>
      </c>
      <c r="D2" s="2">
        <v>1</v>
      </c>
    </row>
    <row r="3" spans="1:5">
      <c r="B3" s="1" t="s">
        <v>4</v>
      </c>
      <c r="C3" s="1" t="s">
        <v>2</v>
      </c>
      <c r="D3" s="2">
        <v>3</v>
      </c>
      <c r="E3" s="1" t="str">
        <f>+B3&amp;D3&amp;C3&amp;D4&amp;C4</f>
        <v>私則3条5項</v>
      </c>
    </row>
    <row r="4" spans="1:5">
      <c r="C4" s="1" t="s">
        <v>3</v>
      </c>
      <c r="D4" s="2">
        <v>5</v>
      </c>
    </row>
    <row r="5" spans="1:5">
      <c r="A5" s="1" t="s">
        <v>5</v>
      </c>
      <c r="B5" s="1" t="s">
        <v>1</v>
      </c>
      <c r="C5" s="1" t="s">
        <v>2</v>
      </c>
      <c r="D5" s="2">
        <v>152</v>
      </c>
      <c r="E5" s="1" t="str">
        <f>+B5&amp;D5&amp;C5&amp;D6&amp;C6&amp;E1</f>
        <v>私152条6項において準用する同法私23条1項</v>
      </c>
    </row>
    <row r="6" spans="1:5">
      <c r="C6" s="1" t="s">
        <v>6</v>
      </c>
      <c r="D6" s="2">
        <v>6</v>
      </c>
    </row>
    <row r="7" spans="1:5">
      <c r="A7" s="1" t="s">
        <v>7</v>
      </c>
      <c r="B7" s="1" t="s">
        <v>1</v>
      </c>
      <c r="C7" s="1" t="s">
        <v>2</v>
      </c>
      <c r="D7" s="2">
        <v>7</v>
      </c>
      <c r="E7" s="1" t="str">
        <f>+B7&amp;D7&amp;C7&amp;D8&amp;C8</f>
        <v>私7条1項</v>
      </c>
    </row>
    <row r="8" spans="1:5">
      <c r="C8" s="1" t="s">
        <v>3</v>
      </c>
      <c r="D8" s="2">
        <v>1</v>
      </c>
    </row>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81">
    <pageSetUpPr fitToPage="1"/>
  </sheetPr>
  <dimension ref="A1:AC40"/>
  <sheetViews>
    <sheetView view="pageBreakPreview" zoomScale="110" zoomScaleNormal="100" zoomScaleSheetLayoutView="110" workbookViewId="0">
      <selection activeCell="B1" sqref="B1"/>
    </sheetView>
  </sheetViews>
  <sheetFormatPr defaultColWidth="8.09765625" defaultRowHeight="20.100000000000001" customHeight="1"/>
  <cols>
    <col min="1" max="256" width="3.19921875" style="8" customWidth="1"/>
    <col min="257" max="16384" width="8.09765625" style="8"/>
  </cols>
  <sheetData>
    <row r="1" spans="1:29" ht="20.100000000000001" customHeight="1">
      <c r="A1" s="8" t="s">
        <v>77</v>
      </c>
    </row>
    <row r="3" spans="1:29" s="5" customFormat="1" ht="20.100000000000001" customHeight="1">
      <c r="A3" s="5" t="s">
        <v>78</v>
      </c>
      <c r="C3" s="5" t="s">
        <v>79</v>
      </c>
    </row>
    <row r="4" spans="1:29" ht="20.100000000000001" customHeight="1">
      <c r="C4" s="8" t="s">
        <v>11</v>
      </c>
      <c r="D4" s="8" t="s">
        <v>368</v>
      </c>
    </row>
    <row r="6" spans="1:29" s="5" customFormat="1" ht="20.100000000000001" customHeight="1">
      <c r="A6" s="5" t="s">
        <v>81</v>
      </c>
      <c r="C6" s="5" t="s">
        <v>82</v>
      </c>
    </row>
    <row r="7" spans="1:29" ht="20.100000000000001" customHeight="1">
      <c r="C7" s="36" t="s">
        <v>367</v>
      </c>
      <c r="D7" s="37"/>
      <c r="E7" s="37"/>
      <c r="F7" s="37"/>
      <c r="G7" s="37"/>
      <c r="H7" s="38"/>
      <c r="I7" s="716"/>
      <c r="J7" s="717"/>
      <c r="K7" s="717"/>
      <c r="L7" s="717"/>
      <c r="M7" s="717"/>
      <c r="N7" s="717"/>
      <c r="O7" s="717"/>
      <c r="P7" s="717"/>
      <c r="Q7" s="717"/>
      <c r="R7" s="717"/>
      <c r="S7" s="717"/>
      <c r="T7" s="718"/>
      <c r="Y7" s="1"/>
      <c r="Z7" s="1"/>
      <c r="AA7" s="1"/>
      <c r="AB7" s="1"/>
      <c r="AC7" s="1"/>
    </row>
    <row r="8" spans="1:29" ht="20.100000000000001" customHeight="1">
      <c r="C8" s="36" t="s">
        <v>366</v>
      </c>
      <c r="D8" s="37"/>
      <c r="E8" s="37"/>
      <c r="F8" s="37"/>
      <c r="G8" s="37"/>
      <c r="H8" s="38"/>
      <c r="I8" s="716"/>
      <c r="J8" s="717"/>
      <c r="K8" s="717"/>
      <c r="L8" s="717"/>
      <c r="M8" s="717"/>
      <c r="N8" s="717"/>
      <c r="O8" s="717"/>
      <c r="P8" s="717"/>
      <c r="Q8" s="717"/>
      <c r="R8" s="717"/>
      <c r="S8" s="717"/>
      <c r="T8" s="718"/>
      <c r="Y8" s="1"/>
      <c r="Z8" s="1"/>
      <c r="AA8" s="1"/>
      <c r="AB8" s="1"/>
      <c r="AC8" s="1"/>
    </row>
    <row r="9" spans="1:29" ht="20.100000000000001" customHeight="1">
      <c r="C9" s="36" t="s">
        <v>218</v>
      </c>
      <c r="D9" s="37"/>
      <c r="E9" s="37"/>
      <c r="F9" s="37"/>
      <c r="G9" s="37"/>
      <c r="H9" s="38"/>
      <c r="I9" s="716"/>
      <c r="J9" s="717"/>
      <c r="K9" s="717"/>
      <c r="L9" s="717"/>
      <c r="M9" s="717"/>
      <c r="N9" s="717"/>
      <c r="O9" s="717"/>
      <c r="P9" s="717"/>
      <c r="Q9" s="717"/>
      <c r="R9" s="717"/>
      <c r="S9" s="717"/>
      <c r="T9" s="718"/>
      <c r="Y9" s="1"/>
      <c r="Z9" s="1"/>
      <c r="AA9" s="1"/>
      <c r="AB9" s="1"/>
      <c r="AC9" s="1"/>
    </row>
    <row r="10" spans="1:29" ht="20.100000000000001" customHeight="1">
      <c r="C10" s="36" t="s">
        <v>86</v>
      </c>
      <c r="D10" s="37"/>
      <c r="E10" s="37"/>
      <c r="F10" s="37"/>
      <c r="G10" s="37"/>
      <c r="H10" s="38"/>
      <c r="I10" s="716"/>
      <c r="J10" s="717"/>
      <c r="K10" s="717"/>
      <c r="L10" s="717"/>
      <c r="M10" s="717"/>
      <c r="N10" s="717"/>
      <c r="O10" s="717"/>
      <c r="P10" s="717"/>
      <c r="Q10" s="717"/>
      <c r="R10" s="717"/>
      <c r="S10" s="717"/>
      <c r="T10" s="718"/>
      <c r="Y10" s="1"/>
      <c r="Z10" s="1"/>
      <c r="AA10" s="1"/>
      <c r="AB10" s="1"/>
      <c r="AC10" s="1"/>
    </row>
    <row r="11" spans="1:29" ht="20.100000000000001" customHeight="1">
      <c r="C11" s="36" t="s">
        <v>87</v>
      </c>
      <c r="D11" s="37"/>
      <c r="E11" s="37"/>
      <c r="F11" s="37"/>
      <c r="G11" s="37"/>
      <c r="H11" s="38"/>
      <c r="I11" s="716"/>
      <c r="J11" s="717"/>
      <c r="K11" s="717"/>
      <c r="L11" s="717"/>
      <c r="M11" s="717"/>
      <c r="N11" s="717"/>
      <c r="O11" s="717"/>
      <c r="P11" s="717"/>
      <c r="Q11" s="717"/>
      <c r="R11" s="717"/>
      <c r="S11" s="717"/>
      <c r="T11" s="718"/>
      <c r="Y11" s="1"/>
      <c r="Z11" s="1"/>
      <c r="AA11" s="1"/>
      <c r="AB11" s="1"/>
      <c r="AC11" s="1"/>
    </row>
    <row r="12" spans="1:29" ht="20.100000000000001" customHeight="1">
      <c r="C12" s="8" t="s">
        <v>365</v>
      </c>
    </row>
    <row r="14" spans="1:29" s="5" customFormat="1" ht="20.100000000000001" customHeight="1">
      <c r="A14" s="5" t="s">
        <v>88</v>
      </c>
      <c r="C14" s="5" t="s">
        <v>28</v>
      </c>
      <c r="G14" s="693" t="s">
        <v>89</v>
      </c>
      <c r="H14" s="694"/>
      <c r="I14" s="694"/>
      <c r="J14" s="694"/>
      <c r="K14" s="694"/>
      <c r="L14" s="694"/>
      <c r="M14" s="694"/>
      <c r="N14" s="694"/>
      <c r="O14" s="694"/>
      <c r="P14" s="694"/>
      <c r="Q14" s="694"/>
      <c r="R14" s="694"/>
      <c r="S14" s="694"/>
      <c r="T14" s="694"/>
      <c r="U14" s="694"/>
      <c r="V14" s="694"/>
      <c r="W14" s="694"/>
    </row>
    <row r="15" spans="1:29" ht="20.100000000000001" customHeight="1">
      <c r="B15" s="39" t="s">
        <v>90</v>
      </c>
      <c r="C15" s="8" t="s">
        <v>30</v>
      </c>
      <c r="D15" s="8" t="s">
        <v>345</v>
      </c>
    </row>
    <row r="16" spans="1:29" ht="20.100000000000001" customHeight="1">
      <c r="B16" s="39" t="s">
        <v>90</v>
      </c>
      <c r="C16" s="8" t="s">
        <v>32</v>
      </c>
      <c r="D16" s="8" t="s">
        <v>1713</v>
      </c>
    </row>
    <row r="17" spans="2:24" ht="20.100000000000001" customHeight="1">
      <c r="B17" s="39" t="s">
        <v>90</v>
      </c>
      <c r="C17" s="8" t="s">
        <v>35</v>
      </c>
      <c r="D17" s="8" t="s">
        <v>33</v>
      </c>
    </row>
    <row r="18" spans="2:24" ht="20.100000000000001" customHeight="1">
      <c r="B18" s="39" t="s">
        <v>90</v>
      </c>
      <c r="C18" s="8" t="s">
        <v>37</v>
      </c>
      <c r="D18" s="8" t="s">
        <v>344</v>
      </c>
    </row>
    <row r="19" spans="2:24" ht="20.100000000000001" customHeight="1">
      <c r="B19" s="39" t="s">
        <v>90</v>
      </c>
      <c r="C19" s="8" t="s">
        <v>39</v>
      </c>
      <c r="D19" s="8" t="s">
        <v>343</v>
      </c>
      <c r="G19" s="30"/>
      <c r="H19" s="30"/>
      <c r="I19" s="30"/>
      <c r="J19" s="30"/>
      <c r="K19" s="30"/>
      <c r="L19" s="30"/>
      <c r="M19" s="30"/>
      <c r="N19" s="30"/>
      <c r="O19" s="30"/>
      <c r="P19" s="30"/>
      <c r="Q19" s="30"/>
      <c r="R19" s="30"/>
      <c r="S19" s="30"/>
      <c r="T19" s="30"/>
      <c r="U19" s="30"/>
      <c r="V19" s="30"/>
      <c r="W19" s="30"/>
      <c r="X19" s="30"/>
    </row>
    <row r="20" spans="2:24" s="40" customFormat="1" ht="20.100000000000001" customHeight="1">
      <c r="B20" s="39" t="s">
        <v>90</v>
      </c>
      <c r="C20" s="8" t="s">
        <v>41</v>
      </c>
      <c r="D20" s="8" t="s">
        <v>1714</v>
      </c>
      <c r="E20" s="8"/>
      <c r="F20" s="8"/>
      <c r="G20" s="8"/>
      <c r="H20" s="8"/>
      <c r="I20" s="8"/>
      <c r="J20" s="8"/>
      <c r="K20" s="8"/>
      <c r="L20" s="8"/>
      <c r="M20" s="8"/>
      <c r="N20" s="8"/>
      <c r="O20" s="8"/>
      <c r="P20" s="8"/>
      <c r="Q20" s="8"/>
      <c r="R20" s="8"/>
      <c r="S20" s="8"/>
      <c r="T20" s="8"/>
      <c r="U20" s="8"/>
      <c r="V20" s="8"/>
      <c r="W20" s="8"/>
      <c r="X20" s="8"/>
    </row>
    <row r="21" spans="2:24" ht="20.100000000000001" customHeight="1">
      <c r="B21" s="39" t="s">
        <v>90</v>
      </c>
      <c r="C21" s="8" t="s">
        <v>43</v>
      </c>
      <c r="D21" s="8" t="s">
        <v>54</v>
      </c>
    </row>
    <row r="22" spans="2:24" ht="20.100000000000001" customHeight="1">
      <c r="B22" s="39" t="s">
        <v>90</v>
      </c>
      <c r="C22" s="8" t="s">
        <v>45</v>
      </c>
      <c r="D22" s="8" t="s">
        <v>56</v>
      </c>
    </row>
    <row r="23" spans="2:24" ht="20.100000000000001" customHeight="1">
      <c r="B23" s="39" t="s">
        <v>90</v>
      </c>
      <c r="C23" s="8" t="s">
        <v>46</v>
      </c>
      <c r="D23" s="8" t="s">
        <v>58</v>
      </c>
    </row>
    <row r="24" spans="2:24" ht="20.100000000000001" customHeight="1">
      <c r="B24" s="39" t="s">
        <v>90</v>
      </c>
      <c r="C24" s="8" t="s">
        <v>48</v>
      </c>
      <c r="D24" s="8" t="s">
        <v>60</v>
      </c>
    </row>
    <row r="25" spans="2:24" ht="20.100000000000001" customHeight="1">
      <c r="B25" s="39" t="s">
        <v>90</v>
      </c>
      <c r="C25" s="8" t="s">
        <v>50</v>
      </c>
      <c r="D25" s="8" t="s">
        <v>63</v>
      </c>
    </row>
    <row r="26" spans="2:24" ht="20.100000000000001" customHeight="1">
      <c r="B26" s="39" t="s">
        <v>90</v>
      </c>
      <c r="C26" s="8" t="s">
        <v>51</v>
      </c>
      <c r="D26" s="8" t="s">
        <v>42</v>
      </c>
    </row>
    <row r="27" spans="2:24" ht="20.100000000000001" customHeight="1">
      <c r="B27" s="39" t="s">
        <v>90</v>
      </c>
      <c r="C27" s="8" t="s">
        <v>52</v>
      </c>
      <c r="D27" s="8" t="s">
        <v>341</v>
      </c>
    </row>
    <row r="28" spans="2:24" ht="20.100000000000001" customHeight="1">
      <c r="B28" s="39" t="s">
        <v>90</v>
      </c>
      <c r="C28" s="8" t="s">
        <v>53</v>
      </c>
      <c r="D28" s="8" t="s">
        <v>340</v>
      </c>
    </row>
    <row r="29" spans="2:24" ht="20.100000000000001" customHeight="1">
      <c r="B29" s="39" t="s">
        <v>90</v>
      </c>
      <c r="C29" s="8" t="s">
        <v>55</v>
      </c>
      <c r="D29" s="8" t="s">
        <v>339</v>
      </c>
    </row>
    <row r="30" spans="2:24" ht="20.100000000000001" customHeight="1">
      <c r="B30"/>
      <c r="D30" s="8" t="s">
        <v>66</v>
      </c>
      <c r="E30" s="1"/>
      <c r="F30" s="1"/>
      <c r="G30" s="1"/>
      <c r="H30" s="1"/>
      <c r="I30" s="1"/>
      <c r="J30" s="1"/>
      <c r="K30" s="1"/>
      <c r="L30" s="1"/>
      <c r="M30" s="1"/>
      <c r="N30" s="1"/>
      <c r="O30" s="1"/>
      <c r="P30" s="1"/>
      <c r="Q30" s="1"/>
      <c r="R30" s="1"/>
      <c r="S30" s="1"/>
      <c r="T30" s="1"/>
      <c r="U30" s="1"/>
      <c r="V30" s="1"/>
      <c r="W30" s="1"/>
      <c r="X30" s="1"/>
    </row>
    <row r="31" spans="2:24" ht="20.100000000000001" customHeight="1">
      <c r="B31"/>
      <c r="D31" s="686" t="s">
        <v>338</v>
      </c>
      <c r="E31" s="687"/>
      <c r="F31" s="687"/>
      <c r="G31" s="687"/>
      <c r="H31" s="687"/>
      <c r="I31" s="687"/>
      <c r="J31" s="687"/>
      <c r="K31" s="687"/>
      <c r="L31" s="687"/>
      <c r="M31" s="687"/>
      <c r="N31" s="687"/>
      <c r="O31" s="687"/>
      <c r="P31" s="687"/>
      <c r="Q31" s="687"/>
      <c r="R31" s="687"/>
      <c r="S31" s="687"/>
      <c r="T31" s="687"/>
      <c r="U31" s="687"/>
      <c r="V31" s="687"/>
      <c r="W31" s="687"/>
      <c r="X31" s="687"/>
    </row>
    <row r="32" spans="2:24" ht="20.100000000000001" customHeight="1">
      <c r="B32" s="39" t="s">
        <v>90</v>
      </c>
      <c r="C32" s="8" t="s">
        <v>57</v>
      </c>
      <c r="D32" s="8" t="s">
        <v>68</v>
      </c>
    </row>
    <row r="33" spans="2:4" ht="20.100000000000001" customHeight="1">
      <c r="B33" s="39" t="s">
        <v>90</v>
      </c>
      <c r="C33" s="8" t="s">
        <v>59</v>
      </c>
      <c r="D33" s="8" t="s">
        <v>337</v>
      </c>
    </row>
    <row r="34" spans="2:4" ht="20.100000000000001" customHeight="1">
      <c r="B34" s="39" t="s">
        <v>90</v>
      </c>
      <c r="C34" s="8" t="s">
        <v>62</v>
      </c>
      <c r="D34" s="8" t="s">
        <v>336</v>
      </c>
    </row>
    <row r="35" spans="2:4" ht="20.100000000000001" customHeight="1">
      <c r="B35" s="39" t="s">
        <v>90</v>
      </c>
      <c r="C35" s="8" t="s">
        <v>64</v>
      </c>
      <c r="D35" s="8" t="s">
        <v>1715</v>
      </c>
    </row>
    <row r="36" spans="2:4" ht="20.100000000000001" customHeight="1">
      <c r="B36" s="39" t="s">
        <v>90</v>
      </c>
      <c r="C36" s="8" t="s">
        <v>67</v>
      </c>
      <c r="D36" s="8" t="s">
        <v>403</v>
      </c>
    </row>
    <row r="37" spans="2:4" ht="20.100000000000001" customHeight="1">
      <c r="B37" s="39" t="s">
        <v>90</v>
      </c>
      <c r="C37" s="8" t="s">
        <v>1710</v>
      </c>
      <c r="D37" s="8" t="s">
        <v>212</v>
      </c>
    </row>
    <row r="38" spans="2:4" ht="20.100000000000001" customHeight="1">
      <c r="D38" s="8" t="s">
        <v>335</v>
      </c>
    </row>
    <row r="39" spans="2:4" ht="20.100000000000001" customHeight="1">
      <c r="B39" s="39" t="s">
        <v>90</v>
      </c>
      <c r="C39" s="8" t="s">
        <v>1711</v>
      </c>
      <c r="D39" s="8" t="s">
        <v>334</v>
      </c>
    </row>
    <row r="40" spans="2:4" ht="20.100000000000001" customHeight="1">
      <c r="B40" s="39" t="s">
        <v>90</v>
      </c>
      <c r="C40" s="8" t="s">
        <v>1712</v>
      </c>
      <c r="D40" s="8" t="s">
        <v>126</v>
      </c>
    </row>
  </sheetData>
  <mergeCells count="7">
    <mergeCell ref="D31:X31"/>
    <mergeCell ref="I8:T8"/>
    <mergeCell ref="I7:T7"/>
    <mergeCell ref="I9:T9"/>
    <mergeCell ref="I10:T10"/>
    <mergeCell ref="I11:T11"/>
    <mergeCell ref="G14:W14"/>
  </mergeCells>
  <phoneticPr fontId="2"/>
  <dataValidations count="3">
    <dataValidation type="list" allowBlank="1" showInputMessage="1" showErrorMessage="1" sqref="D18 D23 B39:B40 D21 B15:B29 B32:B37" xr:uid="{00000000-0002-0000-4E00-000000000000}">
      <formula1>"□,☑"</formula1>
    </dataValidation>
    <dataValidation imeMode="off" allowBlank="1" showInputMessage="1" showErrorMessage="1" sqref="I11:T11" xr:uid="{00000000-0002-0000-4E00-000001000000}"/>
    <dataValidation imeMode="on" allowBlank="1" showInputMessage="1" showErrorMessage="1" sqref="I7:T10" xr:uid="{00000000-0002-0000-4E00-000002000000}"/>
  </dataValidations>
  <pageMargins left="0.70866141732283472" right="0.70866141732283472" top="0.74803149606299213" bottom="0.74803149606299213" header="0.31496062992125984" footer="0.31496062992125984"/>
  <pageSetup paperSize="9" scale="88" fitToWidth="0" orientation="portrait" r:id="rId1"/>
  <headerFooter>
    <oddFooter>&amp;C&amp;P</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2">
    <pageSetUpPr fitToPage="1"/>
  </sheetPr>
  <dimension ref="A1"/>
  <sheetViews>
    <sheetView workbookViewId="0">
      <selection activeCell="P1" sqref="P1"/>
    </sheetView>
  </sheetViews>
  <sheetFormatPr defaultRowHeight="18"/>
  <sheetData>
    <row r="1" spans="1:1">
      <c r="A1" t="s">
        <v>1325</v>
      </c>
    </row>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3">
    <pageSetUpPr fitToPage="1"/>
  </sheetPr>
  <dimension ref="A1:N26"/>
  <sheetViews>
    <sheetView view="pageBreakPreview" zoomScale="110" zoomScaleNormal="100" zoomScaleSheetLayoutView="110" workbookViewId="0">
      <selection activeCell="G1" sqref="G1"/>
    </sheetView>
  </sheetViews>
  <sheetFormatPr defaultColWidth="8.09765625" defaultRowHeight="20.100000000000001" customHeight="1"/>
  <cols>
    <col min="1" max="2" width="6.8984375" style="41" customWidth="1"/>
    <col min="3" max="3" width="3.59765625" style="41" customWidth="1"/>
    <col min="4" max="5" width="9.8984375" style="41" customWidth="1"/>
    <col min="6" max="6" width="1.19921875" style="41" customWidth="1"/>
    <col min="7" max="8" width="7.3984375" style="41" customWidth="1"/>
    <col min="9" max="9" width="8.69921875" style="41" customWidth="1"/>
    <col min="10" max="10" width="19.59765625" style="41" customWidth="1"/>
    <col min="11" max="11" width="2.3984375" style="41" customWidth="1"/>
    <col min="12" max="12" width="6.69921875" style="41" customWidth="1"/>
    <col min="13" max="13" width="5.3984375" style="41" customWidth="1"/>
    <col min="14" max="15" width="7.69921875" style="41" customWidth="1"/>
    <col min="16" max="16384" width="8.09765625" style="41"/>
  </cols>
  <sheetData>
    <row r="1" spans="1:14" ht="20.100000000000001" customHeight="1">
      <c r="A1" s="41" t="s">
        <v>92</v>
      </c>
      <c r="B1" s="42">
        <v>15</v>
      </c>
      <c r="C1" s="41" t="s">
        <v>93</v>
      </c>
    </row>
    <row r="2" spans="1:14" ht="20.100000000000001" customHeight="1">
      <c r="A2" s="43" t="s">
        <v>393</v>
      </c>
      <c r="B2" s="43"/>
      <c r="C2" s="43"/>
      <c r="D2" s="44"/>
      <c r="E2" s="44"/>
      <c r="F2" s="44"/>
      <c r="G2" s="44"/>
      <c r="H2" s="44"/>
      <c r="I2" s="44"/>
      <c r="J2" s="44"/>
    </row>
    <row r="3" spans="1:14" ht="20.100000000000001" customHeight="1">
      <c r="J3" s="57">
        <v>45411</v>
      </c>
    </row>
    <row r="5" spans="1:14" ht="20.100000000000001" customHeight="1">
      <c r="A5" s="46" t="s">
        <v>95</v>
      </c>
      <c r="B5" s="46"/>
      <c r="C5" s="46"/>
    </row>
    <row r="6" spans="1:14" ht="20.100000000000001" customHeight="1">
      <c r="A6" s="46"/>
      <c r="B6" s="46"/>
      <c r="C6" s="46"/>
    </row>
    <row r="7" spans="1:14" ht="20.100000000000001" customHeight="1">
      <c r="C7" s="698" t="s">
        <v>392</v>
      </c>
      <c r="D7" s="699"/>
      <c r="E7" s="699"/>
      <c r="F7" s="47"/>
      <c r="G7" s="1"/>
      <c r="H7" s="1"/>
    </row>
    <row r="8" spans="1:14" ht="20.100000000000001" customHeight="1">
      <c r="C8" s="732" t="s">
        <v>391</v>
      </c>
      <c r="D8" s="699"/>
      <c r="E8" s="699"/>
      <c r="F8" s="49"/>
      <c r="G8" s="719" t="s">
        <v>98</v>
      </c>
      <c r="H8" s="719"/>
      <c r="I8" s="719"/>
      <c r="J8" s="719"/>
      <c r="K8" s="41" t="s">
        <v>0</v>
      </c>
      <c r="N8" s="41" t="s">
        <v>84</v>
      </c>
    </row>
    <row r="9" spans="1:14" ht="20.100000000000001" customHeight="1">
      <c r="C9" s="732" t="s">
        <v>83</v>
      </c>
      <c r="D9" s="699"/>
      <c r="E9" s="699"/>
      <c r="F9" s="51"/>
      <c r="G9" s="701" t="s">
        <v>100</v>
      </c>
      <c r="H9" s="701"/>
      <c r="I9" s="701"/>
      <c r="J9" s="701"/>
      <c r="K9" s="41" t="s">
        <v>390</v>
      </c>
      <c r="N9" s="41" t="s">
        <v>391</v>
      </c>
    </row>
    <row r="10" spans="1:14" ht="20.100000000000001" customHeight="1">
      <c r="C10" s="732" t="s">
        <v>85</v>
      </c>
      <c r="D10" s="699"/>
      <c r="E10" s="699"/>
      <c r="F10" s="51"/>
      <c r="G10" s="701" t="s">
        <v>101</v>
      </c>
      <c r="H10" s="701"/>
      <c r="I10" s="701"/>
      <c r="J10" s="701"/>
      <c r="K10" s="41" t="s">
        <v>0</v>
      </c>
      <c r="N10" s="41" t="s">
        <v>145</v>
      </c>
    </row>
    <row r="11" spans="1:14" ht="19.5" customHeight="1">
      <c r="E11" s="42"/>
      <c r="F11" s="42"/>
      <c r="G11" s="52"/>
      <c r="H11" s="52"/>
      <c r="I11" s="52"/>
      <c r="J11" s="52"/>
      <c r="K11" s="41" t="s">
        <v>390</v>
      </c>
      <c r="N11" s="41" t="s">
        <v>83</v>
      </c>
    </row>
    <row r="12" spans="1:14" ht="20.100000000000001" customHeight="1">
      <c r="K12" s="41" t="s">
        <v>0</v>
      </c>
      <c r="N12" s="41" t="s">
        <v>141</v>
      </c>
    </row>
    <row r="13" spans="1:14" ht="20.100000000000001" customHeight="1">
      <c r="K13" s="41" t="s">
        <v>390</v>
      </c>
      <c r="N13" s="41" t="s">
        <v>85</v>
      </c>
    </row>
    <row r="14" spans="1:14" ht="20.100000000000001" customHeight="1">
      <c r="A14" s="41" t="s">
        <v>389</v>
      </c>
    </row>
    <row r="15" spans="1:14" ht="20.100000000000001" customHeight="1">
      <c r="A15" s="727" t="s">
        <v>179</v>
      </c>
      <c r="B15" s="727"/>
      <c r="C15" s="727"/>
      <c r="D15" s="727"/>
      <c r="E15" s="727"/>
      <c r="F15" s="727"/>
      <c r="G15" s="727"/>
      <c r="H15" s="727"/>
      <c r="I15" s="727"/>
      <c r="J15" s="727"/>
      <c r="L15" s="1"/>
      <c r="M15" s="1"/>
    </row>
    <row r="16" spans="1:14" ht="20.100000000000001" customHeight="1">
      <c r="C16" s="63" t="s">
        <v>78</v>
      </c>
      <c r="D16" s="722" t="s">
        <v>178</v>
      </c>
      <c r="E16" s="722"/>
      <c r="F16" s="62"/>
      <c r="G16" s="719" t="s">
        <v>177</v>
      </c>
      <c r="H16" s="719"/>
      <c r="I16" s="719"/>
      <c r="J16" s="719"/>
      <c r="L16" s="1"/>
      <c r="M16" s="1"/>
    </row>
    <row r="17" spans="1:10" ht="45.6" customHeight="1">
      <c r="C17" s="63" t="s">
        <v>81</v>
      </c>
      <c r="D17" s="722" t="s">
        <v>388</v>
      </c>
      <c r="E17" s="722"/>
      <c r="F17" s="62"/>
      <c r="G17" s="700" t="s">
        <v>387</v>
      </c>
      <c r="H17" s="700"/>
      <c r="I17" s="700"/>
      <c r="J17" s="700"/>
    </row>
    <row r="18" spans="1:10" ht="20.100000000000001" customHeight="1">
      <c r="C18" s="63" t="s">
        <v>175</v>
      </c>
      <c r="D18" s="722" t="s">
        <v>386</v>
      </c>
      <c r="E18" s="722"/>
      <c r="F18" s="62"/>
      <c r="G18" s="719" t="s">
        <v>385</v>
      </c>
      <c r="H18" s="719"/>
      <c r="I18" s="719"/>
      <c r="J18" s="719"/>
    </row>
    <row r="19" spans="1:10" ht="20.100000000000001" customHeight="1">
      <c r="C19" s="63" t="s">
        <v>384</v>
      </c>
      <c r="D19" s="722" t="s">
        <v>383</v>
      </c>
      <c r="E19" s="722"/>
      <c r="F19" s="62"/>
      <c r="G19" s="719" t="s">
        <v>382</v>
      </c>
      <c r="H19" s="719"/>
      <c r="I19" s="719"/>
      <c r="J19" s="719"/>
    </row>
    <row r="20" spans="1:10" ht="40.200000000000003" customHeight="1">
      <c r="C20" s="63" t="s">
        <v>381</v>
      </c>
      <c r="D20" s="722" t="s">
        <v>380</v>
      </c>
      <c r="E20" s="722"/>
      <c r="F20" s="78"/>
      <c r="G20" s="700" t="s">
        <v>379</v>
      </c>
      <c r="H20" s="700"/>
      <c r="I20" s="700"/>
      <c r="J20" s="700"/>
    </row>
    <row r="21" spans="1:10" ht="20.100000000000001" customHeight="1">
      <c r="C21" s="63" t="s">
        <v>378</v>
      </c>
      <c r="D21" s="722" t="s">
        <v>377</v>
      </c>
      <c r="E21" s="722"/>
      <c r="F21" s="62"/>
      <c r="G21" s="719" t="s">
        <v>217</v>
      </c>
      <c r="H21" s="719"/>
      <c r="I21" s="719"/>
      <c r="J21" s="719"/>
    </row>
    <row r="22" spans="1:10" ht="20.100000000000001" customHeight="1">
      <c r="C22" s="63" t="s">
        <v>376</v>
      </c>
      <c r="D22" s="722" t="s">
        <v>375</v>
      </c>
      <c r="E22" s="722"/>
      <c r="F22" s="62"/>
      <c r="G22" s="719" t="s">
        <v>217</v>
      </c>
      <c r="H22" s="719"/>
      <c r="I22" s="719"/>
      <c r="J22" s="719"/>
    </row>
    <row r="23" spans="1:10" ht="20.100000000000001" customHeight="1">
      <c r="C23" s="63" t="s">
        <v>374</v>
      </c>
      <c r="D23" s="722" t="s">
        <v>373</v>
      </c>
      <c r="E23" s="722"/>
      <c r="F23" s="62"/>
      <c r="G23" s="719" t="s">
        <v>372</v>
      </c>
      <c r="H23" s="719"/>
      <c r="I23" s="719"/>
      <c r="J23" s="719"/>
    </row>
    <row r="24" spans="1:10" ht="20.100000000000001" customHeight="1">
      <c r="C24" s="63" t="s">
        <v>371</v>
      </c>
      <c r="D24" s="722" t="s">
        <v>370</v>
      </c>
      <c r="E24" s="722"/>
      <c r="F24" s="62"/>
      <c r="G24" s="725">
        <v>46478</v>
      </c>
      <c r="H24" s="725"/>
      <c r="I24" s="725"/>
      <c r="J24" s="725"/>
    </row>
    <row r="25" spans="1:10" ht="20.100000000000001" customHeight="1">
      <c r="C25" s="63" t="s">
        <v>369</v>
      </c>
      <c r="D25" s="722" t="s">
        <v>166</v>
      </c>
      <c r="E25" s="722"/>
      <c r="F25" s="62"/>
      <c r="G25" s="723" t="s">
        <v>165</v>
      </c>
      <c r="H25" s="723"/>
      <c r="I25" s="723"/>
      <c r="J25" s="723"/>
    </row>
    <row r="26" spans="1:10" ht="20.100000000000001" customHeight="1">
      <c r="A26" s="61"/>
      <c r="B26" s="61"/>
      <c r="C26" s="61"/>
      <c r="G26" s="60"/>
      <c r="H26" s="60"/>
      <c r="I26" s="60"/>
    </row>
  </sheetData>
  <mergeCells count="28">
    <mergeCell ref="D23:E23"/>
    <mergeCell ref="G23:J23"/>
    <mergeCell ref="D24:E24"/>
    <mergeCell ref="G24:J24"/>
    <mergeCell ref="D25:E25"/>
    <mergeCell ref="G25:J25"/>
    <mergeCell ref="D20:E20"/>
    <mergeCell ref="G20:J20"/>
    <mergeCell ref="D21:E21"/>
    <mergeCell ref="G21:J21"/>
    <mergeCell ref="D22:E22"/>
    <mergeCell ref="G22:J22"/>
    <mergeCell ref="D17:E17"/>
    <mergeCell ref="G17:J17"/>
    <mergeCell ref="D18:E18"/>
    <mergeCell ref="G18:J18"/>
    <mergeCell ref="D19:E19"/>
    <mergeCell ref="G19:J19"/>
    <mergeCell ref="D16:E16"/>
    <mergeCell ref="G16:J16"/>
    <mergeCell ref="C8:E8"/>
    <mergeCell ref="C9:E9"/>
    <mergeCell ref="C10:E10"/>
    <mergeCell ref="C7:E7"/>
    <mergeCell ref="G8:J8"/>
    <mergeCell ref="G9:J9"/>
    <mergeCell ref="G10:J10"/>
    <mergeCell ref="A15:J15"/>
  </mergeCells>
  <phoneticPr fontId="2"/>
  <dataValidations count="4">
    <dataValidation type="list" allowBlank="1" showInputMessage="1" showErrorMessage="1" sqref="C10" xr:uid="{00000000-0002-0000-5000-000000000000}">
      <formula1>$N$12:$N$13</formula1>
    </dataValidation>
    <dataValidation type="list" allowBlank="1" showInputMessage="1" showErrorMessage="1" sqref="C9" xr:uid="{00000000-0002-0000-5000-000001000000}">
      <formula1>$N$10:$N$11</formula1>
    </dataValidation>
    <dataValidation type="list" allowBlank="1" showInputMessage="1" showErrorMessage="1" sqref="C8" xr:uid="{00000000-0002-0000-5000-000002000000}">
      <formula1>$N$8:$N$9</formula1>
    </dataValidation>
    <dataValidation imeMode="on" allowBlank="1" showInputMessage="1" showErrorMessage="1" sqref="G8:J11 G16:J25" xr:uid="{00000000-0002-0000-5000-000003000000}"/>
  </dataValidations>
  <pageMargins left="0.70866141732283472" right="0.70866141732283472" top="0.74803149606299213" bottom="0.74803149606299213" header="0.31496062992125984" footer="0.31496062992125984"/>
  <pageSetup paperSize="9" scale="98" fitToHeight="0" orientation="portrait" r:id="rId1"/>
  <headerFooter>
    <oddFooter>&amp;C&amp;P</oddFooter>
  </headerFooter>
  <drawing r:id="rId2"/>
  <legacyDrawing r:id="rId3"/>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4">
    <pageSetUpPr fitToPage="1"/>
  </sheetPr>
  <dimension ref="A1:N26"/>
  <sheetViews>
    <sheetView view="pageBreakPreview" zoomScale="110" zoomScaleNormal="100" zoomScaleSheetLayoutView="110" workbookViewId="0">
      <selection activeCell="R1" sqref="R1"/>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2.3984375" style="41" customWidth="1"/>
    <col min="12" max="12" width="6.69921875" style="41" customWidth="1"/>
    <col min="13" max="13" width="5.3984375" style="41" customWidth="1"/>
    <col min="14" max="15" width="7.69921875" style="41" customWidth="1"/>
    <col min="16" max="16384" width="8.09765625" style="41"/>
  </cols>
  <sheetData>
    <row r="1" spans="1:14" ht="20.100000000000001" customHeight="1">
      <c r="A1" s="41" t="s">
        <v>92</v>
      </c>
      <c r="B1" s="42">
        <v>15</v>
      </c>
      <c r="C1" s="41" t="s">
        <v>93</v>
      </c>
    </row>
    <row r="2" spans="1:14" ht="20.100000000000001" customHeight="1">
      <c r="A2" s="43" t="s">
        <v>393</v>
      </c>
      <c r="B2" s="43"/>
      <c r="C2" s="43"/>
      <c r="D2" s="44"/>
      <c r="E2" s="44"/>
      <c r="F2" s="44"/>
      <c r="G2" s="44"/>
      <c r="H2" s="44"/>
      <c r="I2" s="44"/>
      <c r="J2" s="44"/>
    </row>
    <row r="3" spans="1:14" ht="20.100000000000001" customHeight="1">
      <c r="J3" s="45"/>
    </row>
    <row r="4" spans="1:14" ht="20.100000000000001" customHeight="1">
      <c r="J4" s="53"/>
    </row>
    <row r="6" spans="1:14" ht="20.100000000000001" customHeight="1">
      <c r="A6" s="46" t="s">
        <v>95</v>
      </c>
      <c r="B6" s="46"/>
      <c r="C6" s="46"/>
    </row>
    <row r="7" spans="1:14" ht="20.100000000000001" customHeight="1">
      <c r="A7" s="46"/>
      <c r="B7" s="46"/>
      <c r="C7" s="46"/>
    </row>
    <row r="8" spans="1:14" ht="20.100000000000001" customHeight="1">
      <c r="C8" s="698" t="s">
        <v>392</v>
      </c>
      <c r="D8" s="699"/>
      <c r="E8" s="699"/>
      <c r="F8" s="47"/>
      <c r="G8" s="1"/>
      <c r="H8" s="1"/>
    </row>
    <row r="9" spans="1:14" ht="20.100000000000001" customHeight="1">
      <c r="C9" s="757" t="s">
        <v>391</v>
      </c>
      <c r="D9" s="699"/>
      <c r="E9" s="699"/>
      <c r="F9" s="49"/>
      <c r="G9" s="707"/>
      <c r="H9" s="707"/>
      <c r="I9" s="707"/>
      <c r="J9" s="707"/>
      <c r="K9" s="41" t="s">
        <v>0</v>
      </c>
      <c r="N9" s="41" t="s">
        <v>84</v>
      </c>
    </row>
    <row r="10" spans="1:14" ht="20.100000000000001" customHeight="1">
      <c r="C10" s="757" t="s">
        <v>83</v>
      </c>
      <c r="D10" s="699"/>
      <c r="E10" s="699"/>
      <c r="F10" s="51"/>
      <c r="G10" s="708"/>
      <c r="H10" s="708"/>
      <c r="I10" s="708"/>
      <c r="J10" s="708"/>
      <c r="K10" s="41" t="s">
        <v>390</v>
      </c>
      <c r="N10" s="41" t="s">
        <v>391</v>
      </c>
    </row>
    <row r="11" spans="1:14" ht="20.100000000000001" customHeight="1">
      <c r="C11" s="757" t="s">
        <v>85</v>
      </c>
      <c r="D11" s="699"/>
      <c r="E11" s="699"/>
      <c r="F11" s="51"/>
      <c r="G11" s="708"/>
      <c r="H11" s="708"/>
      <c r="I11" s="708"/>
      <c r="J11" s="708"/>
      <c r="K11" s="41" t="s">
        <v>0</v>
      </c>
      <c r="N11" s="41" t="s">
        <v>145</v>
      </c>
    </row>
    <row r="12" spans="1:14" ht="19.5" customHeight="1">
      <c r="E12" s="42"/>
      <c r="F12" s="42"/>
      <c r="G12" s="52"/>
      <c r="H12" s="52"/>
      <c r="I12" s="52"/>
      <c r="J12" s="52"/>
      <c r="K12" s="41" t="s">
        <v>390</v>
      </c>
      <c r="N12" s="41" t="s">
        <v>83</v>
      </c>
    </row>
    <row r="13" spans="1:14" ht="20.100000000000001" customHeight="1">
      <c r="K13" s="41" t="s">
        <v>0</v>
      </c>
      <c r="N13" s="41" t="s">
        <v>141</v>
      </c>
    </row>
    <row r="14" spans="1:14" ht="20.100000000000001" customHeight="1">
      <c r="A14" s="41" t="s">
        <v>389</v>
      </c>
      <c r="K14" s="41" t="s">
        <v>390</v>
      </c>
      <c r="N14" s="41" t="s">
        <v>85</v>
      </c>
    </row>
    <row r="15" spans="1:14" ht="20.100000000000001" customHeight="1">
      <c r="A15" s="727" t="s">
        <v>179</v>
      </c>
      <c r="B15" s="727"/>
      <c r="C15" s="727"/>
      <c r="D15" s="727"/>
      <c r="E15" s="727"/>
      <c r="F15" s="727"/>
      <c r="G15" s="727"/>
      <c r="H15" s="727"/>
      <c r="I15" s="727"/>
      <c r="J15" s="727"/>
      <c r="L15" s="1"/>
      <c r="M15" s="1"/>
    </row>
    <row r="16" spans="1:14" ht="20.100000000000001" customHeight="1">
      <c r="C16" s="63" t="s">
        <v>78</v>
      </c>
      <c r="D16" s="722" t="s">
        <v>178</v>
      </c>
      <c r="E16" s="722"/>
      <c r="F16" s="62"/>
      <c r="G16" s="707"/>
      <c r="H16" s="707"/>
      <c r="I16" s="707"/>
      <c r="J16" s="707"/>
      <c r="L16" s="1"/>
      <c r="M16" s="1"/>
    </row>
    <row r="17" spans="1:10" ht="20.100000000000001" customHeight="1">
      <c r="C17" s="63" t="s">
        <v>81</v>
      </c>
      <c r="D17" s="722" t="s">
        <v>388</v>
      </c>
      <c r="E17" s="722"/>
      <c r="F17" s="62"/>
      <c r="G17" s="707"/>
      <c r="H17" s="707"/>
      <c r="I17" s="707"/>
      <c r="J17" s="707"/>
    </row>
    <row r="18" spans="1:10" ht="20.100000000000001" customHeight="1">
      <c r="C18" s="63" t="s">
        <v>175</v>
      </c>
      <c r="D18" s="722" t="s">
        <v>386</v>
      </c>
      <c r="E18" s="722"/>
      <c r="F18" s="62"/>
      <c r="G18" s="707"/>
      <c r="H18" s="707"/>
      <c r="I18" s="707"/>
      <c r="J18" s="707"/>
    </row>
    <row r="19" spans="1:10" ht="20.100000000000001" customHeight="1">
      <c r="C19" s="63" t="s">
        <v>384</v>
      </c>
      <c r="D19" s="722" t="s">
        <v>383</v>
      </c>
      <c r="E19" s="722"/>
      <c r="F19" s="62"/>
      <c r="G19" s="707"/>
      <c r="H19" s="707"/>
      <c r="I19" s="707"/>
      <c r="J19" s="707"/>
    </row>
    <row r="20" spans="1:10" ht="40.200000000000003" customHeight="1">
      <c r="C20" s="63" t="s">
        <v>381</v>
      </c>
      <c r="D20" s="722" t="s">
        <v>380</v>
      </c>
      <c r="E20" s="722"/>
      <c r="F20" s="78"/>
      <c r="G20" s="707"/>
      <c r="H20" s="707"/>
      <c r="I20" s="707"/>
      <c r="J20" s="707"/>
    </row>
    <row r="21" spans="1:10" ht="20.100000000000001" customHeight="1">
      <c r="C21" s="63" t="s">
        <v>378</v>
      </c>
      <c r="D21" s="722" t="s">
        <v>377</v>
      </c>
      <c r="E21" s="722"/>
      <c r="F21" s="62"/>
      <c r="G21" s="707"/>
      <c r="H21" s="707"/>
      <c r="I21" s="707"/>
      <c r="J21" s="707"/>
    </row>
    <row r="22" spans="1:10" ht="20.100000000000001" customHeight="1">
      <c r="C22" s="63" t="s">
        <v>376</v>
      </c>
      <c r="D22" s="722" t="s">
        <v>375</v>
      </c>
      <c r="E22" s="722"/>
      <c r="F22" s="62"/>
      <c r="G22" s="707"/>
      <c r="H22" s="707"/>
      <c r="I22" s="707"/>
      <c r="J22" s="707"/>
    </row>
    <row r="23" spans="1:10" ht="20.100000000000001" customHeight="1">
      <c r="C23" s="63" t="s">
        <v>374</v>
      </c>
      <c r="D23" s="722" t="s">
        <v>373</v>
      </c>
      <c r="E23" s="722"/>
      <c r="F23" s="62"/>
      <c r="G23" s="707"/>
      <c r="H23" s="707"/>
      <c r="I23" s="707"/>
      <c r="J23" s="707"/>
    </row>
    <row r="24" spans="1:10" ht="20.100000000000001" customHeight="1">
      <c r="C24" s="63" t="s">
        <v>371</v>
      </c>
      <c r="D24" s="722" t="s">
        <v>370</v>
      </c>
      <c r="E24" s="722"/>
      <c r="F24" s="62"/>
      <c r="G24" s="728"/>
      <c r="H24" s="728"/>
      <c r="I24" s="728"/>
      <c r="J24" s="728"/>
    </row>
    <row r="25" spans="1:10" ht="20.100000000000001" customHeight="1">
      <c r="C25" s="63" t="s">
        <v>369</v>
      </c>
      <c r="D25" s="722" t="s">
        <v>166</v>
      </c>
      <c r="E25" s="722"/>
      <c r="F25" s="62"/>
      <c r="G25" s="723" t="s">
        <v>165</v>
      </c>
      <c r="H25" s="723"/>
      <c r="I25" s="723"/>
      <c r="J25" s="723"/>
    </row>
    <row r="26" spans="1:10" ht="20.100000000000001" customHeight="1">
      <c r="A26" s="61"/>
      <c r="B26" s="61"/>
      <c r="C26" s="61"/>
      <c r="G26" s="60"/>
      <c r="H26" s="60"/>
      <c r="I26" s="60"/>
    </row>
  </sheetData>
  <mergeCells count="28">
    <mergeCell ref="G25:J25"/>
    <mergeCell ref="D19:E19"/>
    <mergeCell ref="G19:J19"/>
    <mergeCell ref="D23:E23"/>
    <mergeCell ref="G23:J23"/>
    <mergeCell ref="D20:E20"/>
    <mergeCell ref="G20:J20"/>
    <mergeCell ref="D25:E25"/>
    <mergeCell ref="G17:J17"/>
    <mergeCell ref="G24:J24"/>
    <mergeCell ref="D18:E18"/>
    <mergeCell ref="G18:J18"/>
    <mergeCell ref="D21:E21"/>
    <mergeCell ref="G21:J21"/>
    <mergeCell ref="D17:E17"/>
    <mergeCell ref="D24:E24"/>
    <mergeCell ref="D22:E22"/>
    <mergeCell ref="G22:J22"/>
    <mergeCell ref="D16:E16"/>
    <mergeCell ref="G16:J16"/>
    <mergeCell ref="C9:E9"/>
    <mergeCell ref="C10:E10"/>
    <mergeCell ref="C11:E11"/>
    <mergeCell ref="C8:E8"/>
    <mergeCell ref="G9:J9"/>
    <mergeCell ref="G10:J10"/>
    <mergeCell ref="G11:J11"/>
    <mergeCell ref="A15:J15"/>
  </mergeCells>
  <phoneticPr fontId="2"/>
  <dataValidations count="4">
    <dataValidation type="list" allowBlank="1" showInputMessage="1" showErrorMessage="1" sqref="C9" xr:uid="{00000000-0002-0000-5100-000000000000}">
      <formula1>$N$9:$N$10</formula1>
    </dataValidation>
    <dataValidation type="list" allowBlank="1" showInputMessage="1" showErrorMessage="1" sqref="C10" xr:uid="{00000000-0002-0000-5100-000001000000}">
      <formula1>$N$11:$N$12</formula1>
    </dataValidation>
    <dataValidation type="list" allowBlank="1" showInputMessage="1" showErrorMessage="1" sqref="C11" xr:uid="{00000000-0002-0000-5100-000002000000}">
      <formula1>$N$13:$N$14</formula1>
    </dataValidation>
    <dataValidation imeMode="on" allowBlank="1" showInputMessage="1" showErrorMessage="1" sqref="G9:J12 G16:J25" xr:uid="{00000000-0002-0000-5100-000003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legacy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5">
    <tabColor rgb="FF99FF99"/>
    <pageSetUpPr fitToPage="1"/>
  </sheetPr>
  <dimension ref="A1:E20"/>
  <sheetViews>
    <sheetView workbookViewId="0">
      <selection activeCell="Q41" sqref="Q41"/>
    </sheetView>
  </sheetViews>
  <sheetFormatPr defaultColWidth="8.69921875" defaultRowHeight="13.2"/>
  <cols>
    <col min="1" max="1" width="8.69921875" style="1"/>
    <col min="2" max="2" width="5.09765625" style="1" customWidth="1"/>
    <col min="3" max="3" width="23.59765625" style="1" customWidth="1"/>
    <col min="4" max="16384" width="8.69921875" style="1"/>
  </cols>
  <sheetData>
    <row r="1" spans="1:5">
      <c r="B1" s="1" t="s">
        <v>396</v>
      </c>
      <c r="C1" s="1" t="s">
        <v>2</v>
      </c>
      <c r="D1" s="2">
        <v>4</v>
      </c>
      <c r="E1" s="1" t="str">
        <f>+B1&amp;D1&amp;C1&amp;D2&amp;C2</f>
        <v>学4条1項</v>
      </c>
    </row>
    <row r="2" spans="1:5">
      <c r="C2" s="1" t="s">
        <v>3</v>
      </c>
      <c r="D2" s="2">
        <v>1</v>
      </c>
    </row>
    <row r="3" spans="1:5">
      <c r="B3" s="1" t="s">
        <v>395</v>
      </c>
      <c r="C3" s="1" t="s">
        <v>2</v>
      </c>
      <c r="D3" s="2">
        <v>3</v>
      </c>
      <c r="E3" s="1" t="str">
        <f>+B3&amp;D3&amp;C3&amp;D4&amp;C4</f>
        <v>学則3条</v>
      </c>
    </row>
    <row r="4" spans="1:5">
      <c r="D4" s="2"/>
    </row>
    <row r="5" spans="1:5">
      <c r="A5" s="1" t="s">
        <v>399</v>
      </c>
      <c r="B5" s="1" t="s">
        <v>396</v>
      </c>
      <c r="C5" s="1" t="s">
        <v>2</v>
      </c>
      <c r="D5" s="2">
        <v>130</v>
      </c>
      <c r="E5" s="1" t="str">
        <f>+B5&amp;D5&amp;C5&amp;D6&amp;C6</f>
        <v>学130条1項</v>
      </c>
    </row>
    <row r="6" spans="1:5">
      <c r="C6" s="1" t="s">
        <v>3</v>
      </c>
      <c r="D6" s="2">
        <v>1</v>
      </c>
    </row>
    <row r="7" spans="1:5">
      <c r="B7" s="1" t="s">
        <v>395</v>
      </c>
      <c r="C7" s="1" t="s">
        <v>398</v>
      </c>
      <c r="D7" s="2">
        <v>187</v>
      </c>
      <c r="E7" s="1" t="str">
        <f>+B7&amp;D7&amp;C7&amp;D8&amp;C8</f>
        <v>学則187条において準用する同規則3条</v>
      </c>
    </row>
    <row r="8" spans="1:5">
      <c r="C8" s="1" t="s">
        <v>2</v>
      </c>
      <c r="D8" s="2">
        <v>3</v>
      </c>
    </row>
    <row r="9" spans="1:5">
      <c r="A9" s="1" t="s">
        <v>397</v>
      </c>
      <c r="B9" s="1" t="s">
        <v>396</v>
      </c>
      <c r="C9" s="1" t="s">
        <v>2</v>
      </c>
      <c r="D9" s="2">
        <v>134</v>
      </c>
      <c r="E9" s="1" t="str">
        <f>+B9&amp;D9&amp;C9&amp;D10&amp;C10&amp;E11</f>
        <v>学134条2項において準用する同法4条1項</v>
      </c>
    </row>
    <row r="10" spans="1:5">
      <c r="C10" s="1" t="s">
        <v>6</v>
      </c>
      <c r="D10" s="2">
        <v>2</v>
      </c>
    </row>
    <row r="11" spans="1:5">
      <c r="C11" s="1" t="s">
        <v>2</v>
      </c>
      <c r="D11" s="2">
        <v>4</v>
      </c>
      <c r="E11" s="1" t="str">
        <f>+B11&amp;D11&amp;C11&amp;D12&amp;C12</f>
        <v>4条1項</v>
      </c>
    </row>
    <row r="12" spans="1:5">
      <c r="C12" s="1" t="s">
        <v>3</v>
      </c>
      <c r="D12" s="2">
        <v>1</v>
      </c>
    </row>
    <row r="13" spans="1:5">
      <c r="B13" s="1" t="s">
        <v>395</v>
      </c>
      <c r="C13" s="1" t="s">
        <v>394</v>
      </c>
      <c r="D13" s="2">
        <v>190</v>
      </c>
      <c r="E13" s="1" t="str">
        <f>+B13&amp;D13&amp;C13&amp;D14&amp;C14</f>
        <v>学則190条において準用する同規則3条</v>
      </c>
    </row>
    <row r="14" spans="1:5">
      <c r="C14" s="1" t="s">
        <v>2</v>
      </c>
      <c r="D14" s="2">
        <v>3</v>
      </c>
    </row>
    <row r="15" spans="1:5">
      <c r="A15" s="1" t="s">
        <v>7</v>
      </c>
      <c r="B15" s="1" t="s">
        <v>1</v>
      </c>
      <c r="C15" s="1" t="s">
        <v>2</v>
      </c>
      <c r="D15" s="2">
        <v>7</v>
      </c>
      <c r="E15" s="1" t="str">
        <f>+B15&amp;D15&amp;C15&amp;D16&amp;C16</f>
        <v>私7条1項</v>
      </c>
    </row>
    <row r="16" spans="1:5">
      <c r="C16" s="1" t="s">
        <v>3</v>
      </c>
      <c r="D16" s="2">
        <v>1</v>
      </c>
    </row>
    <row r="17" spans="2:5">
      <c r="B17" s="1" t="s">
        <v>1</v>
      </c>
      <c r="C17" s="1" t="s">
        <v>2</v>
      </c>
      <c r="D17" s="2"/>
      <c r="E17" s="1" t="str">
        <f>+B17&amp;D17&amp;C17&amp;D18&amp;C18</f>
        <v>私条項において準用する同法</v>
      </c>
    </row>
    <row r="18" spans="2:5">
      <c r="C18" s="1" t="s">
        <v>6</v>
      </c>
      <c r="D18" s="2"/>
    </row>
    <row r="19" spans="2:5">
      <c r="C19" s="1" t="s">
        <v>2</v>
      </c>
      <c r="D19" s="2"/>
      <c r="E19" s="1" t="str">
        <f>+B19&amp;D19&amp;C19&amp;D20&amp;C20</f>
        <v>条項</v>
      </c>
    </row>
    <row r="20" spans="2:5">
      <c r="C20" s="1" t="s">
        <v>3</v>
      </c>
      <c r="D20" s="2"/>
    </row>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6"/>
  <dimension ref="A1:X53"/>
  <sheetViews>
    <sheetView view="pageBreakPreview" zoomScale="90" zoomScaleNormal="100" zoomScaleSheetLayoutView="90" workbookViewId="0">
      <selection activeCell="N15" sqref="N15:R15"/>
    </sheetView>
  </sheetViews>
  <sheetFormatPr defaultColWidth="8.09765625" defaultRowHeight="20.100000000000001" customHeight="1"/>
  <cols>
    <col min="1" max="256" width="3.19921875" style="8" customWidth="1"/>
    <col min="257" max="16384" width="8.09765625" style="8"/>
  </cols>
  <sheetData>
    <row r="1" spans="1:24" s="4" customFormat="1" ht="20.100000000000001" customHeight="1" thickBot="1">
      <c r="A1" s="3" t="s">
        <v>416</v>
      </c>
      <c r="B1" s="3"/>
      <c r="C1" s="3"/>
      <c r="D1" s="3"/>
      <c r="E1" s="3"/>
      <c r="F1" s="3"/>
      <c r="G1" s="3"/>
      <c r="H1" s="3"/>
      <c r="I1" s="3"/>
      <c r="J1" s="3"/>
      <c r="K1" s="3"/>
      <c r="L1" s="3"/>
      <c r="M1" s="3"/>
      <c r="N1" s="3"/>
      <c r="O1" s="3"/>
      <c r="P1" s="3"/>
      <c r="Q1" s="3"/>
      <c r="R1" s="3"/>
      <c r="S1" s="3"/>
      <c r="T1" s="3"/>
      <c r="U1" s="3"/>
      <c r="V1" s="3"/>
      <c r="W1" s="3"/>
      <c r="X1" s="3"/>
    </row>
    <row r="2" spans="1:24" s="4" customFormat="1" ht="20.100000000000001" customHeight="1"/>
    <row r="3" spans="1:24" s="5" customFormat="1" ht="20.100000000000001" customHeight="1">
      <c r="B3" s="5" t="s">
        <v>9</v>
      </c>
      <c r="D3" s="5" t="s">
        <v>10</v>
      </c>
    </row>
    <row r="4" spans="1:24" ht="20.100000000000001" customHeight="1">
      <c r="C4" s="6" t="s">
        <v>11</v>
      </c>
      <c r="D4" s="682" t="s">
        <v>415</v>
      </c>
      <c r="E4" s="682"/>
      <c r="F4" s="682"/>
      <c r="G4" s="682"/>
      <c r="H4" s="682"/>
      <c r="I4" s="682"/>
      <c r="J4" s="682"/>
      <c r="K4" s="682"/>
      <c r="L4" s="682"/>
      <c r="M4" s="682"/>
      <c r="N4" s="682"/>
      <c r="O4" s="682"/>
      <c r="P4" s="682"/>
      <c r="Q4" s="682"/>
      <c r="R4" s="682"/>
      <c r="S4" s="682"/>
      <c r="T4" s="682"/>
      <c r="U4" s="682"/>
      <c r="V4" s="682"/>
      <c r="W4" s="682"/>
      <c r="X4" s="682"/>
    </row>
    <row r="5" spans="1:24" ht="20.100000000000001" customHeight="1">
      <c r="C5" s="752" t="s">
        <v>11</v>
      </c>
      <c r="D5" s="682"/>
      <c r="E5" s="682"/>
      <c r="F5" s="682"/>
      <c r="G5" s="682"/>
      <c r="H5" s="682"/>
      <c r="I5" s="682"/>
      <c r="J5" s="682"/>
      <c r="K5" s="682"/>
      <c r="L5" s="682"/>
      <c r="M5" s="682"/>
      <c r="N5" s="682"/>
      <c r="O5" s="682"/>
      <c r="P5" s="682"/>
      <c r="Q5" s="682"/>
      <c r="R5" s="682"/>
      <c r="S5" s="682"/>
      <c r="T5" s="682"/>
      <c r="U5" s="682"/>
      <c r="V5" s="682"/>
      <c r="W5" s="682"/>
      <c r="X5" s="682"/>
    </row>
    <row r="6" spans="1:24" ht="20.100000000000001" customHeight="1">
      <c r="C6" s="752"/>
      <c r="D6" s="682"/>
      <c r="E6" s="682"/>
      <c r="F6" s="682"/>
      <c r="G6" s="682"/>
      <c r="H6" s="682"/>
      <c r="I6" s="682"/>
      <c r="J6" s="682"/>
      <c r="K6" s="682"/>
      <c r="L6" s="682"/>
      <c r="M6" s="682"/>
      <c r="N6" s="682"/>
      <c r="O6" s="682"/>
      <c r="P6" s="682"/>
      <c r="Q6" s="682"/>
      <c r="R6" s="682"/>
      <c r="S6" s="682"/>
      <c r="T6" s="682"/>
      <c r="U6" s="682"/>
      <c r="V6" s="682"/>
      <c r="W6" s="682"/>
      <c r="X6" s="682"/>
    </row>
    <row r="7" spans="1:24" ht="20.100000000000001" customHeight="1">
      <c r="C7" s="8" t="s">
        <v>11</v>
      </c>
      <c r="D7" s="741" t="s">
        <v>414</v>
      </c>
      <c r="E7" s="763"/>
      <c r="F7" s="763"/>
      <c r="G7" s="763"/>
      <c r="H7" s="763"/>
      <c r="I7" s="763"/>
      <c r="J7" s="763"/>
      <c r="K7" s="763"/>
      <c r="L7" s="763"/>
      <c r="M7" s="763"/>
      <c r="N7" s="763"/>
      <c r="O7" s="763"/>
      <c r="P7" s="763"/>
      <c r="Q7" s="763"/>
      <c r="R7" s="763"/>
      <c r="S7" s="763"/>
      <c r="T7" s="763"/>
      <c r="U7" s="763"/>
      <c r="V7" s="763"/>
      <c r="W7" s="763"/>
      <c r="X7" s="763"/>
    </row>
    <row r="8" spans="1:24" ht="20.100000000000001" customHeight="1">
      <c r="D8" s="763"/>
      <c r="E8" s="763"/>
      <c r="F8" s="763"/>
      <c r="G8" s="763"/>
      <c r="H8" s="763"/>
      <c r="I8" s="763"/>
      <c r="J8" s="763"/>
      <c r="K8" s="763"/>
      <c r="L8" s="763"/>
      <c r="M8" s="763"/>
      <c r="N8" s="763"/>
      <c r="O8" s="763"/>
      <c r="P8" s="763"/>
      <c r="Q8" s="763"/>
      <c r="R8" s="763"/>
      <c r="S8" s="763"/>
      <c r="T8" s="763"/>
      <c r="U8" s="763"/>
      <c r="V8" s="763"/>
      <c r="W8" s="763"/>
      <c r="X8" s="763"/>
    </row>
    <row r="9" spans="1:24" s="5" customFormat="1" ht="20.100000000000001" customHeight="1">
      <c r="B9" s="5" t="s">
        <v>14</v>
      </c>
      <c r="D9" s="5" t="s">
        <v>15</v>
      </c>
    </row>
    <row r="10" spans="1:24" ht="20.100000000000001" customHeight="1">
      <c r="C10" s="8" t="s">
        <v>11</v>
      </c>
      <c r="D10" s="753" t="s">
        <v>362</v>
      </c>
      <c r="E10" s="754"/>
      <c r="F10" s="754"/>
      <c r="G10" s="754"/>
      <c r="H10" s="754"/>
      <c r="I10" s="754"/>
      <c r="J10" s="754"/>
      <c r="K10" s="754"/>
      <c r="L10" s="754"/>
      <c r="M10" s="754"/>
      <c r="N10" s="8" t="s">
        <v>413</v>
      </c>
    </row>
    <row r="11" spans="1:24" ht="20.100000000000001" customHeight="1">
      <c r="C11" s="8" t="s">
        <v>11</v>
      </c>
      <c r="D11" s="755" t="s">
        <v>358</v>
      </c>
      <c r="E11" s="698"/>
      <c r="F11" s="698"/>
      <c r="G11" s="698"/>
      <c r="H11" s="698"/>
      <c r="I11" s="698"/>
      <c r="J11" s="698"/>
      <c r="K11" s="698"/>
      <c r="L11" s="698"/>
      <c r="M11" s="698"/>
      <c r="N11" s="8" t="s">
        <v>412</v>
      </c>
    </row>
    <row r="12" spans="1:24" s="5" customFormat="1" ht="20.100000000000001" customHeight="1">
      <c r="B12" s="5" t="s">
        <v>16</v>
      </c>
      <c r="D12" s="5" t="s">
        <v>17</v>
      </c>
    </row>
    <row r="13" spans="1:24" ht="20.100000000000001" customHeight="1">
      <c r="D13" s="684" t="s">
        <v>18</v>
      </c>
      <c r="E13" s="764" t="s">
        <v>411</v>
      </c>
      <c r="F13" s="765"/>
      <c r="G13" s="765"/>
      <c r="H13" s="765"/>
      <c r="I13" s="765"/>
      <c r="J13" s="765"/>
      <c r="K13" s="765"/>
      <c r="L13" s="765"/>
      <c r="M13" s="766"/>
      <c r="N13" s="13" t="str">
        <f>+'016'!E1</f>
        <v>学4条1項</v>
      </c>
      <c r="O13" s="12"/>
      <c r="P13" s="12"/>
      <c r="Q13" s="14"/>
      <c r="R13" s="14" t="s">
        <v>20</v>
      </c>
      <c r="S13" s="83" t="str">
        <f>+'016'!E3</f>
        <v>学則3条</v>
      </c>
      <c r="T13" s="14"/>
      <c r="U13" s="14"/>
      <c r="V13" s="14"/>
      <c r="W13" s="14"/>
      <c r="X13" s="15"/>
    </row>
    <row r="14" spans="1:24" ht="20.100000000000001" customHeight="1">
      <c r="D14" s="758"/>
      <c r="E14" s="82" t="s">
        <v>410</v>
      </c>
      <c r="F14" s="80"/>
      <c r="G14" s="80"/>
      <c r="H14" s="80"/>
      <c r="I14" s="80"/>
      <c r="J14" s="80"/>
      <c r="K14" s="80"/>
      <c r="L14" s="80"/>
      <c r="M14" s="80"/>
      <c r="N14" s="81" t="str">
        <f>+'016'!E5</f>
        <v>学130条1項</v>
      </c>
      <c r="O14" s="80"/>
      <c r="P14" s="80"/>
      <c r="Q14" s="79"/>
      <c r="R14" s="79" t="s">
        <v>20</v>
      </c>
      <c r="S14" s="759" t="str">
        <f>+'016'!E7</f>
        <v>学則187条において準用する同規則3条</v>
      </c>
      <c r="T14" s="760"/>
      <c r="U14" s="760"/>
      <c r="V14" s="760"/>
      <c r="W14" s="760"/>
      <c r="X14" s="761"/>
    </row>
    <row r="15" spans="1:24" ht="20.100000000000001" customHeight="1">
      <c r="D15" s="685"/>
      <c r="E15" s="16" t="s">
        <v>409</v>
      </c>
      <c r="F15" s="17"/>
      <c r="G15" s="17"/>
      <c r="H15" s="17"/>
      <c r="I15" s="17"/>
      <c r="J15" s="17"/>
      <c r="K15" s="17"/>
      <c r="L15" s="17"/>
      <c r="M15" s="17"/>
      <c r="N15" s="713" t="str">
        <f>+'016'!E9</f>
        <v>学134条2項において準用する同法4条1項</v>
      </c>
      <c r="O15" s="714"/>
      <c r="P15" s="714"/>
      <c r="Q15" s="714"/>
      <c r="R15" s="714"/>
      <c r="S15" s="19" t="s">
        <v>20</v>
      </c>
      <c r="T15" s="762" t="str">
        <f>+'016'!E13</f>
        <v>学則190条において準用する同規則3条</v>
      </c>
      <c r="U15" s="714"/>
      <c r="V15" s="714"/>
      <c r="W15" s="714"/>
      <c r="X15" s="715"/>
    </row>
    <row r="16" spans="1:24" ht="20.100000000000001" customHeight="1">
      <c r="D16" s="21" t="s">
        <v>22</v>
      </c>
      <c r="E16" s="22"/>
      <c r="F16" s="23"/>
      <c r="G16" s="23"/>
      <c r="H16" s="23"/>
      <c r="I16" s="23"/>
      <c r="J16" s="23"/>
      <c r="K16" s="23"/>
      <c r="L16" s="23"/>
      <c r="M16" s="23"/>
      <c r="N16" s="24" t="str">
        <f>+'016'!E15</f>
        <v>私7条1項</v>
      </c>
      <c r="O16" s="23"/>
      <c r="P16" s="25"/>
      <c r="Q16" s="25"/>
      <c r="R16" s="25"/>
      <c r="S16" s="25"/>
      <c r="T16" s="25"/>
      <c r="U16" s="25"/>
      <c r="V16" s="25"/>
      <c r="W16" s="25"/>
      <c r="X16" s="26"/>
    </row>
    <row r="17" spans="2:24" s="5" customFormat="1" ht="20.100000000000001" customHeight="1">
      <c r="B17" s="5" t="s">
        <v>23</v>
      </c>
      <c r="D17" s="5" t="s">
        <v>28</v>
      </c>
      <c r="H17" s="27" t="s">
        <v>29</v>
      </c>
    </row>
    <row r="18" spans="2:24" ht="20.100000000000001" customHeight="1">
      <c r="C18" s="8" t="s">
        <v>30</v>
      </c>
      <c r="D18" s="8" t="s">
        <v>408</v>
      </c>
    </row>
    <row r="19" spans="2:24" ht="20.100000000000001" customHeight="1">
      <c r="C19" s="8" t="s">
        <v>32</v>
      </c>
      <c r="D19" s="8" t="s">
        <v>33</v>
      </c>
    </row>
    <row r="20" spans="2:24" ht="20.100000000000001" customHeight="1">
      <c r="D20" s="682" t="s">
        <v>34</v>
      </c>
      <c r="E20" s="683"/>
      <c r="F20" s="683"/>
      <c r="G20" s="683"/>
      <c r="H20" s="683"/>
      <c r="I20" s="683"/>
      <c r="J20" s="683"/>
      <c r="K20" s="683"/>
      <c r="L20" s="683"/>
      <c r="M20" s="683"/>
      <c r="N20" s="683"/>
      <c r="O20" s="683"/>
      <c r="P20" s="683"/>
      <c r="Q20" s="683"/>
      <c r="R20" s="683"/>
      <c r="S20" s="683"/>
      <c r="T20" s="683"/>
      <c r="U20" s="683"/>
      <c r="V20" s="683"/>
      <c r="W20" s="683"/>
      <c r="X20" s="683"/>
    </row>
    <row r="21" spans="2:24" ht="14.4" customHeight="1">
      <c r="D21" s="683"/>
      <c r="E21" s="683"/>
      <c r="F21" s="683"/>
      <c r="G21" s="683"/>
      <c r="H21" s="683"/>
      <c r="I21" s="683"/>
      <c r="J21" s="683"/>
      <c r="K21" s="683"/>
      <c r="L21" s="683"/>
      <c r="M21" s="683"/>
      <c r="N21" s="683"/>
      <c r="O21" s="683"/>
      <c r="P21" s="683"/>
      <c r="Q21" s="683"/>
      <c r="R21" s="683"/>
      <c r="S21" s="683"/>
      <c r="T21" s="683"/>
      <c r="U21" s="683"/>
      <c r="V21" s="683"/>
      <c r="W21" s="683"/>
      <c r="X21" s="683"/>
    </row>
    <row r="22" spans="2:24" ht="20.100000000000001" customHeight="1">
      <c r="C22" s="8" t="s">
        <v>35</v>
      </c>
      <c r="D22" s="8" t="s">
        <v>344</v>
      </c>
    </row>
    <row r="23" spans="2:24" ht="20.100000000000001" customHeight="1">
      <c r="C23" s="8" t="s">
        <v>37</v>
      </c>
      <c r="D23" s="8" t="s">
        <v>343</v>
      </c>
    </row>
    <row r="24" spans="2:24" ht="20.100000000000001" customHeight="1">
      <c r="C24" s="8" t="s">
        <v>39</v>
      </c>
      <c r="D24" s="8" t="s">
        <v>54</v>
      </c>
      <c r="G24" s="30"/>
      <c r="H24" s="30"/>
      <c r="I24" s="30"/>
      <c r="J24" s="30"/>
      <c r="K24" s="30"/>
      <c r="L24" s="30"/>
      <c r="M24" s="30"/>
      <c r="N24" s="30"/>
      <c r="O24" s="30"/>
      <c r="P24" s="30"/>
      <c r="Q24" s="30"/>
      <c r="R24" s="30"/>
      <c r="S24" s="30"/>
      <c r="T24" s="30"/>
      <c r="U24" s="30"/>
      <c r="V24" s="30"/>
      <c r="W24" s="30"/>
      <c r="X24" s="30"/>
    </row>
    <row r="25" spans="2:24" ht="20.100000000000001" customHeight="1">
      <c r="C25" s="8" t="s">
        <v>41</v>
      </c>
      <c r="D25" s="8" t="s">
        <v>56</v>
      </c>
    </row>
    <row r="26" spans="2:24" ht="20.100000000000001" customHeight="1">
      <c r="C26" s="8" t="s">
        <v>43</v>
      </c>
      <c r="D26" s="8" t="s">
        <v>58</v>
      </c>
    </row>
    <row r="27" spans="2:24" ht="20.100000000000001" customHeight="1">
      <c r="C27" s="8" t="s">
        <v>45</v>
      </c>
      <c r="D27" s="8" t="s">
        <v>60</v>
      </c>
    </row>
    <row r="28" spans="2:24" ht="20.100000000000001" customHeight="1">
      <c r="D28" s="8" t="s">
        <v>61</v>
      </c>
    </row>
    <row r="29" spans="2:24" ht="20.100000000000001" customHeight="1">
      <c r="C29" s="8" t="s">
        <v>46</v>
      </c>
      <c r="D29" s="8" t="s">
        <v>63</v>
      </c>
    </row>
    <row r="30" spans="2:24" ht="20.100000000000001" customHeight="1">
      <c r="C30" s="8" t="s">
        <v>48</v>
      </c>
      <c r="D30" s="8" t="s">
        <v>407</v>
      </c>
    </row>
    <row r="31" spans="2:24" ht="20.100000000000001" customHeight="1">
      <c r="D31" s="8" t="s">
        <v>342</v>
      </c>
    </row>
    <row r="32" spans="2:24" ht="20.100000000000001" customHeight="1">
      <c r="C32" s="8" t="s">
        <v>50</v>
      </c>
      <c r="D32" s="8" t="s">
        <v>406</v>
      </c>
    </row>
    <row r="33" spans="2:24" ht="20.100000000000001" customHeight="1">
      <c r="C33" s="8" t="s">
        <v>51</v>
      </c>
      <c r="D33" s="8" t="s">
        <v>405</v>
      </c>
    </row>
    <row r="34" spans="2:24" ht="16.95" customHeight="1">
      <c r="C34" s="8" t="s">
        <v>52</v>
      </c>
      <c r="D34" s="8" t="s">
        <v>404</v>
      </c>
    </row>
    <row r="35" spans="2:24" ht="20.100000000000001" customHeight="1">
      <c r="C35" s="8" t="s">
        <v>53</v>
      </c>
      <c r="D35" s="8" t="s">
        <v>341</v>
      </c>
    </row>
    <row r="36" spans="2:24" ht="20.100000000000001" customHeight="1">
      <c r="C36" s="8" t="s">
        <v>55</v>
      </c>
      <c r="D36" s="8" t="s">
        <v>340</v>
      </c>
    </row>
    <row r="37" spans="2:24" ht="20.100000000000001" customHeight="1">
      <c r="C37" s="8" t="s">
        <v>57</v>
      </c>
      <c r="D37" s="8" t="s">
        <v>403</v>
      </c>
    </row>
    <row r="38" spans="2:24" ht="20.100000000000001" customHeight="1">
      <c r="C38" s="8" t="s">
        <v>59</v>
      </c>
      <c r="D38" s="8" t="s">
        <v>402</v>
      </c>
    </row>
    <row r="39" spans="2:24" s="40" customFormat="1" ht="20.100000000000001" customHeight="1">
      <c r="B39" s="1"/>
      <c r="C39" s="8" t="s">
        <v>62</v>
      </c>
      <c r="D39" s="8" t="s">
        <v>401</v>
      </c>
      <c r="E39" s="8"/>
      <c r="F39" s="8"/>
      <c r="G39" s="8"/>
      <c r="H39" s="8"/>
      <c r="I39" s="8"/>
      <c r="J39" s="8"/>
      <c r="K39" s="8"/>
      <c r="L39" s="8"/>
      <c r="M39" s="8"/>
      <c r="N39" s="8"/>
      <c r="O39" s="8"/>
      <c r="P39" s="8"/>
      <c r="Q39" s="8"/>
      <c r="R39" s="8"/>
      <c r="S39" s="8"/>
      <c r="T39" s="8"/>
      <c r="U39" s="8"/>
      <c r="V39" s="8"/>
      <c r="W39" s="8"/>
      <c r="X39" s="8"/>
    </row>
    <row r="40" spans="2:24" s="40" customFormat="1" ht="20.100000000000001" customHeight="1">
      <c r="B40" s="1"/>
      <c r="C40" s="8" t="s">
        <v>64</v>
      </c>
      <c r="D40" s="8" t="s">
        <v>65</v>
      </c>
      <c r="E40" s="8"/>
      <c r="F40" s="8"/>
      <c r="G40" s="8"/>
      <c r="H40" s="8"/>
      <c r="I40" s="8"/>
      <c r="J40" s="8"/>
      <c r="K40" s="8"/>
      <c r="L40" s="8"/>
      <c r="M40" s="8"/>
      <c r="N40" s="8"/>
      <c r="O40" s="8"/>
      <c r="P40" s="8"/>
      <c r="Q40" s="8"/>
      <c r="R40" s="8"/>
      <c r="S40" s="8"/>
      <c r="T40" s="8"/>
      <c r="U40" s="8"/>
      <c r="V40" s="8"/>
      <c r="W40" s="8"/>
      <c r="X40" s="8"/>
    </row>
    <row r="41" spans="2:24" ht="20.100000000000001" customHeight="1">
      <c r="D41" s="8" t="s">
        <v>66</v>
      </c>
      <c r="E41" s="1"/>
      <c r="F41" s="1"/>
      <c r="G41" s="1"/>
      <c r="H41" s="1"/>
      <c r="I41" s="1"/>
      <c r="J41" s="1"/>
      <c r="K41" s="1"/>
      <c r="L41" s="1"/>
      <c r="M41" s="1"/>
      <c r="N41" s="1"/>
      <c r="O41" s="1"/>
      <c r="P41" s="1"/>
      <c r="Q41" s="1"/>
      <c r="R41" s="1"/>
      <c r="S41" s="1"/>
      <c r="T41" s="1"/>
      <c r="U41" s="1"/>
      <c r="V41" s="1"/>
      <c r="W41" s="1"/>
      <c r="X41" s="1"/>
    </row>
    <row r="42" spans="2:24" ht="20.100000000000001" customHeight="1">
      <c r="D42" s="686" t="s">
        <v>338</v>
      </c>
      <c r="E42" s="687"/>
      <c r="F42" s="687"/>
      <c r="G42" s="687"/>
      <c r="H42" s="687"/>
      <c r="I42" s="687"/>
      <c r="J42" s="687"/>
      <c r="K42" s="687"/>
      <c r="L42" s="687"/>
      <c r="M42" s="687"/>
      <c r="N42" s="687"/>
      <c r="O42" s="687"/>
      <c r="P42" s="687"/>
      <c r="Q42" s="687"/>
      <c r="R42" s="687"/>
      <c r="S42" s="687"/>
      <c r="T42" s="687"/>
      <c r="U42" s="687"/>
      <c r="V42" s="687"/>
      <c r="W42" s="687"/>
      <c r="X42" s="687"/>
    </row>
    <row r="43" spans="2:24" ht="20.100000000000001" customHeight="1">
      <c r="C43" s="8" t="s">
        <v>67</v>
      </c>
      <c r="D43" s="8" t="s">
        <v>68</v>
      </c>
    </row>
    <row r="44" spans="2:24" ht="20.100000000000001" customHeight="1">
      <c r="C44" s="8" t="s">
        <v>69</v>
      </c>
      <c r="D44" s="8" t="s">
        <v>337</v>
      </c>
    </row>
    <row r="45" spans="2:24" ht="20.100000000000001" customHeight="1">
      <c r="C45" s="8" t="s">
        <v>71</v>
      </c>
      <c r="D45" s="8" t="s">
        <v>336</v>
      </c>
    </row>
    <row r="46" spans="2:24" ht="20.100000000000001" customHeight="1">
      <c r="C46" s="8" t="s">
        <v>214</v>
      </c>
      <c r="D46" s="8" t="s">
        <v>212</v>
      </c>
    </row>
    <row r="47" spans="2:24" ht="20.100000000000001" customHeight="1">
      <c r="D47" s="8" t="s">
        <v>335</v>
      </c>
    </row>
    <row r="48" spans="2:24" ht="20.100000000000001" customHeight="1">
      <c r="C48" s="8" t="s">
        <v>213</v>
      </c>
      <c r="D48" s="8" t="s">
        <v>334</v>
      </c>
    </row>
    <row r="49" spans="2:4" ht="20.100000000000001" customHeight="1">
      <c r="C49" s="8" t="s">
        <v>211</v>
      </c>
      <c r="D49" s="8" t="s">
        <v>126</v>
      </c>
    </row>
    <row r="50" spans="2:4" ht="20.100000000000001" customHeight="1">
      <c r="B50" s="5" t="s">
        <v>27</v>
      </c>
      <c r="D50" s="5" t="s">
        <v>74</v>
      </c>
    </row>
    <row r="51" spans="2:4" ht="20.100000000000001" customHeight="1">
      <c r="C51" s="8" t="s">
        <v>11</v>
      </c>
      <c r="D51" s="8" t="s">
        <v>400</v>
      </c>
    </row>
    <row r="52" spans="2:4" ht="20.100000000000001" customHeight="1">
      <c r="C52" s="8" t="s">
        <v>11</v>
      </c>
      <c r="D52" s="8" t="s">
        <v>293</v>
      </c>
    </row>
    <row r="53" spans="2:4" ht="20.100000000000001" customHeight="1">
      <c r="C53" s="8" t="s">
        <v>11</v>
      </c>
      <c r="D53" s="8" t="s">
        <v>1454</v>
      </c>
    </row>
  </sheetData>
  <mergeCells count="12">
    <mergeCell ref="D42:X42"/>
    <mergeCell ref="D4:X6"/>
    <mergeCell ref="D11:M11"/>
    <mergeCell ref="D10:M10"/>
    <mergeCell ref="C5:C6"/>
    <mergeCell ref="D20:X21"/>
    <mergeCell ref="D13:D15"/>
    <mergeCell ref="S14:X14"/>
    <mergeCell ref="N15:R15"/>
    <mergeCell ref="T15:X15"/>
    <mergeCell ref="D7:X8"/>
    <mergeCell ref="E13:M13"/>
  </mergeCells>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7"/>
  <dimension ref="A1:Y41"/>
  <sheetViews>
    <sheetView view="pageBreakPreview" zoomScale="110" zoomScaleNormal="100" zoomScaleSheetLayoutView="110" workbookViewId="0">
      <selection activeCell="Q1" sqref="Q1"/>
    </sheetView>
  </sheetViews>
  <sheetFormatPr defaultColWidth="8.09765625" defaultRowHeight="20.100000000000001" customHeight="1"/>
  <cols>
    <col min="1" max="256" width="3.19921875" style="8" customWidth="1"/>
    <col min="257" max="16384" width="8.09765625" style="8"/>
  </cols>
  <sheetData>
    <row r="1" spans="1:25" ht="20.100000000000001" customHeight="1">
      <c r="A1" s="8" t="s">
        <v>77</v>
      </c>
    </row>
    <row r="3" spans="1:25" s="5" customFormat="1" ht="20.100000000000001" customHeight="1">
      <c r="A3" s="5" t="s">
        <v>78</v>
      </c>
      <c r="C3" s="5" t="s">
        <v>79</v>
      </c>
    </row>
    <row r="4" spans="1:25" ht="20.100000000000001" customHeight="1">
      <c r="C4" s="8" t="s">
        <v>11</v>
      </c>
      <c r="D4" s="8" t="s">
        <v>418</v>
      </c>
    </row>
    <row r="6" spans="1:25" s="5" customFormat="1" ht="20.100000000000001" customHeight="1">
      <c r="A6" s="5" t="s">
        <v>81</v>
      </c>
      <c r="C6" s="5" t="s">
        <v>82</v>
      </c>
    </row>
    <row r="7" spans="1:25" ht="20.100000000000001" customHeight="1">
      <c r="C7" s="36" t="s">
        <v>367</v>
      </c>
      <c r="D7" s="37"/>
      <c r="E7" s="37"/>
      <c r="F7" s="37"/>
      <c r="G7" s="37"/>
      <c r="H7" s="38"/>
      <c r="I7" s="716"/>
      <c r="J7" s="717"/>
      <c r="K7" s="717"/>
      <c r="L7" s="717"/>
      <c r="M7" s="717"/>
      <c r="N7" s="717"/>
      <c r="O7" s="717"/>
      <c r="P7" s="717"/>
      <c r="Q7" s="717"/>
      <c r="R7" s="717"/>
      <c r="S7" s="717"/>
      <c r="T7" s="718"/>
      <c r="Y7" s="1"/>
    </row>
    <row r="8" spans="1:25" ht="20.100000000000001" customHeight="1">
      <c r="C8" s="36" t="s">
        <v>366</v>
      </c>
      <c r="D8" s="37"/>
      <c r="E8" s="37"/>
      <c r="F8" s="37"/>
      <c r="G8" s="37"/>
      <c r="H8" s="38"/>
      <c r="I8" s="716"/>
      <c r="J8" s="717"/>
      <c r="K8" s="717"/>
      <c r="L8" s="717"/>
      <c r="M8" s="717"/>
      <c r="N8" s="717"/>
      <c r="O8" s="717"/>
      <c r="P8" s="717"/>
      <c r="Q8" s="717"/>
      <c r="R8" s="717"/>
      <c r="S8" s="717"/>
      <c r="T8" s="718"/>
      <c r="Y8" s="1"/>
    </row>
    <row r="9" spans="1:25" ht="20.100000000000001" customHeight="1">
      <c r="C9" s="36" t="s">
        <v>218</v>
      </c>
      <c r="D9" s="37"/>
      <c r="E9" s="37"/>
      <c r="F9" s="37"/>
      <c r="G9" s="37"/>
      <c r="H9" s="38"/>
      <c r="I9" s="716"/>
      <c r="J9" s="717"/>
      <c r="K9" s="717"/>
      <c r="L9" s="717"/>
      <c r="M9" s="717"/>
      <c r="N9" s="717"/>
      <c r="O9" s="717"/>
      <c r="P9" s="717"/>
      <c r="Q9" s="717"/>
      <c r="R9" s="717"/>
      <c r="S9" s="717"/>
      <c r="T9" s="718"/>
      <c r="Y9" s="1"/>
    </row>
    <row r="10" spans="1:25" ht="20.100000000000001" customHeight="1">
      <c r="C10" s="36" t="s">
        <v>86</v>
      </c>
      <c r="D10" s="37"/>
      <c r="E10" s="37"/>
      <c r="F10" s="37"/>
      <c r="G10" s="37"/>
      <c r="H10" s="38"/>
      <c r="I10" s="716"/>
      <c r="J10" s="717"/>
      <c r="K10" s="717"/>
      <c r="L10" s="717"/>
      <c r="M10" s="717"/>
      <c r="N10" s="717"/>
      <c r="O10" s="717"/>
      <c r="P10" s="717"/>
      <c r="Q10" s="717"/>
      <c r="R10" s="717"/>
      <c r="S10" s="717"/>
      <c r="T10" s="718"/>
      <c r="Y10" s="1"/>
    </row>
    <row r="11" spans="1:25" ht="20.100000000000001" customHeight="1">
      <c r="C11" s="36" t="s">
        <v>87</v>
      </c>
      <c r="D11" s="37"/>
      <c r="E11" s="37"/>
      <c r="F11" s="37"/>
      <c r="G11" s="37"/>
      <c r="H11" s="38"/>
      <c r="I11" s="716"/>
      <c r="J11" s="717"/>
      <c r="K11" s="717"/>
      <c r="L11" s="717"/>
      <c r="M11" s="717"/>
      <c r="N11" s="717"/>
      <c r="O11" s="717"/>
      <c r="P11" s="717"/>
      <c r="Q11" s="717"/>
      <c r="R11" s="717"/>
      <c r="S11" s="717"/>
      <c r="T11" s="718"/>
      <c r="Y11" s="1"/>
    </row>
    <row r="12" spans="1:25" ht="20.100000000000001" customHeight="1">
      <c r="C12" s="8" t="s">
        <v>365</v>
      </c>
    </row>
    <row r="14" spans="1:25" s="5" customFormat="1" ht="20.100000000000001" customHeight="1">
      <c r="A14" s="5" t="s">
        <v>88</v>
      </c>
      <c r="C14" s="5" t="s">
        <v>28</v>
      </c>
      <c r="G14" s="693" t="s">
        <v>89</v>
      </c>
      <c r="H14" s="694"/>
      <c r="I14" s="694"/>
      <c r="J14" s="694"/>
      <c r="K14" s="694"/>
      <c r="L14" s="694"/>
      <c r="M14" s="694"/>
      <c r="N14" s="694"/>
      <c r="O14" s="694"/>
      <c r="P14" s="694"/>
      <c r="Q14" s="694"/>
      <c r="R14" s="694"/>
      <c r="S14" s="694"/>
      <c r="T14" s="694"/>
      <c r="U14" s="694"/>
      <c r="V14" s="694"/>
      <c r="W14" s="694"/>
    </row>
    <row r="15" spans="1:25" ht="20.100000000000001" customHeight="1">
      <c r="B15" s="39" t="s">
        <v>90</v>
      </c>
      <c r="C15" s="8" t="s">
        <v>30</v>
      </c>
      <c r="D15" s="8" t="s">
        <v>408</v>
      </c>
    </row>
    <row r="16" spans="1:25" ht="20.100000000000001" customHeight="1">
      <c r="B16" s="39" t="s">
        <v>90</v>
      </c>
      <c r="C16" s="8" t="s">
        <v>32</v>
      </c>
      <c r="D16" s="8" t="s">
        <v>33</v>
      </c>
    </row>
    <row r="17" spans="2:24" ht="20.100000000000001" customHeight="1">
      <c r="B17" s="39" t="s">
        <v>90</v>
      </c>
      <c r="C17" s="8" t="s">
        <v>35</v>
      </c>
      <c r="D17" s="8" t="s">
        <v>344</v>
      </c>
    </row>
    <row r="18" spans="2:24" ht="20.100000000000001" customHeight="1">
      <c r="B18" s="39" t="s">
        <v>90</v>
      </c>
      <c r="C18" s="8" t="s">
        <v>37</v>
      </c>
      <c r="D18" s="8" t="s">
        <v>343</v>
      </c>
    </row>
    <row r="19" spans="2:24" ht="20.100000000000001" customHeight="1">
      <c r="B19" s="39" t="s">
        <v>90</v>
      </c>
      <c r="C19" s="8" t="s">
        <v>39</v>
      </c>
      <c r="D19" s="8" t="s">
        <v>54</v>
      </c>
      <c r="G19" s="30"/>
      <c r="H19" s="30"/>
      <c r="I19" s="30"/>
      <c r="J19" s="30"/>
      <c r="K19" s="30"/>
      <c r="L19" s="30"/>
      <c r="M19" s="30"/>
      <c r="N19" s="30"/>
      <c r="O19" s="30"/>
      <c r="P19" s="30"/>
      <c r="Q19" s="30"/>
      <c r="R19" s="30"/>
      <c r="S19" s="30"/>
      <c r="T19" s="30"/>
      <c r="U19" s="30"/>
      <c r="V19" s="30"/>
      <c r="W19" s="30"/>
      <c r="X19" s="30"/>
    </row>
    <row r="20" spans="2:24" s="40" customFormat="1" ht="20.100000000000001" customHeight="1">
      <c r="B20" s="39" t="s">
        <v>90</v>
      </c>
      <c r="C20" s="8" t="s">
        <v>41</v>
      </c>
      <c r="D20" s="8" t="s">
        <v>56</v>
      </c>
      <c r="E20" s="8"/>
      <c r="F20" s="8"/>
      <c r="G20" s="8"/>
      <c r="H20" s="8"/>
      <c r="I20" s="8"/>
      <c r="J20" s="8"/>
      <c r="K20" s="8"/>
      <c r="L20" s="8"/>
      <c r="M20" s="8"/>
      <c r="N20" s="8"/>
      <c r="O20" s="8"/>
      <c r="P20" s="8"/>
      <c r="Q20" s="8"/>
      <c r="R20" s="8"/>
      <c r="S20" s="8"/>
      <c r="T20" s="8"/>
      <c r="U20" s="8"/>
      <c r="V20" s="8"/>
      <c r="W20" s="8"/>
      <c r="X20" s="8"/>
    </row>
    <row r="21" spans="2:24" ht="20.100000000000001" customHeight="1">
      <c r="B21" s="39" t="s">
        <v>90</v>
      </c>
      <c r="C21" s="8" t="s">
        <v>43</v>
      </c>
      <c r="D21" s="8" t="s">
        <v>58</v>
      </c>
    </row>
    <row r="22" spans="2:24" ht="20.100000000000001" customHeight="1">
      <c r="B22" s="39" t="s">
        <v>90</v>
      </c>
      <c r="C22" s="8" t="s">
        <v>45</v>
      </c>
      <c r="D22" s="8" t="s">
        <v>60</v>
      </c>
    </row>
    <row r="23" spans="2:24" ht="20.100000000000001" customHeight="1">
      <c r="B23" s="39" t="s">
        <v>90</v>
      </c>
      <c r="C23" s="8" t="s">
        <v>46</v>
      </c>
      <c r="D23" s="8" t="s">
        <v>63</v>
      </c>
    </row>
    <row r="24" spans="2:24" ht="20.100000000000001" customHeight="1">
      <c r="B24" s="39" t="s">
        <v>90</v>
      </c>
      <c r="C24" s="8" t="s">
        <v>48</v>
      </c>
      <c r="D24" s="8" t="s">
        <v>407</v>
      </c>
    </row>
    <row r="25" spans="2:24" ht="20.100000000000001" customHeight="1">
      <c r="B25" s="39" t="s">
        <v>90</v>
      </c>
      <c r="C25" s="8" t="s">
        <v>50</v>
      </c>
      <c r="D25" s="8" t="s">
        <v>406</v>
      </c>
    </row>
    <row r="26" spans="2:24" ht="20.100000000000001" customHeight="1">
      <c r="B26" s="39" t="s">
        <v>90</v>
      </c>
      <c r="C26" s="8" t="s">
        <v>51</v>
      </c>
      <c r="D26" s="8" t="s">
        <v>405</v>
      </c>
    </row>
    <row r="27" spans="2:24" ht="20.100000000000001" customHeight="1">
      <c r="B27" s="39" t="s">
        <v>90</v>
      </c>
      <c r="C27" s="8" t="s">
        <v>52</v>
      </c>
      <c r="D27" s="8" t="s">
        <v>417</v>
      </c>
    </row>
    <row r="28" spans="2:24" ht="20.100000000000001" customHeight="1">
      <c r="B28" s="39" t="s">
        <v>90</v>
      </c>
      <c r="C28" s="8" t="s">
        <v>53</v>
      </c>
      <c r="D28" s="8" t="s">
        <v>341</v>
      </c>
    </row>
    <row r="29" spans="2:24" ht="20.100000000000001" customHeight="1">
      <c r="B29" s="39" t="s">
        <v>90</v>
      </c>
      <c r="C29" s="8" t="s">
        <v>55</v>
      </c>
      <c r="D29" s="8" t="s">
        <v>340</v>
      </c>
    </row>
    <row r="30" spans="2:24" ht="20.100000000000001" customHeight="1">
      <c r="B30" s="39" t="s">
        <v>90</v>
      </c>
      <c r="C30" s="8" t="s">
        <v>57</v>
      </c>
      <c r="D30" s="8" t="s">
        <v>403</v>
      </c>
    </row>
    <row r="31" spans="2:24" ht="20.100000000000001" customHeight="1">
      <c r="B31" s="39" t="s">
        <v>90</v>
      </c>
      <c r="C31" s="8" t="s">
        <v>59</v>
      </c>
      <c r="D31" s="8" t="s">
        <v>402</v>
      </c>
    </row>
    <row r="32" spans="2:24" ht="20.100000000000001" customHeight="1">
      <c r="B32" s="39" t="s">
        <v>90</v>
      </c>
      <c r="C32" s="8" t="s">
        <v>62</v>
      </c>
      <c r="D32" s="8" t="s">
        <v>401</v>
      </c>
    </row>
    <row r="33" spans="2:24" ht="20.100000000000001" customHeight="1">
      <c r="B33" s="39" t="s">
        <v>90</v>
      </c>
      <c r="C33" s="8" t="s">
        <v>64</v>
      </c>
      <c r="D33" s="8" t="s">
        <v>65</v>
      </c>
    </row>
    <row r="34" spans="2:24" ht="20.100000000000001" customHeight="1">
      <c r="B34" s="39" t="s">
        <v>90</v>
      </c>
      <c r="D34" s="8" t="s">
        <v>66</v>
      </c>
      <c r="E34" s="1"/>
      <c r="F34" s="1"/>
      <c r="G34" s="1"/>
      <c r="H34" s="1"/>
      <c r="I34" s="1"/>
      <c r="J34" s="1"/>
      <c r="K34" s="1"/>
      <c r="L34" s="1"/>
      <c r="M34" s="1"/>
      <c r="N34" s="1"/>
      <c r="O34" s="1"/>
      <c r="P34" s="1"/>
      <c r="Q34" s="1"/>
      <c r="R34" s="1"/>
      <c r="S34" s="1"/>
      <c r="T34" s="1"/>
      <c r="U34" s="1"/>
      <c r="V34" s="1"/>
      <c r="W34" s="1"/>
      <c r="X34" s="1"/>
    </row>
    <row r="35" spans="2:24" ht="20.100000000000001" customHeight="1">
      <c r="B35" s="39" t="s">
        <v>90</v>
      </c>
      <c r="D35" s="686" t="s">
        <v>338</v>
      </c>
      <c r="E35" s="687"/>
      <c r="F35" s="687"/>
      <c r="G35" s="687"/>
      <c r="H35" s="687"/>
      <c r="I35" s="687"/>
      <c r="J35" s="687"/>
      <c r="K35" s="687"/>
      <c r="L35" s="687"/>
      <c r="M35" s="687"/>
      <c r="N35" s="687"/>
      <c r="O35" s="687"/>
      <c r="P35" s="687"/>
      <c r="Q35" s="687"/>
      <c r="R35" s="687"/>
      <c r="S35" s="687"/>
      <c r="T35" s="687"/>
      <c r="U35" s="687"/>
      <c r="V35" s="687"/>
      <c r="W35" s="687"/>
      <c r="X35" s="687"/>
    </row>
    <row r="36" spans="2:24" ht="20.100000000000001" customHeight="1">
      <c r="B36" s="39" t="s">
        <v>90</v>
      </c>
      <c r="C36" s="8" t="s">
        <v>67</v>
      </c>
      <c r="D36" s="8" t="s">
        <v>68</v>
      </c>
    </row>
    <row r="37" spans="2:24" ht="20.100000000000001" customHeight="1">
      <c r="B37" s="39" t="s">
        <v>90</v>
      </c>
      <c r="C37" s="8" t="s">
        <v>69</v>
      </c>
      <c r="D37" s="8" t="s">
        <v>337</v>
      </c>
    </row>
    <row r="38" spans="2:24" ht="20.100000000000001" customHeight="1">
      <c r="B38" s="39" t="s">
        <v>90</v>
      </c>
      <c r="C38" s="8" t="s">
        <v>71</v>
      </c>
      <c r="D38" s="8" t="s">
        <v>336</v>
      </c>
    </row>
    <row r="39" spans="2:24" ht="20.100000000000001" customHeight="1">
      <c r="B39" s="39" t="s">
        <v>90</v>
      </c>
      <c r="C39" s="8" t="s">
        <v>214</v>
      </c>
      <c r="D39" s="8" t="s">
        <v>212</v>
      </c>
    </row>
    <row r="40" spans="2:24" ht="20.100000000000001" customHeight="1">
      <c r="B40" s="39" t="s">
        <v>90</v>
      </c>
      <c r="C40" s="8" t="s">
        <v>213</v>
      </c>
      <c r="D40" s="8" t="s">
        <v>334</v>
      </c>
    </row>
    <row r="41" spans="2:24" ht="20.100000000000001" customHeight="1">
      <c r="B41" s="39" t="s">
        <v>90</v>
      </c>
      <c r="C41" s="8" t="s">
        <v>211</v>
      </c>
      <c r="D41" s="8" t="s">
        <v>126</v>
      </c>
    </row>
  </sheetData>
  <mergeCells count="7">
    <mergeCell ref="D35:X35"/>
    <mergeCell ref="I8:T8"/>
    <mergeCell ref="I7:T7"/>
    <mergeCell ref="I9:T9"/>
    <mergeCell ref="I10:T10"/>
    <mergeCell ref="I11:T11"/>
    <mergeCell ref="G14:W14"/>
  </mergeCells>
  <phoneticPr fontId="2"/>
  <dataValidations count="3">
    <dataValidation type="list" allowBlank="1" showInputMessage="1" showErrorMessage="1" sqref="D18:D21 B15:B41" xr:uid="{00000000-0002-0000-5400-000000000000}">
      <formula1>"□,☑"</formula1>
    </dataValidation>
    <dataValidation imeMode="off" allowBlank="1" showInputMessage="1" showErrorMessage="1" sqref="I11:T11" xr:uid="{00000000-0002-0000-5400-000001000000}"/>
    <dataValidation imeMode="on" allowBlank="1" showInputMessage="1" showErrorMessage="1" sqref="I7:T10" xr:uid="{00000000-0002-0000-5400-000002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8">
    <pageSetUpPr fitToPage="1"/>
  </sheetPr>
  <dimension ref="A1:N27"/>
  <sheetViews>
    <sheetView view="pageBreakPreview" topLeftCell="F2" zoomScale="110" zoomScaleNormal="100" zoomScaleSheetLayoutView="110" workbookViewId="0">
      <selection activeCell="A14" sqref="A14:J15"/>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8.09765625" style="41" customWidth="1"/>
    <col min="12" max="12" width="6.69921875" style="41" customWidth="1"/>
    <col min="13" max="13" width="5.3984375" style="41" customWidth="1"/>
    <col min="14" max="15" width="7.69921875" style="41" customWidth="1"/>
    <col min="16" max="16384" width="8.09765625" style="41"/>
  </cols>
  <sheetData>
    <row r="1" spans="1:14" ht="20.100000000000001" customHeight="1">
      <c r="A1" s="41" t="s">
        <v>92</v>
      </c>
      <c r="B1" s="42">
        <v>16</v>
      </c>
      <c r="C1" s="41" t="s">
        <v>93</v>
      </c>
    </row>
    <row r="2" spans="1:14" ht="20.100000000000001" customHeight="1">
      <c r="A2" s="43" t="s">
        <v>418</v>
      </c>
      <c r="B2" s="43"/>
      <c r="C2" s="43"/>
      <c r="D2" s="44"/>
      <c r="E2" s="44"/>
      <c r="F2" s="44"/>
      <c r="G2" s="44"/>
      <c r="H2" s="44"/>
      <c r="I2" s="44"/>
      <c r="J2" s="44"/>
    </row>
    <row r="3" spans="1:14" ht="20.100000000000001" customHeight="1">
      <c r="J3" s="85">
        <v>45748</v>
      </c>
    </row>
    <row r="5" spans="1:14" ht="20.100000000000001" customHeight="1">
      <c r="A5" s="46" t="s">
        <v>95</v>
      </c>
      <c r="B5" s="46"/>
      <c r="C5" s="46"/>
    </row>
    <row r="6" spans="1:14" ht="20.100000000000001" customHeight="1">
      <c r="A6" s="46"/>
      <c r="B6" s="46"/>
      <c r="C6" s="46"/>
    </row>
    <row r="7" spans="1:14" ht="20.100000000000001" customHeight="1">
      <c r="C7" s="698" t="s">
        <v>96</v>
      </c>
      <c r="D7" s="699"/>
      <c r="E7" s="45"/>
      <c r="F7" s="47"/>
      <c r="G7" s="1"/>
      <c r="H7" s="1"/>
    </row>
    <row r="8" spans="1:14" ht="20.100000000000001" customHeight="1">
      <c r="C8" s="732" t="s">
        <v>391</v>
      </c>
      <c r="D8" s="699"/>
      <c r="E8" s="699"/>
      <c r="F8" s="49"/>
      <c r="G8" s="719" t="s">
        <v>98</v>
      </c>
      <c r="H8" s="719"/>
      <c r="I8" s="719"/>
      <c r="J8" s="719"/>
      <c r="K8" s="41" t="s">
        <v>0</v>
      </c>
      <c r="N8" s="41" t="s">
        <v>84</v>
      </c>
    </row>
    <row r="9" spans="1:14" ht="20.100000000000001" customHeight="1">
      <c r="C9" s="732" t="s">
        <v>83</v>
      </c>
      <c r="D9" s="699"/>
      <c r="E9" s="699"/>
      <c r="F9" s="51"/>
      <c r="G9" s="701" t="s">
        <v>100</v>
      </c>
      <c r="H9" s="701"/>
      <c r="I9" s="701"/>
      <c r="J9" s="701"/>
      <c r="K9" s="41" t="s">
        <v>390</v>
      </c>
      <c r="N9" s="41" t="s">
        <v>391</v>
      </c>
    </row>
    <row r="10" spans="1:14" ht="20.100000000000001" customHeight="1">
      <c r="C10" s="732" t="s">
        <v>85</v>
      </c>
      <c r="D10" s="699"/>
      <c r="E10" s="699"/>
      <c r="F10" s="51"/>
      <c r="G10" s="701" t="s">
        <v>101</v>
      </c>
      <c r="H10" s="701"/>
      <c r="I10" s="701"/>
      <c r="J10" s="701"/>
      <c r="K10" s="41" t="s">
        <v>0</v>
      </c>
      <c r="N10" s="41" t="s">
        <v>145</v>
      </c>
    </row>
    <row r="11" spans="1:14" ht="19.5" customHeight="1">
      <c r="E11" s="42"/>
      <c r="F11" s="42"/>
      <c r="G11" s="52"/>
      <c r="H11" s="52"/>
      <c r="I11" s="52"/>
      <c r="J11" s="52"/>
      <c r="K11" s="41" t="s">
        <v>390</v>
      </c>
      <c r="N11" s="41" t="s">
        <v>83</v>
      </c>
    </row>
    <row r="12" spans="1:14" ht="20.100000000000001" customHeight="1">
      <c r="K12" s="41" t="s">
        <v>0</v>
      </c>
      <c r="N12" s="41" t="s">
        <v>141</v>
      </c>
    </row>
    <row r="13" spans="1:14" ht="20.100000000000001" customHeight="1">
      <c r="K13" s="41" t="s">
        <v>390</v>
      </c>
      <c r="N13" s="41" t="s">
        <v>85</v>
      </c>
    </row>
    <row r="14" spans="1:14" ht="20.100000000000001" customHeight="1">
      <c r="A14" s="702" t="s">
        <v>423</v>
      </c>
      <c r="B14" s="702"/>
      <c r="C14" s="702"/>
      <c r="D14" s="702"/>
      <c r="E14" s="702"/>
      <c r="F14" s="702"/>
      <c r="G14" s="702"/>
      <c r="H14" s="702"/>
      <c r="I14" s="702"/>
      <c r="J14" s="702"/>
      <c r="K14" s="41" t="s">
        <v>422</v>
      </c>
      <c r="L14" s="41" t="str">
        <f>+"　下記のとおり学校（幼稚園）を設置したいので、学校教育法第"&amp;'016'!$D$1&amp;"条第"&amp;'016'!$D$2&amp;"項の規定により関係書類を添えて認可を申請します。"</f>
        <v>　下記のとおり学校（幼稚園）を設置したいので、学校教育法第4条第1項の規定により関係書類を添えて認可を申請します。</v>
      </c>
    </row>
    <row r="15" spans="1:14" ht="20.100000000000001" customHeight="1">
      <c r="A15" s="702"/>
      <c r="B15" s="702"/>
      <c r="C15" s="702"/>
      <c r="D15" s="702"/>
      <c r="E15" s="702"/>
      <c r="F15" s="702"/>
      <c r="G15" s="702"/>
      <c r="H15" s="702"/>
      <c r="I15" s="702"/>
      <c r="J15" s="702"/>
      <c r="K15" s="41" t="s">
        <v>421</v>
      </c>
      <c r="L15" s="41" t="str">
        <f>+"　下記のとおり学校を設置したいので、学校教育法第"&amp;'016'!$D$5&amp;"条第"&amp;'016'!$D$6&amp;"項の規定により関係書類を添えて認可を申請します。"</f>
        <v>　下記のとおり学校を設置したいので、学校教育法第130条第1項の規定により関係書類を添えて認可を申請します。</v>
      </c>
    </row>
    <row r="16" spans="1:14" ht="20.100000000000001" customHeight="1">
      <c r="A16" s="727" t="s">
        <v>179</v>
      </c>
      <c r="B16" s="727"/>
      <c r="C16" s="727"/>
      <c r="D16" s="727"/>
      <c r="E16" s="727"/>
      <c r="F16" s="727"/>
      <c r="G16" s="727"/>
      <c r="H16" s="727"/>
      <c r="I16" s="727"/>
      <c r="J16" s="727"/>
      <c r="K16" s="41" t="s">
        <v>420</v>
      </c>
      <c r="L16" s="41" t="str">
        <f>+"　下記のとおり学校を設置したいので、学校教育法第"&amp;'016'!$D$9&amp;"条第"&amp;'016'!$D$10&amp;"項の規定によって準用する同法第"&amp;'016'!$D$11&amp;"条第"&amp;'016'!$D$12&amp;"項により関係書類を添えて認可を申請します。"</f>
        <v>　下記のとおり学校を設置したいので、学校教育法第134条第2項の規定によって準用する同法第4条第1項により関係書類を添えて認可を申請します。</v>
      </c>
      <c r="M16" s="1"/>
    </row>
    <row r="17" spans="1:13" ht="20.100000000000001" customHeight="1">
      <c r="C17" s="63" t="s">
        <v>78</v>
      </c>
      <c r="D17" s="722" t="s">
        <v>178</v>
      </c>
      <c r="E17" s="722"/>
      <c r="F17" s="62"/>
      <c r="G17" s="719" t="s">
        <v>177</v>
      </c>
      <c r="H17" s="719"/>
      <c r="I17" s="719"/>
      <c r="J17" s="719"/>
      <c r="L17" s="1"/>
      <c r="M17" s="1"/>
    </row>
    <row r="18" spans="1:13" ht="49.95" customHeight="1">
      <c r="C18" s="63" t="s">
        <v>81</v>
      </c>
      <c r="D18" s="722" t="s">
        <v>388</v>
      </c>
      <c r="E18" s="722"/>
      <c r="F18" s="62"/>
      <c r="G18" s="700" t="s">
        <v>387</v>
      </c>
      <c r="H18" s="700"/>
      <c r="I18" s="700"/>
      <c r="J18" s="700"/>
    </row>
    <row r="19" spans="1:13" ht="20.100000000000001" customHeight="1">
      <c r="C19" s="63" t="s">
        <v>175</v>
      </c>
      <c r="D19" s="722" t="s">
        <v>386</v>
      </c>
      <c r="E19" s="722"/>
      <c r="F19" s="62"/>
      <c r="G19" s="719" t="s">
        <v>385</v>
      </c>
      <c r="H19" s="719"/>
      <c r="I19" s="719"/>
      <c r="J19" s="719"/>
    </row>
    <row r="20" spans="1:13" ht="20.100000000000001" customHeight="1">
      <c r="C20" s="63" t="s">
        <v>384</v>
      </c>
      <c r="D20" s="722" t="s">
        <v>383</v>
      </c>
      <c r="E20" s="722"/>
      <c r="F20" s="62"/>
      <c r="G20" s="719" t="s">
        <v>382</v>
      </c>
      <c r="H20" s="719"/>
      <c r="I20" s="719"/>
      <c r="J20" s="719"/>
    </row>
    <row r="21" spans="1:13" ht="40.200000000000003" customHeight="1">
      <c r="C21" s="63" t="s">
        <v>381</v>
      </c>
      <c r="D21" s="722" t="s">
        <v>380</v>
      </c>
      <c r="E21" s="722"/>
      <c r="F21" s="78"/>
      <c r="G21" s="700" t="s">
        <v>379</v>
      </c>
      <c r="H21" s="700"/>
      <c r="I21" s="700"/>
      <c r="J21" s="700"/>
    </row>
    <row r="22" spans="1:13" ht="20.100000000000001" customHeight="1">
      <c r="C22" s="63" t="s">
        <v>378</v>
      </c>
      <c r="D22" s="722" t="s">
        <v>377</v>
      </c>
      <c r="E22" s="722"/>
      <c r="F22" s="62"/>
      <c r="G22" s="719" t="s">
        <v>419</v>
      </c>
      <c r="H22" s="719"/>
      <c r="I22" s="719"/>
      <c r="J22" s="719"/>
    </row>
    <row r="23" spans="1:13" ht="20.100000000000001" customHeight="1">
      <c r="C23" s="63" t="s">
        <v>376</v>
      </c>
      <c r="D23" s="722" t="s">
        <v>375</v>
      </c>
      <c r="E23" s="722"/>
      <c r="F23" s="62"/>
      <c r="G23" s="719" t="s">
        <v>419</v>
      </c>
      <c r="H23" s="719"/>
      <c r="I23" s="719"/>
      <c r="J23" s="719"/>
    </row>
    <row r="24" spans="1:13" ht="20.100000000000001" customHeight="1">
      <c r="C24" s="63" t="s">
        <v>374</v>
      </c>
      <c r="D24" s="722" t="s">
        <v>373</v>
      </c>
      <c r="E24" s="722"/>
      <c r="F24" s="62"/>
      <c r="G24" s="719" t="s">
        <v>372</v>
      </c>
      <c r="H24" s="719"/>
      <c r="I24" s="719"/>
      <c r="J24" s="719"/>
    </row>
    <row r="25" spans="1:13" ht="20.100000000000001" customHeight="1">
      <c r="C25" s="63" t="s">
        <v>371</v>
      </c>
      <c r="D25" s="722" t="s">
        <v>370</v>
      </c>
      <c r="E25" s="722"/>
      <c r="F25" s="62"/>
      <c r="G25" s="725">
        <v>46478</v>
      </c>
      <c r="H25" s="725"/>
      <c r="I25" s="725"/>
      <c r="J25" s="725"/>
    </row>
    <row r="26" spans="1:13" ht="20.100000000000001" customHeight="1">
      <c r="C26" s="63" t="s">
        <v>369</v>
      </c>
      <c r="D26" s="722" t="s">
        <v>166</v>
      </c>
      <c r="E26" s="722"/>
      <c r="F26" s="62"/>
      <c r="G26" s="723" t="s">
        <v>165</v>
      </c>
      <c r="H26" s="723"/>
      <c r="I26" s="723"/>
      <c r="J26" s="723"/>
    </row>
    <row r="27" spans="1:13" ht="20.100000000000001" customHeight="1">
      <c r="A27" s="61"/>
      <c r="B27" s="61"/>
      <c r="C27" s="61"/>
      <c r="G27" s="60"/>
      <c r="H27" s="60"/>
      <c r="I27" s="60"/>
    </row>
  </sheetData>
  <mergeCells count="29">
    <mergeCell ref="D24:E24"/>
    <mergeCell ref="G24:J24"/>
    <mergeCell ref="D25:E25"/>
    <mergeCell ref="G25:J25"/>
    <mergeCell ref="D26:E26"/>
    <mergeCell ref="G26:J26"/>
    <mergeCell ref="D21:E21"/>
    <mergeCell ref="G21:J21"/>
    <mergeCell ref="D22:E22"/>
    <mergeCell ref="G22:J22"/>
    <mergeCell ref="D23:E23"/>
    <mergeCell ref="G23:J23"/>
    <mergeCell ref="D18:E18"/>
    <mergeCell ref="G18:J18"/>
    <mergeCell ref="D19:E19"/>
    <mergeCell ref="G19:J19"/>
    <mergeCell ref="D20:E20"/>
    <mergeCell ref="G20:J20"/>
    <mergeCell ref="C7:D7"/>
    <mergeCell ref="D17:E17"/>
    <mergeCell ref="G17:J17"/>
    <mergeCell ref="G8:J8"/>
    <mergeCell ref="G9:J9"/>
    <mergeCell ref="G10:J10"/>
    <mergeCell ref="A14:J15"/>
    <mergeCell ref="A16:J16"/>
    <mergeCell ref="C8:E8"/>
    <mergeCell ref="C9:E9"/>
    <mergeCell ref="C10:E10"/>
  </mergeCells>
  <phoneticPr fontId="2"/>
  <dataValidations count="5">
    <dataValidation type="list" allowBlank="1" showInputMessage="1" showErrorMessage="1" sqref="C10" xr:uid="{00000000-0002-0000-5500-000000000000}">
      <formula1>$N$12:$N$13</formula1>
    </dataValidation>
    <dataValidation type="list" allowBlank="1" showInputMessage="1" showErrorMessage="1" sqref="C8" xr:uid="{00000000-0002-0000-5500-000001000000}">
      <formula1>$N$8:$N$9</formula1>
    </dataValidation>
    <dataValidation type="list" allowBlank="1" showInputMessage="1" showErrorMessage="1" sqref="C9" xr:uid="{00000000-0002-0000-5500-000002000000}">
      <formula1>$N$10:$N$11</formula1>
    </dataValidation>
    <dataValidation imeMode="on" allowBlank="1" showInputMessage="1" showErrorMessage="1" sqref="G8:J11 G17:J26" xr:uid="{00000000-0002-0000-5500-000003000000}"/>
    <dataValidation type="list" allowBlank="1" showInputMessage="1" showErrorMessage="1" sqref="A14:J15" xr:uid="{00000000-0002-0000-5500-000004000000}">
      <formula1>$L$14:$L$16</formula1>
    </dataValidation>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drawing r:id="rId2"/>
  <legacyDrawing r:id="rId3"/>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9">
    <pageSetUpPr fitToPage="1"/>
  </sheetPr>
  <dimension ref="A1:N27"/>
  <sheetViews>
    <sheetView view="pageBreakPreview" topLeftCell="H1" zoomScale="110" zoomScaleNormal="100" zoomScaleSheetLayoutView="110" workbookViewId="0">
      <selection activeCell="A14" sqref="A14:J15"/>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8.09765625" style="41" customWidth="1"/>
    <col min="12" max="12" width="6.69921875" style="41" customWidth="1"/>
    <col min="13" max="13" width="5.3984375" style="41" customWidth="1"/>
    <col min="14" max="15" width="7.69921875" style="41" customWidth="1"/>
    <col min="16" max="16384" width="8.09765625" style="41"/>
  </cols>
  <sheetData>
    <row r="1" spans="1:14" ht="20.100000000000001" customHeight="1">
      <c r="A1" s="41" t="s">
        <v>92</v>
      </c>
      <c r="B1" s="42">
        <v>16</v>
      </c>
      <c r="C1" s="41" t="s">
        <v>93</v>
      </c>
    </row>
    <row r="2" spans="1:14" ht="20.100000000000001" customHeight="1">
      <c r="A2" s="43" t="s">
        <v>418</v>
      </c>
      <c r="B2" s="43"/>
      <c r="C2" s="43"/>
      <c r="D2" s="44"/>
      <c r="E2" s="44"/>
      <c r="F2" s="44"/>
      <c r="G2" s="44"/>
      <c r="H2" s="44"/>
      <c r="I2" s="44"/>
      <c r="J2" s="44"/>
    </row>
    <row r="3" spans="1:14" ht="20.100000000000001" customHeight="1">
      <c r="J3" s="53"/>
    </row>
    <row r="5" spans="1:14" ht="20.100000000000001" customHeight="1">
      <c r="A5" s="46" t="s">
        <v>95</v>
      </c>
      <c r="B5" s="46"/>
      <c r="C5" s="46"/>
    </row>
    <row r="6" spans="1:14" ht="20.100000000000001" customHeight="1">
      <c r="A6" s="46"/>
      <c r="B6" s="46"/>
      <c r="C6" s="46"/>
    </row>
    <row r="7" spans="1:14" ht="20.100000000000001" customHeight="1">
      <c r="C7" s="698" t="s">
        <v>96</v>
      </c>
      <c r="D7" s="699"/>
      <c r="E7" s="45"/>
      <c r="F7" s="47"/>
      <c r="G7" s="1"/>
      <c r="H7" s="1"/>
      <c r="K7" s="41" t="s">
        <v>0</v>
      </c>
      <c r="N7" s="41" t="s">
        <v>84</v>
      </c>
    </row>
    <row r="8" spans="1:14" ht="20.100000000000001" customHeight="1">
      <c r="C8" s="757" t="s">
        <v>391</v>
      </c>
      <c r="D8" s="699"/>
      <c r="E8" s="699"/>
      <c r="F8" s="49"/>
      <c r="G8" s="707"/>
      <c r="H8" s="707"/>
      <c r="I8" s="707"/>
      <c r="J8" s="707"/>
      <c r="K8" s="41" t="s">
        <v>390</v>
      </c>
      <c r="N8" s="41" t="s">
        <v>391</v>
      </c>
    </row>
    <row r="9" spans="1:14" ht="20.100000000000001" customHeight="1">
      <c r="C9" s="757" t="s">
        <v>83</v>
      </c>
      <c r="D9" s="699"/>
      <c r="E9" s="699"/>
      <c r="F9" s="51"/>
      <c r="G9" s="708"/>
      <c r="H9" s="708"/>
      <c r="I9" s="708"/>
      <c r="J9" s="708"/>
      <c r="K9" s="41" t="s">
        <v>0</v>
      </c>
      <c r="N9" s="41" t="s">
        <v>145</v>
      </c>
    </row>
    <row r="10" spans="1:14" ht="20.100000000000001" customHeight="1">
      <c r="C10" s="757" t="s">
        <v>85</v>
      </c>
      <c r="D10" s="699"/>
      <c r="E10" s="699"/>
      <c r="F10" s="51"/>
      <c r="G10" s="708"/>
      <c r="H10" s="708"/>
      <c r="I10" s="708"/>
      <c r="J10" s="708"/>
      <c r="K10" s="41" t="s">
        <v>390</v>
      </c>
      <c r="N10" s="41" t="s">
        <v>83</v>
      </c>
    </row>
    <row r="11" spans="1:14" ht="19.5" customHeight="1">
      <c r="E11" s="42"/>
      <c r="F11" s="42"/>
      <c r="G11" s="52"/>
      <c r="H11" s="52"/>
      <c r="I11" s="52"/>
      <c r="J11" s="52"/>
      <c r="K11" s="41" t="s">
        <v>0</v>
      </c>
      <c r="N11" s="41" t="s">
        <v>141</v>
      </c>
    </row>
    <row r="12" spans="1:14" ht="20.100000000000001" customHeight="1">
      <c r="K12" s="41" t="s">
        <v>390</v>
      </c>
      <c r="N12" s="41" t="s">
        <v>85</v>
      </c>
    </row>
    <row r="14" spans="1:14" ht="20.100000000000001" customHeight="1">
      <c r="A14" s="709" t="s">
        <v>423</v>
      </c>
      <c r="B14" s="709"/>
      <c r="C14" s="709"/>
      <c r="D14" s="709"/>
      <c r="E14" s="709"/>
      <c r="F14" s="709"/>
      <c r="G14" s="709"/>
      <c r="H14" s="709"/>
      <c r="I14" s="709"/>
      <c r="J14" s="709"/>
      <c r="K14" s="41" t="s">
        <v>422</v>
      </c>
      <c r="L14" s="41" t="str">
        <f>+"　下記のとおり学校（幼稚園）を設置したいので、学校教育法第"&amp;'016'!$D$1&amp;"条第"&amp;'016'!$D$2&amp;"項の規定により関係書類を添えて認可を申請します。"</f>
        <v>　下記のとおり学校（幼稚園）を設置したいので、学校教育法第4条第1項の規定により関係書類を添えて認可を申請します。</v>
      </c>
    </row>
    <row r="15" spans="1:14" ht="20.100000000000001" customHeight="1">
      <c r="A15" s="709"/>
      <c r="B15" s="709"/>
      <c r="C15" s="709"/>
      <c r="D15" s="709"/>
      <c r="E15" s="709"/>
      <c r="F15" s="709"/>
      <c r="G15" s="709"/>
      <c r="H15" s="709"/>
      <c r="I15" s="709"/>
      <c r="J15" s="709"/>
      <c r="K15" s="41" t="s">
        <v>421</v>
      </c>
      <c r="L15" s="41" t="str">
        <f>+"　下記のとおり学校を設置したいので、学校教育法第"&amp;'016'!$D$5&amp;"条第"&amp;'016'!$D$6&amp;"項の規定により関係書類を添えて認可を申請します。"</f>
        <v>　下記のとおり学校を設置したいので、学校教育法第130条第1項の規定により関係書類を添えて認可を申請します。</v>
      </c>
    </row>
    <row r="16" spans="1:14" ht="20.100000000000001" customHeight="1">
      <c r="A16" s="727" t="s">
        <v>179</v>
      </c>
      <c r="B16" s="727"/>
      <c r="C16" s="727"/>
      <c r="D16" s="727"/>
      <c r="E16" s="727"/>
      <c r="F16" s="727"/>
      <c r="G16" s="727"/>
      <c r="H16" s="727"/>
      <c r="I16" s="727"/>
      <c r="J16" s="727"/>
      <c r="K16" s="41" t="s">
        <v>420</v>
      </c>
      <c r="L16" s="41" t="str">
        <f>+"　下記のとおり学校を設置したいので、学校教育法第"&amp;'016'!$D$9&amp;"条第"&amp;'016'!$D$10&amp;"項の規定によって準用する同法第"&amp;'016'!$D$11&amp;"条第"&amp;'016'!$D$12&amp;"項により関係書類を添えて認可を申請します。"</f>
        <v>　下記のとおり学校を設置したいので、学校教育法第134条第2項の規定によって準用する同法第4条第1項により関係書類を添えて認可を申請します。</v>
      </c>
      <c r="M16" s="1"/>
    </row>
    <row r="17" spans="1:13" ht="20.100000000000001" customHeight="1">
      <c r="C17" s="63" t="s">
        <v>78</v>
      </c>
      <c r="D17" s="722" t="s">
        <v>178</v>
      </c>
      <c r="E17" s="722"/>
      <c r="F17" s="78"/>
      <c r="G17" s="707"/>
      <c r="H17" s="707"/>
      <c r="I17" s="707"/>
      <c r="J17" s="707"/>
      <c r="L17" s="1"/>
      <c r="M17" s="1"/>
    </row>
    <row r="18" spans="1:13" ht="20.100000000000001" customHeight="1">
      <c r="C18" s="63" t="s">
        <v>81</v>
      </c>
      <c r="D18" s="722" t="s">
        <v>388</v>
      </c>
      <c r="E18" s="722"/>
      <c r="F18" s="78"/>
      <c r="G18" s="707"/>
      <c r="H18" s="707"/>
      <c r="I18" s="707"/>
      <c r="J18" s="707"/>
    </row>
    <row r="19" spans="1:13" ht="20.100000000000001" customHeight="1">
      <c r="C19" s="63" t="s">
        <v>175</v>
      </c>
      <c r="D19" s="722" t="s">
        <v>386</v>
      </c>
      <c r="E19" s="722"/>
      <c r="F19" s="78"/>
      <c r="G19" s="707"/>
      <c r="H19" s="707"/>
      <c r="I19" s="707"/>
      <c r="J19" s="707"/>
    </row>
    <row r="20" spans="1:13" ht="20.100000000000001" customHeight="1">
      <c r="C20" s="63" t="s">
        <v>384</v>
      </c>
      <c r="D20" s="722" t="s">
        <v>383</v>
      </c>
      <c r="E20" s="722"/>
      <c r="F20" s="78"/>
      <c r="G20" s="707"/>
      <c r="H20" s="707"/>
      <c r="I20" s="707"/>
      <c r="J20" s="707"/>
    </row>
    <row r="21" spans="1:13" ht="40.200000000000003" customHeight="1">
      <c r="C21" s="63" t="s">
        <v>381</v>
      </c>
      <c r="D21" s="724" t="s">
        <v>380</v>
      </c>
      <c r="E21" s="724"/>
      <c r="F21" s="78"/>
      <c r="G21" s="707"/>
      <c r="H21" s="707"/>
      <c r="I21" s="707"/>
      <c r="J21" s="707"/>
    </row>
    <row r="22" spans="1:13" ht="20.100000000000001" customHeight="1">
      <c r="C22" s="63" t="s">
        <v>378</v>
      </c>
      <c r="D22" s="722" t="s">
        <v>377</v>
      </c>
      <c r="E22" s="722"/>
      <c r="F22" s="78"/>
      <c r="G22" s="707"/>
      <c r="H22" s="707"/>
      <c r="I22" s="707"/>
      <c r="J22" s="707"/>
    </row>
    <row r="23" spans="1:13" ht="20.100000000000001" customHeight="1">
      <c r="C23" s="63" t="s">
        <v>376</v>
      </c>
      <c r="D23" s="722" t="s">
        <v>375</v>
      </c>
      <c r="E23" s="722"/>
      <c r="F23" s="78"/>
      <c r="G23" s="707"/>
      <c r="H23" s="707"/>
      <c r="I23" s="707"/>
      <c r="J23" s="707"/>
    </row>
    <row r="24" spans="1:13" ht="20.100000000000001" customHeight="1">
      <c r="C24" s="63" t="s">
        <v>374</v>
      </c>
      <c r="D24" s="722" t="s">
        <v>373</v>
      </c>
      <c r="E24" s="722"/>
      <c r="F24" s="78"/>
      <c r="G24" s="707"/>
      <c r="H24" s="707"/>
      <c r="I24" s="707"/>
      <c r="J24" s="707"/>
    </row>
    <row r="25" spans="1:13" ht="20.100000000000001" customHeight="1">
      <c r="C25" s="63" t="s">
        <v>371</v>
      </c>
      <c r="D25" s="722" t="s">
        <v>370</v>
      </c>
      <c r="E25" s="722"/>
      <c r="F25" s="78"/>
      <c r="G25" s="728"/>
      <c r="H25" s="728"/>
      <c r="I25" s="728"/>
      <c r="J25" s="728"/>
    </row>
    <row r="26" spans="1:13" ht="20.100000000000001" customHeight="1">
      <c r="C26" s="63" t="s">
        <v>369</v>
      </c>
      <c r="D26" s="722" t="s">
        <v>166</v>
      </c>
      <c r="E26" s="722"/>
      <c r="F26" s="78"/>
      <c r="G26" s="723" t="s">
        <v>165</v>
      </c>
      <c r="H26" s="723"/>
      <c r="I26" s="723"/>
      <c r="J26" s="723"/>
    </row>
    <row r="27" spans="1:13" ht="20.100000000000001" customHeight="1">
      <c r="A27" s="61"/>
      <c r="B27" s="61"/>
      <c r="C27" s="61"/>
      <c r="G27" s="60"/>
      <c r="H27" s="60"/>
      <c r="I27" s="60"/>
    </row>
  </sheetData>
  <mergeCells count="29">
    <mergeCell ref="D25:E25"/>
    <mergeCell ref="D23:E23"/>
    <mergeCell ref="G23:J23"/>
    <mergeCell ref="G8:J8"/>
    <mergeCell ref="G9:J9"/>
    <mergeCell ref="G10:J10"/>
    <mergeCell ref="A16:J16"/>
    <mergeCell ref="D17:E17"/>
    <mergeCell ref="G17:J17"/>
    <mergeCell ref="A14:J15"/>
    <mergeCell ref="C8:E8"/>
    <mergeCell ref="C9:E9"/>
    <mergeCell ref="C10:E10"/>
    <mergeCell ref="C7:D7"/>
    <mergeCell ref="G26:J26"/>
    <mergeCell ref="D20:E20"/>
    <mergeCell ref="G20:J20"/>
    <mergeCell ref="D24:E24"/>
    <mergeCell ref="G24:J24"/>
    <mergeCell ref="D21:E21"/>
    <mergeCell ref="G21:J21"/>
    <mergeCell ref="D26:E26"/>
    <mergeCell ref="G18:J18"/>
    <mergeCell ref="G25:J25"/>
    <mergeCell ref="D19:E19"/>
    <mergeCell ref="G19:J19"/>
    <mergeCell ref="D22:E22"/>
    <mergeCell ref="G22:J22"/>
    <mergeCell ref="D18:E18"/>
  </mergeCells>
  <phoneticPr fontId="2"/>
  <dataValidations count="5">
    <dataValidation type="list" allowBlank="1" showInputMessage="1" showErrorMessage="1" sqref="C10" xr:uid="{00000000-0002-0000-5600-000000000000}">
      <formula1>$N$11:$N$12</formula1>
    </dataValidation>
    <dataValidation type="list" allowBlank="1" showInputMessage="1" showErrorMessage="1" sqref="C9" xr:uid="{00000000-0002-0000-5600-000001000000}">
      <formula1>$N$9:$N$10</formula1>
    </dataValidation>
    <dataValidation type="list" allowBlank="1" showInputMessage="1" showErrorMessage="1" sqref="C8" xr:uid="{00000000-0002-0000-5600-000002000000}">
      <formula1>$N$7:$N$8</formula1>
    </dataValidation>
    <dataValidation type="list" allowBlank="1" showInputMessage="1" showErrorMessage="1" sqref="A14:J15" xr:uid="{00000000-0002-0000-5600-000003000000}">
      <formula1>$L$14:$L$16</formula1>
    </dataValidation>
    <dataValidation imeMode="on" allowBlank="1" showInputMessage="1" showErrorMessage="1" sqref="G8:J11 G17:J26" xr:uid="{00000000-0002-0000-5600-000004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legacy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90">
    <tabColor rgb="FF99FF99"/>
    <pageSetUpPr fitToPage="1"/>
  </sheetPr>
  <dimension ref="A1:E20"/>
  <sheetViews>
    <sheetView workbookViewId="0">
      <selection activeCell="Q41" sqref="Q41"/>
    </sheetView>
  </sheetViews>
  <sheetFormatPr defaultColWidth="8.69921875" defaultRowHeight="13.2"/>
  <cols>
    <col min="1" max="1" width="8.69921875" style="1"/>
    <col min="2" max="2" width="5.09765625" style="1" customWidth="1"/>
    <col min="3" max="3" width="23.59765625" style="1" customWidth="1"/>
    <col min="4" max="16384" width="8.69921875" style="1"/>
  </cols>
  <sheetData>
    <row r="1" spans="1:5">
      <c r="B1" s="1" t="s">
        <v>396</v>
      </c>
      <c r="C1" s="1" t="s">
        <v>2</v>
      </c>
      <c r="D1" s="2">
        <v>4</v>
      </c>
      <c r="E1" s="1" t="str">
        <f>+B1&amp;D1&amp;C1&amp;D2&amp;C2</f>
        <v>学4条1項</v>
      </c>
    </row>
    <row r="2" spans="1:5">
      <c r="C2" s="1" t="s">
        <v>3</v>
      </c>
      <c r="D2" s="2">
        <v>1</v>
      </c>
    </row>
    <row r="3" spans="1:5">
      <c r="B3" s="1" t="s">
        <v>395</v>
      </c>
      <c r="C3" s="1" t="s">
        <v>2</v>
      </c>
      <c r="D3" s="2">
        <v>11</v>
      </c>
      <c r="E3" s="1" t="str">
        <f>+B3&amp;D3&amp;C3&amp;D4&amp;C4</f>
        <v>学則11条</v>
      </c>
    </row>
    <row r="4" spans="1:5">
      <c r="D4" s="2"/>
    </row>
    <row r="5" spans="1:5">
      <c r="A5" s="1" t="s">
        <v>399</v>
      </c>
      <c r="B5" s="1" t="s">
        <v>396</v>
      </c>
      <c r="C5" s="1" t="s">
        <v>2</v>
      </c>
      <c r="D5" s="2">
        <v>130</v>
      </c>
      <c r="E5" s="1" t="str">
        <f>+B5&amp;D5&amp;C5&amp;D6&amp;C6</f>
        <v>学130条1項</v>
      </c>
    </row>
    <row r="6" spans="1:5">
      <c r="C6" s="1" t="s">
        <v>3</v>
      </c>
      <c r="D6" s="2">
        <v>1</v>
      </c>
    </row>
    <row r="7" spans="1:5">
      <c r="B7" s="1" t="s">
        <v>395</v>
      </c>
      <c r="C7" s="1" t="s">
        <v>398</v>
      </c>
      <c r="D7" s="2">
        <v>187</v>
      </c>
      <c r="E7" s="1" t="str">
        <f>+B7&amp;D7&amp;C7&amp;D8&amp;C8</f>
        <v>学則187条において準用する同規則3条</v>
      </c>
    </row>
    <row r="8" spans="1:5">
      <c r="C8" s="1" t="s">
        <v>2</v>
      </c>
      <c r="D8" s="2">
        <v>3</v>
      </c>
    </row>
    <row r="9" spans="1:5">
      <c r="A9" s="1" t="s">
        <v>397</v>
      </c>
      <c r="B9" s="1" t="s">
        <v>396</v>
      </c>
      <c r="C9" s="1" t="s">
        <v>2</v>
      </c>
      <c r="D9" s="2"/>
      <c r="E9" s="1" t="str">
        <f>+B9&amp;D9&amp;C9&amp;D10&amp;C10&amp;E11</f>
        <v>学条項において準用する同法条項</v>
      </c>
    </row>
    <row r="10" spans="1:5">
      <c r="C10" s="1" t="s">
        <v>6</v>
      </c>
      <c r="D10" s="2"/>
    </row>
    <row r="11" spans="1:5">
      <c r="C11" s="1" t="s">
        <v>2</v>
      </c>
      <c r="D11" s="2"/>
      <c r="E11" s="1" t="str">
        <f>+B11&amp;D11&amp;C11&amp;D12&amp;C12</f>
        <v>条項</v>
      </c>
    </row>
    <row r="12" spans="1:5">
      <c r="C12" s="1" t="s">
        <v>3</v>
      </c>
      <c r="D12" s="2"/>
    </row>
    <row r="13" spans="1:5">
      <c r="B13" s="1" t="s">
        <v>395</v>
      </c>
      <c r="C13" s="1" t="s">
        <v>394</v>
      </c>
      <c r="D13" s="2"/>
      <c r="E13" s="1" t="str">
        <f>+B13&amp;D13&amp;C13&amp;D14&amp;C14</f>
        <v>学則条において準用する同規則条</v>
      </c>
    </row>
    <row r="14" spans="1:5">
      <c r="C14" s="1" t="s">
        <v>2</v>
      </c>
      <c r="D14" s="2"/>
    </row>
    <row r="15" spans="1:5">
      <c r="A15" s="1" t="s">
        <v>7</v>
      </c>
      <c r="B15" s="1" t="s">
        <v>1</v>
      </c>
      <c r="C15" s="1" t="s">
        <v>2</v>
      </c>
      <c r="D15" s="2">
        <v>7</v>
      </c>
      <c r="E15" s="1" t="str">
        <f>+B15&amp;D15&amp;C15&amp;D16&amp;C16</f>
        <v>私7条1項</v>
      </c>
    </row>
    <row r="16" spans="1:5">
      <c r="C16" s="1" t="s">
        <v>3</v>
      </c>
      <c r="D16" s="2">
        <v>1</v>
      </c>
    </row>
    <row r="17" spans="2:5">
      <c r="B17" s="1" t="s">
        <v>1</v>
      </c>
      <c r="C17" s="1" t="s">
        <v>2</v>
      </c>
      <c r="D17" s="2">
        <v>152</v>
      </c>
      <c r="E17" s="1" t="str">
        <f>+B17&amp;D17&amp;C17&amp;D18&amp;C18&amp;E19</f>
        <v>私152条1項において準用する同法7条1項</v>
      </c>
    </row>
    <row r="18" spans="2:5">
      <c r="C18" s="1" t="s">
        <v>6</v>
      </c>
      <c r="D18" s="2">
        <v>1</v>
      </c>
    </row>
    <row r="19" spans="2:5">
      <c r="C19" s="1" t="s">
        <v>2</v>
      </c>
      <c r="D19" s="2">
        <v>7</v>
      </c>
      <c r="E19" s="1" t="str">
        <f>+B19&amp;D19&amp;C19&amp;D20&amp;C20</f>
        <v>7条1項</v>
      </c>
    </row>
    <row r="20" spans="2:5">
      <c r="C20" s="1" t="s">
        <v>3</v>
      </c>
      <c r="D20" s="2">
        <v>1</v>
      </c>
    </row>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fitToPage="1"/>
  </sheetPr>
  <dimension ref="A1:X49"/>
  <sheetViews>
    <sheetView view="pageBreakPreview" zoomScale="110" zoomScaleNormal="100" zoomScaleSheetLayoutView="110" workbookViewId="0">
      <selection activeCell="D1" sqref="D1"/>
    </sheetView>
  </sheetViews>
  <sheetFormatPr defaultColWidth="8.09765625" defaultRowHeight="20.100000000000001" customHeight="1"/>
  <cols>
    <col min="1" max="256" width="3.19921875" style="8" customWidth="1"/>
    <col min="257" max="16384" width="8.09765625" style="8"/>
  </cols>
  <sheetData>
    <row r="1" spans="1:24" s="4" customFormat="1" ht="20.100000000000001" customHeight="1" thickBot="1">
      <c r="A1" s="3" t="s">
        <v>8</v>
      </c>
      <c r="B1" s="3"/>
      <c r="C1" s="3"/>
      <c r="D1" s="3"/>
      <c r="E1" s="3"/>
      <c r="F1" s="3"/>
      <c r="G1" s="3"/>
      <c r="H1" s="3"/>
      <c r="I1" s="3"/>
      <c r="J1" s="3"/>
      <c r="K1" s="3"/>
      <c r="L1" s="3"/>
      <c r="M1" s="3"/>
      <c r="N1" s="3"/>
      <c r="O1" s="3"/>
      <c r="P1" s="3"/>
      <c r="Q1" s="3"/>
      <c r="R1" s="3"/>
      <c r="S1" s="3"/>
      <c r="T1" s="3"/>
      <c r="U1" s="3"/>
      <c r="V1" s="3"/>
      <c r="W1" s="3"/>
      <c r="X1" s="3"/>
    </row>
    <row r="2" spans="1:24" s="4" customFormat="1" ht="20.100000000000001" customHeight="1"/>
    <row r="3" spans="1:24" s="5" customFormat="1" ht="20.100000000000001" customHeight="1">
      <c r="B3" s="5" t="s">
        <v>9</v>
      </c>
      <c r="D3" s="5" t="s">
        <v>10</v>
      </c>
    </row>
    <row r="4" spans="1:24" s="5" customFormat="1" ht="20.100000000000001" customHeight="1">
      <c r="C4" s="6" t="s">
        <v>11</v>
      </c>
      <c r="D4" s="682" t="s">
        <v>12</v>
      </c>
      <c r="E4" s="682"/>
      <c r="F4" s="682"/>
      <c r="G4" s="682"/>
      <c r="H4" s="682"/>
      <c r="I4" s="682"/>
      <c r="J4" s="682"/>
      <c r="K4" s="682"/>
      <c r="L4" s="682"/>
      <c r="M4" s="682"/>
      <c r="N4" s="682"/>
      <c r="O4" s="682"/>
      <c r="P4" s="682"/>
      <c r="Q4" s="682"/>
      <c r="R4" s="682"/>
      <c r="S4" s="682"/>
      <c r="T4" s="682"/>
      <c r="U4" s="682"/>
      <c r="V4" s="682"/>
      <c r="W4" s="682"/>
      <c r="X4" s="682"/>
    </row>
    <row r="5" spans="1:24" s="5" customFormat="1" ht="20.100000000000001" customHeight="1">
      <c r="C5" s="6"/>
      <c r="D5" s="682"/>
      <c r="E5" s="682"/>
      <c r="F5" s="682"/>
      <c r="G5" s="682"/>
      <c r="H5" s="682"/>
      <c r="I5" s="682"/>
      <c r="J5" s="682"/>
      <c r="K5" s="682"/>
      <c r="L5" s="682"/>
      <c r="M5" s="682"/>
      <c r="N5" s="682"/>
      <c r="O5" s="682"/>
      <c r="P5" s="682"/>
      <c r="Q5" s="682"/>
      <c r="R5" s="682"/>
      <c r="S5" s="682"/>
      <c r="T5" s="682"/>
      <c r="U5" s="682"/>
      <c r="V5" s="682"/>
      <c r="W5" s="682"/>
      <c r="X5" s="682"/>
    </row>
    <row r="6" spans="1:24" ht="11.25" customHeight="1">
      <c r="C6" s="9"/>
      <c r="D6" s="682"/>
      <c r="E6" s="682"/>
      <c r="F6" s="682"/>
      <c r="G6" s="682"/>
      <c r="H6" s="682"/>
      <c r="I6" s="682"/>
      <c r="J6" s="682"/>
      <c r="K6" s="682"/>
      <c r="L6" s="682"/>
      <c r="M6" s="682"/>
      <c r="N6" s="682"/>
      <c r="O6" s="682"/>
      <c r="P6" s="682"/>
      <c r="Q6" s="682"/>
      <c r="R6" s="682"/>
      <c r="S6" s="682"/>
      <c r="T6" s="682"/>
      <c r="U6" s="682"/>
      <c r="V6" s="682"/>
      <c r="W6" s="682"/>
      <c r="X6" s="682"/>
    </row>
    <row r="7" spans="1:24" s="6" customFormat="1" ht="20.100000000000001" customHeight="1">
      <c r="C7" s="6" t="s">
        <v>11</v>
      </c>
      <c r="D7" s="6" t="s">
        <v>13</v>
      </c>
    </row>
    <row r="8" spans="1:24" s="5" customFormat="1" ht="20.100000000000001" customHeight="1">
      <c r="B8" s="5" t="s">
        <v>14</v>
      </c>
      <c r="D8" s="5" t="s">
        <v>15</v>
      </c>
    </row>
    <row r="9" spans="1:24" ht="20.100000000000001" customHeight="1">
      <c r="C9" s="8" t="s">
        <v>11</v>
      </c>
      <c r="D9" s="8" t="s">
        <v>1428</v>
      </c>
      <c r="E9" s="10"/>
      <c r="F9" s="10"/>
      <c r="G9" s="10"/>
      <c r="H9" s="10"/>
      <c r="I9" s="10"/>
      <c r="J9" s="10"/>
      <c r="K9" s="10"/>
      <c r="L9" s="10"/>
      <c r="M9" s="10"/>
    </row>
    <row r="10" spans="1:24" ht="20.100000000000001" customHeight="1">
      <c r="C10" s="8" t="s">
        <v>11</v>
      </c>
      <c r="D10" s="686" t="s">
        <v>1429</v>
      </c>
      <c r="E10" s="687"/>
      <c r="F10" s="687"/>
      <c r="G10" s="687"/>
      <c r="H10" s="687"/>
      <c r="I10" s="687"/>
      <c r="J10" s="687"/>
      <c r="K10" s="687"/>
      <c r="L10" s="687"/>
      <c r="M10" s="687"/>
      <c r="N10" s="687"/>
      <c r="O10" s="687"/>
      <c r="P10" s="687"/>
      <c r="Q10" s="687"/>
      <c r="R10" s="687"/>
      <c r="S10" s="687"/>
      <c r="T10" s="687"/>
      <c r="U10" s="687"/>
      <c r="V10" s="687"/>
      <c r="W10" s="687"/>
      <c r="X10" s="687"/>
    </row>
    <row r="11" spans="1:24" s="5" customFormat="1" ht="20.100000000000001" customHeight="1">
      <c r="B11" s="5" t="s">
        <v>16</v>
      </c>
      <c r="D11" s="5" t="s">
        <v>17</v>
      </c>
    </row>
    <row r="12" spans="1:24" ht="20.100000000000001" customHeight="1">
      <c r="D12" s="684" t="s">
        <v>18</v>
      </c>
      <c r="E12" s="11" t="s">
        <v>19</v>
      </c>
      <c r="F12" s="12"/>
      <c r="G12" s="12"/>
      <c r="H12" s="12"/>
      <c r="I12" s="12"/>
      <c r="J12" s="13" t="str">
        <f>+'001'!E1</f>
        <v>私23条1項</v>
      </c>
      <c r="K12" s="14"/>
      <c r="L12" s="14"/>
      <c r="M12" s="14" t="s">
        <v>20</v>
      </c>
      <c r="N12" s="14" t="str">
        <f>+'001'!E3</f>
        <v>私則3条5項</v>
      </c>
      <c r="O12" s="14"/>
      <c r="P12" s="14"/>
      <c r="Q12" s="14"/>
      <c r="R12" s="14"/>
      <c r="S12" s="14"/>
      <c r="T12" s="14"/>
      <c r="U12" s="14"/>
      <c r="V12" s="14"/>
      <c r="W12" s="14"/>
      <c r="X12" s="15"/>
    </row>
    <row r="13" spans="1:24" ht="20.100000000000001" customHeight="1">
      <c r="D13" s="685"/>
      <c r="E13" s="16" t="s">
        <v>21</v>
      </c>
      <c r="F13" s="17"/>
      <c r="G13" s="17"/>
      <c r="H13" s="17"/>
      <c r="I13" s="17"/>
      <c r="J13" s="18" t="str">
        <f>+'001'!E5</f>
        <v>私152条6項において準用する同法私23条1項</v>
      </c>
      <c r="K13" s="19"/>
      <c r="L13" s="19"/>
      <c r="M13" s="19"/>
      <c r="N13" s="19"/>
      <c r="O13" s="19"/>
      <c r="P13" s="19"/>
      <c r="Q13" s="19"/>
      <c r="R13" s="19"/>
      <c r="S13" s="19"/>
      <c r="T13" s="19"/>
      <c r="U13" s="19"/>
      <c r="V13" s="19"/>
      <c r="W13" s="19"/>
      <c r="X13" s="20"/>
    </row>
    <row r="14" spans="1:24" ht="20.100000000000001" customHeight="1">
      <c r="D14" s="21" t="s">
        <v>22</v>
      </c>
      <c r="E14" s="22"/>
      <c r="F14" s="23"/>
      <c r="G14" s="23"/>
      <c r="H14" s="23"/>
      <c r="I14" s="23"/>
      <c r="J14" s="24" t="str">
        <f>+'001'!E7</f>
        <v>私7条1項</v>
      </c>
      <c r="K14" s="25"/>
      <c r="L14" s="25"/>
      <c r="M14" s="25"/>
      <c r="N14" s="25"/>
      <c r="O14" s="25"/>
      <c r="P14" s="25"/>
      <c r="Q14" s="25"/>
      <c r="R14" s="25"/>
      <c r="S14" s="25"/>
      <c r="T14" s="25"/>
      <c r="U14" s="25"/>
      <c r="V14" s="25"/>
      <c r="W14" s="25"/>
      <c r="X14" s="26"/>
    </row>
    <row r="15" spans="1:24" s="5" customFormat="1" ht="20.100000000000001" customHeight="1">
      <c r="B15" s="5" t="s">
        <v>23</v>
      </c>
      <c r="D15" s="5" t="s">
        <v>24</v>
      </c>
    </row>
    <row r="16" spans="1:24" s="5" customFormat="1" ht="20.100000000000001" customHeight="1">
      <c r="C16" s="5" t="s">
        <v>11</v>
      </c>
      <c r="D16" s="8" t="s">
        <v>25</v>
      </c>
    </row>
    <row r="17" spans="2:24" s="5" customFormat="1" ht="20.100000000000001" customHeight="1">
      <c r="C17" s="5" t="s">
        <v>11</v>
      </c>
      <c r="D17" s="8" t="s">
        <v>26</v>
      </c>
    </row>
    <row r="18" spans="2:24" s="5" customFormat="1" ht="20.100000000000001" customHeight="1">
      <c r="B18" s="5" t="s">
        <v>27</v>
      </c>
      <c r="D18" s="5" t="s">
        <v>28</v>
      </c>
      <c r="H18" s="27" t="s">
        <v>29</v>
      </c>
    </row>
    <row r="19" spans="2:24" ht="20.100000000000001" customHeight="1">
      <c r="C19" s="8" t="s">
        <v>30</v>
      </c>
      <c r="D19" s="8" t="s">
        <v>31</v>
      </c>
    </row>
    <row r="20" spans="2:24" ht="20.100000000000001" customHeight="1">
      <c r="C20" s="8" t="s">
        <v>32</v>
      </c>
      <c r="D20" s="8" t="s">
        <v>33</v>
      </c>
    </row>
    <row r="21" spans="2:24" ht="20.100000000000001" customHeight="1">
      <c r="D21" s="682" t="s">
        <v>34</v>
      </c>
      <c r="E21" s="683"/>
      <c r="F21" s="683"/>
      <c r="G21" s="683"/>
      <c r="H21" s="683"/>
      <c r="I21" s="683"/>
      <c r="J21" s="683"/>
      <c r="K21" s="683"/>
      <c r="L21" s="683"/>
      <c r="M21" s="683"/>
      <c r="N21" s="683"/>
      <c r="O21" s="683"/>
      <c r="P21" s="683"/>
      <c r="Q21" s="683"/>
      <c r="R21" s="683"/>
      <c r="S21" s="683"/>
      <c r="T21" s="683"/>
      <c r="U21" s="683"/>
      <c r="V21" s="683"/>
      <c r="W21" s="683"/>
      <c r="X21" s="683"/>
    </row>
    <row r="22" spans="2:24" ht="14.4" customHeight="1">
      <c r="D22" s="683"/>
      <c r="E22" s="683"/>
      <c r="F22" s="683"/>
      <c r="G22" s="683"/>
      <c r="H22" s="683"/>
      <c r="I22" s="683"/>
      <c r="J22" s="683"/>
      <c r="K22" s="683"/>
      <c r="L22" s="683"/>
      <c r="M22" s="683"/>
      <c r="N22" s="683"/>
      <c r="O22" s="683"/>
      <c r="P22" s="683"/>
      <c r="Q22" s="683"/>
      <c r="R22" s="683"/>
      <c r="S22" s="683"/>
      <c r="T22" s="683"/>
      <c r="U22" s="683"/>
      <c r="V22" s="683"/>
      <c r="W22" s="683"/>
      <c r="X22" s="683"/>
    </row>
    <row r="23" spans="2:24" ht="20.100000000000001" customHeight="1">
      <c r="C23" s="8" t="s">
        <v>35</v>
      </c>
      <c r="D23" s="8" t="s">
        <v>36</v>
      </c>
      <c r="E23" s="28"/>
      <c r="F23" s="28"/>
      <c r="G23" s="28"/>
      <c r="H23" s="28"/>
      <c r="I23" s="28"/>
      <c r="J23" s="28"/>
      <c r="K23" s="28"/>
      <c r="L23" s="28"/>
      <c r="M23" s="28"/>
      <c r="N23" s="28"/>
      <c r="O23" s="28"/>
      <c r="P23" s="28"/>
      <c r="Q23" s="28"/>
      <c r="R23" s="28"/>
      <c r="S23" s="28"/>
      <c r="T23" s="28"/>
      <c r="U23" s="28"/>
      <c r="V23" s="28"/>
      <c r="W23" s="28"/>
      <c r="X23" s="28"/>
    </row>
    <row r="24" spans="2:24" ht="20.100000000000001" customHeight="1">
      <c r="C24" s="8" t="s">
        <v>37</v>
      </c>
      <c r="D24" s="8" t="s">
        <v>38</v>
      </c>
      <c r="E24" s="28"/>
      <c r="F24" s="28"/>
      <c r="G24" s="28"/>
      <c r="H24" s="28"/>
      <c r="I24" s="28"/>
      <c r="J24" s="28"/>
      <c r="K24" s="28"/>
      <c r="L24" s="28"/>
      <c r="M24" s="28"/>
      <c r="N24" s="28"/>
      <c r="O24" s="28"/>
      <c r="P24" s="28"/>
      <c r="Q24" s="28"/>
      <c r="R24" s="28"/>
      <c r="S24" s="28"/>
      <c r="T24" s="28"/>
      <c r="U24" s="28"/>
      <c r="V24" s="28"/>
      <c r="W24" s="28"/>
      <c r="X24" s="28"/>
    </row>
    <row r="25" spans="2:24" ht="20.100000000000001" customHeight="1">
      <c r="C25" s="8" t="s">
        <v>39</v>
      </c>
      <c r="D25" s="8" t="s">
        <v>40</v>
      </c>
      <c r="E25" s="28"/>
      <c r="F25" s="28"/>
      <c r="G25" s="28"/>
      <c r="H25" s="28"/>
      <c r="I25" s="28"/>
      <c r="J25" s="28"/>
      <c r="K25" s="28"/>
      <c r="L25" s="28"/>
      <c r="M25" s="28"/>
      <c r="N25" s="28"/>
      <c r="O25" s="28"/>
      <c r="P25" s="28"/>
      <c r="Q25" s="28"/>
      <c r="R25" s="28"/>
      <c r="S25" s="28"/>
      <c r="T25" s="28"/>
      <c r="U25" s="28"/>
      <c r="V25" s="28"/>
      <c r="W25" s="28"/>
      <c r="X25" s="28"/>
    </row>
    <row r="26" spans="2:24" ht="20.100000000000001" customHeight="1">
      <c r="C26" s="8" t="s">
        <v>41</v>
      </c>
      <c r="D26" s="8" t="s">
        <v>42</v>
      </c>
      <c r="E26" s="28"/>
      <c r="F26" s="28"/>
      <c r="G26" s="28"/>
      <c r="H26" s="28"/>
      <c r="I26" s="28"/>
      <c r="J26" s="28"/>
      <c r="K26" s="28"/>
      <c r="L26" s="28"/>
      <c r="M26" s="28"/>
      <c r="N26" s="28"/>
      <c r="O26" s="28"/>
      <c r="P26" s="28"/>
      <c r="Q26" s="28"/>
      <c r="R26" s="28"/>
      <c r="S26" s="28"/>
      <c r="T26" s="28"/>
      <c r="U26" s="28"/>
      <c r="V26" s="28"/>
      <c r="W26" s="28"/>
      <c r="X26" s="28"/>
    </row>
    <row r="27" spans="2:24" ht="20.100000000000001" customHeight="1">
      <c r="C27" s="8" t="s">
        <v>43</v>
      </c>
      <c r="D27" s="688" t="s">
        <v>44</v>
      </c>
      <c r="E27" s="689"/>
      <c r="F27" s="689"/>
      <c r="G27" s="689"/>
      <c r="H27" s="689"/>
      <c r="I27" s="689"/>
      <c r="J27" s="689"/>
      <c r="K27" s="689"/>
      <c r="L27" s="689"/>
      <c r="M27" s="689"/>
      <c r="N27" s="689"/>
      <c r="O27" s="689"/>
      <c r="P27" s="689"/>
      <c r="Q27" s="689"/>
      <c r="R27" s="689"/>
      <c r="S27" s="689"/>
      <c r="T27" s="689"/>
      <c r="U27" s="689"/>
      <c r="V27" s="689"/>
      <c r="W27" s="689"/>
      <c r="X27" s="689"/>
    </row>
    <row r="28" spans="2:24" ht="20.100000000000001" customHeight="1">
      <c r="D28" s="689"/>
      <c r="E28" s="689"/>
      <c r="F28" s="689"/>
      <c r="G28" s="689"/>
      <c r="H28" s="689"/>
      <c r="I28" s="689"/>
      <c r="J28" s="689"/>
      <c r="K28" s="689"/>
      <c r="L28" s="689"/>
      <c r="M28" s="689"/>
      <c r="N28" s="689"/>
      <c r="O28" s="689"/>
      <c r="P28" s="689"/>
      <c r="Q28" s="689"/>
      <c r="R28" s="689"/>
      <c r="S28" s="689"/>
      <c r="T28" s="689"/>
      <c r="U28" s="689"/>
      <c r="V28" s="689"/>
      <c r="W28" s="689"/>
      <c r="X28" s="689"/>
    </row>
    <row r="29" spans="2:24" ht="20.100000000000001" customHeight="1">
      <c r="C29" s="8" t="s">
        <v>45</v>
      </c>
      <c r="D29" s="686" t="s">
        <v>1638</v>
      </c>
      <c r="E29" s="687"/>
      <c r="F29" s="687"/>
      <c r="G29" s="687"/>
      <c r="H29" s="687"/>
      <c r="I29" s="687"/>
      <c r="J29" s="687"/>
      <c r="K29" s="687"/>
      <c r="L29" s="687"/>
      <c r="M29" s="687"/>
      <c r="N29" s="687"/>
      <c r="O29" s="687"/>
      <c r="P29" s="687"/>
      <c r="Q29" s="687"/>
      <c r="R29" s="687"/>
      <c r="S29" s="687"/>
      <c r="T29" s="687"/>
      <c r="U29" s="687"/>
      <c r="V29" s="687"/>
      <c r="W29" s="687"/>
      <c r="X29" s="687"/>
    </row>
    <row r="30" spans="2:24" ht="20.100000000000001" customHeight="1">
      <c r="C30" s="8" t="s">
        <v>46</v>
      </c>
      <c r="D30" s="8" t="s">
        <v>47</v>
      </c>
      <c r="E30" s="29"/>
      <c r="F30" s="29"/>
      <c r="G30" s="29"/>
      <c r="H30" s="29"/>
      <c r="I30" s="29"/>
      <c r="J30" s="29"/>
      <c r="K30" s="29"/>
      <c r="L30" s="29"/>
      <c r="M30" s="29"/>
      <c r="N30" s="29"/>
      <c r="O30" s="29"/>
      <c r="P30" s="29"/>
      <c r="Q30" s="29"/>
      <c r="R30" s="29"/>
      <c r="S30" s="29"/>
      <c r="T30" s="29"/>
      <c r="U30" s="29"/>
      <c r="V30" s="29"/>
      <c r="W30" s="29"/>
      <c r="X30" s="29"/>
    </row>
    <row r="31" spans="2:24" ht="20.100000000000001" customHeight="1">
      <c r="C31" s="8" t="s">
        <v>48</v>
      </c>
      <c r="D31" s="8" t="s">
        <v>49</v>
      </c>
      <c r="E31" s="28"/>
      <c r="F31" s="28"/>
      <c r="G31" s="28"/>
      <c r="H31" s="28"/>
      <c r="I31" s="28"/>
      <c r="J31" s="28"/>
      <c r="K31" s="28"/>
      <c r="L31" s="28"/>
      <c r="M31" s="28"/>
      <c r="N31" s="28"/>
      <c r="O31" s="28"/>
      <c r="P31" s="28"/>
      <c r="Q31" s="28"/>
      <c r="R31" s="28"/>
      <c r="S31" s="28"/>
      <c r="T31" s="28"/>
      <c r="U31" s="28"/>
      <c r="V31" s="28"/>
      <c r="W31" s="28"/>
      <c r="X31" s="28"/>
    </row>
    <row r="32" spans="2:24" ht="20.100000000000001" customHeight="1">
      <c r="C32" s="8" t="s">
        <v>50</v>
      </c>
      <c r="D32" s="589" t="s">
        <v>1615</v>
      </c>
      <c r="E32" s="28"/>
      <c r="F32" s="28"/>
      <c r="G32" s="28"/>
      <c r="H32" s="28"/>
      <c r="I32" s="28"/>
      <c r="J32" s="28"/>
      <c r="K32" s="28"/>
      <c r="L32" s="28"/>
      <c r="M32" s="28"/>
      <c r="N32" s="28"/>
      <c r="O32" s="28"/>
      <c r="P32" s="28"/>
      <c r="Q32" s="28"/>
      <c r="R32" s="28"/>
      <c r="S32" s="28"/>
      <c r="T32" s="28"/>
      <c r="U32" s="28"/>
      <c r="V32" s="28"/>
      <c r="W32" s="28"/>
      <c r="X32" s="28"/>
    </row>
    <row r="33" spans="2:24" ht="20.100000000000001" customHeight="1">
      <c r="C33" s="8" t="s">
        <v>51</v>
      </c>
      <c r="D33" s="681" t="s">
        <v>1614</v>
      </c>
      <c r="E33" s="681"/>
      <c r="F33" s="681"/>
      <c r="G33" s="681"/>
      <c r="H33" s="681"/>
      <c r="I33" s="681"/>
      <c r="J33" s="681"/>
      <c r="K33" s="681"/>
      <c r="L33" s="681"/>
      <c r="M33" s="681"/>
      <c r="N33" s="681"/>
      <c r="O33" s="681"/>
      <c r="P33" s="681"/>
      <c r="Q33" s="681"/>
      <c r="R33" s="681"/>
      <c r="S33" s="681"/>
      <c r="T33" s="681"/>
      <c r="U33" s="681"/>
      <c r="V33" s="681"/>
      <c r="W33" s="681"/>
      <c r="X33" s="681"/>
    </row>
    <row r="34" spans="2:24" ht="20.100000000000001" customHeight="1">
      <c r="D34" s="681" t="s">
        <v>1613</v>
      </c>
      <c r="E34" s="681"/>
      <c r="F34" s="681"/>
      <c r="G34" s="681"/>
      <c r="H34" s="681"/>
      <c r="I34" s="681"/>
      <c r="J34" s="681"/>
      <c r="K34" s="681"/>
      <c r="L34" s="681"/>
      <c r="M34" s="681"/>
      <c r="N34" s="681"/>
      <c r="O34" s="681"/>
      <c r="P34" s="681"/>
      <c r="Q34" s="681"/>
      <c r="R34" s="681"/>
      <c r="S34" s="681"/>
      <c r="T34" s="681"/>
      <c r="U34" s="681"/>
      <c r="V34" s="681"/>
      <c r="W34" s="681"/>
      <c r="X34" s="681"/>
    </row>
    <row r="35" spans="2:24" ht="20.100000000000001" customHeight="1">
      <c r="C35" s="8" t="s">
        <v>52</v>
      </c>
      <c r="D35" s="8" t="s">
        <v>54</v>
      </c>
      <c r="F35" s="28"/>
      <c r="G35" s="28"/>
      <c r="H35" s="28"/>
      <c r="I35" s="28"/>
      <c r="J35" s="28"/>
      <c r="K35" s="28"/>
      <c r="L35" s="28"/>
      <c r="M35" s="28"/>
      <c r="N35" s="28"/>
      <c r="O35" s="28"/>
      <c r="P35" s="28"/>
      <c r="Q35" s="28"/>
      <c r="R35" s="28"/>
      <c r="S35" s="28"/>
      <c r="T35" s="28"/>
      <c r="U35" s="28"/>
      <c r="V35" s="28"/>
      <c r="W35" s="28"/>
      <c r="X35" s="28"/>
    </row>
    <row r="36" spans="2:24" ht="20.100000000000001" customHeight="1">
      <c r="C36" s="8" t="s">
        <v>53</v>
      </c>
      <c r="D36" s="8" t="s">
        <v>56</v>
      </c>
    </row>
    <row r="37" spans="2:24" ht="18" customHeight="1">
      <c r="C37" s="8" t="s">
        <v>55</v>
      </c>
      <c r="D37" s="8" t="s">
        <v>58</v>
      </c>
    </row>
    <row r="38" spans="2:24" ht="20.100000000000001" customHeight="1">
      <c r="C38" s="8" t="s">
        <v>57</v>
      </c>
      <c r="D38" s="8" t="s">
        <v>60</v>
      </c>
      <c r="G38" s="30"/>
      <c r="H38" s="30"/>
      <c r="I38" s="30"/>
      <c r="J38" s="30"/>
      <c r="K38" s="30"/>
      <c r="L38" s="30"/>
      <c r="M38" s="30"/>
      <c r="N38" s="30"/>
      <c r="O38" s="30"/>
      <c r="P38" s="30"/>
      <c r="Q38" s="30"/>
      <c r="R38" s="30"/>
      <c r="S38" s="30"/>
      <c r="T38" s="30"/>
      <c r="U38" s="30"/>
      <c r="V38" s="30"/>
      <c r="W38" s="30"/>
      <c r="X38" s="30"/>
    </row>
    <row r="39" spans="2:24" ht="20.100000000000001" customHeight="1">
      <c r="D39" s="8" t="s">
        <v>61</v>
      </c>
    </row>
    <row r="40" spans="2:24" ht="20.100000000000001" customHeight="1">
      <c r="C40" s="8" t="s">
        <v>59</v>
      </c>
      <c r="D40" s="8" t="s">
        <v>63</v>
      </c>
    </row>
    <row r="41" spans="2:24" ht="20.100000000000001" customHeight="1">
      <c r="C41" s="8" t="s">
        <v>62</v>
      </c>
      <c r="D41" s="8" t="s">
        <v>65</v>
      </c>
    </row>
    <row r="42" spans="2:24" ht="20.100000000000001" customHeight="1">
      <c r="D42" s="8" t="s">
        <v>66</v>
      </c>
    </row>
    <row r="43" spans="2:24" ht="20.100000000000001" customHeight="1">
      <c r="C43" s="8" t="s">
        <v>64</v>
      </c>
      <c r="D43" s="8" t="s">
        <v>68</v>
      </c>
    </row>
    <row r="44" spans="2:24" ht="20.100000000000001" customHeight="1">
      <c r="C44" s="8" t="s">
        <v>67</v>
      </c>
      <c r="D44" s="31" t="s">
        <v>70</v>
      </c>
      <c r="E44" s="1"/>
    </row>
    <row r="45" spans="2:24" ht="20.100000000000001" customHeight="1">
      <c r="C45" s="8" t="s">
        <v>69</v>
      </c>
      <c r="D45" s="8" t="s">
        <v>72</v>
      </c>
      <c r="E45" s="1"/>
      <c r="F45" s="1"/>
      <c r="G45" s="1"/>
      <c r="H45" s="1"/>
      <c r="I45" s="1"/>
      <c r="J45" s="1"/>
      <c r="K45" s="1"/>
      <c r="L45" s="1"/>
      <c r="M45" s="1"/>
      <c r="N45" s="1"/>
      <c r="O45" s="1"/>
      <c r="P45" s="1"/>
      <c r="Q45" s="1"/>
      <c r="R45" s="1"/>
      <c r="S45" s="1"/>
      <c r="T45" s="1"/>
      <c r="U45" s="1"/>
      <c r="V45" s="1"/>
      <c r="W45" s="1"/>
      <c r="X45" s="1"/>
    </row>
    <row r="46" spans="2:24" ht="20.100000000000001" customHeight="1">
      <c r="B46" s="5" t="s">
        <v>73</v>
      </c>
      <c r="D46" s="5" t="s">
        <v>74</v>
      </c>
    </row>
    <row r="47" spans="2:24" ht="20.100000000000001" customHeight="1">
      <c r="C47" s="8" t="s">
        <v>11</v>
      </c>
      <c r="D47" s="8" t="s">
        <v>75</v>
      </c>
    </row>
    <row r="48" spans="2:24" ht="20.100000000000001" customHeight="1">
      <c r="C48" s="8" t="s">
        <v>11</v>
      </c>
      <c r="D48" s="8" t="s">
        <v>76</v>
      </c>
    </row>
    <row r="49" spans="3:4" ht="20.100000000000001" customHeight="1">
      <c r="C49" s="8" t="s">
        <v>11</v>
      </c>
      <c r="D49" s="8" t="s">
        <v>1454</v>
      </c>
    </row>
  </sheetData>
  <mergeCells count="8">
    <mergeCell ref="D34:X34"/>
    <mergeCell ref="D33:X33"/>
    <mergeCell ref="D4:X6"/>
    <mergeCell ref="D21:X22"/>
    <mergeCell ref="D12:D13"/>
    <mergeCell ref="D10:X10"/>
    <mergeCell ref="D27:X28"/>
    <mergeCell ref="D29:X29"/>
  </mergeCells>
  <phoneticPr fontId="2"/>
  <pageMargins left="0.70866141732283472" right="0.70866141732283472" top="0.74803149606299213" bottom="0.74803149606299213" header="0.31496062992125984" footer="0.31496062992125984"/>
  <pageSetup paperSize="9" scale="74" firstPageNumber="2" fitToWidth="0" orientation="portrait" r:id="rId1"/>
  <headerFooter>
    <oddFooter>&amp;C&amp;P</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91">
    <pageSetUpPr fitToPage="1"/>
  </sheetPr>
  <dimension ref="A1:AS47"/>
  <sheetViews>
    <sheetView view="pageBreakPreview" zoomScale="110" zoomScaleNormal="100" zoomScaleSheetLayoutView="110" workbookViewId="0">
      <selection activeCell="D1" sqref="D1"/>
    </sheetView>
  </sheetViews>
  <sheetFormatPr defaultColWidth="8.09765625" defaultRowHeight="20.100000000000001" customHeight="1"/>
  <cols>
    <col min="1" max="256" width="3.19921875" style="8" customWidth="1"/>
    <col min="257" max="16384" width="8.09765625" style="8"/>
  </cols>
  <sheetData>
    <row r="1" spans="1:45" s="4" customFormat="1" ht="20.100000000000001" customHeight="1" thickBot="1">
      <c r="A1" s="3" t="s">
        <v>432</v>
      </c>
      <c r="B1" s="3"/>
      <c r="C1" s="3"/>
      <c r="D1" s="3"/>
      <c r="E1" s="3"/>
      <c r="F1" s="3"/>
      <c r="G1" s="3"/>
      <c r="H1" s="3"/>
      <c r="I1" s="3"/>
      <c r="J1" s="3"/>
      <c r="K1" s="3"/>
      <c r="L1" s="3"/>
      <c r="M1" s="3"/>
      <c r="N1" s="3"/>
      <c r="O1" s="3"/>
      <c r="P1" s="3"/>
      <c r="Q1" s="3"/>
      <c r="R1" s="3"/>
      <c r="S1" s="3"/>
      <c r="T1" s="3"/>
      <c r="U1" s="3"/>
      <c r="V1" s="3"/>
      <c r="W1" s="3"/>
      <c r="X1" s="3"/>
    </row>
    <row r="2" spans="1:45" s="4" customFormat="1" ht="20.100000000000001" customHeight="1"/>
    <row r="3" spans="1:45" s="5" customFormat="1" ht="20.100000000000001" customHeight="1">
      <c r="B3" s="5" t="s">
        <v>9</v>
      </c>
      <c r="D3" s="5" t="s">
        <v>10</v>
      </c>
    </row>
    <row r="4" spans="1:45" ht="20.100000000000001" customHeight="1">
      <c r="C4" s="6" t="s">
        <v>11</v>
      </c>
      <c r="D4" s="682" t="s">
        <v>1468</v>
      </c>
      <c r="E4" s="682"/>
      <c r="F4" s="682"/>
      <c r="G4" s="682"/>
      <c r="H4" s="682"/>
      <c r="I4" s="682"/>
      <c r="J4" s="682"/>
      <c r="K4" s="682"/>
      <c r="L4" s="682"/>
      <c r="M4" s="682"/>
      <c r="N4" s="682"/>
      <c r="O4" s="682"/>
      <c r="P4" s="682"/>
      <c r="Q4" s="682"/>
      <c r="R4" s="682"/>
      <c r="S4" s="682"/>
      <c r="T4" s="682"/>
      <c r="U4" s="682"/>
      <c r="V4" s="682"/>
      <c r="W4" s="682"/>
      <c r="X4" s="682"/>
    </row>
    <row r="5" spans="1:45" ht="20.100000000000001" customHeight="1">
      <c r="C5" s="6"/>
      <c r="D5" s="682"/>
      <c r="E5" s="682"/>
      <c r="F5" s="682"/>
      <c r="G5" s="682"/>
      <c r="H5" s="682"/>
      <c r="I5" s="682"/>
      <c r="J5" s="682"/>
      <c r="K5" s="682"/>
      <c r="L5" s="682"/>
      <c r="M5" s="682"/>
      <c r="N5" s="682"/>
      <c r="O5" s="682"/>
      <c r="P5" s="682"/>
      <c r="Q5" s="682"/>
      <c r="R5" s="682"/>
      <c r="S5" s="682"/>
      <c r="T5" s="682"/>
      <c r="U5" s="682"/>
      <c r="V5" s="682"/>
      <c r="W5" s="682"/>
      <c r="X5" s="682"/>
    </row>
    <row r="6" spans="1:45" ht="4.5" customHeight="1">
      <c r="C6" s="6"/>
      <c r="D6" s="682"/>
      <c r="E6" s="682"/>
      <c r="F6" s="682"/>
      <c r="G6" s="682"/>
      <c r="H6" s="682"/>
      <c r="I6" s="682"/>
      <c r="J6" s="682"/>
      <c r="K6" s="682"/>
      <c r="L6" s="682"/>
      <c r="M6" s="682"/>
      <c r="N6" s="682"/>
      <c r="O6" s="682"/>
      <c r="P6" s="682"/>
      <c r="Q6" s="682"/>
      <c r="R6" s="682"/>
      <c r="S6" s="682"/>
      <c r="T6" s="682"/>
      <c r="U6" s="682"/>
      <c r="V6" s="682"/>
      <c r="W6" s="682"/>
      <c r="X6" s="682"/>
    </row>
    <row r="7" spans="1:45" ht="19.5" customHeight="1">
      <c r="C7" s="40" t="s">
        <v>11</v>
      </c>
      <c r="D7" s="767" t="s">
        <v>1469</v>
      </c>
      <c r="E7" s="767"/>
      <c r="F7" s="767"/>
      <c r="G7" s="767"/>
      <c r="H7" s="767"/>
      <c r="I7" s="767"/>
      <c r="J7" s="767"/>
      <c r="K7" s="767"/>
      <c r="L7" s="767"/>
      <c r="M7" s="767"/>
      <c r="N7" s="767"/>
      <c r="O7" s="767"/>
      <c r="P7" s="767"/>
      <c r="Q7" s="767"/>
      <c r="R7" s="767"/>
      <c r="S7" s="767"/>
      <c r="T7" s="767"/>
      <c r="U7" s="767"/>
      <c r="V7" s="767"/>
      <c r="W7" s="767"/>
      <c r="X7" s="767"/>
    </row>
    <row r="8" spans="1:45" ht="19.5" customHeight="1">
      <c r="C8" s="40" t="s">
        <v>11</v>
      </c>
      <c r="D8" s="767" t="s">
        <v>1471</v>
      </c>
      <c r="E8" s="767"/>
      <c r="F8" s="767"/>
      <c r="G8" s="767"/>
      <c r="H8" s="767"/>
      <c r="I8" s="767"/>
      <c r="J8" s="767"/>
      <c r="K8" s="767"/>
      <c r="L8" s="767"/>
      <c r="M8" s="767"/>
      <c r="N8" s="767"/>
      <c r="O8" s="767"/>
      <c r="P8" s="767"/>
      <c r="Q8" s="767"/>
      <c r="R8" s="767"/>
      <c r="S8" s="767"/>
      <c r="T8" s="767"/>
      <c r="U8" s="767"/>
      <c r="V8" s="767"/>
      <c r="W8" s="767"/>
      <c r="X8" s="767"/>
    </row>
    <row r="9" spans="1:45" s="5" customFormat="1" ht="20.100000000000001" customHeight="1">
      <c r="B9" s="5" t="s">
        <v>14</v>
      </c>
      <c r="D9" s="5" t="s">
        <v>15</v>
      </c>
      <c r="Y9" s="682"/>
      <c r="Z9" s="682"/>
      <c r="AA9" s="682"/>
      <c r="AB9" s="682"/>
      <c r="AC9" s="682"/>
      <c r="AD9" s="682"/>
      <c r="AE9" s="682"/>
      <c r="AF9" s="682"/>
      <c r="AG9" s="682"/>
      <c r="AH9" s="682"/>
      <c r="AI9" s="682"/>
      <c r="AJ9" s="682"/>
      <c r="AK9" s="682"/>
      <c r="AL9" s="682"/>
      <c r="AM9" s="682"/>
      <c r="AN9" s="682"/>
      <c r="AO9" s="682"/>
      <c r="AP9" s="682"/>
      <c r="AQ9" s="682"/>
      <c r="AR9" s="682"/>
      <c r="AS9" s="682"/>
    </row>
    <row r="10" spans="1:45" ht="20.100000000000001" customHeight="1">
      <c r="C10" s="8" t="s">
        <v>11</v>
      </c>
      <c r="D10" s="8" t="s">
        <v>1653</v>
      </c>
      <c r="E10" s="1"/>
      <c r="F10" s="1"/>
      <c r="G10" s="1"/>
      <c r="H10" s="1"/>
      <c r="I10" s="1"/>
      <c r="J10" s="1"/>
      <c r="K10" s="1"/>
      <c r="L10" s="1"/>
      <c r="M10" s="1"/>
      <c r="Y10" s="682"/>
      <c r="Z10" s="682"/>
      <c r="AA10" s="682"/>
      <c r="AB10" s="682"/>
      <c r="AC10" s="682"/>
      <c r="AD10" s="682"/>
      <c r="AE10" s="682"/>
      <c r="AF10" s="682"/>
      <c r="AG10" s="682"/>
      <c r="AH10" s="682"/>
      <c r="AI10" s="682"/>
      <c r="AJ10" s="682"/>
      <c r="AK10" s="682"/>
      <c r="AL10" s="682"/>
      <c r="AM10" s="682"/>
      <c r="AN10" s="682"/>
      <c r="AO10" s="682"/>
      <c r="AP10" s="682"/>
      <c r="AQ10" s="682"/>
      <c r="AR10" s="682"/>
      <c r="AS10" s="682"/>
    </row>
    <row r="11" spans="1:45" s="5" customFormat="1" ht="20.100000000000001" customHeight="1">
      <c r="B11" s="5" t="s">
        <v>16</v>
      </c>
      <c r="D11" s="5" t="s">
        <v>17</v>
      </c>
      <c r="Y11" s="682"/>
      <c r="Z11" s="682"/>
      <c r="AA11" s="682"/>
      <c r="AB11" s="682"/>
      <c r="AC11" s="682"/>
      <c r="AD11" s="682"/>
      <c r="AE11" s="682"/>
      <c r="AF11" s="682"/>
      <c r="AG11" s="682"/>
      <c r="AH11" s="682"/>
      <c r="AI11" s="682"/>
      <c r="AJ11" s="682"/>
      <c r="AK11" s="682"/>
      <c r="AL11" s="682"/>
      <c r="AM11" s="682"/>
      <c r="AN11" s="682"/>
      <c r="AO11" s="682"/>
      <c r="AP11" s="682"/>
      <c r="AQ11" s="682"/>
      <c r="AR11" s="682"/>
      <c r="AS11" s="682"/>
    </row>
    <row r="12" spans="1:45" ht="20.100000000000001" customHeight="1">
      <c r="D12" s="743" t="s">
        <v>18</v>
      </c>
      <c r="E12" s="11" t="s">
        <v>431</v>
      </c>
      <c r="F12" s="12"/>
      <c r="G12" s="12"/>
      <c r="H12" s="12"/>
      <c r="I12" s="12"/>
      <c r="J12" s="12"/>
      <c r="K12" s="12"/>
      <c r="L12" s="56"/>
      <c r="M12" s="13" t="str">
        <f>+'017'!E1</f>
        <v>学4条1項</v>
      </c>
      <c r="N12" s="14"/>
      <c r="O12" s="14"/>
      <c r="P12" s="14" t="s">
        <v>20</v>
      </c>
      <c r="Q12" s="14" t="str">
        <f>+'017'!E3</f>
        <v>学則11条</v>
      </c>
      <c r="R12" s="14"/>
      <c r="S12" s="14"/>
      <c r="T12" s="14"/>
      <c r="U12" s="14"/>
      <c r="V12" s="14"/>
      <c r="W12" s="14"/>
      <c r="X12" s="15"/>
      <c r="Y12" s="682"/>
      <c r="Z12" s="682"/>
      <c r="AA12" s="682"/>
      <c r="AB12" s="682"/>
      <c r="AC12" s="682"/>
      <c r="AD12" s="682"/>
      <c r="AE12" s="682"/>
      <c r="AF12" s="682"/>
      <c r="AG12" s="682"/>
      <c r="AH12" s="682"/>
      <c r="AI12" s="682"/>
      <c r="AJ12" s="682"/>
      <c r="AK12" s="682"/>
      <c r="AL12" s="682"/>
      <c r="AM12" s="682"/>
      <c r="AN12" s="682"/>
      <c r="AO12" s="682"/>
      <c r="AP12" s="682"/>
      <c r="AQ12" s="682"/>
      <c r="AR12" s="682"/>
      <c r="AS12" s="682"/>
    </row>
    <row r="13" spans="1:45" ht="20.100000000000001" customHeight="1">
      <c r="D13" s="744"/>
      <c r="E13" s="16" t="s">
        <v>410</v>
      </c>
      <c r="F13" s="17"/>
      <c r="G13" s="17"/>
      <c r="H13" s="17"/>
      <c r="I13" s="17"/>
      <c r="J13" s="17"/>
      <c r="K13" s="17"/>
      <c r="L13" s="55"/>
      <c r="M13" s="18" t="str">
        <f>+'017'!E5</f>
        <v>学130条1項</v>
      </c>
      <c r="N13" s="19"/>
      <c r="O13" s="19"/>
      <c r="P13" s="19" t="s">
        <v>20</v>
      </c>
      <c r="Q13" s="762" t="str">
        <f>+'017'!E7</f>
        <v>学則187条において準用する同規則3条</v>
      </c>
      <c r="R13" s="714"/>
      <c r="S13" s="714"/>
      <c r="T13" s="714"/>
      <c r="U13" s="714"/>
      <c r="V13" s="714"/>
      <c r="W13" s="714"/>
      <c r="X13" s="715"/>
    </row>
    <row r="14" spans="1:45" ht="20.100000000000001" customHeight="1">
      <c r="D14" s="720" t="s">
        <v>7</v>
      </c>
      <c r="E14" s="11" t="s">
        <v>431</v>
      </c>
      <c r="F14" s="12"/>
      <c r="G14" s="12"/>
      <c r="H14" s="12"/>
      <c r="I14" s="12"/>
      <c r="J14" s="12"/>
      <c r="K14" s="12"/>
      <c r="L14" s="56"/>
      <c r="M14" s="13" t="str">
        <f>+'017'!E15</f>
        <v>私7条1項</v>
      </c>
      <c r="N14" s="14"/>
      <c r="O14" s="14"/>
      <c r="P14" s="14"/>
      <c r="Q14" s="14"/>
      <c r="R14" s="14"/>
      <c r="S14" s="14"/>
      <c r="T14" s="14"/>
      <c r="U14" s="14"/>
      <c r="V14" s="14"/>
      <c r="W14" s="14"/>
      <c r="X14" s="15"/>
    </row>
    <row r="15" spans="1:45" ht="20.100000000000001" customHeight="1">
      <c r="D15" s="745"/>
      <c r="E15" s="16" t="s">
        <v>410</v>
      </c>
      <c r="F15" s="17"/>
      <c r="G15" s="17"/>
      <c r="H15" s="17"/>
      <c r="I15" s="17"/>
      <c r="J15" s="17"/>
      <c r="K15" s="17"/>
      <c r="L15" s="55"/>
      <c r="M15" s="18" t="str">
        <f>+'017'!E17</f>
        <v>私152条1項において準用する同法7条1項</v>
      </c>
      <c r="N15" s="19"/>
      <c r="O15" s="19"/>
      <c r="P15" s="19"/>
      <c r="Q15" s="19"/>
      <c r="R15" s="19"/>
      <c r="S15" s="19"/>
      <c r="T15" s="19"/>
      <c r="U15" s="19"/>
      <c r="V15" s="19"/>
      <c r="W15" s="19"/>
      <c r="X15" s="20"/>
    </row>
    <row r="16" spans="1:45" s="5" customFormat="1" ht="20.100000000000001" customHeight="1">
      <c r="B16" s="5" t="s">
        <v>23</v>
      </c>
      <c r="D16" s="5" t="s">
        <v>28</v>
      </c>
      <c r="H16" s="31" t="s">
        <v>29</v>
      </c>
    </row>
    <row r="17" spans="3:24" ht="20.100000000000001" customHeight="1">
      <c r="C17" s="8" t="s">
        <v>30</v>
      </c>
      <c r="D17" s="8" t="s">
        <v>430</v>
      </c>
    </row>
    <row r="18" spans="3:24" ht="20.100000000000001" customHeight="1">
      <c r="C18" s="8" t="s">
        <v>32</v>
      </c>
      <c r="D18" s="8" t="s">
        <v>33</v>
      </c>
    </row>
    <row r="19" spans="3:24" ht="20.100000000000001" customHeight="1">
      <c r="D19" s="682" t="s">
        <v>34</v>
      </c>
      <c r="E19" s="683"/>
      <c r="F19" s="683"/>
      <c r="G19" s="683"/>
      <c r="H19" s="683"/>
      <c r="I19" s="683"/>
      <c r="J19" s="683"/>
      <c r="K19" s="683"/>
      <c r="L19" s="683"/>
      <c r="M19" s="683"/>
      <c r="N19" s="683"/>
      <c r="O19" s="683"/>
      <c r="P19" s="683"/>
      <c r="Q19" s="683"/>
      <c r="R19" s="683"/>
      <c r="S19" s="683"/>
      <c r="T19" s="683"/>
      <c r="U19" s="683"/>
      <c r="V19" s="683"/>
      <c r="W19" s="683"/>
      <c r="X19" s="683"/>
    </row>
    <row r="20" spans="3:24" ht="14.4" customHeight="1">
      <c r="D20" s="683"/>
      <c r="E20" s="683"/>
      <c r="F20" s="683"/>
      <c r="G20" s="683"/>
      <c r="H20" s="683"/>
      <c r="I20" s="683"/>
      <c r="J20" s="683"/>
      <c r="K20" s="683"/>
      <c r="L20" s="683"/>
      <c r="M20" s="683"/>
      <c r="N20" s="683"/>
      <c r="O20" s="683"/>
      <c r="P20" s="683"/>
      <c r="Q20" s="683"/>
      <c r="R20" s="683"/>
      <c r="S20" s="683"/>
      <c r="T20" s="683"/>
      <c r="U20" s="683"/>
      <c r="V20" s="683"/>
      <c r="W20" s="683"/>
      <c r="X20" s="683"/>
    </row>
    <row r="21" spans="3:24" ht="20.100000000000001" customHeight="1">
      <c r="C21" s="8" t="s">
        <v>35</v>
      </c>
      <c r="D21" s="8" t="s">
        <v>429</v>
      </c>
    </row>
    <row r="22" spans="3:24" ht="20.100000000000001" customHeight="1">
      <c r="C22" s="8" t="s">
        <v>37</v>
      </c>
      <c r="D22" s="8" t="s">
        <v>428</v>
      </c>
    </row>
    <row r="23" spans="3:24" ht="20.100000000000001" customHeight="1">
      <c r="C23" s="8" t="s">
        <v>39</v>
      </c>
      <c r="D23" s="8" t="s">
        <v>427</v>
      </c>
    </row>
    <row r="24" spans="3:24" ht="20.100000000000001" customHeight="1">
      <c r="C24" s="8" t="s">
        <v>41</v>
      </c>
      <c r="D24" s="8" t="s">
        <v>54</v>
      </c>
      <c r="G24" s="30"/>
      <c r="H24" s="30"/>
      <c r="I24" s="30"/>
      <c r="J24" s="30"/>
      <c r="K24" s="30"/>
      <c r="L24" s="30"/>
      <c r="M24" s="30"/>
      <c r="N24" s="30"/>
      <c r="O24" s="30"/>
      <c r="P24" s="30"/>
      <c r="Q24" s="30"/>
      <c r="R24" s="30"/>
      <c r="S24" s="30"/>
      <c r="T24" s="30"/>
      <c r="U24" s="30"/>
      <c r="V24" s="30"/>
      <c r="W24" s="30"/>
      <c r="X24" s="30"/>
    </row>
    <row r="25" spans="3:24" ht="20.100000000000001" customHeight="1">
      <c r="C25" s="8" t="s">
        <v>43</v>
      </c>
      <c r="D25" s="8" t="s">
        <v>56</v>
      </c>
    </row>
    <row r="26" spans="3:24" ht="20.100000000000001" customHeight="1">
      <c r="C26" s="8" t="s">
        <v>45</v>
      </c>
      <c r="D26" s="8" t="s">
        <v>121</v>
      </c>
    </row>
    <row r="27" spans="3:24" ht="20.100000000000001" customHeight="1">
      <c r="C27" s="8" t="s">
        <v>46</v>
      </c>
      <c r="D27" s="8" t="s">
        <v>120</v>
      </c>
    </row>
    <row r="28" spans="3:24" ht="20.100000000000001" customHeight="1">
      <c r="C28" s="8" t="s">
        <v>48</v>
      </c>
      <c r="D28" s="8" t="s">
        <v>119</v>
      </c>
    </row>
    <row r="29" spans="3:24" ht="20.100000000000001" customHeight="1">
      <c r="C29" s="8" t="s">
        <v>50</v>
      </c>
      <c r="D29" s="8" t="s">
        <v>405</v>
      </c>
    </row>
    <row r="30" spans="3:24" ht="20.100000000000001" customHeight="1">
      <c r="C30" s="8" t="s">
        <v>51</v>
      </c>
      <c r="D30" s="8" t="s">
        <v>404</v>
      </c>
    </row>
    <row r="31" spans="3:24" ht="20.100000000000001" customHeight="1">
      <c r="D31" s="686" t="s">
        <v>426</v>
      </c>
      <c r="E31" s="687"/>
      <c r="F31" s="687"/>
      <c r="G31" s="687"/>
      <c r="H31" s="687"/>
      <c r="I31" s="687"/>
      <c r="J31" s="687"/>
      <c r="K31" s="687"/>
      <c r="L31" s="687"/>
      <c r="M31" s="687"/>
      <c r="N31" s="687"/>
      <c r="O31" s="687"/>
      <c r="P31" s="687"/>
      <c r="Q31" s="687"/>
      <c r="R31" s="687"/>
      <c r="S31" s="687"/>
      <c r="T31" s="687"/>
      <c r="U31" s="687"/>
      <c r="V31" s="687"/>
      <c r="W31" s="687"/>
      <c r="X31" s="687"/>
    </row>
    <row r="32" spans="3:24" ht="20.100000000000001" customHeight="1">
      <c r="C32" s="8" t="s">
        <v>52</v>
      </c>
      <c r="D32" s="8" t="s">
        <v>341</v>
      </c>
    </row>
    <row r="33" spans="2:24" ht="20.100000000000001" customHeight="1">
      <c r="C33" s="8" t="s">
        <v>53</v>
      </c>
      <c r="D33" s="8" t="s">
        <v>340</v>
      </c>
    </row>
    <row r="34" spans="2:24" ht="20.100000000000001" customHeight="1">
      <c r="C34" s="8" t="s">
        <v>55</v>
      </c>
      <c r="D34" s="8" t="s">
        <v>403</v>
      </c>
    </row>
    <row r="35" spans="2:24" s="40" customFormat="1" ht="20.100000000000001" customHeight="1">
      <c r="B35" s="1"/>
      <c r="C35" s="8" t="s">
        <v>57</v>
      </c>
      <c r="D35" s="8" t="s">
        <v>402</v>
      </c>
      <c r="E35" s="8"/>
      <c r="F35" s="8"/>
      <c r="G35" s="8"/>
      <c r="H35" s="8"/>
      <c r="I35" s="8"/>
      <c r="J35" s="8"/>
      <c r="K35" s="8"/>
      <c r="L35" s="8"/>
      <c r="M35" s="8"/>
      <c r="N35" s="8"/>
      <c r="O35" s="8"/>
      <c r="P35" s="8"/>
      <c r="Q35" s="8"/>
      <c r="R35" s="8"/>
      <c r="S35" s="8"/>
      <c r="T35" s="8"/>
      <c r="U35" s="8"/>
      <c r="V35" s="8"/>
      <c r="W35" s="8"/>
      <c r="X35" s="8"/>
    </row>
    <row r="36" spans="2:24" s="40" customFormat="1" ht="20.100000000000001" customHeight="1">
      <c r="B36" s="1"/>
      <c r="D36" s="8" t="s">
        <v>425</v>
      </c>
      <c r="E36" s="8"/>
      <c r="F36" s="8"/>
      <c r="G36" s="8"/>
      <c r="H36" s="8"/>
      <c r="I36" s="8"/>
      <c r="J36" s="8"/>
      <c r="K36" s="8"/>
      <c r="L36" s="8"/>
      <c r="M36" s="8"/>
      <c r="N36" s="8"/>
      <c r="O36" s="8"/>
      <c r="P36" s="8"/>
      <c r="Q36" s="8"/>
      <c r="R36" s="8"/>
      <c r="S36" s="8"/>
      <c r="T36" s="8"/>
      <c r="U36" s="8"/>
      <c r="V36" s="8"/>
      <c r="W36" s="8"/>
      <c r="X36" s="8"/>
    </row>
    <row r="37" spans="2:24" ht="20.100000000000001" customHeight="1">
      <c r="C37" s="8" t="s">
        <v>59</v>
      </c>
      <c r="D37" s="8" t="s">
        <v>65</v>
      </c>
    </row>
    <row r="38" spans="2:24" ht="20.100000000000001" customHeight="1">
      <c r="D38" s="8" t="s">
        <v>66</v>
      </c>
      <c r="E38" s="1"/>
      <c r="F38" s="1"/>
      <c r="G38" s="1"/>
      <c r="H38" s="1"/>
      <c r="I38" s="1"/>
      <c r="J38" s="1"/>
      <c r="K38" s="1"/>
      <c r="L38" s="1"/>
      <c r="M38" s="1"/>
      <c r="N38" s="1"/>
      <c r="O38" s="1"/>
      <c r="P38" s="1"/>
      <c r="Q38" s="1"/>
      <c r="R38" s="1"/>
      <c r="S38" s="1"/>
      <c r="T38" s="1"/>
      <c r="U38" s="1"/>
      <c r="V38" s="1"/>
      <c r="W38" s="1"/>
      <c r="X38" s="1"/>
    </row>
    <row r="39" spans="2:24" ht="20.100000000000001" customHeight="1">
      <c r="D39" s="686" t="s">
        <v>338</v>
      </c>
      <c r="E39" s="687"/>
      <c r="F39" s="687"/>
      <c r="G39" s="687"/>
      <c r="H39" s="687"/>
      <c r="I39" s="687"/>
      <c r="J39" s="687"/>
      <c r="K39" s="687"/>
      <c r="L39" s="687"/>
      <c r="M39" s="687"/>
      <c r="N39" s="687"/>
      <c r="O39" s="687"/>
      <c r="P39" s="687"/>
      <c r="Q39" s="687"/>
      <c r="R39" s="687"/>
      <c r="S39" s="687"/>
      <c r="T39" s="687"/>
      <c r="U39" s="687"/>
      <c r="V39" s="687"/>
      <c r="W39" s="687"/>
      <c r="X39" s="687"/>
    </row>
    <row r="40" spans="2:24" ht="20.100000000000001" customHeight="1">
      <c r="C40" s="8" t="s">
        <v>62</v>
      </c>
      <c r="D40" s="8" t="s">
        <v>68</v>
      </c>
    </row>
    <row r="41" spans="2:24" ht="20.100000000000001" customHeight="1">
      <c r="C41" s="8" t="s">
        <v>64</v>
      </c>
      <c r="D41" s="8" t="s">
        <v>336</v>
      </c>
    </row>
    <row r="42" spans="2:24" ht="20.100000000000001" customHeight="1">
      <c r="C42" s="8" t="s">
        <v>67</v>
      </c>
      <c r="D42" s="8" t="s">
        <v>337</v>
      </c>
    </row>
    <row r="43" spans="2:24" ht="20.100000000000001" customHeight="1">
      <c r="C43" s="8" t="s">
        <v>69</v>
      </c>
      <c r="D43" s="8" t="s">
        <v>424</v>
      </c>
    </row>
    <row r="44" spans="2:24" ht="20.100000000000001" customHeight="1">
      <c r="C44" s="8" t="s">
        <v>71</v>
      </c>
      <c r="D44" s="8" t="s">
        <v>126</v>
      </c>
    </row>
    <row r="45" spans="2:24" ht="20.100000000000001" customHeight="1">
      <c r="B45" s="5" t="s">
        <v>27</v>
      </c>
      <c r="D45" s="5" t="s">
        <v>74</v>
      </c>
    </row>
    <row r="46" spans="2:24" ht="20.100000000000001" customHeight="1">
      <c r="C46" s="8" t="s">
        <v>11</v>
      </c>
      <c r="D46" s="8" t="s">
        <v>292</v>
      </c>
    </row>
    <row r="47" spans="2:24" ht="20.100000000000001" customHeight="1">
      <c r="C47" s="8" t="s">
        <v>11</v>
      </c>
      <c r="D47" s="8" t="s">
        <v>293</v>
      </c>
    </row>
  </sheetData>
  <mergeCells count="10">
    <mergeCell ref="Y9:AS12"/>
    <mergeCell ref="D8:X8"/>
    <mergeCell ref="D7:X7"/>
    <mergeCell ref="D39:X39"/>
    <mergeCell ref="D4:X6"/>
    <mergeCell ref="D19:X20"/>
    <mergeCell ref="D14:D15"/>
    <mergeCell ref="D12:D13"/>
    <mergeCell ref="D31:X31"/>
    <mergeCell ref="Q13:X13"/>
  </mergeCells>
  <phoneticPr fontId="2"/>
  <pageMargins left="0.70866141732283472" right="0.70866141732283472" top="0.74803149606299213" bottom="0.74803149606299213" header="0.31496062992125984" footer="0.31496062992125984"/>
  <pageSetup paperSize="9" fitToHeight="0" orientation="portrait" r:id="rId1"/>
  <headerFooter>
    <oddFooter>&amp;C&amp;P</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2">
    <pageSetUpPr fitToPage="1"/>
  </sheetPr>
  <dimension ref="A1:X37"/>
  <sheetViews>
    <sheetView view="pageBreakPreview" zoomScale="110" zoomScaleNormal="100" zoomScaleSheetLayoutView="110" workbookViewId="0">
      <selection activeCell="AH1" sqref="AH1"/>
    </sheetView>
  </sheetViews>
  <sheetFormatPr defaultColWidth="8.09765625" defaultRowHeight="20.100000000000001" customHeight="1"/>
  <cols>
    <col min="1" max="256" width="3.19921875" style="8" customWidth="1"/>
    <col min="257" max="16384" width="8.09765625" style="8"/>
  </cols>
  <sheetData>
    <row r="1" spans="1:23" ht="20.100000000000001" customHeight="1">
      <c r="A1" s="8" t="s">
        <v>77</v>
      </c>
    </row>
    <row r="3" spans="1:23" s="5" customFormat="1" ht="20.100000000000001" customHeight="1">
      <c r="A3" s="5" t="s">
        <v>78</v>
      </c>
      <c r="C3" s="5" t="s">
        <v>79</v>
      </c>
    </row>
    <row r="4" spans="1:23" ht="20.100000000000001" customHeight="1">
      <c r="C4" s="8" t="s">
        <v>11</v>
      </c>
      <c r="D4" s="8" t="s">
        <v>433</v>
      </c>
    </row>
    <row r="6" spans="1:23" s="5" customFormat="1" ht="20.100000000000001" customHeight="1">
      <c r="A6" s="5" t="s">
        <v>81</v>
      </c>
      <c r="C6" s="5" t="s">
        <v>82</v>
      </c>
    </row>
    <row r="7" spans="1:23" ht="20.100000000000001" customHeight="1">
      <c r="C7" s="36" t="s">
        <v>143</v>
      </c>
      <c r="D7" s="37"/>
      <c r="E7" s="37"/>
      <c r="F7" s="37"/>
      <c r="G7" s="37"/>
      <c r="H7" s="38"/>
      <c r="I7" s="716"/>
      <c r="J7" s="717"/>
      <c r="K7" s="717"/>
      <c r="L7" s="717"/>
      <c r="M7" s="717"/>
      <c r="N7" s="717"/>
      <c r="O7" s="717"/>
      <c r="P7" s="717"/>
      <c r="Q7" s="717"/>
      <c r="R7" s="717"/>
      <c r="S7" s="717"/>
      <c r="T7" s="718"/>
    </row>
    <row r="8" spans="1:23" ht="20.100000000000001" customHeight="1">
      <c r="C8" s="36" t="s">
        <v>142</v>
      </c>
      <c r="D8" s="37"/>
      <c r="E8" s="37"/>
      <c r="F8" s="37"/>
      <c r="G8" s="37"/>
      <c r="H8" s="38"/>
      <c r="I8" s="716"/>
      <c r="J8" s="717"/>
      <c r="K8" s="717"/>
      <c r="L8" s="717"/>
      <c r="M8" s="717"/>
      <c r="N8" s="717"/>
      <c r="O8" s="717"/>
      <c r="P8" s="717"/>
      <c r="Q8" s="717"/>
      <c r="R8" s="717"/>
      <c r="S8" s="717"/>
      <c r="T8" s="718"/>
    </row>
    <row r="9" spans="1:23" ht="20.100000000000001" customHeight="1">
      <c r="C9" s="36" t="s">
        <v>141</v>
      </c>
      <c r="D9" s="37"/>
      <c r="E9" s="37"/>
      <c r="F9" s="37"/>
      <c r="G9" s="37"/>
      <c r="H9" s="38"/>
      <c r="I9" s="716"/>
      <c r="J9" s="717"/>
      <c r="K9" s="717"/>
      <c r="L9" s="717"/>
      <c r="M9" s="717"/>
      <c r="N9" s="717"/>
      <c r="O9" s="717"/>
      <c r="P9" s="717"/>
      <c r="Q9" s="717"/>
      <c r="R9" s="717"/>
      <c r="S9" s="717"/>
      <c r="T9" s="718"/>
    </row>
    <row r="10" spans="1:23" ht="20.100000000000001" customHeight="1">
      <c r="C10" s="36" t="s">
        <v>86</v>
      </c>
      <c r="D10" s="37"/>
      <c r="E10" s="37"/>
      <c r="F10" s="37"/>
      <c r="G10" s="37"/>
      <c r="H10" s="38"/>
      <c r="I10" s="716"/>
      <c r="J10" s="717"/>
      <c r="K10" s="717"/>
      <c r="L10" s="717"/>
      <c r="M10" s="717"/>
      <c r="N10" s="717"/>
      <c r="O10" s="717"/>
      <c r="P10" s="717"/>
      <c r="Q10" s="717"/>
      <c r="R10" s="717"/>
      <c r="S10" s="717"/>
      <c r="T10" s="718"/>
    </row>
    <row r="11" spans="1:23" ht="20.100000000000001" customHeight="1">
      <c r="C11" s="36" t="s">
        <v>87</v>
      </c>
      <c r="D11" s="37"/>
      <c r="E11" s="37"/>
      <c r="F11" s="37"/>
      <c r="G11" s="37"/>
      <c r="H11" s="38"/>
      <c r="I11" s="716"/>
      <c r="J11" s="717"/>
      <c r="K11" s="717"/>
      <c r="L11" s="717"/>
      <c r="M11" s="717"/>
      <c r="N11" s="717"/>
      <c r="O11" s="717"/>
      <c r="P11" s="717"/>
      <c r="Q11" s="717"/>
      <c r="R11" s="717"/>
      <c r="S11" s="717"/>
      <c r="T11" s="718"/>
    </row>
    <row r="13" spans="1:23" s="5" customFormat="1" ht="20.100000000000001" customHeight="1">
      <c r="A13" s="5" t="s">
        <v>88</v>
      </c>
      <c r="C13" s="5" t="s">
        <v>28</v>
      </c>
      <c r="G13" s="693" t="s">
        <v>89</v>
      </c>
      <c r="H13" s="694"/>
      <c r="I13" s="694"/>
      <c r="J13" s="694"/>
      <c r="K13" s="694"/>
      <c r="L13" s="694"/>
      <c r="M13" s="694"/>
      <c r="N13" s="694"/>
      <c r="O13" s="694"/>
      <c r="P13" s="694"/>
      <c r="Q13" s="694"/>
      <c r="R13" s="694"/>
      <c r="S13" s="694"/>
      <c r="T13" s="694"/>
      <c r="U13" s="694"/>
      <c r="V13" s="694"/>
      <c r="W13" s="694"/>
    </row>
    <row r="14" spans="1:23" ht="20.100000000000001" customHeight="1">
      <c r="B14" s="39" t="s">
        <v>90</v>
      </c>
      <c r="C14" s="8" t="s">
        <v>30</v>
      </c>
      <c r="D14" s="8" t="s">
        <v>430</v>
      </c>
    </row>
    <row r="15" spans="1:23" ht="20.100000000000001" customHeight="1">
      <c r="B15" s="39" t="s">
        <v>90</v>
      </c>
      <c r="C15" s="8" t="s">
        <v>32</v>
      </c>
      <c r="D15" s="8" t="s">
        <v>33</v>
      </c>
    </row>
    <row r="16" spans="1:23" ht="20.100000000000001" customHeight="1">
      <c r="B16" s="39" t="s">
        <v>90</v>
      </c>
      <c r="C16" s="8" t="s">
        <v>35</v>
      </c>
      <c r="D16" s="8" t="s">
        <v>429</v>
      </c>
    </row>
    <row r="17" spans="2:24" ht="20.100000000000001" customHeight="1">
      <c r="B17" s="39" t="s">
        <v>90</v>
      </c>
      <c r="C17" s="8" t="s">
        <v>37</v>
      </c>
      <c r="D17" s="8" t="s">
        <v>428</v>
      </c>
    </row>
    <row r="18" spans="2:24" ht="20.100000000000001" customHeight="1">
      <c r="B18" s="39" t="s">
        <v>90</v>
      </c>
      <c r="C18" s="8" t="s">
        <v>39</v>
      </c>
      <c r="D18" s="8" t="s">
        <v>427</v>
      </c>
    </row>
    <row r="19" spans="2:24" s="40" customFormat="1" ht="20.100000000000001" customHeight="1">
      <c r="B19" s="39" t="s">
        <v>90</v>
      </c>
      <c r="C19" s="8" t="s">
        <v>41</v>
      </c>
      <c r="D19" s="8" t="s">
        <v>54</v>
      </c>
      <c r="E19" s="8"/>
      <c r="F19" s="8"/>
      <c r="G19" s="30"/>
      <c r="H19" s="30"/>
      <c r="I19" s="30"/>
      <c r="J19" s="30"/>
      <c r="K19" s="30"/>
      <c r="L19" s="30"/>
      <c r="M19" s="30"/>
      <c r="N19" s="30"/>
      <c r="O19" s="30"/>
      <c r="P19" s="30"/>
      <c r="Q19" s="30"/>
      <c r="R19" s="30"/>
      <c r="S19" s="30"/>
      <c r="T19" s="30"/>
      <c r="U19" s="30"/>
      <c r="V19" s="30"/>
      <c r="W19" s="30"/>
      <c r="X19" s="30"/>
    </row>
    <row r="20" spans="2:24" ht="20.100000000000001" customHeight="1">
      <c r="B20" s="39" t="s">
        <v>90</v>
      </c>
      <c r="C20" s="8" t="s">
        <v>43</v>
      </c>
      <c r="D20" s="8" t="s">
        <v>56</v>
      </c>
    </row>
    <row r="21" spans="2:24" ht="20.100000000000001" customHeight="1">
      <c r="B21" s="39" t="s">
        <v>90</v>
      </c>
      <c r="C21" s="8" t="s">
        <v>45</v>
      </c>
      <c r="D21" s="8" t="s">
        <v>121</v>
      </c>
    </row>
    <row r="22" spans="2:24" s="40" customFormat="1" ht="20.100000000000001" customHeight="1">
      <c r="B22" s="39" t="s">
        <v>90</v>
      </c>
      <c r="C22" s="8" t="s">
        <v>46</v>
      </c>
      <c r="D22" s="8" t="s">
        <v>120</v>
      </c>
      <c r="E22" s="8"/>
      <c r="F22" s="8"/>
      <c r="G22" s="8"/>
      <c r="H22" s="8"/>
      <c r="I22" s="8"/>
      <c r="J22" s="8"/>
      <c r="K22" s="8"/>
      <c r="L22" s="8"/>
      <c r="M22" s="8"/>
      <c r="N22" s="8"/>
      <c r="O22" s="8"/>
      <c r="P22" s="8"/>
      <c r="Q22" s="8"/>
      <c r="R22" s="8"/>
      <c r="S22" s="8"/>
      <c r="T22" s="8"/>
      <c r="U22" s="8"/>
      <c r="V22" s="8"/>
      <c r="W22" s="8"/>
      <c r="X22" s="8"/>
    </row>
    <row r="23" spans="2:24" s="40" customFormat="1" ht="20.100000000000001" customHeight="1">
      <c r="B23" s="39" t="s">
        <v>90</v>
      </c>
      <c r="C23" s="8" t="s">
        <v>48</v>
      </c>
      <c r="D23" s="8" t="s">
        <v>119</v>
      </c>
      <c r="E23" s="8"/>
      <c r="F23" s="8"/>
      <c r="G23" s="8"/>
      <c r="H23" s="8"/>
      <c r="I23" s="8"/>
      <c r="J23" s="8"/>
      <c r="K23" s="8"/>
      <c r="L23" s="8"/>
      <c r="M23" s="8"/>
      <c r="N23" s="8"/>
      <c r="O23" s="8"/>
      <c r="P23" s="8"/>
      <c r="Q23" s="8"/>
      <c r="R23" s="8"/>
      <c r="S23" s="8"/>
      <c r="T23" s="8"/>
      <c r="U23" s="8"/>
      <c r="V23" s="8"/>
      <c r="W23" s="8"/>
      <c r="X23" s="8"/>
    </row>
    <row r="24" spans="2:24" s="40" customFormat="1" ht="20.100000000000001" customHeight="1">
      <c r="B24" s="39" t="s">
        <v>90</v>
      </c>
      <c r="C24" s="8" t="s">
        <v>50</v>
      </c>
      <c r="D24" s="8" t="s">
        <v>405</v>
      </c>
      <c r="E24" s="8"/>
      <c r="F24" s="8"/>
      <c r="G24" s="8"/>
      <c r="H24" s="8"/>
      <c r="I24" s="8"/>
      <c r="J24" s="8"/>
      <c r="K24" s="8"/>
      <c r="L24" s="8"/>
      <c r="M24" s="8"/>
      <c r="N24" s="8"/>
      <c r="O24" s="8"/>
      <c r="P24" s="8"/>
      <c r="Q24" s="8"/>
      <c r="R24" s="8"/>
      <c r="S24" s="8"/>
      <c r="T24" s="8"/>
      <c r="U24" s="8"/>
      <c r="V24" s="8"/>
      <c r="W24" s="8"/>
      <c r="X24" s="8"/>
    </row>
    <row r="25" spans="2:24" ht="20.100000000000001" customHeight="1">
      <c r="B25" s="39" t="s">
        <v>90</v>
      </c>
      <c r="C25" s="8" t="s">
        <v>51</v>
      </c>
      <c r="D25" s="8" t="s">
        <v>404</v>
      </c>
    </row>
    <row r="26" spans="2:24" ht="20.100000000000001" customHeight="1">
      <c r="B26" s="39" t="s">
        <v>90</v>
      </c>
      <c r="C26" s="8" t="s">
        <v>52</v>
      </c>
      <c r="D26" s="8" t="s">
        <v>341</v>
      </c>
    </row>
    <row r="27" spans="2:24" ht="20.100000000000001" customHeight="1">
      <c r="B27" s="39" t="s">
        <v>90</v>
      </c>
      <c r="C27" s="8" t="s">
        <v>53</v>
      </c>
      <c r="D27" s="8" t="s">
        <v>340</v>
      </c>
    </row>
    <row r="28" spans="2:24" ht="20.100000000000001" customHeight="1">
      <c r="B28" s="39" t="s">
        <v>90</v>
      </c>
      <c r="C28" s="8" t="s">
        <v>55</v>
      </c>
      <c r="D28" s="8" t="s">
        <v>403</v>
      </c>
    </row>
    <row r="29" spans="2:24" ht="20.100000000000001" customHeight="1">
      <c r="B29" s="39" t="s">
        <v>90</v>
      </c>
      <c r="C29" s="8" t="s">
        <v>57</v>
      </c>
      <c r="D29" s="8" t="s">
        <v>402</v>
      </c>
    </row>
    <row r="30" spans="2:24" ht="20.100000000000001" customHeight="1">
      <c r="B30" s="39" t="s">
        <v>90</v>
      </c>
      <c r="C30" s="8" t="s">
        <v>59</v>
      </c>
      <c r="D30" s="8" t="s">
        <v>65</v>
      </c>
    </row>
    <row r="31" spans="2:24" ht="20.100000000000001" customHeight="1">
      <c r="B31"/>
      <c r="D31" s="8" t="s">
        <v>66</v>
      </c>
      <c r="E31" s="1"/>
      <c r="F31" s="1"/>
      <c r="G31" s="1"/>
      <c r="H31" s="1"/>
      <c r="I31" s="1"/>
      <c r="J31" s="1"/>
      <c r="K31" s="1"/>
      <c r="L31" s="1"/>
      <c r="M31" s="1"/>
      <c r="N31" s="1"/>
      <c r="O31" s="1"/>
      <c r="P31" s="1"/>
      <c r="Q31" s="1"/>
      <c r="R31" s="1"/>
      <c r="S31" s="1"/>
      <c r="T31" s="1"/>
      <c r="U31" s="1"/>
      <c r="V31" s="1"/>
      <c r="W31" s="1"/>
      <c r="X31" s="1"/>
    </row>
    <row r="32" spans="2:24" ht="20.100000000000001" customHeight="1">
      <c r="B32"/>
      <c r="D32" s="686" t="s">
        <v>338</v>
      </c>
      <c r="E32" s="687"/>
      <c r="F32" s="687"/>
      <c r="G32" s="687"/>
      <c r="H32" s="687"/>
      <c r="I32" s="687"/>
      <c r="J32" s="687"/>
      <c r="K32" s="687"/>
      <c r="L32" s="687"/>
      <c r="M32" s="687"/>
      <c r="N32" s="687"/>
      <c r="O32" s="687"/>
      <c r="P32" s="687"/>
      <c r="Q32" s="687"/>
      <c r="R32" s="687"/>
      <c r="S32" s="687"/>
      <c r="T32" s="687"/>
      <c r="U32" s="687"/>
      <c r="V32" s="687"/>
      <c r="W32" s="687"/>
      <c r="X32" s="687"/>
    </row>
    <row r="33" spans="2:4" ht="20.100000000000001" customHeight="1">
      <c r="B33" s="39" t="s">
        <v>90</v>
      </c>
      <c r="C33" s="8" t="s">
        <v>62</v>
      </c>
      <c r="D33" s="8" t="s">
        <v>68</v>
      </c>
    </row>
    <row r="34" spans="2:4" ht="20.100000000000001" customHeight="1">
      <c r="B34" s="39" t="s">
        <v>90</v>
      </c>
      <c r="C34" s="8" t="s">
        <v>64</v>
      </c>
      <c r="D34" s="8" t="s">
        <v>336</v>
      </c>
    </row>
    <row r="35" spans="2:4" ht="20.100000000000001" customHeight="1">
      <c r="B35" s="39" t="s">
        <v>90</v>
      </c>
      <c r="C35" s="8" t="s">
        <v>67</v>
      </c>
      <c r="D35" s="8" t="s">
        <v>337</v>
      </c>
    </row>
    <row r="36" spans="2:4" ht="20.100000000000001" customHeight="1">
      <c r="B36" s="39" t="s">
        <v>90</v>
      </c>
      <c r="C36" s="8" t="s">
        <v>69</v>
      </c>
      <c r="D36" s="8" t="s">
        <v>424</v>
      </c>
    </row>
    <row r="37" spans="2:4" ht="20.100000000000001" customHeight="1">
      <c r="B37" s="39" t="s">
        <v>90</v>
      </c>
      <c r="C37" s="8" t="s">
        <v>71</v>
      </c>
      <c r="D37" s="8" t="s">
        <v>126</v>
      </c>
    </row>
  </sheetData>
  <mergeCells count="7">
    <mergeCell ref="D32:X32"/>
    <mergeCell ref="G13:W13"/>
    <mergeCell ref="I8:T8"/>
    <mergeCell ref="I7:T7"/>
    <mergeCell ref="I9:T9"/>
    <mergeCell ref="I10:T10"/>
    <mergeCell ref="I11:T11"/>
  </mergeCells>
  <phoneticPr fontId="2"/>
  <dataValidations count="3">
    <dataValidation type="list" allowBlank="1" showInputMessage="1" showErrorMessage="1" sqref="D19 D22 D17 B14:B30 B33:B37" xr:uid="{00000000-0002-0000-5900-000000000000}">
      <formula1>"□,☑"</formula1>
    </dataValidation>
    <dataValidation imeMode="off" allowBlank="1" showInputMessage="1" showErrorMessage="1" sqref="I11:T11" xr:uid="{00000000-0002-0000-5900-000001000000}"/>
    <dataValidation imeMode="on" allowBlank="1" showInputMessage="1" showErrorMessage="1" sqref="I7:T10" xr:uid="{00000000-0002-0000-5900-000002000000}"/>
  </dataValidations>
  <pageMargins left="0.70866141732283472" right="0.70866141732283472" top="0.74803149606299213" bottom="0.74803149606299213" header="0.31496062992125984" footer="0.31496062992125984"/>
  <pageSetup paperSize="9" fitToHeight="0" orientation="portrait" r:id="rId1"/>
  <headerFooter>
    <oddFooter>&amp;C&amp;P</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93"/>
  <dimension ref="A1"/>
  <sheetViews>
    <sheetView workbookViewId="0">
      <selection activeCell="B2" sqref="B2"/>
    </sheetView>
  </sheetViews>
  <sheetFormatPr defaultRowHeight="18"/>
  <sheetData>
    <row r="1" spans="1:1">
      <c r="A1" t="s">
        <v>1502</v>
      </c>
    </row>
  </sheetData>
  <phoneticPr fontId="2"/>
  <pageMargins left="0.70866141732283472" right="0.70866141732283472" top="0.74803149606299213" bottom="0.74803149606299213" header="0.31496062992125984" footer="0.31496062992125984"/>
  <pageSetup paperSize="9" orientation="portrait" r:id="rId1"/>
  <headerFooter>
    <oddFooter>&amp;C&amp;P</oddFooter>
  </headerFooter>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4">
    <pageSetUpPr fitToPage="1"/>
  </sheetPr>
  <dimension ref="A1:M27"/>
  <sheetViews>
    <sheetView view="pageBreakPreview" topLeftCell="F1" zoomScale="110" zoomScaleNormal="100" zoomScaleSheetLayoutView="110" workbookViewId="0">
      <selection activeCell="A14" sqref="A14:J15"/>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8.09765625" style="41" customWidth="1"/>
    <col min="12" max="12" width="6.69921875" style="41" customWidth="1"/>
    <col min="13" max="13" width="5.3984375" style="41" customWidth="1"/>
    <col min="14" max="15" width="7.69921875" style="41" customWidth="1"/>
    <col min="16" max="16384" width="8.09765625" style="41"/>
  </cols>
  <sheetData>
    <row r="1" spans="1:13" ht="18.75" customHeight="1">
      <c r="A1" s="41" t="s">
        <v>92</v>
      </c>
      <c r="B1" s="42">
        <v>17</v>
      </c>
      <c r="C1" s="41" t="s">
        <v>93</v>
      </c>
    </row>
    <row r="2" spans="1:13" ht="20.100000000000001" customHeight="1">
      <c r="A2" s="43" t="s">
        <v>433</v>
      </c>
      <c r="B2" s="43"/>
      <c r="C2" s="43"/>
      <c r="D2" s="44"/>
      <c r="E2" s="44"/>
      <c r="F2" s="44"/>
      <c r="G2" s="44"/>
      <c r="H2" s="44"/>
      <c r="I2" s="44"/>
      <c r="J2" s="44"/>
    </row>
    <row r="3" spans="1:13" ht="20.100000000000001" customHeight="1">
      <c r="J3" s="57">
        <v>45881</v>
      </c>
    </row>
    <row r="5" spans="1:13" ht="20.100000000000001" customHeight="1">
      <c r="A5" s="46" t="s">
        <v>95</v>
      </c>
      <c r="B5" s="46"/>
      <c r="C5" s="46"/>
    </row>
    <row r="6" spans="1:13" ht="20.100000000000001" customHeight="1">
      <c r="A6" s="46"/>
      <c r="B6" s="46"/>
      <c r="C6" s="46"/>
    </row>
    <row r="7" spans="1:13" ht="20.100000000000001" customHeight="1">
      <c r="D7" s="698" t="s">
        <v>96</v>
      </c>
      <c r="E7" s="699"/>
      <c r="F7" s="47"/>
      <c r="G7" s="1"/>
      <c r="H7" s="1"/>
    </row>
    <row r="8" spans="1:13" ht="20.100000000000001" customHeight="1">
      <c r="D8" s="710" t="s">
        <v>84</v>
      </c>
      <c r="E8" s="699"/>
      <c r="F8" s="49"/>
      <c r="G8" s="719" t="s">
        <v>98</v>
      </c>
      <c r="H8" s="719"/>
      <c r="I8" s="719"/>
      <c r="J8" s="719"/>
    </row>
    <row r="9" spans="1:13" ht="20.100000000000001" customHeight="1">
      <c r="D9" s="710" t="s">
        <v>145</v>
      </c>
      <c r="E9" s="699"/>
      <c r="F9" s="51"/>
      <c r="G9" s="701" t="s">
        <v>100</v>
      </c>
      <c r="H9" s="701"/>
      <c r="I9" s="701"/>
      <c r="J9" s="701"/>
    </row>
    <row r="10" spans="1:13" ht="20.100000000000001" customHeight="1">
      <c r="D10" s="710" t="s">
        <v>141</v>
      </c>
      <c r="E10" s="699"/>
      <c r="F10" s="51"/>
      <c r="G10" s="701" t="s">
        <v>101</v>
      </c>
      <c r="H10" s="701"/>
      <c r="I10" s="701"/>
      <c r="J10" s="701"/>
    </row>
    <row r="11" spans="1:13" ht="19.5" customHeight="1">
      <c r="E11" s="42"/>
      <c r="F11" s="42"/>
      <c r="G11" s="52"/>
      <c r="H11" s="52"/>
      <c r="I11" s="52"/>
      <c r="J11" s="52"/>
    </row>
    <row r="14" spans="1:13" ht="20.100000000000001" customHeight="1">
      <c r="A14" s="702" t="s">
        <v>441</v>
      </c>
      <c r="B14" s="702"/>
      <c r="C14" s="702"/>
      <c r="D14" s="702"/>
      <c r="E14" s="702"/>
      <c r="F14" s="702"/>
      <c r="G14" s="702"/>
      <c r="H14" s="702"/>
      <c r="I14" s="702"/>
      <c r="J14" s="702"/>
      <c r="K14" s="41" t="s">
        <v>440</v>
      </c>
      <c r="L14" s="41" t="str">
        <f>+"　下記のとおり課程を設置したいので、学校教育法第"&amp;'017'!$D$1&amp;"条第"&amp;'017'!$D$2&amp;"項の規定により関係書類を添えて認可を申請します。"</f>
        <v>　下記のとおり課程を設置したいので、学校教育法第4条第1項の規定により関係書類を添えて認可を申請します。</v>
      </c>
    </row>
    <row r="15" spans="1:13" ht="20.100000000000001" customHeight="1">
      <c r="A15" s="702"/>
      <c r="B15" s="702"/>
      <c r="C15" s="702"/>
      <c r="D15" s="702"/>
      <c r="E15" s="702"/>
      <c r="F15" s="702"/>
      <c r="G15" s="702"/>
      <c r="H15" s="702"/>
      <c r="I15" s="702"/>
      <c r="J15" s="702"/>
      <c r="K15" s="41" t="s">
        <v>421</v>
      </c>
      <c r="L15" s="41" t="str">
        <f>+"　下記のとおり課程を設置したいので、学校教育法第"&amp;'017'!$D$5&amp;"条第"&amp;'017'!$D$6&amp;"項の規定により関係書類を添えて認可を申請します。"</f>
        <v>　下記のとおり課程を設置したいので、学校教育法第130条第1項の規定により関係書類を添えて認可を申請します。</v>
      </c>
    </row>
    <row r="16" spans="1:13" ht="20.100000000000001" customHeight="1">
      <c r="A16" s="727" t="s">
        <v>179</v>
      </c>
      <c r="B16" s="727"/>
      <c r="C16" s="727"/>
      <c r="D16" s="727"/>
      <c r="E16" s="727"/>
      <c r="F16" s="727"/>
      <c r="G16" s="727"/>
      <c r="H16" s="727"/>
      <c r="I16" s="727"/>
      <c r="J16" s="727"/>
      <c r="K16" s="1"/>
      <c r="L16" s="1"/>
      <c r="M16" s="1"/>
    </row>
    <row r="17" spans="1:13" ht="20.100000000000001" customHeight="1">
      <c r="C17" s="63" t="s">
        <v>78</v>
      </c>
      <c r="D17" s="722" t="s">
        <v>178</v>
      </c>
      <c r="E17" s="722"/>
      <c r="F17" s="62"/>
      <c r="G17" s="719" t="s">
        <v>439</v>
      </c>
      <c r="H17" s="719"/>
      <c r="I17" s="719"/>
      <c r="J17" s="719"/>
      <c r="L17" s="1"/>
      <c r="M17" s="1"/>
    </row>
    <row r="18" spans="1:13" ht="49.95" customHeight="1">
      <c r="C18" s="63" t="s">
        <v>81</v>
      </c>
      <c r="D18" s="722" t="s">
        <v>388</v>
      </c>
      <c r="E18" s="722"/>
      <c r="F18" s="62"/>
      <c r="G18" s="700" t="s">
        <v>438</v>
      </c>
      <c r="H18" s="700"/>
      <c r="I18" s="700"/>
      <c r="J18" s="700"/>
    </row>
    <row r="19" spans="1:13" ht="20.100000000000001" customHeight="1">
      <c r="C19" s="63" t="s">
        <v>175</v>
      </c>
      <c r="D19" s="722" t="s">
        <v>386</v>
      </c>
      <c r="E19" s="722"/>
      <c r="F19" s="62"/>
      <c r="G19" s="719" t="s">
        <v>437</v>
      </c>
      <c r="H19" s="719"/>
      <c r="I19" s="719"/>
      <c r="J19" s="719"/>
    </row>
    <row r="20" spans="1:13" ht="20.100000000000001" customHeight="1">
      <c r="C20" s="63" t="s">
        <v>384</v>
      </c>
      <c r="D20" s="722" t="s">
        <v>383</v>
      </c>
      <c r="E20" s="722"/>
      <c r="F20" s="62"/>
      <c r="G20" s="719" t="s">
        <v>382</v>
      </c>
      <c r="H20" s="719"/>
      <c r="I20" s="719"/>
      <c r="J20" s="719"/>
    </row>
    <row r="21" spans="1:13" ht="40.200000000000003" customHeight="1">
      <c r="C21" s="63" t="s">
        <v>381</v>
      </c>
      <c r="D21" s="722" t="s">
        <v>380</v>
      </c>
      <c r="E21" s="722"/>
      <c r="F21" s="78"/>
      <c r="G21" s="700" t="s">
        <v>436</v>
      </c>
      <c r="H21" s="700"/>
      <c r="I21" s="700"/>
      <c r="J21" s="700"/>
    </row>
    <row r="22" spans="1:13" ht="20.100000000000001" customHeight="1">
      <c r="C22" s="63" t="s">
        <v>378</v>
      </c>
      <c r="D22" s="722" t="s">
        <v>377</v>
      </c>
      <c r="E22" s="722"/>
      <c r="F22" s="62"/>
      <c r="G22" s="719" t="s">
        <v>435</v>
      </c>
      <c r="H22" s="719"/>
      <c r="I22" s="719"/>
      <c r="J22" s="719"/>
    </row>
    <row r="23" spans="1:13" ht="20.100000000000001" customHeight="1">
      <c r="C23" s="63" t="s">
        <v>376</v>
      </c>
      <c r="D23" s="722" t="s">
        <v>375</v>
      </c>
      <c r="E23" s="722"/>
      <c r="F23" s="62"/>
      <c r="G23" s="719" t="s">
        <v>434</v>
      </c>
      <c r="H23" s="719"/>
      <c r="I23" s="719"/>
      <c r="J23" s="719"/>
    </row>
    <row r="24" spans="1:13" ht="20.100000000000001" customHeight="1">
      <c r="C24" s="63" t="s">
        <v>374</v>
      </c>
      <c r="D24" s="722" t="s">
        <v>373</v>
      </c>
      <c r="E24" s="722"/>
      <c r="F24" s="62"/>
      <c r="G24" s="719" t="s">
        <v>372</v>
      </c>
      <c r="H24" s="719"/>
      <c r="I24" s="719"/>
      <c r="J24" s="719"/>
    </row>
    <row r="25" spans="1:13" ht="20.100000000000001" customHeight="1">
      <c r="C25" s="63" t="s">
        <v>371</v>
      </c>
      <c r="D25" s="722" t="s">
        <v>370</v>
      </c>
      <c r="E25" s="722"/>
      <c r="F25" s="62"/>
      <c r="G25" s="725">
        <v>46113</v>
      </c>
      <c r="H25" s="725"/>
      <c r="I25" s="725"/>
      <c r="J25" s="725"/>
    </row>
    <row r="26" spans="1:13" ht="20.100000000000001" customHeight="1">
      <c r="C26" s="63" t="s">
        <v>369</v>
      </c>
      <c r="D26" s="722" t="s">
        <v>166</v>
      </c>
      <c r="E26" s="722"/>
      <c r="F26" s="62"/>
      <c r="G26" s="723" t="s">
        <v>165</v>
      </c>
      <c r="H26" s="723"/>
      <c r="I26" s="723"/>
      <c r="J26" s="723"/>
    </row>
    <row r="27" spans="1:13" ht="20.100000000000001" customHeight="1">
      <c r="A27" s="61"/>
      <c r="B27" s="61"/>
      <c r="C27" s="61"/>
      <c r="G27" s="60"/>
      <c r="H27" s="60"/>
      <c r="I27" s="60"/>
    </row>
  </sheetData>
  <mergeCells count="29">
    <mergeCell ref="D24:E24"/>
    <mergeCell ref="G24:J24"/>
    <mergeCell ref="D25:E25"/>
    <mergeCell ref="G25:J25"/>
    <mergeCell ref="D26:E26"/>
    <mergeCell ref="G26:J26"/>
    <mergeCell ref="D21:E21"/>
    <mergeCell ref="G21:J21"/>
    <mergeCell ref="D22:E22"/>
    <mergeCell ref="G22:J22"/>
    <mergeCell ref="D23:E23"/>
    <mergeCell ref="G23:J23"/>
    <mergeCell ref="D18:E18"/>
    <mergeCell ref="G18:J18"/>
    <mergeCell ref="D19:E19"/>
    <mergeCell ref="G19:J19"/>
    <mergeCell ref="D20:E20"/>
    <mergeCell ref="G20:J20"/>
    <mergeCell ref="D7:E7"/>
    <mergeCell ref="D17:E17"/>
    <mergeCell ref="G17:J17"/>
    <mergeCell ref="G8:J8"/>
    <mergeCell ref="G9:J9"/>
    <mergeCell ref="G10:J10"/>
    <mergeCell ref="A14:J15"/>
    <mergeCell ref="A16:J16"/>
    <mergeCell ref="D8:E8"/>
    <mergeCell ref="D9:E9"/>
    <mergeCell ref="D10:E10"/>
  </mergeCells>
  <phoneticPr fontId="2"/>
  <dataValidations count="2">
    <dataValidation imeMode="on" allowBlank="1" showInputMessage="1" showErrorMessage="1" sqref="G8:J11 G17:J26" xr:uid="{00000000-0002-0000-5B00-000000000000}"/>
    <dataValidation type="list" allowBlank="1" showInputMessage="1" showErrorMessage="1" sqref="A14:J15" xr:uid="{00000000-0002-0000-5B00-000001000000}">
      <formula1>$L$14:$L$15</formula1>
    </dataValidation>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drawing r:id="rId2"/>
  <legacyDrawing r:id="rId3"/>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5">
    <pageSetUpPr fitToPage="1"/>
  </sheetPr>
  <dimension ref="A1:M27"/>
  <sheetViews>
    <sheetView view="pageBreakPreview" zoomScale="110" zoomScaleNormal="100" zoomScaleSheetLayoutView="110" workbookViewId="0">
      <selection activeCell="A14" sqref="A14:J15"/>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8.09765625" style="41" customWidth="1"/>
    <col min="12" max="12" width="6.69921875" style="41" customWidth="1"/>
    <col min="13" max="13" width="5.3984375" style="41" customWidth="1"/>
    <col min="14" max="15" width="7.69921875" style="41" customWidth="1"/>
    <col min="16" max="16384" width="8.09765625" style="41"/>
  </cols>
  <sheetData>
    <row r="1" spans="1:13" ht="20.100000000000001" customHeight="1">
      <c r="A1" s="41" t="s">
        <v>92</v>
      </c>
      <c r="B1" s="42">
        <v>17</v>
      </c>
      <c r="C1" s="41" t="s">
        <v>93</v>
      </c>
    </row>
    <row r="2" spans="1:13" ht="20.100000000000001" customHeight="1">
      <c r="A2" s="43" t="s">
        <v>433</v>
      </c>
      <c r="B2" s="43"/>
      <c r="C2" s="43"/>
      <c r="D2" s="44"/>
      <c r="E2" s="44"/>
      <c r="F2" s="44"/>
      <c r="G2" s="44"/>
      <c r="H2" s="44"/>
      <c r="I2" s="44"/>
      <c r="J2" s="44"/>
    </row>
    <row r="3" spans="1:13" ht="20.100000000000001" customHeight="1">
      <c r="J3" s="53"/>
    </row>
    <row r="5" spans="1:13" ht="20.100000000000001" customHeight="1">
      <c r="A5" s="46" t="s">
        <v>95</v>
      </c>
      <c r="B5" s="46"/>
      <c r="C5" s="46"/>
    </row>
    <row r="6" spans="1:13" ht="20.100000000000001" customHeight="1">
      <c r="A6" s="46"/>
      <c r="B6" s="46"/>
      <c r="C6" s="46"/>
    </row>
    <row r="7" spans="1:13" ht="20.100000000000001" customHeight="1">
      <c r="D7" s="698" t="s">
        <v>96</v>
      </c>
      <c r="E7" s="699"/>
      <c r="F7" s="47"/>
      <c r="G7" s="1"/>
      <c r="H7" s="1"/>
    </row>
    <row r="8" spans="1:13" ht="20.100000000000001" customHeight="1">
      <c r="D8" s="710" t="s">
        <v>84</v>
      </c>
      <c r="E8" s="699"/>
      <c r="F8" s="49"/>
      <c r="G8" s="707"/>
      <c r="H8" s="707"/>
      <c r="I8" s="707"/>
      <c r="J8" s="707"/>
    </row>
    <row r="9" spans="1:13" ht="20.100000000000001" customHeight="1">
      <c r="D9" s="710" t="s">
        <v>145</v>
      </c>
      <c r="E9" s="699"/>
      <c r="F9" s="51"/>
      <c r="G9" s="708"/>
      <c r="H9" s="708"/>
      <c r="I9" s="708"/>
      <c r="J9" s="708"/>
    </row>
    <row r="10" spans="1:13" ht="20.100000000000001" customHeight="1">
      <c r="D10" s="710" t="s">
        <v>141</v>
      </c>
      <c r="E10" s="699"/>
      <c r="F10" s="51"/>
      <c r="G10" s="708"/>
      <c r="H10" s="708"/>
      <c r="I10" s="708"/>
      <c r="J10" s="708"/>
    </row>
    <row r="11" spans="1:13" ht="19.5" customHeight="1">
      <c r="E11" s="42"/>
      <c r="F11" s="42"/>
      <c r="G11" s="52"/>
      <c r="H11" s="52"/>
      <c r="I11" s="52"/>
      <c r="J11" s="52"/>
    </row>
    <row r="14" spans="1:13" ht="20.100000000000001" customHeight="1">
      <c r="A14" s="709" t="s">
        <v>1472</v>
      </c>
      <c r="B14" s="709"/>
      <c r="C14" s="709"/>
      <c r="D14" s="709"/>
      <c r="E14" s="709"/>
      <c r="F14" s="709"/>
      <c r="G14" s="709"/>
      <c r="H14" s="709"/>
      <c r="I14" s="709"/>
      <c r="J14" s="709"/>
      <c r="K14" s="41" t="s">
        <v>440</v>
      </c>
      <c r="L14" s="41" t="str">
        <f>+"　下記のとおり課程を設置したいので、学校教育法第"&amp;'017'!$D$1&amp;"条第"&amp;'017'!$D$2&amp;"項の規定により関係書類を添えて認可を申請します。"</f>
        <v>　下記のとおり課程を設置したいので、学校教育法第4条第1項の規定により関係書類を添えて認可を申請します。</v>
      </c>
    </row>
    <row r="15" spans="1:13" ht="20.100000000000001" customHeight="1">
      <c r="A15" s="709"/>
      <c r="B15" s="709"/>
      <c r="C15" s="709"/>
      <c r="D15" s="709"/>
      <c r="E15" s="709"/>
      <c r="F15" s="709"/>
      <c r="G15" s="709"/>
      <c r="H15" s="709"/>
      <c r="I15" s="709"/>
      <c r="J15" s="709"/>
      <c r="K15" s="41" t="s">
        <v>421</v>
      </c>
      <c r="L15" s="41" t="str">
        <f>+"　下記のとおり課程を設置したいので、学校教育法第"&amp;'017'!$D$5&amp;"条第"&amp;'017'!$D$6&amp;"項の規定により関係書類を添えて認可を申請します。"</f>
        <v>　下記のとおり課程を設置したいので、学校教育法第130条第1項の規定により関係書類を添えて認可を申請します。</v>
      </c>
    </row>
    <row r="16" spans="1:13" ht="20.100000000000001" customHeight="1">
      <c r="A16" s="727" t="s">
        <v>179</v>
      </c>
      <c r="B16" s="727"/>
      <c r="C16" s="727"/>
      <c r="D16" s="727"/>
      <c r="E16" s="727"/>
      <c r="F16" s="727"/>
      <c r="G16" s="727"/>
      <c r="H16" s="727"/>
      <c r="I16" s="727"/>
      <c r="J16" s="727"/>
      <c r="M16" s="1"/>
    </row>
    <row r="17" spans="1:13" ht="20.100000000000001" customHeight="1">
      <c r="C17" s="63" t="s">
        <v>78</v>
      </c>
      <c r="D17" s="722" t="s">
        <v>178</v>
      </c>
      <c r="E17" s="722"/>
      <c r="F17" s="62"/>
      <c r="G17" s="707"/>
      <c r="H17" s="707"/>
      <c r="I17" s="707"/>
      <c r="J17" s="707"/>
      <c r="L17" s="1"/>
      <c r="M17" s="1"/>
    </row>
    <row r="18" spans="1:13" ht="20.100000000000001" customHeight="1">
      <c r="C18" s="63" t="s">
        <v>81</v>
      </c>
      <c r="D18" s="722" t="s">
        <v>388</v>
      </c>
      <c r="E18" s="722"/>
      <c r="F18" s="62"/>
      <c r="G18" s="707"/>
      <c r="H18" s="707"/>
      <c r="I18" s="707"/>
      <c r="J18" s="707"/>
    </row>
    <row r="19" spans="1:13" ht="20.100000000000001" customHeight="1">
      <c r="C19" s="63" t="s">
        <v>175</v>
      </c>
      <c r="D19" s="722" t="s">
        <v>386</v>
      </c>
      <c r="E19" s="722"/>
      <c r="F19" s="62"/>
      <c r="G19" s="707"/>
      <c r="H19" s="707"/>
      <c r="I19" s="707"/>
      <c r="J19" s="707"/>
    </row>
    <row r="20" spans="1:13" ht="20.100000000000001" customHeight="1">
      <c r="C20" s="63" t="s">
        <v>384</v>
      </c>
      <c r="D20" s="722" t="s">
        <v>383</v>
      </c>
      <c r="E20" s="722"/>
      <c r="F20" s="62"/>
      <c r="G20" s="707"/>
      <c r="H20" s="707"/>
      <c r="I20" s="707"/>
      <c r="J20" s="707"/>
    </row>
    <row r="21" spans="1:13" ht="40.200000000000003" customHeight="1">
      <c r="C21" s="63" t="s">
        <v>381</v>
      </c>
      <c r="D21" s="722" t="s">
        <v>380</v>
      </c>
      <c r="E21" s="722"/>
      <c r="F21" s="78"/>
      <c r="G21" s="707"/>
      <c r="H21" s="707"/>
      <c r="I21" s="707"/>
      <c r="J21" s="707"/>
    </row>
    <row r="22" spans="1:13" ht="20.100000000000001" customHeight="1">
      <c r="C22" s="63" t="s">
        <v>378</v>
      </c>
      <c r="D22" s="722" t="s">
        <v>377</v>
      </c>
      <c r="E22" s="722"/>
      <c r="F22" s="62"/>
      <c r="G22" s="707"/>
      <c r="H22" s="707"/>
      <c r="I22" s="707"/>
      <c r="J22" s="707"/>
    </row>
    <row r="23" spans="1:13" ht="20.100000000000001" customHeight="1">
      <c r="C23" s="63" t="s">
        <v>376</v>
      </c>
      <c r="D23" s="722" t="s">
        <v>375</v>
      </c>
      <c r="E23" s="722"/>
      <c r="F23" s="62"/>
      <c r="G23" s="707"/>
      <c r="H23" s="707"/>
      <c r="I23" s="707"/>
      <c r="J23" s="707"/>
    </row>
    <row r="24" spans="1:13" ht="20.100000000000001" customHeight="1">
      <c r="C24" s="63" t="s">
        <v>374</v>
      </c>
      <c r="D24" s="722" t="s">
        <v>373</v>
      </c>
      <c r="E24" s="722"/>
      <c r="F24" s="62"/>
      <c r="G24" s="707"/>
      <c r="H24" s="707"/>
      <c r="I24" s="707"/>
      <c r="J24" s="707"/>
    </row>
    <row r="25" spans="1:13" ht="20.100000000000001" customHeight="1">
      <c r="C25" s="63" t="s">
        <v>371</v>
      </c>
      <c r="D25" s="722" t="s">
        <v>370</v>
      </c>
      <c r="E25" s="722"/>
      <c r="F25" s="62"/>
      <c r="G25" s="728"/>
      <c r="H25" s="728"/>
      <c r="I25" s="728"/>
      <c r="J25" s="728"/>
    </row>
    <row r="26" spans="1:13" ht="20.100000000000001" customHeight="1">
      <c r="C26" s="63" t="s">
        <v>369</v>
      </c>
      <c r="D26" s="722" t="s">
        <v>166</v>
      </c>
      <c r="E26" s="722"/>
      <c r="F26" s="62"/>
      <c r="G26" s="723" t="s">
        <v>165</v>
      </c>
      <c r="H26" s="723"/>
      <c r="I26" s="723"/>
      <c r="J26" s="723"/>
    </row>
    <row r="27" spans="1:13" ht="20.100000000000001" customHeight="1">
      <c r="A27" s="61"/>
      <c r="B27" s="61"/>
      <c r="C27" s="61"/>
      <c r="G27" s="60"/>
      <c r="H27" s="60"/>
      <c r="I27" s="60"/>
    </row>
  </sheetData>
  <mergeCells count="29">
    <mergeCell ref="D25:E25"/>
    <mergeCell ref="D23:E23"/>
    <mergeCell ref="G23:J23"/>
    <mergeCell ref="G8:J8"/>
    <mergeCell ref="G9:J9"/>
    <mergeCell ref="G10:J10"/>
    <mergeCell ref="A16:J16"/>
    <mergeCell ref="D17:E17"/>
    <mergeCell ref="G17:J17"/>
    <mergeCell ref="A14:J15"/>
    <mergeCell ref="D8:E8"/>
    <mergeCell ref="D9:E9"/>
    <mergeCell ref="D10:E10"/>
    <mergeCell ref="D7:E7"/>
    <mergeCell ref="G26:J26"/>
    <mergeCell ref="D20:E20"/>
    <mergeCell ref="G20:J20"/>
    <mergeCell ref="D24:E24"/>
    <mergeCell ref="G24:J24"/>
    <mergeCell ref="D21:E21"/>
    <mergeCell ref="G21:J21"/>
    <mergeCell ref="D26:E26"/>
    <mergeCell ref="G18:J18"/>
    <mergeCell ref="G25:J25"/>
    <mergeCell ref="D19:E19"/>
    <mergeCell ref="G19:J19"/>
    <mergeCell ref="D22:E22"/>
    <mergeCell ref="G22:J22"/>
    <mergeCell ref="D18:E18"/>
  </mergeCells>
  <phoneticPr fontId="2"/>
  <dataValidations count="2">
    <dataValidation type="list" allowBlank="1" showInputMessage="1" showErrorMessage="1" sqref="A14:J15" xr:uid="{00000000-0002-0000-5C00-000000000000}">
      <formula1>$L$14:$L$16</formula1>
    </dataValidation>
    <dataValidation imeMode="on" allowBlank="1" showInputMessage="1" showErrorMessage="1" sqref="G8:J11 G17:J26" xr:uid="{00000000-0002-0000-5C00-000001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legacy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6">
    <tabColor rgb="FF99FF99"/>
    <pageSetUpPr fitToPage="1"/>
  </sheetPr>
  <dimension ref="A1:E20"/>
  <sheetViews>
    <sheetView workbookViewId="0">
      <selection activeCell="Q41" sqref="Q41"/>
    </sheetView>
  </sheetViews>
  <sheetFormatPr defaultColWidth="8.69921875" defaultRowHeight="13.2"/>
  <cols>
    <col min="1" max="1" width="8.69921875" style="1"/>
    <col min="2" max="2" width="5.09765625" style="1" customWidth="1"/>
    <col min="3" max="3" width="23.59765625" style="1" customWidth="1"/>
    <col min="4" max="16384" width="8.69921875" style="1"/>
  </cols>
  <sheetData>
    <row r="1" spans="1:5">
      <c r="B1" s="1" t="s">
        <v>396</v>
      </c>
      <c r="C1" s="1" t="s">
        <v>2</v>
      </c>
      <c r="D1" s="2">
        <v>4</v>
      </c>
      <c r="E1" s="1" t="str">
        <f>+B1&amp;D1&amp;C1&amp;D2&amp;C2</f>
        <v>学4条1項</v>
      </c>
    </row>
    <row r="2" spans="1:5">
      <c r="C2" s="1" t="s">
        <v>3</v>
      </c>
      <c r="D2" s="2">
        <v>1</v>
      </c>
    </row>
    <row r="3" spans="1:5">
      <c r="B3" s="1" t="s">
        <v>442</v>
      </c>
      <c r="C3" s="1" t="s">
        <v>2</v>
      </c>
      <c r="D3" s="2">
        <v>23</v>
      </c>
      <c r="E3" s="1" t="str">
        <f>+B3&amp;D3&amp;C3&amp;D4&amp;C4&amp;D5&amp;C5</f>
        <v>学令23条1項2号</v>
      </c>
    </row>
    <row r="4" spans="1:5">
      <c r="C4" s="1" t="s">
        <v>3</v>
      </c>
      <c r="D4" s="2">
        <v>1</v>
      </c>
    </row>
    <row r="5" spans="1:5">
      <c r="C5" s="1" t="s">
        <v>93</v>
      </c>
      <c r="D5" s="2">
        <v>2</v>
      </c>
    </row>
    <row r="6" spans="1:5">
      <c r="C6" s="1" t="s">
        <v>3</v>
      </c>
      <c r="D6" s="2"/>
    </row>
    <row r="7" spans="1:5">
      <c r="B7" s="1" t="s">
        <v>395</v>
      </c>
      <c r="C7" s="1" t="s">
        <v>398</v>
      </c>
      <c r="D7" s="2"/>
      <c r="E7" s="1" t="str">
        <f>+B7&amp;D7&amp;C7&amp;D8&amp;C8</f>
        <v>学則条において準用する同規則条</v>
      </c>
    </row>
    <row r="8" spans="1:5">
      <c r="C8" s="1" t="s">
        <v>2</v>
      </c>
      <c r="D8" s="2"/>
    </row>
    <row r="9" spans="1:5">
      <c r="A9" s="1" t="s">
        <v>397</v>
      </c>
      <c r="B9" s="1" t="s">
        <v>396</v>
      </c>
      <c r="C9" s="1" t="s">
        <v>2</v>
      </c>
      <c r="D9" s="2"/>
      <c r="E9" s="1" t="str">
        <f>+B9&amp;D9&amp;C9&amp;D10&amp;C10&amp;E11</f>
        <v>学条項において準用する同法条項</v>
      </c>
    </row>
    <row r="10" spans="1:5">
      <c r="C10" s="1" t="s">
        <v>6</v>
      </c>
      <c r="D10" s="2"/>
    </row>
    <row r="11" spans="1:5">
      <c r="C11" s="1" t="s">
        <v>2</v>
      </c>
      <c r="D11" s="2"/>
      <c r="E11" s="1" t="str">
        <f>+B11&amp;D11&amp;C11&amp;D12&amp;C12</f>
        <v>条項</v>
      </c>
    </row>
    <row r="12" spans="1:5">
      <c r="C12" s="1" t="s">
        <v>3</v>
      </c>
      <c r="D12" s="2"/>
    </row>
    <row r="13" spans="1:5">
      <c r="B13" s="1" t="s">
        <v>395</v>
      </c>
      <c r="C13" s="1" t="s">
        <v>394</v>
      </c>
      <c r="D13" s="2"/>
      <c r="E13" s="1" t="str">
        <f>+B13&amp;D13&amp;C13&amp;D14&amp;C14</f>
        <v>学則条において準用する同規則条</v>
      </c>
    </row>
    <row r="14" spans="1:5">
      <c r="C14" s="1" t="s">
        <v>2</v>
      </c>
      <c r="D14" s="2"/>
    </row>
    <row r="15" spans="1:5">
      <c r="A15" s="1" t="s">
        <v>7</v>
      </c>
      <c r="B15" s="1" t="s">
        <v>1</v>
      </c>
      <c r="C15" s="1" t="s">
        <v>2</v>
      </c>
      <c r="D15" s="2">
        <v>7</v>
      </c>
      <c r="E15" s="1" t="str">
        <f>+B15&amp;D15&amp;C15&amp;D16&amp;C16</f>
        <v>私7条1項</v>
      </c>
    </row>
    <row r="16" spans="1:5">
      <c r="C16" s="1" t="s">
        <v>3</v>
      </c>
      <c r="D16" s="2">
        <v>1</v>
      </c>
    </row>
    <row r="17" spans="2:5">
      <c r="B17" s="1" t="s">
        <v>1</v>
      </c>
      <c r="C17" s="1" t="s">
        <v>2</v>
      </c>
      <c r="D17" s="2"/>
      <c r="E17" s="1" t="str">
        <f>+B17&amp;D17&amp;C17&amp;D18&amp;C18</f>
        <v>私条項において準用する同法</v>
      </c>
    </row>
    <row r="18" spans="2:5">
      <c r="C18" s="1" t="s">
        <v>6</v>
      </c>
      <c r="D18" s="2"/>
    </row>
    <row r="19" spans="2:5">
      <c r="C19" s="1" t="s">
        <v>2</v>
      </c>
      <c r="D19" s="2"/>
      <c r="E19" s="1" t="str">
        <f>+B19&amp;D19&amp;C19&amp;D20&amp;C20</f>
        <v>条項</v>
      </c>
    </row>
    <row r="20" spans="2:5">
      <c r="C20" s="1" t="s">
        <v>3</v>
      </c>
      <c r="D20" s="2"/>
    </row>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7"/>
  <dimension ref="A1:AS40"/>
  <sheetViews>
    <sheetView view="pageBreakPreview" topLeftCell="A24" zoomScale="110" zoomScaleNormal="100" zoomScaleSheetLayoutView="110" workbookViewId="0">
      <selection activeCell="C37" sqref="C37"/>
    </sheetView>
  </sheetViews>
  <sheetFormatPr defaultColWidth="8.09765625" defaultRowHeight="20.100000000000001" customHeight="1"/>
  <cols>
    <col min="1" max="256" width="3.19921875" style="8" customWidth="1"/>
    <col min="257" max="16384" width="8.09765625" style="8"/>
  </cols>
  <sheetData>
    <row r="1" spans="1:45" s="4" customFormat="1" ht="20.100000000000001" customHeight="1" thickBot="1">
      <c r="A1" s="3" t="s">
        <v>445</v>
      </c>
      <c r="B1" s="3"/>
      <c r="C1" s="3"/>
      <c r="D1" s="3"/>
      <c r="E1" s="3"/>
      <c r="F1" s="3"/>
      <c r="G1" s="3"/>
      <c r="H1" s="3"/>
      <c r="I1" s="3"/>
      <c r="J1" s="3"/>
      <c r="K1" s="3"/>
      <c r="L1" s="3"/>
      <c r="M1" s="3"/>
      <c r="N1" s="3"/>
      <c r="O1" s="3"/>
      <c r="P1" s="3"/>
      <c r="Q1" s="3"/>
      <c r="R1" s="3"/>
      <c r="S1" s="3"/>
      <c r="T1" s="3"/>
      <c r="U1" s="3"/>
      <c r="V1" s="3"/>
      <c r="W1" s="3"/>
      <c r="X1" s="3"/>
    </row>
    <row r="2" spans="1:45" s="4" customFormat="1" ht="20.100000000000001" customHeight="1"/>
    <row r="3" spans="1:45" s="5" customFormat="1" ht="20.100000000000001" customHeight="1">
      <c r="B3" s="5" t="s">
        <v>9</v>
      </c>
      <c r="D3" s="5" t="s">
        <v>10</v>
      </c>
    </row>
    <row r="4" spans="1:45" ht="20.100000000000001" customHeight="1">
      <c r="C4" s="6" t="s">
        <v>11</v>
      </c>
      <c r="D4" s="682" t="s">
        <v>1474</v>
      </c>
      <c r="E4" s="682"/>
      <c r="F4" s="682"/>
      <c r="G4" s="682"/>
      <c r="H4" s="682"/>
      <c r="I4" s="682"/>
      <c r="J4" s="682"/>
      <c r="K4" s="682"/>
      <c r="L4" s="682"/>
      <c r="M4" s="682"/>
      <c r="N4" s="682"/>
      <c r="O4" s="682"/>
      <c r="P4" s="682"/>
      <c r="Q4" s="682"/>
      <c r="R4" s="682"/>
      <c r="S4" s="682"/>
      <c r="T4" s="682"/>
      <c r="U4" s="682"/>
      <c r="V4" s="682"/>
      <c r="W4" s="682"/>
      <c r="X4" s="682"/>
    </row>
    <row r="5" spans="1:45" ht="12.75" customHeight="1">
      <c r="C5" s="6"/>
      <c r="D5" s="682"/>
      <c r="E5" s="682"/>
      <c r="F5" s="682"/>
      <c r="G5" s="682"/>
      <c r="H5" s="682"/>
      <c r="I5" s="682"/>
      <c r="J5" s="682"/>
      <c r="K5" s="682"/>
      <c r="L5" s="682"/>
      <c r="M5" s="682"/>
      <c r="N5" s="682"/>
      <c r="O5" s="682"/>
      <c r="P5" s="682"/>
      <c r="Q5" s="682"/>
      <c r="R5" s="682"/>
      <c r="S5" s="682"/>
      <c r="T5" s="682"/>
      <c r="U5" s="682"/>
      <c r="V5" s="682"/>
      <c r="W5" s="682"/>
      <c r="X5" s="682"/>
    </row>
    <row r="6" spans="1:45" ht="18" customHeight="1">
      <c r="C6" s="6" t="s">
        <v>11</v>
      </c>
      <c r="D6" s="564" t="s">
        <v>1475</v>
      </c>
      <c r="E6" s="7"/>
      <c r="F6" s="7"/>
      <c r="G6" s="7"/>
      <c r="H6" s="7"/>
      <c r="I6" s="7"/>
      <c r="J6" s="7"/>
      <c r="K6" s="7"/>
      <c r="L6" s="7"/>
      <c r="M6" s="7"/>
      <c r="N6" s="7"/>
      <c r="O6" s="7"/>
      <c r="P6" s="7"/>
      <c r="Q6" s="7"/>
      <c r="R6" s="7"/>
      <c r="S6" s="7"/>
      <c r="T6" s="7"/>
      <c r="U6" s="7"/>
      <c r="V6" s="7"/>
      <c r="W6" s="7"/>
      <c r="X6" s="7"/>
    </row>
    <row r="7" spans="1:45" s="5" customFormat="1" ht="20.100000000000001" customHeight="1">
      <c r="B7" s="5" t="s">
        <v>14</v>
      </c>
      <c r="D7" s="5" t="s">
        <v>15</v>
      </c>
      <c r="Y7" s="682"/>
      <c r="Z7" s="682"/>
      <c r="AA7" s="682"/>
      <c r="AB7" s="682"/>
      <c r="AC7" s="682"/>
      <c r="AD7" s="682"/>
      <c r="AE7" s="682"/>
      <c r="AF7" s="682"/>
      <c r="AG7" s="682"/>
      <c r="AH7" s="682"/>
      <c r="AI7" s="682"/>
      <c r="AJ7" s="682"/>
      <c r="AK7" s="682"/>
      <c r="AL7" s="682"/>
      <c r="AM7" s="682"/>
      <c r="AN7" s="682"/>
      <c r="AO7" s="682"/>
      <c r="AP7" s="682"/>
      <c r="AQ7" s="682"/>
      <c r="AR7" s="682"/>
      <c r="AS7" s="682"/>
    </row>
    <row r="8" spans="1:45" ht="20.100000000000001" customHeight="1">
      <c r="C8" s="8" t="s">
        <v>11</v>
      </c>
      <c r="D8" s="8" t="s">
        <v>1473</v>
      </c>
      <c r="E8" s="1"/>
      <c r="F8" s="1"/>
      <c r="G8" s="1"/>
      <c r="H8" s="1"/>
      <c r="I8" s="1"/>
      <c r="J8" s="1"/>
      <c r="K8" s="1"/>
      <c r="L8" s="1"/>
      <c r="M8" s="1"/>
      <c r="Y8" s="682"/>
      <c r="Z8" s="682"/>
      <c r="AA8" s="682"/>
      <c r="AB8" s="682"/>
      <c r="AC8" s="682"/>
      <c r="AD8" s="682"/>
      <c r="AE8" s="682"/>
      <c r="AF8" s="682"/>
      <c r="AG8" s="682"/>
      <c r="AH8" s="682"/>
      <c r="AI8" s="682"/>
      <c r="AJ8" s="682"/>
      <c r="AK8" s="682"/>
      <c r="AL8" s="682"/>
      <c r="AM8" s="682"/>
      <c r="AN8" s="682"/>
      <c r="AO8" s="682"/>
      <c r="AP8" s="682"/>
      <c r="AQ8" s="682"/>
      <c r="AR8" s="682"/>
      <c r="AS8" s="682"/>
    </row>
    <row r="9" spans="1:45" s="5" customFormat="1" ht="20.100000000000001" customHeight="1">
      <c r="B9" s="5" t="s">
        <v>16</v>
      </c>
      <c r="D9" s="5" t="s">
        <v>17</v>
      </c>
      <c r="Y9" s="682"/>
      <c r="Z9" s="682"/>
      <c r="AA9" s="682"/>
      <c r="AB9" s="682"/>
      <c r="AC9" s="682"/>
      <c r="AD9" s="682"/>
      <c r="AE9" s="682"/>
      <c r="AF9" s="682"/>
      <c r="AG9" s="682"/>
      <c r="AH9" s="682"/>
      <c r="AI9" s="682"/>
      <c r="AJ9" s="682"/>
      <c r="AK9" s="682"/>
      <c r="AL9" s="682"/>
      <c r="AM9" s="682"/>
      <c r="AN9" s="682"/>
      <c r="AO9" s="682"/>
      <c r="AP9" s="682"/>
      <c r="AQ9" s="682"/>
      <c r="AR9" s="682"/>
      <c r="AS9" s="682"/>
    </row>
    <row r="10" spans="1:45" ht="20.100000000000001" customHeight="1">
      <c r="D10" s="59" t="s">
        <v>18</v>
      </c>
      <c r="E10" s="11" t="s">
        <v>431</v>
      </c>
      <c r="F10" s="12"/>
      <c r="G10" s="12"/>
      <c r="H10" s="12"/>
      <c r="I10" s="12"/>
      <c r="J10" s="12"/>
      <c r="K10" s="12"/>
      <c r="L10" s="56"/>
      <c r="M10" s="13" t="str">
        <f>+'018'!E1</f>
        <v>学4条1項</v>
      </c>
      <c r="N10" s="14"/>
      <c r="O10" s="14"/>
      <c r="P10" s="14" t="s">
        <v>20</v>
      </c>
      <c r="Q10" s="14" t="str">
        <f>+'018'!E3</f>
        <v>学令23条1項2号</v>
      </c>
      <c r="R10" s="14"/>
      <c r="S10" s="14"/>
      <c r="T10" s="14"/>
      <c r="U10" s="14"/>
      <c r="V10" s="14"/>
      <c r="W10" s="14"/>
      <c r="X10" s="15"/>
    </row>
    <row r="11" spans="1:45" ht="20.100000000000001" customHeight="1">
      <c r="D11" s="67" t="s">
        <v>7</v>
      </c>
      <c r="E11" s="36" t="s">
        <v>431</v>
      </c>
      <c r="F11" s="37"/>
      <c r="G11" s="37"/>
      <c r="H11" s="37"/>
      <c r="I11" s="37"/>
      <c r="J11" s="37"/>
      <c r="K11" s="37"/>
      <c r="L11" s="38"/>
      <c r="M11" s="58" t="str">
        <f>+'018'!E15</f>
        <v>私7条1項</v>
      </c>
      <c r="N11" s="66"/>
      <c r="O11" s="66"/>
      <c r="P11" s="66"/>
      <c r="Q11" s="66"/>
      <c r="R11" s="66"/>
      <c r="S11" s="66"/>
      <c r="T11" s="66"/>
      <c r="U11" s="66"/>
      <c r="V11" s="66"/>
      <c r="W11" s="66"/>
      <c r="X11" s="86"/>
    </row>
    <row r="12" spans="1:45" s="5" customFormat="1" ht="20.100000000000001" customHeight="1">
      <c r="B12" s="5" t="s">
        <v>23</v>
      </c>
      <c r="D12" s="5" t="s">
        <v>28</v>
      </c>
      <c r="H12" s="31" t="s">
        <v>29</v>
      </c>
    </row>
    <row r="13" spans="1:45" ht="20.100000000000001" customHeight="1">
      <c r="C13" s="8" t="s">
        <v>30</v>
      </c>
      <c r="D13" s="8" t="s">
        <v>444</v>
      </c>
    </row>
    <row r="14" spans="1:45" ht="20.100000000000001" customHeight="1">
      <c r="C14" s="8" t="s">
        <v>32</v>
      </c>
      <c r="D14" s="8" t="s">
        <v>443</v>
      </c>
    </row>
    <row r="15" spans="1:45" ht="20.100000000000001" customHeight="1">
      <c r="D15" s="682" t="s">
        <v>34</v>
      </c>
      <c r="E15" s="683"/>
      <c r="F15" s="683"/>
      <c r="G15" s="683"/>
      <c r="H15" s="683"/>
      <c r="I15" s="683"/>
      <c r="J15" s="683"/>
      <c r="K15" s="683"/>
      <c r="L15" s="683"/>
      <c r="M15" s="683"/>
      <c r="N15" s="683"/>
      <c r="O15" s="683"/>
      <c r="P15" s="683"/>
      <c r="Q15" s="683"/>
      <c r="R15" s="683"/>
      <c r="S15" s="683"/>
      <c r="T15" s="683"/>
      <c r="U15" s="683"/>
      <c r="V15" s="683"/>
      <c r="W15" s="683"/>
      <c r="X15" s="683"/>
    </row>
    <row r="16" spans="1:45" ht="14.4" customHeight="1">
      <c r="D16" s="683"/>
      <c r="E16" s="683"/>
      <c r="F16" s="683"/>
      <c r="G16" s="683"/>
      <c r="H16" s="683"/>
      <c r="I16" s="683"/>
      <c r="J16" s="683"/>
      <c r="K16" s="683"/>
      <c r="L16" s="683"/>
      <c r="M16" s="683"/>
      <c r="N16" s="683"/>
      <c r="O16" s="683"/>
      <c r="P16" s="683"/>
      <c r="Q16" s="683"/>
      <c r="R16" s="683"/>
      <c r="S16" s="683"/>
      <c r="T16" s="683"/>
      <c r="U16" s="683"/>
      <c r="V16" s="683"/>
      <c r="W16" s="683"/>
      <c r="X16" s="683"/>
    </row>
    <row r="17" spans="2:24" ht="20.100000000000001" customHeight="1">
      <c r="C17" s="8" t="s">
        <v>35</v>
      </c>
      <c r="D17" s="8" t="s">
        <v>429</v>
      </c>
    </row>
    <row r="18" spans="2:24" ht="20.100000000000001" customHeight="1">
      <c r="C18" s="8" t="s">
        <v>37</v>
      </c>
      <c r="D18" s="8" t="s">
        <v>428</v>
      </c>
    </row>
    <row r="19" spans="2:24" ht="20.100000000000001" customHeight="1">
      <c r="C19" s="8" t="s">
        <v>39</v>
      </c>
      <c r="D19" s="8" t="s">
        <v>427</v>
      </c>
    </row>
    <row r="20" spans="2:24" ht="20.100000000000001" customHeight="1">
      <c r="C20" s="8" t="s">
        <v>41</v>
      </c>
      <c r="D20" s="8" t="s">
        <v>54</v>
      </c>
      <c r="G20" s="30"/>
      <c r="H20" s="30"/>
      <c r="I20" s="30"/>
      <c r="J20" s="30"/>
      <c r="K20" s="30"/>
      <c r="L20" s="30"/>
      <c r="M20" s="30"/>
      <c r="N20" s="30"/>
      <c r="O20" s="30"/>
      <c r="P20" s="30"/>
      <c r="Q20" s="30"/>
      <c r="R20" s="30"/>
      <c r="S20" s="30"/>
      <c r="T20" s="30"/>
      <c r="U20" s="30"/>
      <c r="V20" s="30"/>
      <c r="W20" s="30"/>
      <c r="X20" s="30"/>
    </row>
    <row r="21" spans="2:24" ht="20.100000000000001" customHeight="1">
      <c r="C21" s="8" t="s">
        <v>43</v>
      </c>
      <c r="D21" s="8" t="s">
        <v>56</v>
      </c>
    </row>
    <row r="22" spans="2:24" ht="20.100000000000001" customHeight="1">
      <c r="C22" s="8" t="s">
        <v>45</v>
      </c>
      <c r="D22" s="8" t="s">
        <v>121</v>
      </c>
    </row>
    <row r="23" spans="2:24" ht="20.100000000000001" customHeight="1">
      <c r="C23" s="8" t="s">
        <v>46</v>
      </c>
      <c r="D23" s="8" t="s">
        <v>120</v>
      </c>
    </row>
    <row r="24" spans="2:24" ht="20.100000000000001" customHeight="1">
      <c r="C24" s="8" t="s">
        <v>48</v>
      </c>
      <c r="D24" s="8" t="s">
        <v>119</v>
      </c>
    </row>
    <row r="25" spans="2:24" ht="20.100000000000001" customHeight="1">
      <c r="C25" s="8" t="s">
        <v>50</v>
      </c>
      <c r="D25" s="8" t="s">
        <v>405</v>
      </c>
    </row>
    <row r="26" spans="2:24" ht="20.100000000000001" customHeight="1">
      <c r="C26" s="8" t="s">
        <v>51</v>
      </c>
      <c r="D26" s="8" t="s">
        <v>404</v>
      </c>
    </row>
    <row r="27" spans="2:24" ht="20.100000000000001" customHeight="1">
      <c r="D27" s="686" t="s">
        <v>426</v>
      </c>
      <c r="E27" s="687"/>
      <c r="F27" s="687"/>
      <c r="G27" s="687"/>
      <c r="H27" s="687"/>
      <c r="I27" s="687"/>
      <c r="J27" s="687"/>
      <c r="K27" s="687"/>
      <c r="L27" s="687"/>
      <c r="M27" s="687"/>
      <c r="N27" s="687"/>
      <c r="O27" s="687"/>
      <c r="P27" s="687"/>
      <c r="Q27" s="687"/>
      <c r="R27" s="687"/>
      <c r="S27" s="687"/>
      <c r="T27" s="687"/>
      <c r="U27" s="687"/>
      <c r="V27" s="687"/>
      <c r="W27" s="687"/>
      <c r="X27" s="687"/>
    </row>
    <row r="28" spans="2:24" ht="20.100000000000001" customHeight="1">
      <c r="C28" s="8" t="s">
        <v>52</v>
      </c>
      <c r="D28" s="8" t="s">
        <v>341</v>
      </c>
    </row>
    <row r="29" spans="2:24" ht="20.100000000000001" customHeight="1">
      <c r="C29" s="8" t="s">
        <v>53</v>
      </c>
      <c r="D29" s="8" t="s">
        <v>340</v>
      </c>
    </row>
    <row r="30" spans="2:24" ht="20.100000000000001" customHeight="1">
      <c r="C30" s="8" t="s">
        <v>55</v>
      </c>
      <c r="D30" s="8" t="s">
        <v>403</v>
      </c>
    </row>
    <row r="31" spans="2:24" s="40" customFormat="1" ht="20.100000000000001" customHeight="1">
      <c r="B31" s="1"/>
      <c r="C31" s="8" t="s">
        <v>57</v>
      </c>
      <c r="D31" s="8" t="s">
        <v>402</v>
      </c>
      <c r="E31" s="8"/>
      <c r="F31" s="8"/>
      <c r="G31" s="8"/>
      <c r="H31" s="8"/>
      <c r="I31" s="8"/>
      <c r="J31" s="8"/>
      <c r="K31" s="8"/>
      <c r="L31" s="8"/>
      <c r="M31" s="8"/>
      <c r="N31" s="8"/>
      <c r="O31" s="8"/>
      <c r="P31" s="8"/>
      <c r="Q31" s="8"/>
      <c r="R31" s="8"/>
      <c r="S31" s="8"/>
      <c r="T31" s="8"/>
      <c r="U31" s="8"/>
      <c r="V31" s="8"/>
      <c r="W31" s="8"/>
      <c r="X31" s="8"/>
    </row>
    <row r="32" spans="2:24" s="40" customFormat="1" ht="20.100000000000001" customHeight="1">
      <c r="B32" s="1"/>
      <c r="C32" s="8" t="s">
        <v>59</v>
      </c>
      <c r="D32" s="8" t="s">
        <v>65</v>
      </c>
      <c r="E32" s="8"/>
      <c r="F32" s="8"/>
      <c r="G32" s="8"/>
      <c r="H32" s="8"/>
      <c r="I32" s="8"/>
      <c r="J32" s="8"/>
      <c r="K32" s="8"/>
      <c r="L32" s="8"/>
      <c r="M32" s="8"/>
      <c r="N32" s="8"/>
      <c r="O32" s="8"/>
      <c r="P32" s="8"/>
      <c r="Q32" s="8"/>
      <c r="R32" s="8"/>
      <c r="S32" s="8"/>
      <c r="T32" s="8"/>
      <c r="U32" s="8"/>
      <c r="V32" s="8"/>
      <c r="W32" s="8"/>
      <c r="X32" s="8"/>
    </row>
    <row r="33" spans="2:24" ht="20.100000000000001" customHeight="1">
      <c r="C33" s="8" t="s">
        <v>62</v>
      </c>
      <c r="D33" s="8" t="s">
        <v>68</v>
      </c>
    </row>
    <row r="34" spans="2:24" ht="20.100000000000001" customHeight="1">
      <c r="C34" s="8" t="s">
        <v>64</v>
      </c>
      <c r="D34" s="8" t="s">
        <v>336</v>
      </c>
    </row>
    <row r="35" spans="2:24" ht="20.100000000000001" customHeight="1">
      <c r="C35" s="8" t="s">
        <v>67</v>
      </c>
      <c r="D35" s="8" t="s">
        <v>337</v>
      </c>
      <c r="E35" s="1"/>
      <c r="F35" s="1"/>
      <c r="G35" s="1"/>
      <c r="H35" s="1"/>
      <c r="I35" s="1"/>
      <c r="J35" s="1"/>
      <c r="K35" s="1"/>
      <c r="L35" s="1"/>
      <c r="M35" s="1"/>
      <c r="N35" s="1"/>
      <c r="O35" s="1"/>
      <c r="P35" s="1"/>
      <c r="Q35" s="1"/>
      <c r="R35" s="1"/>
      <c r="S35" s="1"/>
      <c r="T35" s="1"/>
      <c r="U35" s="1"/>
      <c r="V35" s="1"/>
      <c r="W35" s="1"/>
      <c r="X35" s="1"/>
    </row>
    <row r="36" spans="2:24" ht="20.100000000000001" customHeight="1">
      <c r="C36" s="8" t="s">
        <v>69</v>
      </c>
      <c r="D36" s="8" t="s">
        <v>424</v>
      </c>
      <c r="E36" s="10"/>
      <c r="F36" s="10"/>
      <c r="G36" s="10"/>
      <c r="H36" s="10"/>
      <c r="I36" s="10"/>
      <c r="J36" s="10"/>
      <c r="K36" s="10"/>
      <c r="L36" s="10"/>
      <c r="M36" s="10"/>
      <c r="N36" s="10"/>
      <c r="O36" s="10"/>
      <c r="P36" s="10"/>
      <c r="Q36" s="10"/>
      <c r="R36" s="10"/>
      <c r="S36" s="10"/>
      <c r="T36" s="10"/>
      <c r="U36" s="10"/>
      <c r="V36" s="10"/>
      <c r="W36" s="10"/>
      <c r="X36" s="10"/>
    </row>
    <row r="37" spans="2:24" ht="20.100000000000001" customHeight="1">
      <c r="C37" s="8" t="s">
        <v>71</v>
      </c>
      <c r="D37" s="8" t="s">
        <v>126</v>
      </c>
    </row>
    <row r="38" spans="2:24" ht="20.100000000000001" customHeight="1">
      <c r="B38" s="5" t="s">
        <v>27</v>
      </c>
      <c r="D38" s="5" t="s">
        <v>74</v>
      </c>
    </row>
    <row r="39" spans="2:24" ht="20.100000000000001" customHeight="1">
      <c r="C39" s="8" t="s">
        <v>11</v>
      </c>
      <c r="D39" s="8" t="s">
        <v>292</v>
      </c>
    </row>
    <row r="40" spans="2:24" ht="20.100000000000001" customHeight="1">
      <c r="C40" s="8" t="s">
        <v>11</v>
      </c>
      <c r="D40" s="8" t="s">
        <v>293</v>
      </c>
    </row>
  </sheetData>
  <mergeCells count="4">
    <mergeCell ref="D4:X5"/>
    <mergeCell ref="D15:X16"/>
    <mergeCell ref="D27:X27"/>
    <mergeCell ref="Y7:AS9"/>
  </mergeCells>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8"/>
  <dimension ref="A1:X35"/>
  <sheetViews>
    <sheetView view="pageBreakPreview" zoomScale="110" zoomScaleNormal="100" zoomScaleSheetLayoutView="110" workbookViewId="0">
      <selection activeCell="C1" sqref="C1"/>
    </sheetView>
  </sheetViews>
  <sheetFormatPr defaultColWidth="8.09765625" defaultRowHeight="20.100000000000001" customHeight="1"/>
  <cols>
    <col min="1" max="256" width="3.19921875" style="8" customWidth="1"/>
    <col min="257" max="16384" width="8.09765625" style="8"/>
  </cols>
  <sheetData>
    <row r="1" spans="1:23" ht="20.100000000000001" customHeight="1">
      <c r="A1" s="8" t="s">
        <v>77</v>
      </c>
    </row>
    <row r="3" spans="1:23" s="5" customFormat="1" ht="20.100000000000001" customHeight="1">
      <c r="A3" s="5" t="s">
        <v>78</v>
      </c>
      <c r="C3" s="5" t="s">
        <v>79</v>
      </c>
    </row>
    <row r="4" spans="1:23" ht="20.100000000000001" customHeight="1">
      <c r="C4" s="8" t="s">
        <v>11</v>
      </c>
      <c r="D4" s="8" t="s">
        <v>446</v>
      </c>
    </row>
    <row r="6" spans="1:23" s="5" customFormat="1" ht="20.100000000000001" customHeight="1">
      <c r="A6" s="5" t="s">
        <v>81</v>
      </c>
      <c r="C6" s="5" t="s">
        <v>82</v>
      </c>
    </row>
    <row r="7" spans="1:23" ht="20.100000000000001" customHeight="1">
      <c r="C7" s="36" t="s">
        <v>145</v>
      </c>
      <c r="D7" s="37"/>
      <c r="E7" s="37"/>
      <c r="F7" s="37"/>
      <c r="G7" s="37"/>
      <c r="H7" s="38"/>
      <c r="I7" s="716"/>
      <c r="J7" s="717"/>
      <c r="K7" s="717"/>
      <c r="L7" s="717"/>
      <c r="M7" s="717"/>
      <c r="N7" s="717"/>
      <c r="O7" s="717"/>
      <c r="P7" s="717"/>
      <c r="Q7" s="717"/>
      <c r="R7" s="717"/>
      <c r="S7" s="717"/>
      <c r="T7" s="718"/>
    </row>
    <row r="8" spans="1:23" ht="20.100000000000001" customHeight="1">
      <c r="C8" s="36" t="s">
        <v>84</v>
      </c>
      <c r="D8" s="37"/>
      <c r="E8" s="37"/>
      <c r="F8" s="37"/>
      <c r="G8" s="37"/>
      <c r="H8" s="38"/>
      <c r="I8" s="716"/>
      <c r="J8" s="717"/>
      <c r="K8" s="717"/>
      <c r="L8" s="717"/>
      <c r="M8" s="717"/>
      <c r="N8" s="717"/>
      <c r="O8" s="717"/>
      <c r="P8" s="717"/>
      <c r="Q8" s="717"/>
      <c r="R8" s="717"/>
      <c r="S8" s="717"/>
      <c r="T8" s="718"/>
    </row>
    <row r="9" spans="1:23" ht="20.100000000000001" customHeight="1">
      <c r="C9" s="36" t="s">
        <v>141</v>
      </c>
      <c r="D9" s="37"/>
      <c r="E9" s="37"/>
      <c r="F9" s="37"/>
      <c r="G9" s="37"/>
      <c r="H9" s="38"/>
      <c r="I9" s="716"/>
      <c r="J9" s="717"/>
      <c r="K9" s="717"/>
      <c r="L9" s="717"/>
      <c r="M9" s="717"/>
      <c r="N9" s="717"/>
      <c r="O9" s="717"/>
      <c r="P9" s="717"/>
      <c r="Q9" s="717"/>
      <c r="R9" s="717"/>
      <c r="S9" s="717"/>
      <c r="T9" s="718"/>
    </row>
    <row r="10" spans="1:23" ht="20.100000000000001" customHeight="1">
      <c r="C10" s="36" t="s">
        <v>86</v>
      </c>
      <c r="D10" s="37"/>
      <c r="E10" s="37"/>
      <c r="F10" s="37"/>
      <c r="G10" s="37"/>
      <c r="H10" s="38"/>
      <c r="I10" s="716"/>
      <c r="J10" s="717"/>
      <c r="K10" s="717"/>
      <c r="L10" s="717"/>
      <c r="M10" s="717"/>
      <c r="N10" s="717"/>
      <c r="O10" s="717"/>
      <c r="P10" s="717"/>
      <c r="Q10" s="717"/>
      <c r="R10" s="717"/>
      <c r="S10" s="717"/>
      <c r="T10" s="718"/>
    </row>
    <row r="11" spans="1:23" ht="20.100000000000001" customHeight="1">
      <c r="C11" s="36" t="s">
        <v>87</v>
      </c>
      <c r="D11" s="37"/>
      <c r="E11" s="37"/>
      <c r="F11" s="37"/>
      <c r="G11" s="37"/>
      <c r="H11" s="38"/>
      <c r="I11" s="716"/>
      <c r="J11" s="717"/>
      <c r="K11" s="717"/>
      <c r="L11" s="717"/>
      <c r="M11" s="717"/>
      <c r="N11" s="717"/>
      <c r="O11" s="717"/>
      <c r="P11" s="717"/>
      <c r="Q11" s="717"/>
      <c r="R11" s="717"/>
      <c r="S11" s="717"/>
      <c r="T11" s="718"/>
    </row>
    <row r="13" spans="1:23" s="5" customFormat="1" ht="20.100000000000001" customHeight="1">
      <c r="A13" s="5" t="s">
        <v>88</v>
      </c>
      <c r="C13" s="5" t="s">
        <v>28</v>
      </c>
      <c r="G13" s="693" t="s">
        <v>89</v>
      </c>
      <c r="H13" s="694"/>
      <c r="I13" s="694"/>
      <c r="J13" s="694"/>
      <c r="K13" s="694"/>
      <c r="L13" s="694"/>
      <c r="M13" s="694"/>
      <c r="N13" s="694"/>
      <c r="O13" s="694"/>
      <c r="P13" s="694"/>
      <c r="Q13" s="694"/>
      <c r="R13" s="694"/>
      <c r="S13" s="694"/>
      <c r="T13" s="694"/>
      <c r="U13" s="694"/>
      <c r="V13" s="694"/>
      <c r="W13" s="694"/>
    </row>
    <row r="14" spans="1:23" ht="20.100000000000001" customHeight="1">
      <c r="B14" s="39" t="s">
        <v>90</v>
      </c>
      <c r="C14" s="8" t="s">
        <v>30</v>
      </c>
      <c r="D14" s="8" t="s">
        <v>444</v>
      </c>
    </row>
    <row r="15" spans="1:23" ht="20.100000000000001" customHeight="1">
      <c r="B15" s="39" t="s">
        <v>90</v>
      </c>
      <c r="C15" s="8" t="s">
        <v>32</v>
      </c>
      <c r="D15" s="8" t="s">
        <v>443</v>
      </c>
    </row>
    <row r="16" spans="1:23" ht="20.100000000000001" customHeight="1">
      <c r="B16" s="39" t="s">
        <v>90</v>
      </c>
      <c r="C16" s="8" t="s">
        <v>35</v>
      </c>
      <c r="D16" s="8" t="s">
        <v>429</v>
      </c>
    </row>
    <row r="17" spans="2:24" ht="20.100000000000001" customHeight="1">
      <c r="B17" s="39" t="s">
        <v>90</v>
      </c>
      <c r="C17" s="8" t="s">
        <v>37</v>
      </c>
      <c r="D17" s="8" t="s">
        <v>428</v>
      </c>
    </row>
    <row r="18" spans="2:24" ht="20.100000000000001" customHeight="1">
      <c r="B18" s="39" t="s">
        <v>90</v>
      </c>
      <c r="C18" s="8" t="s">
        <v>39</v>
      </c>
      <c r="D18" s="8" t="s">
        <v>427</v>
      </c>
    </row>
    <row r="19" spans="2:24" s="40" customFormat="1" ht="20.100000000000001" customHeight="1">
      <c r="B19" s="39" t="s">
        <v>90</v>
      </c>
      <c r="C19" s="8" t="s">
        <v>41</v>
      </c>
      <c r="D19" s="8" t="s">
        <v>54</v>
      </c>
      <c r="E19" s="8"/>
      <c r="F19" s="8"/>
      <c r="G19" s="30"/>
      <c r="H19" s="30"/>
      <c r="I19" s="30"/>
      <c r="J19" s="30"/>
      <c r="K19" s="30"/>
      <c r="L19" s="30"/>
      <c r="M19" s="30"/>
      <c r="N19" s="30"/>
      <c r="O19" s="30"/>
      <c r="P19" s="30"/>
      <c r="Q19" s="30"/>
      <c r="R19" s="30"/>
      <c r="S19" s="30"/>
      <c r="T19" s="30"/>
      <c r="U19" s="30"/>
      <c r="V19" s="30"/>
      <c r="W19" s="30"/>
      <c r="X19" s="30"/>
    </row>
    <row r="20" spans="2:24" ht="20.100000000000001" customHeight="1">
      <c r="B20" s="39" t="s">
        <v>90</v>
      </c>
      <c r="C20" s="8" t="s">
        <v>43</v>
      </c>
      <c r="D20" s="8" t="s">
        <v>56</v>
      </c>
    </row>
    <row r="21" spans="2:24" ht="20.100000000000001" customHeight="1">
      <c r="B21" s="39" t="s">
        <v>90</v>
      </c>
      <c r="C21" s="8" t="s">
        <v>45</v>
      </c>
      <c r="D21" s="8" t="s">
        <v>121</v>
      </c>
    </row>
    <row r="22" spans="2:24" s="40" customFormat="1" ht="20.100000000000001" customHeight="1">
      <c r="B22" s="39" t="s">
        <v>90</v>
      </c>
      <c r="C22" s="8" t="s">
        <v>46</v>
      </c>
      <c r="D22" s="8" t="s">
        <v>120</v>
      </c>
      <c r="E22" s="8"/>
      <c r="F22" s="8"/>
      <c r="G22" s="8"/>
      <c r="H22" s="8"/>
      <c r="I22" s="8"/>
      <c r="J22" s="8"/>
      <c r="K22" s="8"/>
      <c r="L22" s="8"/>
      <c r="M22" s="8"/>
      <c r="N22" s="8"/>
      <c r="O22" s="8"/>
      <c r="P22" s="8"/>
      <c r="Q22" s="8"/>
      <c r="R22" s="8"/>
      <c r="S22" s="8"/>
      <c r="T22" s="8"/>
      <c r="U22" s="8"/>
      <c r="V22" s="8"/>
      <c r="W22" s="8"/>
      <c r="X22" s="8"/>
    </row>
    <row r="23" spans="2:24" s="40" customFormat="1" ht="20.100000000000001" customHeight="1">
      <c r="B23" s="39" t="s">
        <v>90</v>
      </c>
      <c r="C23" s="8" t="s">
        <v>48</v>
      </c>
      <c r="D23" s="8" t="s">
        <v>119</v>
      </c>
      <c r="E23" s="8"/>
      <c r="F23" s="8"/>
      <c r="G23" s="8"/>
      <c r="H23" s="8"/>
      <c r="I23" s="8"/>
      <c r="J23" s="8"/>
      <c r="K23" s="8"/>
      <c r="L23" s="8"/>
      <c r="M23" s="8"/>
      <c r="N23" s="8"/>
      <c r="O23" s="8"/>
      <c r="P23" s="8"/>
      <c r="Q23" s="8"/>
      <c r="R23" s="8"/>
      <c r="S23" s="8"/>
      <c r="T23" s="8"/>
      <c r="U23" s="8"/>
      <c r="V23" s="8"/>
      <c r="W23" s="8"/>
      <c r="X23" s="8"/>
    </row>
    <row r="24" spans="2:24" s="40" customFormat="1" ht="20.100000000000001" customHeight="1">
      <c r="B24" s="39" t="s">
        <v>90</v>
      </c>
      <c r="C24" s="8" t="s">
        <v>50</v>
      </c>
      <c r="D24" s="8" t="s">
        <v>405</v>
      </c>
      <c r="E24" s="8"/>
      <c r="F24" s="8"/>
      <c r="G24" s="8"/>
      <c r="H24" s="8"/>
      <c r="I24" s="8"/>
      <c r="J24" s="8"/>
      <c r="K24" s="8"/>
      <c r="L24" s="8"/>
      <c r="M24" s="8"/>
      <c r="N24" s="8"/>
      <c r="O24" s="8"/>
      <c r="P24" s="8"/>
      <c r="Q24" s="8"/>
      <c r="R24" s="8"/>
      <c r="S24" s="8"/>
      <c r="T24" s="8"/>
      <c r="U24" s="8"/>
      <c r="V24" s="8"/>
      <c r="W24" s="8"/>
      <c r="X24" s="8"/>
    </row>
    <row r="25" spans="2:24" ht="20.100000000000001" customHeight="1">
      <c r="B25" s="39" t="s">
        <v>90</v>
      </c>
      <c r="C25" s="8" t="s">
        <v>51</v>
      </c>
      <c r="D25" s="8" t="s">
        <v>404</v>
      </c>
    </row>
    <row r="26" spans="2:24" ht="20.100000000000001" customHeight="1">
      <c r="B26" s="39" t="s">
        <v>90</v>
      </c>
      <c r="C26" s="8" t="s">
        <v>52</v>
      </c>
      <c r="D26" s="8" t="s">
        <v>341</v>
      </c>
    </row>
    <row r="27" spans="2:24" ht="20.100000000000001" customHeight="1">
      <c r="B27" s="39" t="s">
        <v>90</v>
      </c>
      <c r="C27" s="8" t="s">
        <v>53</v>
      </c>
      <c r="D27" s="8" t="s">
        <v>340</v>
      </c>
    </row>
    <row r="28" spans="2:24" ht="20.100000000000001" customHeight="1">
      <c r="B28" s="39" t="s">
        <v>90</v>
      </c>
      <c r="C28" s="8" t="s">
        <v>55</v>
      </c>
      <c r="D28" s="8" t="s">
        <v>403</v>
      </c>
    </row>
    <row r="29" spans="2:24" ht="20.100000000000001" customHeight="1">
      <c r="B29" s="39" t="s">
        <v>90</v>
      </c>
      <c r="C29" s="8" t="s">
        <v>57</v>
      </c>
      <c r="D29" s="8" t="s">
        <v>402</v>
      </c>
    </row>
    <row r="30" spans="2:24" ht="20.100000000000001" customHeight="1">
      <c r="B30" s="39" t="s">
        <v>90</v>
      </c>
      <c r="C30" s="8" t="s">
        <v>59</v>
      </c>
      <c r="D30" s="8" t="s">
        <v>65</v>
      </c>
    </row>
    <row r="31" spans="2:24" ht="20.100000000000001" customHeight="1">
      <c r="B31" s="39" t="s">
        <v>90</v>
      </c>
      <c r="C31" s="8" t="s">
        <v>62</v>
      </c>
      <c r="D31" s="8" t="s">
        <v>68</v>
      </c>
    </row>
    <row r="32" spans="2:24" ht="20.100000000000001" customHeight="1">
      <c r="B32" s="39" t="s">
        <v>90</v>
      </c>
      <c r="C32" s="8" t="s">
        <v>64</v>
      </c>
      <c r="D32" s="8" t="s">
        <v>336</v>
      </c>
    </row>
    <row r="33" spans="2:24" ht="20.100000000000001" customHeight="1">
      <c r="B33" s="39" t="s">
        <v>90</v>
      </c>
      <c r="C33" s="8" t="s">
        <v>67</v>
      </c>
      <c r="D33" s="8" t="s">
        <v>337</v>
      </c>
      <c r="E33" s="1"/>
      <c r="F33" s="1"/>
      <c r="G33" s="1"/>
      <c r="H33" s="1"/>
      <c r="I33" s="1"/>
      <c r="J33" s="1"/>
      <c r="K33" s="1"/>
      <c r="L33" s="1"/>
      <c r="M33" s="1"/>
      <c r="N33" s="1"/>
      <c r="O33" s="1"/>
      <c r="P33" s="1"/>
      <c r="Q33" s="1"/>
      <c r="R33" s="1"/>
      <c r="S33" s="1"/>
      <c r="T33" s="1"/>
      <c r="U33" s="1"/>
      <c r="V33" s="1"/>
      <c r="W33" s="1"/>
      <c r="X33" s="1"/>
    </row>
    <row r="34" spans="2:24" ht="20.100000000000001" customHeight="1">
      <c r="B34" s="39" t="s">
        <v>90</v>
      </c>
      <c r="C34" s="8" t="s">
        <v>69</v>
      </c>
      <c r="D34" s="8" t="s">
        <v>424</v>
      </c>
      <c r="E34" s="10"/>
      <c r="F34" s="10"/>
      <c r="G34" s="10"/>
      <c r="H34" s="10"/>
      <c r="I34" s="10"/>
      <c r="J34" s="10"/>
      <c r="K34" s="10"/>
      <c r="L34" s="10"/>
      <c r="M34" s="10"/>
      <c r="N34" s="10"/>
      <c r="O34" s="10"/>
      <c r="P34" s="10"/>
      <c r="Q34" s="10"/>
      <c r="R34" s="10"/>
      <c r="S34" s="10"/>
      <c r="T34" s="10"/>
      <c r="U34" s="10"/>
      <c r="V34" s="10"/>
      <c r="W34" s="10"/>
      <c r="X34" s="10"/>
    </row>
    <row r="35" spans="2:24" ht="20.100000000000001" customHeight="1">
      <c r="B35" s="39" t="s">
        <v>90</v>
      </c>
      <c r="C35" s="8" t="s">
        <v>71</v>
      </c>
      <c r="D35" s="8" t="s">
        <v>126</v>
      </c>
    </row>
  </sheetData>
  <mergeCells count="6">
    <mergeCell ref="G13:W13"/>
    <mergeCell ref="I8:T8"/>
    <mergeCell ref="I7:T7"/>
    <mergeCell ref="I9:T9"/>
    <mergeCell ref="I10:T10"/>
    <mergeCell ref="I11:T11"/>
  </mergeCells>
  <phoneticPr fontId="2"/>
  <dataValidations count="3">
    <dataValidation type="list" allowBlank="1" showInputMessage="1" showErrorMessage="1" sqref="D17:D19 D22 B14:B35" xr:uid="{00000000-0002-0000-5F00-000000000000}">
      <formula1>"□,☑"</formula1>
    </dataValidation>
    <dataValidation imeMode="off" allowBlank="1" showInputMessage="1" showErrorMessage="1" sqref="I11:T11" xr:uid="{00000000-0002-0000-5F00-000001000000}"/>
    <dataValidation imeMode="on" allowBlank="1" showInputMessage="1" showErrorMessage="1" sqref="I7:T10" xr:uid="{00000000-0002-0000-5F00-000002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9">
    <pageSetUpPr fitToPage="1"/>
  </sheetPr>
  <dimension ref="A1"/>
  <sheetViews>
    <sheetView workbookViewId="0">
      <selection activeCell="Q41" sqref="Q41"/>
    </sheetView>
  </sheetViews>
  <sheetFormatPr defaultRowHeight="18"/>
  <sheetData>
    <row r="1" spans="1:1">
      <c r="A1" t="s">
        <v>1326</v>
      </c>
    </row>
  </sheetData>
  <phoneticPr fontId="2"/>
  <pageMargins left="0.70866141732283472" right="0.70866141732283472" top="0.74803149606299213" bottom="0.74803149606299213" header="0.31496062992125984" footer="0.31496062992125984"/>
  <pageSetup paperSize="9" fitToWidth="0" orientation="portrait" r:id="rId1"/>
  <headerFooter>
    <oddFooter>&amp;C&amp;P</oddFooter>
  </headerFooter>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00">
    <pageSetUpPr fitToPage="1"/>
  </sheetPr>
  <dimension ref="A1:M27"/>
  <sheetViews>
    <sheetView view="pageBreakPreview" zoomScale="110" zoomScaleNormal="100" zoomScaleSheetLayoutView="110" workbookViewId="0">
      <selection activeCell="A14" sqref="A14:J15"/>
    </sheetView>
  </sheetViews>
  <sheetFormatPr defaultColWidth="8.09765625" defaultRowHeight="20.100000000000001" customHeight="1"/>
  <cols>
    <col min="1" max="2" width="6.8984375" style="41" customWidth="1"/>
    <col min="3" max="3" width="4" style="41" customWidth="1"/>
    <col min="4" max="4" width="7.69921875" style="41" customWidth="1"/>
    <col min="5" max="5" width="7.3984375" style="41" customWidth="1"/>
    <col min="6" max="6" width="1.19921875" style="41" customWidth="1"/>
    <col min="7" max="8" width="7.3984375" style="41" customWidth="1"/>
    <col min="9" max="9" width="8.69921875" style="41" customWidth="1"/>
    <col min="10" max="10" width="19.59765625" style="41" customWidth="1"/>
    <col min="11" max="11" width="8.09765625" style="41" customWidth="1"/>
    <col min="12" max="12" width="6.69921875" style="41" customWidth="1"/>
    <col min="13" max="13" width="5.3984375" style="41" customWidth="1"/>
    <col min="14" max="15" width="7.69921875" style="41" customWidth="1"/>
    <col min="16" max="16384" width="8.09765625" style="41"/>
  </cols>
  <sheetData>
    <row r="1" spans="1:13" ht="20.100000000000001" customHeight="1">
      <c r="A1" s="41" t="s">
        <v>92</v>
      </c>
      <c r="B1" s="42">
        <v>18</v>
      </c>
      <c r="C1" s="41" t="s">
        <v>93</v>
      </c>
    </row>
    <row r="2" spans="1:13" ht="20.100000000000001" customHeight="1">
      <c r="A2" s="43" t="s">
        <v>446</v>
      </c>
      <c r="B2" s="43"/>
      <c r="C2" s="43"/>
      <c r="D2" s="44"/>
      <c r="E2" s="44"/>
      <c r="F2" s="44"/>
      <c r="G2" s="44"/>
      <c r="H2" s="44"/>
      <c r="I2" s="44"/>
      <c r="J2" s="44"/>
    </row>
    <row r="3" spans="1:13" ht="20.100000000000001" customHeight="1">
      <c r="J3" s="85">
        <v>45881</v>
      </c>
    </row>
    <row r="5" spans="1:13" ht="20.100000000000001" customHeight="1">
      <c r="A5" s="46" t="s">
        <v>95</v>
      </c>
      <c r="B5" s="46"/>
      <c r="C5" s="46"/>
    </row>
    <row r="6" spans="1:13" ht="20.100000000000001" customHeight="1">
      <c r="A6" s="46"/>
      <c r="B6" s="46"/>
      <c r="C6" s="46"/>
    </row>
    <row r="7" spans="1:13" ht="20.100000000000001" customHeight="1">
      <c r="D7" s="698" t="s">
        <v>96</v>
      </c>
      <c r="E7" s="699"/>
      <c r="F7" s="47"/>
      <c r="G7" s="1"/>
      <c r="H7" s="1"/>
    </row>
    <row r="8" spans="1:13" ht="20.100000000000001" customHeight="1">
      <c r="D8" s="710" t="s">
        <v>84</v>
      </c>
      <c r="E8" s="699"/>
      <c r="F8" s="49"/>
      <c r="G8" s="719" t="s">
        <v>98</v>
      </c>
      <c r="H8" s="719"/>
      <c r="I8" s="719"/>
      <c r="J8" s="719"/>
    </row>
    <row r="9" spans="1:13" ht="20.100000000000001" customHeight="1">
      <c r="D9" s="710" t="s">
        <v>145</v>
      </c>
      <c r="E9" s="699"/>
      <c r="F9" s="51"/>
      <c r="G9" s="701" t="s">
        <v>100</v>
      </c>
      <c r="H9" s="701"/>
      <c r="I9" s="701"/>
      <c r="J9" s="701"/>
    </row>
    <row r="10" spans="1:13" ht="20.100000000000001" customHeight="1">
      <c r="D10" s="710" t="s">
        <v>141</v>
      </c>
      <c r="E10" s="699"/>
      <c r="F10" s="51"/>
      <c r="G10" s="701" t="s">
        <v>101</v>
      </c>
      <c r="H10" s="701"/>
      <c r="I10" s="701"/>
      <c r="J10" s="701"/>
    </row>
    <row r="11" spans="1:13" ht="19.5" customHeight="1">
      <c r="E11" s="42"/>
      <c r="F11" s="42"/>
      <c r="G11" s="52"/>
      <c r="H11" s="52"/>
      <c r="I11" s="52"/>
      <c r="J11" s="52"/>
    </row>
    <row r="14" spans="1:13" ht="20.100000000000001" customHeight="1">
      <c r="A14" s="747" t="str">
        <f>+"　下記のとおり学科を設置したいので、学校教育法第"&amp;'018'!$D$1&amp;"条第"&amp;'018'!$D$2&amp;"項の規定により関係書類を添えて認可を申請します。"</f>
        <v>　下記のとおり学科を設置したいので、学校教育法第4条第1項の規定により関係書類を添えて認可を申請します。</v>
      </c>
      <c r="B14" s="747"/>
      <c r="C14" s="747"/>
      <c r="D14" s="747"/>
      <c r="E14" s="747"/>
      <c r="F14" s="747"/>
      <c r="G14" s="747"/>
      <c r="H14" s="747"/>
      <c r="I14" s="747"/>
      <c r="J14" s="747"/>
    </row>
    <row r="15" spans="1:13" ht="20.100000000000001" customHeight="1">
      <c r="A15" s="747"/>
      <c r="B15" s="747"/>
      <c r="C15" s="747"/>
      <c r="D15" s="747"/>
      <c r="E15" s="747"/>
      <c r="F15" s="747"/>
      <c r="G15" s="747"/>
      <c r="H15" s="747"/>
      <c r="I15" s="747"/>
      <c r="J15" s="747"/>
    </row>
    <row r="16" spans="1:13" ht="20.100000000000001" customHeight="1">
      <c r="A16" s="727" t="s">
        <v>179</v>
      </c>
      <c r="B16" s="727"/>
      <c r="C16" s="727"/>
      <c r="D16" s="727"/>
      <c r="E16" s="727"/>
      <c r="F16" s="727"/>
      <c r="G16" s="727"/>
      <c r="H16" s="727"/>
      <c r="I16" s="727"/>
      <c r="J16" s="727"/>
      <c r="K16" s="1"/>
      <c r="L16" s="1"/>
      <c r="M16" s="1"/>
    </row>
    <row r="17" spans="1:13" ht="20.100000000000001" customHeight="1">
      <c r="C17" s="63" t="s">
        <v>78</v>
      </c>
      <c r="D17" s="722" t="s">
        <v>178</v>
      </c>
      <c r="E17" s="722"/>
      <c r="F17" s="62"/>
      <c r="G17" s="719" t="s">
        <v>439</v>
      </c>
      <c r="H17" s="719"/>
      <c r="I17" s="719"/>
      <c r="J17" s="719"/>
      <c r="L17" s="1"/>
      <c r="M17" s="1"/>
    </row>
    <row r="18" spans="1:13" ht="49.95" customHeight="1">
      <c r="C18" s="63" t="s">
        <v>81</v>
      </c>
      <c r="D18" s="722" t="s">
        <v>388</v>
      </c>
      <c r="E18" s="722"/>
      <c r="F18" s="62"/>
      <c r="G18" s="700" t="s">
        <v>438</v>
      </c>
      <c r="H18" s="700"/>
      <c r="I18" s="700"/>
      <c r="J18" s="700"/>
    </row>
    <row r="19" spans="1:13" ht="20.100000000000001" customHeight="1">
      <c r="C19" s="63" t="s">
        <v>175</v>
      </c>
      <c r="D19" s="722" t="s">
        <v>386</v>
      </c>
      <c r="E19" s="722"/>
      <c r="F19" s="62"/>
      <c r="G19" s="719" t="s">
        <v>437</v>
      </c>
      <c r="H19" s="719"/>
      <c r="I19" s="719"/>
      <c r="J19" s="719"/>
    </row>
    <row r="20" spans="1:13" ht="20.100000000000001" customHeight="1">
      <c r="C20" s="63" t="s">
        <v>384</v>
      </c>
      <c r="D20" s="722" t="s">
        <v>383</v>
      </c>
      <c r="E20" s="722"/>
      <c r="F20" s="62"/>
      <c r="G20" s="719" t="s">
        <v>382</v>
      </c>
      <c r="H20" s="719"/>
      <c r="I20" s="719"/>
      <c r="J20" s="719"/>
    </row>
    <row r="21" spans="1:13" ht="40.200000000000003" customHeight="1">
      <c r="C21" s="63" t="s">
        <v>381</v>
      </c>
      <c r="D21" s="722" t="s">
        <v>380</v>
      </c>
      <c r="E21" s="722"/>
      <c r="F21" s="78"/>
      <c r="G21" s="700" t="s">
        <v>436</v>
      </c>
      <c r="H21" s="700"/>
      <c r="I21" s="700"/>
      <c r="J21" s="700"/>
    </row>
    <row r="22" spans="1:13" ht="20.100000000000001" customHeight="1">
      <c r="C22" s="63" t="s">
        <v>378</v>
      </c>
      <c r="D22" s="722" t="s">
        <v>377</v>
      </c>
      <c r="E22" s="722"/>
      <c r="F22" s="62"/>
      <c r="G22" s="719" t="s">
        <v>449</v>
      </c>
      <c r="H22" s="719"/>
      <c r="I22" s="719"/>
      <c r="J22" s="719"/>
    </row>
    <row r="23" spans="1:13" ht="20.100000000000001" customHeight="1">
      <c r="C23" s="63" t="s">
        <v>376</v>
      </c>
      <c r="D23" s="722" t="s">
        <v>375</v>
      </c>
      <c r="E23" s="722"/>
      <c r="F23" s="62"/>
      <c r="G23" s="719" t="s">
        <v>448</v>
      </c>
      <c r="H23" s="719"/>
      <c r="I23" s="719"/>
      <c r="J23" s="719"/>
    </row>
    <row r="24" spans="1:13" ht="20.100000000000001" customHeight="1">
      <c r="C24" s="63" t="s">
        <v>374</v>
      </c>
      <c r="D24" s="722" t="s">
        <v>373</v>
      </c>
      <c r="E24" s="722"/>
      <c r="F24" s="62"/>
      <c r="G24" s="719" t="s">
        <v>447</v>
      </c>
      <c r="H24" s="719"/>
      <c r="I24" s="719"/>
      <c r="J24" s="719"/>
    </row>
    <row r="25" spans="1:13" ht="20.100000000000001" customHeight="1">
      <c r="C25" s="63" t="s">
        <v>371</v>
      </c>
      <c r="D25" s="722" t="s">
        <v>370</v>
      </c>
      <c r="E25" s="722"/>
      <c r="F25" s="62"/>
      <c r="G25" s="725">
        <v>46113</v>
      </c>
      <c r="H25" s="725"/>
      <c r="I25" s="725"/>
      <c r="J25" s="725"/>
    </row>
    <row r="26" spans="1:13" ht="20.100000000000001" customHeight="1">
      <c r="C26" s="63" t="s">
        <v>369</v>
      </c>
      <c r="D26" s="722" t="s">
        <v>166</v>
      </c>
      <c r="E26" s="722"/>
      <c r="F26" s="62"/>
      <c r="G26" s="723" t="s">
        <v>165</v>
      </c>
      <c r="H26" s="723"/>
      <c r="I26" s="723"/>
      <c r="J26" s="723"/>
    </row>
    <row r="27" spans="1:13" ht="20.100000000000001" customHeight="1">
      <c r="A27" s="61"/>
      <c r="B27" s="61"/>
      <c r="C27" s="61"/>
      <c r="G27" s="60"/>
      <c r="H27" s="60"/>
      <c r="I27" s="60"/>
    </row>
  </sheetData>
  <mergeCells count="29">
    <mergeCell ref="A14:J15"/>
    <mergeCell ref="A16:J16"/>
    <mergeCell ref="D8:E8"/>
    <mergeCell ref="D9:E9"/>
    <mergeCell ref="D10:E10"/>
    <mergeCell ref="D26:E26"/>
    <mergeCell ref="G26:J26"/>
    <mergeCell ref="D21:E21"/>
    <mergeCell ref="G21:J21"/>
    <mergeCell ref="D22:E22"/>
    <mergeCell ref="G22:J22"/>
    <mergeCell ref="D23:E23"/>
    <mergeCell ref="G23:J23"/>
    <mergeCell ref="D7:E7"/>
    <mergeCell ref="D24:E24"/>
    <mergeCell ref="G24:J24"/>
    <mergeCell ref="D25:E25"/>
    <mergeCell ref="G25:J25"/>
    <mergeCell ref="D18:E18"/>
    <mergeCell ref="G18:J18"/>
    <mergeCell ref="D19:E19"/>
    <mergeCell ref="G19:J19"/>
    <mergeCell ref="D20:E20"/>
    <mergeCell ref="G20:J20"/>
    <mergeCell ref="D17:E17"/>
    <mergeCell ref="G17:J17"/>
    <mergeCell ref="G8:J8"/>
    <mergeCell ref="G9:J9"/>
    <mergeCell ref="G10:J10"/>
  </mergeCells>
  <phoneticPr fontId="2"/>
  <dataValidations count="1">
    <dataValidation imeMode="on" allowBlank="1" showInputMessage="1" showErrorMessage="1" sqref="G8:J11 G17:J26" xr:uid="{00000000-0002-0000-6100-000000000000}"/>
  </dataValidations>
  <pageMargins left="0.70866141732283472" right="0.70866141732283472" top="0.74803149606299213" bottom="0.74803149606299213" header="0.31496062992125984" footer="0.31496062992125984"/>
  <pageSetup paperSize="9" fitToWidth="0" orientation="portrait" r:id="rId1"/>
  <headerFooter>
    <oddFooter>&amp;C&amp;P</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245</vt:i4>
      </vt:variant>
      <vt:variant>
        <vt:lpstr>名前付き一覧</vt:lpstr>
      </vt:variant>
      <vt:variant>
        <vt:i4>181</vt:i4>
      </vt:variant>
    </vt:vector>
  </HeadingPairs>
  <TitlesOfParts>
    <vt:vector size="426" baseType="lpstr">
      <vt:lpstr>表紙</vt:lpstr>
      <vt:lpstr>新別表</vt:lpstr>
      <vt:lpstr>新別表 (高)</vt:lpstr>
      <vt:lpstr>新別表 (小中)</vt:lpstr>
      <vt:lpstr>新別表 (幼)</vt:lpstr>
      <vt:lpstr>Sheet2 (2)</vt:lpstr>
      <vt:lpstr>新別表 (専各)</vt:lpstr>
      <vt:lpstr>001</vt:lpstr>
      <vt:lpstr>001説明</vt:lpstr>
      <vt:lpstr>001チェックリスト</vt:lpstr>
      <vt:lpstr>Sheet8</vt:lpstr>
      <vt:lpstr>Sheet1</vt:lpstr>
      <vt:lpstr>001申請【記載例】</vt:lpstr>
      <vt:lpstr>001申請</vt:lpstr>
      <vt:lpstr>002</vt:lpstr>
      <vt:lpstr>002説明</vt:lpstr>
      <vt:lpstr>002チェックリスト</vt:lpstr>
      <vt:lpstr>002申請【記載例】</vt:lpstr>
      <vt:lpstr>002申請</vt:lpstr>
      <vt:lpstr>003</vt:lpstr>
      <vt:lpstr>003説明</vt:lpstr>
      <vt:lpstr>003チェックリスト</vt:lpstr>
      <vt:lpstr>003届【記載例】</vt:lpstr>
      <vt:lpstr>003届</vt:lpstr>
      <vt:lpstr>004</vt:lpstr>
      <vt:lpstr>004説明</vt:lpstr>
      <vt:lpstr>004チェックリスト</vt:lpstr>
      <vt:lpstr>004届出【記載例】</vt:lpstr>
      <vt:lpstr>004届出</vt:lpstr>
      <vt:lpstr>005</vt:lpstr>
      <vt:lpstr>005説明</vt:lpstr>
      <vt:lpstr>005チェックリスト</vt:lpstr>
      <vt:lpstr>005申請書【記載例】</vt:lpstr>
      <vt:lpstr>005申請書</vt:lpstr>
      <vt:lpstr>006</vt:lpstr>
      <vt:lpstr>006説明事項</vt:lpstr>
      <vt:lpstr>006チェックリスト</vt:lpstr>
      <vt:lpstr>006申請書【記載例】</vt:lpstr>
      <vt:lpstr>006申請書</vt:lpstr>
      <vt:lpstr>007</vt:lpstr>
      <vt:lpstr>007説明</vt:lpstr>
      <vt:lpstr>007チェックリスト</vt:lpstr>
      <vt:lpstr>007申請【記載例】</vt:lpstr>
      <vt:lpstr>007申請</vt:lpstr>
      <vt:lpstr>008</vt:lpstr>
      <vt:lpstr>008説明</vt:lpstr>
      <vt:lpstr>008チェックリスト</vt:lpstr>
      <vt:lpstr>008届出【記載例】</vt:lpstr>
      <vt:lpstr>008届出</vt:lpstr>
      <vt:lpstr>009</vt:lpstr>
      <vt:lpstr>009説明</vt:lpstr>
      <vt:lpstr>009チェックリスト</vt:lpstr>
      <vt:lpstr>009届【記載例】</vt:lpstr>
      <vt:lpstr>009届出</vt:lpstr>
      <vt:lpstr>010</vt:lpstr>
      <vt:lpstr>010説明</vt:lpstr>
      <vt:lpstr>010チェックリスト</vt:lpstr>
      <vt:lpstr>010届【記載例】</vt:lpstr>
      <vt:lpstr>010届出</vt:lpstr>
      <vt:lpstr>011</vt:lpstr>
      <vt:lpstr>011説明</vt:lpstr>
      <vt:lpstr>011チェックリスト</vt:lpstr>
      <vt:lpstr>011届【記載例】</vt:lpstr>
      <vt:lpstr>011届出</vt:lpstr>
      <vt:lpstr>012</vt:lpstr>
      <vt:lpstr>012説明</vt:lpstr>
      <vt:lpstr>012チェックリスト</vt:lpstr>
      <vt:lpstr>012届【記載例】</vt:lpstr>
      <vt:lpstr>012届出</vt:lpstr>
      <vt:lpstr>013説明</vt:lpstr>
      <vt:lpstr>013チェックリスト</vt:lpstr>
      <vt:lpstr>013記載例</vt:lpstr>
      <vt:lpstr>013申請書</vt:lpstr>
      <vt:lpstr>014説明</vt:lpstr>
      <vt:lpstr>014チェックリスト</vt:lpstr>
      <vt:lpstr>014記載例</vt:lpstr>
      <vt:lpstr>014申請書</vt:lpstr>
      <vt:lpstr>015</vt:lpstr>
      <vt:lpstr>015説明</vt:lpstr>
      <vt:lpstr>015チェックリスト</vt:lpstr>
      <vt:lpstr>Sheet2</vt:lpstr>
      <vt:lpstr>015計画【記載例】</vt:lpstr>
      <vt:lpstr>015設置計画</vt:lpstr>
      <vt:lpstr>016</vt:lpstr>
      <vt:lpstr>016説明</vt:lpstr>
      <vt:lpstr>016チェックリスト</vt:lpstr>
      <vt:lpstr>016申請【記載例】</vt:lpstr>
      <vt:lpstr>016申請</vt:lpstr>
      <vt:lpstr>017</vt:lpstr>
      <vt:lpstr>017説明</vt:lpstr>
      <vt:lpstr>017チェックリスト</vt:lpstr>
      <vt:lpstr>Sheet12</vt:lpstr>
      <vt:lpstr>017申請【記載例】</vt:lpstr>
      <vt:lpstr>017申請</vt:lpstr>
      <vt:lpstr>018</vt:lpstr>
      <vt:lpstr>018説明</vt:lpstr>
      <vt:lpstr>018チェックリスト</vt:lpstr>
      <vt:lpstr>Sheet3</vt:lpstr>
      <vt:lpstr>018申請【記載例】</vt:lpstr>
      <vt:lpstr>018申請</vt:lpstr>
      <vt:lpstr>019</vt:lpstr>
      <vt:lpstr>019説明</vt:lpstr>
      <vt:lpstr>019チェックリスト</vt:lpstr>
      <vt:lpstr>019届【記載例】</vt:lpstr>
      <vt:lpstr>019届</vt:lpstr>
      <vt:lpstr>020</vt:lpstr>
      <vt:lpstr>020説明</vt:lpstr>
      <vt:lpstr>020チェックリスト</vt:lpstr>
      <vt:lpstr>Sheet4</vt:lpstr>
      <vt:lpstr>020申請書【記載例】</vt:lpstr>
      <vt:lpstr>020申請書</vt:lpstr>
      <vt:lpstr>021</vt:lpstr>
      <vt:lpstr>021説明</vt:lpstr>
      <vt:lpstr>021チェックリスト</vt:lpstr>
      <vt:lpstr>Sheet5</vt:lpstr>
      <vt:lpstr>021申請書【記載例】</vt:lpstr>
      <vt:lpstr>021申請書</vt:lpstr>
      <vt:lpstr>022説明</vt:lpstr>
      <vt:lpstr>022チェックリスト</vt:lpstr>
      <vt:lpstr>022計画【記載例】</vt:lpstr>
      <vt:lpstr>022計画</vt:lpstr>
      <vt:lpstr>023 </vt:lpstr>
      <vt:lpstr>023説明</vt:lpstr>
      <vt:lpstr>023チェックリスト</vt:lpstr>
      <vt:lpstr>Sheet7</vt:lpstr>
      <vt:lpstr>023申請【記載例】</vt:lpstr>
      <vt:lpstr>023申請</vt:lpstr>
      <vt:lpstr>024</vt:lpstr>
      <vt:lpstr>024説明</vt:lpstr>
      <vt:lpstr>024チェックリスト</vt:lpstr>
      <vt:lpstr>024申請【記載例】</vt:lpstr>
      <vt:lpstr>024申請【記載例２】</vt:lpstr>
      <vt:lpstr>024申請</vt:lpstr>
      <vt:lpstr>025</vt:lpstr>
      <vt:lpstr>025説明</vt:lpstr>
      <vt:lpstr>025チェックリスト</vt:lpstr>
      <vt:lpstr>Sheet9</vt:lpstr>
      <vt:lpstr>025申請書【記載例】</vt:lpstr>
      <vt:lpstr>025申請書</vt:lpstr>
      <vt:lpstr>026</vt:lpstr>
      <vt:lpstr>026説明</vt:lpstr>
      <vt:lpstr>026チェックリスト</vt:lpstr>
      <vt:lpstr>026届【記載例】</vt:lpstr>
      <vt:lpstr>026届</vt:lpstr>
      <vt:lpstr>027</vt:lpstr>
      <vt:lpstr>027説明事項</vt:lpstr>
      <vt:lpstr>027チェックリスト</vt:lpstr>
      <vt:lpstr>Sheet10</vt:lpstr>
      <vt:lpstr>027届出【記載例】</vt:lpstr>
      <vt:lpstr>027届出</vt:lpstr>
      <vt:lpstr>028 </vt:lpstr>
      <vt:lpstr>028説明 </vt:lpstr>
      <vt:lpstr>028チェックリスト</vt:lpstr>
      <vt:lpstr>028届出【記載例】</vt:lpstr>
      <vt:lpstr>028届出</vt:lpstr>
      <vt:lpstr>029</vt:lpstr>
      <vt:lpstr>029説明</vt:lpstr>
      <vt:lpstr>029チェックリスト</vt:lpstr>
      <vt:lpstr>029証明願【記載例】</vt:lpstr>
      <vt:lpstr>029証明願</vt:lpstr>
      <vt:lpstr>030 </vt:lpstr>
      <vt:lpstr>030説明 </vt:lpstr>
      <vt:lpstr>030チェックリスト</vt:lpstr>
      <vt:lpstr>030申請【記載例】</vt:lpstr>
      <vt:lpstr>030申請</vt:lpstr>
      <vt:lpstr>031 </vt:lpstr>
      <vt:lpstr>031説明 </vt:lpstr>
      <vt:lpstr>031チェックリスト</vt:lpstr>
      <vt:lpstr>031申請【記載例】</vt:lpstr>
      <vt:lpstr>031申請</vt:lpstr>
      <vt:lpstr>032</vt:lpstr>
      <vt:lpstr>032説明 </vt:lpstr>
      <vt:lpstr>032チェックリスト</vt:lpstr>
      <vt:lpstr>032申請【記載例】</vt:lpstr>
      <vt:lpstr>032申請</vt:lpstr>
      <vt:lpstr>033</vt:lpstr>
      <vt:lpstr>033説明 </vt:lpstr>
      <vt:lpstr>033チェックリスト</vt:lpstr>
      <vt:lpstr>033届【記載例】</vt:lpstr>
      <vt:lpstr>033届</vt:lpstr>
      <vt:lpstr>034様式</vt:lpstr>
      <vt:lpstr>Sheet11</vt:lpstr>
      <vt:lpstr>035</vt:lpstr>
      <vt:lpstr>035説明事項 </vt:lpstr>
      <vt:lpstr>035チェックリスト</vt:lpstr>
      <vt:lpstr>035申請【記載例】</vt:lpstr>
      <vt:lpstr>035申請</vt:lpstr>
      <vt:lpstr>036様式</vt:lpstr>
      <vt:lpstr>037様式</vt:lpstr>
      <vt:lpstr>038様式</vt:lpstr>
      <vt:lpstr>Sheet13</vt:lpstr>
      <vt:lpstr>039記載例</vt:lpstr>
      <vt:lpstr>039様式</vt:lpstr>
      <vt:lpstr>040</vt:lpstr>
      <vt:lpstr>040説明</vt:lpstr>
      <vt:lpstr>040チェックリスト</vt:lpstr>
      <vt:lpstr>040申請書【記載例】</vt:lpstr>
      <vt:lpstr>040申請書</vt:lpstr>
      <vt:lpstr>101計画１</vt:lpstr>
      <vt:lpstr>101計画２</vt:lpstr>
      <vt:lpstr>102明細書</vt:lpstr>
      <vt:lpstr>103学級編成表(高)</vt:lpstr>
      <vt:lpstr>103学級編成表（小・中）</vt:lpstr>
      <vt:lpstr>103学級編成表（幼）</vt:lpstr>
      <vt:lpstr>103学級編成表（専）</vt:lpstr>
      <vt:lpstr>103学級編成表（各）</vt:lpstr>
      <vt:lpstr>104教職員編成表</vt:lpstr>
      <vt:lpstr>104教職員編成表 (専)</vt:lpstr>
      <vt:lpstr>105資金計画書</vt:lpstr>
      <vt:lpstr>107地域別入学予定者数調</vt:lpstr>
      <vt:lpstr>108教職員名簿</vt:lpstr>
      <vt:lpstr>108教職員名簿 (専各)</vt:lpstr>
      <vt:lpstr>111申請書</vt:lpstr>
      <vt:lpstr>Sheet14</vt:lpstr>
      <vt:lpstr>112施設変更計画書</vt:lpstr>
      <vt:lpstr>113在籍者数(高)</vt:lpstr>
      <vt:lpstr>113在籍者数(幼)</vt:lpstr>
      <vt:lpstr>113在籍者数(専各)</vt:lpstr>
      <vt:lpstr>114収容園児数調</vt:lpstr>
      <vt:lpstr>115在職証明書</vt:lpstr>
      <vt:lpstr>116申請書</vt:lpstr>
      <vt:lpstr>117様式</vt:lpstr>
      <vt:lpstr>118様式</vt:lpstr>
      <vt:lpstr>119【設立用】就任承諾</vt:lpstr>
      <vt:lpstr>119【変更】就任承諾</vt:lpstr>
      <vt:lpstr>※削除※120【設立】宣誓書</vt:lpstr>
      <vt:lpstr>※削除※120【設立】兼務宣誓書</vt:lpstr>
      <vt:lpstr>※削除※120宣誓書</vt:lpstr>
      <vt:lpstr>※削除※120兼務宣誓書</vt:lpstr>
      <vt:lpstr>121【設立】【理事】誓約書</vt:lpstr>
      <vt:lpstr>121【設立】【監事】誓約書</vt:lpstr>
      <vt:lpstr>121【設立】【評議員】誓約書</vt:lpstr>
      <vt:lpstr>121【設立】【会計監査人】誓約書</vt:lpstr>
      <vt:lpstr>121【変更】【理事】誓約書</vt:lpstr>
      <vt:lpstr>121【変更】【監事】誓約書</vt:lpstr>
      <vt:lpstr>121【変更】【評議員】誓約書</vt:lpstr>
      <vt:lpstr>121【変更】【会計監査人】誓約書</vt:lpstr>
      <vt:lpstr>Sheet16</vt:lpstr>
      <vt:lpstr>123寄附申込書</vt:lpstr>
      <vt:lpstr>124清算書</vt:lpstr>
      <vt:lpstr>125役員等新旧対照表</vt:lpstr>
      <vt:lpstr>126貸借対照</vt:lpstr>
      <vt:lpstr>127通信教育連携協力施設</vt:lpstr>
      <vt:lpstr>128（通信）必要性と目的</vt:lpstr>
      <vt:lpstr>Sheet20</vt:lpstr>
      <vt:lpstr>※削除※120【設立】兼務宣誓書!Print_Area</vt:lpstr>
      <vt:lpstr>※削除※120【設立】宣誓書!Print_Area</vt:lpstr>
      <vt:lpstr>※削除※120兼務宣誓書!Print_Area</vt:lpstr>
      <vt:lpstr>※削除※120宣誓書!Print_Area</vt:lpstr>
      <vt:lpstr>'001チェックリスト'!Print_Area</vt:lpstr>
      <vt:lpstr>'001申請'!Print_Area</vt:lpstr>
      <vt:lpstr>'001申請【記載例】'!Print_Area</vt:lpstr>
      <vt:lpstr>'001説明'!Print_Area</vt:lpstr>
      <vt:lpstr>'002チェックリスト'!Print_Area</vt:lpstr>
      <vt:lpstr>'002申請'!Print_Area</vt:lpstr>
      <vt:lpstr>'002申請【記載例】'!Print_Area</vt:lpstr>
      <vt:lpstr>'002説明'!Print_Area</vt:lpstr>
      <vt:lpstr>'003チェックリスト'!Print_Area</vt:lpstr>
      <vt:lpstr>'003説明'!Print_Area</vt:lpstr>
      <vt:lpstr>'003届'!Print_Area</vt:lpstr>
      <vt:lpstr>'003届【記載例】'!Print_Area</vt:lpstr>
      <vt:lpstr>'004チェックリスト'!Print_Area</vt:lpstr>
      <vt:lpstr>'004説明'!Print_Area</vt:lpstr>
      <vt:lpstr>'004届出'!Print_Area</vt:lpstr>
      <vt:lpstr>'004届出【記載例】'!Print_Area</vt:lpstr>
      <vt:lpstr>'005チェックリスト'!Print_Area</vt:lpstr>
      <vt:lpstr>'005申請書'!Print_Area</vt:lpstr>
      <vt:lpstr>'005申請書【記載例】'!Print_Area</vt:lpstr>
      <vt:lpstr>'005説明'!Print_Area</vt:lpstr>
      <vt:lpstr>'006チェックリスト'!Print_Area</vt:lpstr>
      <vt:lpstr>'006申請書'!Print_Area</vt:lpstr>
      <vt:lpstr>'006申請書【記載例】'!Print_Area</vt:lpstr>
      <vt:lpstr>'006説明事項'!Print_Area</vt:lpstr>
      <vt:lpstr>'007チェックリスト'!Print_Area</vt:lpstr>
      <vt:lpstr>'007申請'!Print_Area</vt:lpstr>
      <vt:lpstr>'007申請【記載例】'!Print_Area</vt:lpstr>
      <vt:lpstr>'007説明'!Print_Area</vt:lpstr>
      <vt:lpstr>'008チェックリスト'!Print_Area</vt:lpstr>
      <vt:lpstr>'008説明'!Print_Area</vt:lpstr>
      <vt:lpstr>'008届出'!Print_Area</vt:lpstr>
      <vt:lpstr>'008届出【記載例】'!Print_Area</vt:lpstr>
      <vt:lpstr>'009チェックリスト'!Print_Area</vt:lpstr>
      <vt:lpstr>'009説明'!Print_Area</vt:lpstr>
      <vt:lpstr>'009届【記載例】'!Print_Area</vt:lpstr>
      <vt:lpstr>'009届出'!Print_Area</vt:lpstr>
      <vt:lpstr>'010チェックリスト'!Print_Area</vt:lpstr>
      <vt:lpstr>'010説明'!Print_Area</vt:lpstr>
      <vt:lpstr>'010届【記載例】'!Print_Area</vt:lpstr>
      <vt:lpstr>'010届出'!Print_Area</vt:lpstr>
      <vt:lpstr>'011チェックリスト'!Print_Area</vt:lpstr>
      <vt:lpstr>'011説明'!Print_Area</vt:lpstr>
      <vt:lpstr>'011届【記載例】'!Print_Area</vt:lpstr>
      <vt:lpstr>'011届出'!Print_Area</vt:lpstr>
      <vt:lpstr>'012チェックリスト'!Print_Area</vt:lpstr>
      <vt:lpstr>'012説明'!Print_Area</vt:lpstr>
      <vt:lpstr>'012届【記載例】'!Print_Area</vt:lpstr>
      <vt:lpstr>'012届出'!Print_Area</vt:lpstr>
      <vt:lpstr>'013記載例'!Print_Area</vt:lpstr>
      <vt:lpstr>'015チェックリスト'!Print_Area</vt:lpstr>
      <vt:lpstr>'015計画【記載例】'!Print_Area</vt:lpstr>
      <vt:lpstr>'015設置計画'!Print_Area</vt:lpstr>
      <vt:lpstr>'015説明'!Print_Area</vt:lpstr>
      <vt:lpstr>'016チェックリスト'!Print_Area</vt:lpstr>
      <vt:lpstr>'016申請'!Print_Area</vt:lpstr>
      <vt:lpstr>'016申請【記載例】'!Print_Area</vt:lpstr>
      <vt:lpstr>'016説明'!Print_Area</vt:lpstr>
      <vt:lpstr>'017チェックリスト'!Print_Area</vt:lpstr>
      <vt:lpstr>'017申請'!Print_Area</vt:lpstr>
      <vt:lpstr>'017申請【記載例】'!Print_Area</vt:lpstr>
      <vt:lpstr>'017説明'!Print_Area</vt:lpstr>
      <vt:lpstr>'018チェックリスト'!Print_Area</vt:lpstr>
      <vt:lpstr>'018申請'!Print_Area</vt:lpstr>
      <vt:lpstr>'018申請【記載例】'!Print_Area</vt:lpstr>
      <vt:lpstr>'018説明'!Print_Area</vt:lpstr>
      <vt:lpstr>'019チェックリスト'!Print_Area</vt:lpstr>
      <vt:lpstr>'019説明'!Print_Area</vt:lpstr>
      <vt:lpstr>'019届'!Print_Area</vt:lpstr>
      <vt:lpstr>'019届【記載例】'!Print_Area</vt:lpstr>
      <vt:lpstr>'020チェックリスト'!Print_Area</vt:lpstr>
      <vt:lpstr>'020申請書'!Print_Area</vt:lpstr>
      <vt:lpstr>'020申請書【記載例】'!Print_Area</vt:lpstr>
      <vt:lpstr>'020説明'!Print_Area</vt:lpstr>
      <vt:lpstr>'021チェックリスト'!Print_Area</vt:lpstr>
      <vt:lpstr>'021申請書'!Print_Area</vt:lpstr>
      <vt:lpstr>'021申請書【記載例】'!Print_Area</vt:lpstr>
      <vt:lpstr>'021説明'!Print_Area</vt:lpstr>
      <vt:lpstr>'022チェックリスト'!Print_Area</vt:lpstr>
      <vt:lpstr>'022計画'!Print_Area</vt:lpstr>
      <vt:lpstr>'022計画【記載例】'!Print_Area</vt:lpstr>
      <vt:lpstr>'022説明'!Print_Area</vt:lpstr>
      <vt:lpstr>'023チェックリスト'!Print_Area</vt:lpstr>
      <vt:lpstr>'023申請'!Print_Area</vt:lpstr>
      <vt:lpstr>'023申請【記載例】'!Print_Area</vt:lpstr>
      <vt:lpstr>'023説明'!Print_Area</vt:lpstr>
      <vt:lpstr>'024チェックリスト'!Print_Area</vt:lpstr>
      <vt:lpstr>'024申請'!Print_Area</vt:lpstr>
      <vt:lpstr>'024申請【記載例】'!Print_Area</vt:lpstr>
      <vt:lpstr>'024申請【記載例２】'!Print_Area</vt:lpstr>
      <vt:lpstr>'024説明'!Print_Area</vt:lpstr>
      <vt:lpstr>'025チェックリスト'!Print_Area</vt:lpstr>
      <vt:lpstr>'025申請書'!Print_Area</vt:lpstr>
      <vt:lpstr>'025申請書【記載例】'!Print_Area</vt:lpstr>
      <vt:lpstr>'025説明'!Print_Area</vt:lpstr>
      <vt:lpstr>'026チェックリスト'!Print_Area</vt:lpstr>
      <vt:lpstr>'026説明'!Print_Area</vt:lpstr>
      <vt:lpstr>'026届'!Print_Area</vt:lpstr>
      <vt:lpstr>'026届【記載例】'!Print_Area</vt:lpstr>
      <vt:lpstr>'027チェックリスト'!Print_Area</vt:lpstr>
      <vt:lpstr>'027説明事項'!Print_Area</vt:lpstr>
      <vt:lpstr>'027届出'!Print_Area</vt:lpstr>
      <vt:lpstr>'027届出【記載例】'!Print_Area</vt:lpstr>
      <vt:lpstr>'028チェックリスト'!Print_Area</vt:lpstr>
      <vt:lpstr>'028説明 '!Print_Area</vt:lpstr>
      <vt:lpstr>'028届出'!Print_Area</vt:lpstr>
      <vt:lpstr>'028届出【記載例】'!Print_Area</vt:lpstr>
      <vt:lpstr>'029チェックリスト'!Print_Area</vt:lpstr>
      <vt:lpstr>'029証明願'!Print_Area</vt:lpstr>
      <vt:lpstr>'029証明願【記載例】'!Print_Area</vt:lpstr>
      <vt:lpstr>'029説明'!Print_Area</vt:lpstr>
      <vt:lpstr>'030チェックリスト'!Print_Area</vt:lpstr>
      <vt:lpstr>'030申請'!Print_Area</vt:lpstr>
      <vt:lpstr>'030申請【記載例】'!Print_Area</vt:lpstr>
      <vt:lpstr>'030説明 '!Print_Area</vt:lpstr>
      <vt:lpstr>'031チェックリスト'!Print_Area</vt:lpstr>
      <vt:lpstr>'031申請'!Print_Area</vt:lpstr>
      <vt:lpstr>'031申請【記載例】'!Print_Area</vt:lpstr>
      <vt:lpstr>'031説明 '!Print_Area</vt:lpstr>
      <vt:lpstr>'032チェックリスト'!Print_Area</vt:lpstr>
      <vt:lpstr>'032申請'!Print_Area</vt:lpstr>
      <vt:lpstr>'032申請【記載例】'!Print_Area</vt:lpstr>
      <vt:lpstr>'032説明 '!Print_Area</vt:lpstr>
      <vt:lpstr>'033チェックリスト'!Print_Area</vt:lpstr>
      <vt:lpstr>'033説明 '!Print_Area</vt:lpstr>
      <vt:lpstr>'033届'!Print_Area</vt:lpstr>
      <vt:lpstr>'033届【記載例】'!Print_Area</vt:lpstr>
      <vt:lpstr>'035チェックリスト'!Print_Area</vt:lpstr>
      <vt:lpstr>'035申請'!Print_Area</vt:lpstr>
      <vt:lpstr>'035申請【記載例】'!Print_Area</vt:lpstr>
      <vt:lpstr>'035説明事項 '!Print_Area</vt:lpstr>
      <vt:lpstr>'038様式'!Print_Area</vt:lpstr>
      <vt:lpstr>'039記載例'!Print_Area</vt:lpstr>
      <vt:lpstr>'039様式'!Print_Area</vt:lpstr>
      <vt:lpstr>'040チェックリスト'!Print_Area</vt:lpstr>
      <vt:lpstr>'040申請書'!Print_Area</vt:lpstr>
      <vt:lpstr>'040申請書【記載例】'!Print_Area</vt:lpstr>
      <vt:lpstr>'040説明'!Print_Area</vt:lpstr>
      <vt:lpstr>'101計画１'!Print_Area</vt:lpstr>
      <vt:lpstr>'101計画２'!Print_Area</vt:lpstr>
      <vt:lpstr>'102明細書'!Print_Area</vt:lpstr>
      <vt:lpstr>'103学級編成表(高)'!Print_Area</vt:lpstr>
      <vt:lpstr>'104教職員編成表'!Print_Area</vt:lpstr>
      <vt:lpstr>'104教職員編成表 (専)'!Print_Area</vt:lpstr>
      <vt:lpstr>'105資金計画書'!Print_Area</vt:lpstr>
      <vt:lpstr>'108教職員名簿'!Print_Area</vt:lpstr>
      <vt:lpstr>'108教職員名簿 (専各)'!Print_Area</vt:lpstr>
      <vt:lpstr>'113在籍者数(高)'!Print_Area</vt:lpstr>
      <vt:lpstr>'113在籍者数(専各)'!Print_Area</vt:lpstr>
      <vt:lpstr>'113在籍者数(幼)'!Print_Area</vt:lpstr>
      <vt:lpstr>'114収容園児数調'!Print_Area</vt:lpstr>
      <vt:lpstr>'115在職証明書'!Print_Area</vt:lpstr>
      <vt:lpstr>'116申請書'!Print_Area</vt:lpstr>
      <vt:lpstr>'119【設立用】就任承諾'!Print_Area</vt:lpstr>
      <vt:lpstr>'119【変更】就任承諾'!Print_Area</vt:lpstr>
      <vt:lpstr>'121【設立】【会計監査人】誓約書'!Print_Area</vt:lpstr>
      <vt:lpstr>'121【設立】【監事】誓約書'!Print_Area</vt:lpstr>
      <vt:lpstr>'121【設立】【評議員】誓約書'!Print_Area</vt:lpstr>
      <vt:lpstr>'121【設立】【理事】誓約書'!Print_Area</vt:lpstr>
      <vt:lpstr>'121【変更】【会計監査人】誓約書'!Print_Area</vt:lpstr>
      <vt:lpstr>'121【変更】【監事】誓約書'!Print_Area</vt:lpstr>
      <vt:lpstr>'121【変更】【評議員】誓約書'!Print_Area</vt:lpstr>
      <vt:lpstr>'121【変更】【理事】誓約書'!Print_Area</vt:lpstr>
      <vt:lpstr>'123寄附申込書'!Print_Area</vt:lpstr>
      <vt:lpstr>'125役員等新旧対照表'!Print_Area</vt:lpstr>
      <vt:lpstr>'127通信教育連携協力施設'!Print_Area</vt:lpstr>
      <vt:lpstr>新別表!Print_Area</vt:lpstr>
      <vt:lpstr>'新別表 (高)'!Print_Area</vt:lpstr>
      <vt:lpstr>'新別表 (小中)'!Print_Area</vt:lpstr>
      <vt:lpstr>'新別表 (専各)'!Print_Area</vt:lpstr>
      <vt:lpstr>'新別表 (幼)'!Print_Area</vt:lpstr>
      <vt:lpstr>表紙!Print_Area</vt:lpstr>
      <vt:lpstr>'128（通信）必要性と目的'!Print_Titles</vt:lpstr>
      <vt:lpstr>新別表!Print_Titles</vt:lpstr>
      <vt:lpstr>'新別表 (高)'!Print_Titles</vt:lpstr>
      <vt:lpstr>'新別表 (小中)'!Print_Titles</vt:lpstr>
      <vt:lpstr>'新別表 (専各)'!Print_Titles</vt:lpstr>
      <vt:lpstr>'新別表 (幼)'!Print_Titles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吉田 麻里子</dc:creator>
  <cp:lastModifiedBy>宗形 莉苗</cp:lastModifiedBy>
  <cp:lastPrinted>2025-03-30T12:54:13Z</cp:lastPrinted>
  <dcterms:created xsi:type="dcterms:W3CDTF">2024-03-14T22:40:02Z</dcterms:created>
  <dcterms:modified xsi:type="dcterms:W3CDTF">2025-03-31T11:08:20Z</dcterms:modified>
</cp:coreProperties>
</file>