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10.12.51.206\医療人材対策室\03 看護師確保\01各種事業\03ー7認定看護師等養成事業\R6　認定看護師\03実績報告等案内\通知\"/>
    </mc:Choice>
  </mc:AlternateContent>
  <xr:revisionPtr revIDLastSave="0" documentId="13_ncr:1_{490F4BB1-C3C4-42EA-A47C-A4F2012003A9}" xr6:coauthVersionLast="47" xr6:coauthVersionMax="47" xr10:uidLastSave="{00000000-0000-0000-0000-000000000000}"/>
  <bookViews>
    <workbookView xWindow="1500" yWindow="1212" windowWidth="21552" windowHeight="11232" tabRatio="856" xr2:uid="{00000000-000D-0000-FFFF-FFFF00000000}"/>
  </bookViews>
  <sheets>
    <sheet name="第８号様式" sheetId="10" r:id="rId1"/>
    <sheet name="第９号様式" sheetId="11" r:id="rId2"/>
    <sheet name="別紙様式第５号" sheetId="12" r:id="rId3"/>
    <sheet name="別紙様式第６号" sheetId="14" r:id="rId4"/>
    <sheet name="別紙様式第７号" sheetId="15" r:id="rId5"/>
  </sheets>
  <definedNames>
    <definedName name="_xlnm.Print_Area" localSheetId="0">第８号様式!$A$1:$M$30</definedName>
    <definedName name="_xlnm.Print_Area" localSheetId="1">第９号様式!$A$1:$G$66</definedName>
    <definedName name="_xlnm.Print_Area" localSheetId="2">別紙様式第５号!$A$1:$S$43</definedName>
    <definedName name="_xlnm.Print_Area" localSheetId="3">別紙様式第６号!$A$1:$J$59</definedName>
    <definedName name="_xlnm.Print_Area" localSheetId="4">別紙様式第７号!$A:$P</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10" l="1"/>
  <c r="H17" i="10"/>
  <c r="E16" i="10"/>
  <c r="E17" i="10"/>
  <c r="R33" i="12"/>
  <c r="R32" i="12"/>
  <c r="R8" i="12"/>
  <c r="R9" i="12"/>
  <c r="R10" i="12"/>
  <c r="R11" i="12"/>
  <c r="R7" i="12"/>
  <c r="J7" i="12"/>
  <c r="F38" i="11"/>
  <c r="F37" i="11"/>
  <c r="M3" i="15"/>
  <c r="G3" i="14"/>
  <c r="L3" i="12"/>
  <c r="F4" i="11"/>
  <c r="F3" i="11"/>
  <c r="B32" i="11"/>
  <c r="D19" i="11"/>
  <c r="C19" i="11"/>
  <c r="L51" i="10"/>
  <c r="K51" i="10"/>
  <c r="M49" i="10"/>
  <c r="M48" i="10"/>
  <c r="M47" i="10"/>
  <c r="M51" i="10" s="1"/>
  <c r="M16" i="10"/>
  <c r="M17" i="10"/>
  <c r="M15" i="10"/>
  <c r="K19" i="10"/>
  <c r="L19" i="10"/>
  <c r="M19" i="10" l="1"/>
  <c r="I7" i="14"/>
  <c r="P33" i="12"/>
  <c r="P32" i="12"/>
  <c r="O34" i="12"/>
  <c r="S9" i="12"/>
  <c r="S10" i="12"/>
  <c r="S11" i="12"/>
  <c r="R12" i="12" l="1"/>
  <c r="C9" i="11" s="1"/>
  <c r="R34" i="12"/>
  <c r="P34" i="12"/>
  <c r="P17" i="12"/>
  <c r="Q11" i="12"/>
  <c r="Q10" i="12"/>
  <c r="Q9" i="12"/>
  <c r="P11" i="12"/>
  <c r="P10" i="12"/>
  <c r="P9" i="12"/>
  <c r="P8" i="12"/>
  <c r="P7" i="12"/>
  <c r="N7" i="12"/>
  <c r="Q7" i="12" l="1"/>
  <c r="S7" i="12" s="1"/>
  <c r="P12" i="12"/>
  <c r="B19" i="11"/>
  <c r="D48" i="11"/>
  <c r="C48" i="11"/>
  <c r="O11" i="15"/>
  <c r="O10" i="15"/>
  <c r="O9" i="15"/>
  <c r="O8" i="15"/>
  <c r="O7" i="15"/>
  <c r="M11" i="15"/>
  <c r="M10" i="15"/>
  <c r="M8" i="15"/>
  <c r="M7" i="15"/>
  <c r="I9" i="15"/>
  <c r="I11" i="15"/>
  <c r="N11" i="15" s="1"/>
  <c r="P11" i="15" s="1"/>
  <c r="I10" i="15"/>
  <c r="N10" i="15" s="1"/>
  <c r="P10" i="15" s="1"/>
  <c r="I8" i="15"/>
  <c r="N8" i="15" s="1"/>
  <c r="P8" i="15" s="1"/>
  <c r="I7" i="15"/>
  <c r="G31" i="14"/>
  <c r="H7" i="14"/>
  <c r="J7" i="14" s="1"/>
  <c r="Q21" i="12"/>
  <c r="Q20" i="12"/>
  <c r="Q19" i="12"/>
  <c r="Q18" i="12"/>
  <c r="P21" i="12"/>
  <c r="P20" i="12"/>
  <c r="P19" i="12"/>
  <c r="P18" i="12"/>
  <c r="O21" i="12"/>
  <c r="O20" i="12"/>
  <c r="O18" i="12"/>
  <c r="N21" i="12"/>
  <c r="N20" i="12"/>
  <c r="N19" i="12"/>
  <c r="N18" i="12"/>
  <c r="N17" i="12"/>
  <c r="J21" i="12"/>
  <c r="J20" i="12"/>
  <c r="J19" i="12"/>
  <c r="J18" i="12"/>
  <c r="J17" i="12"/>
  <c r="N7" i="15" l="1"/>
  <c r="O17" i="12"/>
  <c r="Q17" i="12" s="1"/>
  <c r="Q22" i="12" s="1"/>
  <c r="O12" i="15"/>
  <c r="C12" i="11" s="1"/>
  <c r="P7" i="15"/>
  <c r="N22" i="12"/>
  <c r="J22" i="12"/>
  <c r="P22" i="12"/>
  <c r="C10" i="11" s="1"/>
  <c r="I12" i="15"/>
  <c r="M9" i="15"/>
  <c r="M12" i="15" s="1"/>
  <c r="N9" i="15"/>
  <c r="N12" i="15" s="1"/>
  <c r="B12" i="11" s="1"/>
  <c r="D12" i="11" s="1"/>
  <c r="P9" i="15"/>
  <c r="I24" i="15"/>
  <c r="M24" i="15"/>
  <c r="M26" i="15" s="1"/>
  <c r="N24" i="15"/>
  <c r="O24" i="15"/>
  <c r="I25" i="15"/>
  <c r="M25" i="15"/>
  <c r="O25" i="15"/>
  <c r="O26" i="15"/>
  <c r="H11" i="14"/>
  <c r="J11" i="14" s="1"/>
  <c r="I11" i="14"/>
  <c r="I31" i="14" s="1"/>
  <c r="C11" i="11" s="1"/>
  <c r="H15" i="14"/>
  <c r="J15" i="14" s="1"/>
  <c r="I15" i="14"/>
  <c r="H19" i="14"/>
  <c r="J19" i="14" s="1"/>
  <c r="I19" i="14"/>
  <c r="H23" i="14"/>
  <c r="J23" i="14" s="1"/>
  <c r="I23" i="14"/>
  <c r="H27" i="14"/>
  <c r="J27" i="14" s="1"/>
  <c r="I27" i="14"/>
  <c r="C31" i="14"/>
  <c r="D31" i="14"/>
  <c r="H41" i="14"/>
  <c r="I41" i="14"/>
  <c r="I57" i="14" s="1"/>
  <c r="J41" i="14"/>
  <c r="H45" i="14"/>
  <c r="J45" i="14" s="1"/>
  <c r="I45" i="14"/>
  <c r="H49" i="14"/>
  <c r="J49" i="14" s="1"/>
  <c r="I49" i="14"/>
  <c r="H53" i="14"/>
  <c r="I53" i="14"/>
  <c r="J53" i="14"/>
  <c r="C57" i="14"/>
  <c r="D57" i="14"/>
  <c r="J8" i="12"/>
  <c r="N8" i="12"/>
  <c r="J9" i="12"/>
  <c r="N9" i="12"/>
  <c r="J10" i="12"/>
  <c r="N10" i="12"/>
  <c r="J11" i="12"/>
  <c r="N11" i="12"/>
  <c r="O19" i="12"/>
  <c r="J32" i="12"/>
  <c r="N32" i="12"/>
  <c r="J33" i="12"/>
  <c r="N33" i="12"/>
  <c r="J39" i="12"/>
  <c r="N39" i="12"/>
  <c r="P39" i="12"/>
  <c r="J40" i="12"/>
  <c r="N40" i="12"/>
  <c r="P40" i="12"/>
  <c r="J31" i="14" l="1"/>
  <c r="H31" i="14"/>
  <c r="B11" i="11" s="1"/>
  <c r="D11" i="11" s="1"/>
  <c r="Q32" i="12"/>
  <c r="S32" i="12" s="1"/>
  <c r="N25" i="15"/>
  <c r="P25" i="15" s="1"/>
  <c r="O22" i="12"/>
  <c r="B10" i="11" s="1"/>
  <c r="D10" i="11" s="1"/>
  <c r="C14" i="11"/>
  <c r="C21" i="11" s="1"/>
  <c r="G15" i="10" s="1"/>
  <c r="P12" i="15"/>
  <c r="Q33" i="12"/>
  <c r="Q34" i="12" s="1"/>
  <c r="Q8" i="12"/>
  <c r="S8" i="12" s="1"/>
  <c r="J34" i="12"/>
  <c r="N41" i="12"/>
  <c r="J12" i="12"/>
  <c r="O39" i="12"/>
  <c r="Q39" i="12" s="1"/>
  <c r="N34" i="12"/>
  <c r="J41" i="12"/>
  <c r="O40" i="12"/>
  <c r="Q40" i="12" s="1"/>
  <c r="P41" i="12"/>
  <c r="N12" i="12"/>
  <c r="N26" i="15"/>
  <c r="P24" i="15"/>
  <c r="P26" i="15" s="1"/>
  <c r="J57" i="14"/>
  <c r="H57" i="14"/>
  <c r="D19" i="10"/>
  <c r="I17" i="10"/>
  <c r="I16" i="10"/>
  <c r="S33" i="12" l="1"/>
  <c r="S34" i="12" s="1"/>
  <c r="S12" i="12"/>
  <c r="J15" i="10" s="1"/>
  <c r="J19" i="10" s="1"/>
  <c r="Q12" i="12"/>
  <c r="Q41" i="12"/>
  <c r="G19" i="10"/>
  <c r="O41" i="12"/>
  <c r="E47" i="10"/>
  <c r="D51" i="10"/>
  <c r="F51" i="10"/>
  <c r="G51" i="10"/>
  <c r="H51" i="10"/>
  <c r="I51" i="10"/>
  <c r="J51" i="10"/>
  <c r="C51" i="10"/>
  <c r="B9" i="11" l="1"/>
  <c r="B14" i="11" s="1"/>
  <c r="B21" i="11" s="1"/>
  <c r="C15" i="10" s="1"/>
  <c r="B66" i="11"/>
  <c r="B43" i="11"/>
  <c r="B48" i="11" s="1"/>
  <c r="D66" i="11"/>
  <c r="D53" i="11"/>
  <c r="C53" i="11"/>
  <c r="B53" i="11"/>
  <c r="E51" i="10"/>
  <c r="D32" i="11"/>
  <c r="D9" i="11" l="1"/>
  <c r="D14" i="11" s="1"/>
  <c r="D21" i="11" s="1"/>
  <c r="H15" i="10" s="1"/>
  <c r="E15" i="10"/>
  <c r="E19" i="10" s="1"/>
  <c r="F15" i="10"/>
  <c r="C19" i="10"/>
  <c r="D55" i="11"/>
  <c r="B55" i="11"/>
  <c r="C55" i="11"/>
  <c r="F19" i="10" l="1"/>
  <c r="I15" i="10" l="1"/>
  <c r="I19" i="10" s="1"/>
  <c r="H1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菅野 さつき</author>
  </authors>
  <commentList>
    <comment ref="K15" authorId="0" shapeId="0" xr:uid="{00000000-0006-0000-0000-000001000000}">
      <text>
        <r>
          <rPr>
            <b/>
            <sz val="9"/>
            <color indexed="81"/>
            <rFont val="MS P ゴシック"/>
            <family val="3"/>
            <charset val="128"/>
          </rPr>
          <t xml:space="preserve">申請時の「交付決定額」と実績報告「補助金所要額H」とを比較して少ない方を記入
</t>
        </r>
      </text>
    </comment>
  </commentList>
</comments>
</file>

<file path=xl/sharedStrings.xml><?xml version="1.0" encoding="utf-8"?>
<sst xmlns="http://schemas.openxmlformats.org/spreadsheetml/2006/main" count="371" uniqueCount="169">
  <si>
    <t>（単位：円）</t>
    <rPh sb="1" eb="3">
      <t>タンイ</t>
    </rPh>
    <rPh sb="4" eb="5">
      <t>エン</t>
    </rPh>
    <phoneticPr fontId="4"/>
  </si>
  <si>
    <t>寄附金</t>
    <rPh sb="0" eb="2">
      <t>キフ</t>
    </rPh>
    <phoneticPr fontId="4"/>
  </si>
  <si>
    <t>差引額</t>
  </si>
  <si>
    <t>補 助 金</t>
    <rPh sb="4" eb="5">
      <t>キン</t>
    </rPh>
    <phoneticPr fontId="4"/>
  </si>
  <si>
    <t>区分</t>
  </si>
  <si>
    <t>総事業費</t>
  </si>
  <si>
    <t>その他の</t>
    <phoneticPr fontId="4"/>
  </si>
  <si>
    <t>基準額</t>
  </si>
  <si>
    <t>選定額</t>
  </si>
  <si>
    <t>補助基本額</t>
    <rPh sb="0" eb="2">
      <t>ホジョ</t>
    </rPh>
    <rPh sb="2" eb="5">
      <t>キホンガク</t>
    </rPh>
    <phoneticPr fontId="4"/>
  </si>
  <si>
    <t>所 要 額</t>
  </si>
  <si>
    <t>収入額</t>
    <rPh sb="0" eb="3">
      <t>シュウニュウガク</t>
    </rPh>
    <phoneticPr fontId="4"/>
  </si>
  <si>
    <t>（Ａ－Ｂ）</t>
    <phoneticPr fontId="4"/>
  </si>
  <si>
    <t>Ａ</t>
    <phoneticPr fontId="4"/>
  </si>
  <si>
    <t>Ｂ</t>
    <phoneticPr fontId="4"/>
  </si>
  <si>
    <t>Ｃ</t>
    <phoneticPr fontId="4"/>
  </si>
  <si>
    <t>Ｄ</t>
    <phoneticPr fontId="4"/>
  </si>
  <si>
    <t>Ｅ</t>
    <phoneticPr fontId="4"/>
  </si>
  <si>
    <t>Ｆ</t>
    <phoneticPr fontId="4"/>
  </si>
  <si>
    <t>Ｇ</t>
    <phoneticPr fontId="4"/>
  </si>
  <si>
    <t>Ｈ</t>
    <phoneticPr fontId="4"/>
  </si>
  <si>
    <t>合　計</t>
    <rPh sb="0" eb="1">
      <t>ゴウ</t>
    </rPh>
    <rPh sb="2" eb="3">
      <t>ケイ</t>
    </rPh>
    <phoneticPr fontId="4"/>
  </si>
  <si>
    <t>（注）１　区分欄には要綱別表の事業名を記入すること。</t>
    <rPh sb="5" eb="7">
      <t>クブン</t>
    </rPh>
    <rPh sb="7" eb="8">
      <t>ラン</t>
    </rPh>
    <rPh sb="10" eb="12">
      <t>ヨウコウ</t>
    </rPh>
    <rPh sb="12" eb="14">
      <t>ベッピョウ</t>
    </rPh>
    <rPh sb="15" eb="17">
      <t>ジギョウ</t>
    </rPh>
    <rPh sb="17" eb="18">
      <t>メイ</t>
    </rPh>
    <rPh sb="19" eb="21">
      <t>キニュウ</t>
    </rPh>
    <phoneticPr fontId="4"/>
  </si>
  <si>
    <t>　　　　強化事業、浜通り医療提供体制強化事業、浜通り看護職員確保支援事業を除く。）</t>
    <rPh sb="4" eb="6">
      <t>キョウカ</t>
    </rPh>
    <rPh sb="6" eb="8">
      <t>ジギョウ</t>
    </rPh>
    <rPh sb="9" eb="11">
      <t>ハマドオ</t>
    </rPh>
    <rPh sb="12" eb="14">
      <t>イリョウ</t>
    </rPh>
    <rPh sb="14" eb="16">
      <t>テイキョウ</t>
    </rPh>
    <rPh sb="16" eb="18">
      <t>タイセイ</t>
    </rPh>
    <rPh sb="18" eb="20">
      <t>キョウカ</t>
    </rPh>
    <rPh sb="20" eb="22">
      <t>ジギョウ</t>
    </rPh>
    <rPh sb="23" eb="25">
      <t>ハマドオ</t>
    </rPh>
    <rPh sb="26" eb="28">
      <t>カンゴ</t>
    </rPh>
    <rPh sb="28" eb="30">
      <t>ショクイン</t>
    </rPh>
    <rPh sb="30" eb="32">
      <t>カクホ</t>
    </rPh>
    <rPh sb="32" eb="34">
      <t>シエン</t>
    </rPh>
    <rPh sb="34" eb="36">
      <t>ジギョウ</t>
    </rPh>
    <rPh sb="37" eb="38">
      <t>ノゾ</t>
    </rPh>
    <phoneticPr fontId="4"/>
  </si>
  <si>
    <t>　　　　　ただし、算出された額に千円未満の端数が生じた場合には、これを切り捨てるものとする。</t>
    <rPh sb="9" eb="11">
      <t>サンシュツ</t>
    </rPh>
    <rPh sb="14" eb="15">
      <t>ガク</t>
    </rPh>
    <rPh sb="16" eb="18">
      <t>センエン</t>
    </rPh>
    <rPh sb="18" eb="20">
      <t>ミマン</t>
    </rPh>
    <rPh sb="21" eb="23">
      <t>ハスウ</t>
    </rPh>
    <rPh sb="24" eb="25">
      <t>ショウ</t>
    </rPh>
    <rPh sb="27" eb="29">
      <t>バアイ</t>
    </rPh>
    <rPh sb="35" eb="36">
      <t>キ</t>
    </rPh>
    <rPh sb="37" eb="38">
      <t>ス</t>
    </rPh>
    <phoneticPr fontId="4"/>
  </si>
  <si>
    <t>１　支出</t>
    <rPh sb="2" eb="4">
      <t>シシュツ</t>
    </rPh>
    <phoneticPr fontId="4"/>
  </si>
  <si>
    <t>区　　分</t>
    <phoneticPr fontId="4"/>
  </si>
  <si>
    <t>摘　　要</t>
    <rPh sb="0" eb="1">
      <t>ツム</t>
    </rPh>
    <rPh sb="3" eb="4">
      <t>ヨウ</t>
    </rPh>
    <phoneticPr fontId="4"/>
  </si>
  <si>
    <t>Ａ</t>
    <phoneticPr fontId="4"/>
  </si>
  <si>
    <t>Ｂ</t>
    <phoneticPr fontId="4"/>
  </si>
  <si>
    <t>Ｃ</t>
    <phoneticPr fontId="4"/>
  </si>
  <si>
    <t>（補助対象経費）</t>
    <rPh sb="1" eb="3">
      <t>ホジョ</t>
    </rPh>
    <rPh sb="3" eb="5">
      <t>タイショウ</t>
    </rPh>
    <rPh sb="5" eb="7">
      <t>ケイヒ</t>
    </rPh>
    <phoneticPr fontId="4"/>
  </si>
  <si>
    <t>小計①</t>
    <rPh sb="0" eb="1">
      <t>ショウ</t>
    </rPh>
    <rPh sb="1" eb="2">
      <t>ケイ</t>
    </rPh>
    <phoneticPr fontId="4"/>
  </si>
  <si>
    <t>（補助対象外経費）</t>
    <rPh sb="1" eb="3">
      <t>ホジョ</t>
    </rPh>
    <rPh sb="3" eb="5">
      <t>タイショウ</t>
    </rPh>
    <rPh sb="5" eb="6">
      <t>ガイ</t>
    </rPh>
    <rPh sb="6" eb="8">
      <t>ケイヒ</t>
    </rPh>
    <phoneticPr fontId="4"/>
  </si>
  <si>
    <t>小計②</t>
    <rPh sb="0" eb="1">
      <t>ショウ</t>
    </rPh>
    <rPh sb="1" eb="2">
      <t>ケイ</t>
    </rPh>
    <phoneticPr fontId="4"/>
  </si>
  <si>
    <t>合　計（①＋②）</t>
    <rPh sb="0" eb="1">
      <t>ゴウ</t>
    </rPh>
    <rPh sb="2" eb="3">
      <t>ケイ</t>
    </rPh>
    <phoneticPr fontId="4"/>
  </si>
  <si>
    <t>（注）１　区分欄には経費区分を記入すること（補助対象経費については、要綱別表の補助対象経費ごとに記載すること。）。</t>
    <rPh sb="5" eb="7">
      <t>クブン</t>
    </rPh>
    <rPh sb="7" eb="8">
      <t>ラン</t>
    </rPh>
    <rPh sb="10" eb="12">
      <t>ケイヒ</t>
    </rPh>
    <rPh sb="12" eb="14">
      <t>クブン</t>
    </rPh>
    <rPh sb="15" eb="17">
      <t>キニュウ</t>
    </rPh>
    <rPh sb="22" eb="24">
      <t>ホジョ</t>
    </rPh>
    <rPh sb="24" eb="26">
      <t>タイショウ</t>
    </rPh>
    <rPh sb="26" eb="28">
      <t>ケイヒ</t>
    </rPh>
    <rPh sb="34" eb="36">
      <t>ヨウコウ</t>
    </rPh>
    <rPh sb="36" eb="38">
      <t>ベッピョウ</t>
    </rPh>
    <rPh sb="39" eb="41">
      <t>ホジョ</t>
    </rPh>
    <rPh sb="41" eb="43">
      <t>タイショウ</t>
    </rPh>
    <rPh sb="43" eb="45">
      <t>ケイヒ</t>
    </rPh>
    <rPh sb="48" eb="50">
      <t>キサイ</t>
    </rPh>
    <phoneticPr fontId="4"/>
  </si>
  <si>
    <t>　　　２　Ｃ欄には、Ａ欄の金額とＢ欄の金額とを比較して少ない方の額を記入すること。（警戒区域等医療施設再開支援事業、緊急医療体制</t>
    <rPh sb="42" eb="44">
      <t>ケイカイ</t>
    </rPh>
    <rPh sb="44" eb="46">
      <t>クイキ</t>
    </rPh>
    <rPh sb="46" eb="47">
      <t>トウ</t>
    </rPh>
    <rPh sb="47" eb="49">
      <t>イリョウ</t>
    </rPh>
    <rPh sb="49" eb="51">
      <t>シセツ</t>
    </rPh>
    <rPh sb="51" eb="53">
      <t>サイカイ</t>
    </rPh>
    <rPh sb="53" eb="55">
      <t>シエン</t>
    </rPh>
    <rPh sb="55" eb="57">
      <t>ジギョウ</t>
    </rPh>
    <rPh sb="58" eb="60">
      <t>キンキュウ</t>
    </rPh>
    <rPh sb="60" eb="62">
      <t>イリョウ</t>
    </rPh>
    <rPh sb="62" eb="64">
      <t>タイセイ</t>
    </rPh>
    <phoneticPr fontId="4"/>
  </si>
  <si>
    <t>２　収入</t>
    <rPh sb="2" eb="4">
      <t>シュウニュウ</t>
    </rPh>
    <phoneticPr fontId="4"/>
  </si>
  <si>
    <t>区　　分</t>
    <phoneticPr fontId="4"/>
  </si>
  <si>
    <t>合　　計</t>
    <rPh sb="0" eb="1">
      <t>ア</t>
    </rPh>
    <rPh sb="3" eb="4">
      <t>ケイ</t>
    </rPh>
    <phoneticPr fontId="4"/>
  </si>
  <si>
    <t>自己資金</t>
    <rPh sb="0" eb="2">
      <t>ジコ</t>
    </rPh>
    <rPh sb="2" eb="4">
      <t>シキン</t>
    </rPh>
    <phoneticPr fontId="1"/>
  </si>
  <si>
    <t>令和　４年　４月　１日</t>
    <rPh sb="0" eb="2">
      <t>レイワ</t>
    </rPh>
    <rPh sb="4" eb="5">
      <t>ネン</t>
    </rPh>
    <rPh sb="5" eb="6">
      <t>ヘイネン</t>
    </rPh>
    <rPh sb="7" eb="8">
      <t>ガツ</t>
    </rPh>
    <rPh sb="10" eb="11">
      <t>ニチ</t>
    </rPh>
    <phoneticPr fontId="4"/>
  </si>
  <si>
    <t>令和　５年　３月３１日</t>
    <rPh sb="0" eb="1">
      <t>レイ</t>
    </rPh>
    <rPh sb="1" eb="2">
      <t>ワ</t>
    </rPh>
    <rPh sb="4" eb="5">
      <t>ネン</t>
    </rPh>
    <rPh sb="5" eb="6">
      <t>ヘイネン</t>
    </rPh>
    <rPh sb="7" eb="8">
      <t>ガツ</t>
    </rPh>
    <rPh sb="10" eb="11">
      <t>ニチ</t>
    </rPh>
    <phoneticPr fontId="4"/>
  </si>
  <si>
    <t>合計</t>
    <rPh sb="0" eb="2">
      <t>ゴウケイ</t>
    </rPh>
    <phoneticPr fontId="1"/>
  </si>
  <si>
    <t>ＮＳＴ専門療法士</t>
    <rPh sb="3" eb="5">
      <t>センモン</t>
    </rPh>
    <rPh sb="5" eb="8">
      <t>リョウホウシ</t>
    </rPh>
    <phoneticPr fontId="1"/>
  </si>
  <si>
    <t>外堀　雅子　</t>
    <rPh sb="0" eb="2">
      <t>ソトボリ</t>
    </rPh>
    <rPh sb="3" eb="5">
      <t>マサコ</t>
    </rPh>
    <phoneticPr fontId="1"/>
  </si>
  <si>
    <t>保健　福子</t>
    <rPh sb="0" eb="2">
      <t>ホケン</t>
    </rPh>
    <rPh sb="3" eb="5">
      <t>フクコ</t>
    </rPh>
    <phoneticPr fontId="1"/>
  </si>
  <si>
    <t>小計(b)</t>
    <rPh sb="0" eb="2">
      <t>ショウケイ</t>
    </rPh>
    <phoneticPr fontId="1"/>
  </si>
  <si>
    <t>宿泊料
(住居費等)</t>
    <rPh sb="0" eb="3">
      <t>シュクハクリョウ</t>
    </rPh>
    <rPh sb="5" eb="8">
      <t>ジュウキョヒ</t>
    </rPh>
    <rPh sb="8" eb="9">
      <t>トウ</t>
    </rPh>
    <phoneticPr fontId="1"/>
  </si>
  <si>
    <t>交通費</t>
    <rPh sb="0" eb="3">
      <t>コウツウヒ</t>
    </rPh>
    <phoneticPr fontId="1"/>
  </si>
  <si>
    <t>小計(a)</t>
    <rPh sb="0" eb="2">
      <t>ショウケイ</t>
    </rPh>
    <phoneticPr fontId="1"/>
  </si>
  <si>
    <t>受講料</t>
    <rPh sb="0" eb="3">
      <t>ジュコウリョウ</t>
    </rPh>
    <phoneticPr fontId="1"/>
  </si>
  <si>
    <t>補助金
所要額
H</t>
    <rPh sb="0" eb="3">
      <t>ホジョキン</t>
    </rPh>
    <rPh sb="4" eb="7">
      <t>ショヨウガク</t>
    </rPh>
    <phoneticPr fontId="1"/>
  </si>
  <si>
    <r>
      <t>基準額</t>
    </r>
    <r>
      <rPr>
        <b/>
        <sz val="11"/>
        <rFont val="ＭＳ Ｐゴシック"/>
        <family val="3"/>
        <charset val="128"/>
      </rPr>
      <t>E</t>
    </r>
    <rPh sb="0" eb="3">
      <t>キジュンガク</t>
    </rPh>
    <phoneticPr fontId="1"/>
  </si>
  <si>
    <r>
      <t>総事業費</t>
    </r>
    <r>
      <rPr>
        <b/>
        <sz val="12"/>
        <rFont val="ＭＳ Ｐゴシック"/>
        <family val="3"/>
        <charset val="128"/>
      </rPr>
      <t>A</t>
    </r>
    <r>
      <rPr>
        <sz val="12"/>
        <rFont val="ＭＳ Ｐゴシック"/>
        <family val="3"/>
        <charset val="128"/>
      </rPr>
      <t xml:space="preserve">
（ａ）+（ｂ）</t>
    </r>
    <rPh sb="0" eb="4">
      <t>ソウジギョウヒ</t>
    </rPh>
    <phoneticPr fontId="1"/>
  </si>
  <si>
    <t>旅費</t>
    <rPh sb="0" eb="2">
      <t>リョヒ</t>
    </rPh>
    <phoneticPr fontId="1"/>
  </si>
  <si>
    <t>研修期間</t>
    <rPh sb="0" eb="2">
      <t>ケンシュウ</t>
    </rPh>
    <rPh sb="2" eb="4">
      <t>キカン</t>
    </rPh>
    <phoneticPr fontId="1"/>
  </si>
  <si>
    <t>区分（選択）</t>
    <rPh sb="0" eb="2">
      <t>クブン</t>
    </rPh>
    <rPh sb="3" eb="5">
      <t>センタク</t>
    </rPh>
    <phoneticPr fontId="1"/>
  </si>
  <si>
    <t>氏名</t>
    <rPh sb="0" eb="2">
      <t>シメイ</t>
    </rPh>
    <phoneticPr fontId="1"/>
  </si>
  <si>
    <t>区分：NST専門療法士</t>
    <rPh sb="0" eb="2">
      <t>クブン</t>
    </rPh>
    <rPh sb="6" eb="8">
      <t>センモン</t>
    </rPh>
    <rPh sb="8" eb="11">
      <t>リョウホウシ</t>
    </rPh>
    <phoneticPr fontId="1"/>
  </si>
  <si>
    <t>認定看護師</t>
    <rPh sb="0" eb="2">
      <t>ニンテイ</t>
    </rPh>
    <rPh sb="2" eb="5">
      <t>カンゴシ</t>
    </rPh>
    <phoneticPr fontId="1"/>
  </si>
  <si>
    <t>杉妻　太郎</t>
    <rPh sb="0" eb="2">
      <t>スギツマ</t>
    </rPh>
    <rPh sb="3" eb="5">
      <t>タロウ</t>
    </rPh>
    <phoneticPr fontId="1"/>
  </si>
  <si>
    <t>中　道子</t>
    <rPh sb="0" eb="1">
      <t>ナカ</t>
    </rPh>
    <rPh sb="2" eb="4">
      <t>ミチコ</t>
    </rPh>
    <phoneticPr fontId="1"/>
  </si>
  <si>
    <t>テキスト購入費</t>
    <rPh sb="4" eb="6">
      <t>コウニュウ</t>
    </rPh>
    <rPh sb="6" eb="7">
      <t>ヒ</t>
    </rPh>
    <phoneticPr fontId="1"/>
  </si>
  <si>
    <t>授業料</t>
    <rPh sb="0" eb="3">
      <t>ジュギョウリョウ</t>
    </rPh>
    <phoneticPr fontId="1"/>
  </si>
  <si>
    <t>入学金</t>
    <rPh sb="0" eb="3">
      <t>ニュウガクキン</t>
    </rPh>
    <phoneticPr fontId="1"/>
  </si>
  <si>
    <t>入学検定料</t>
    <rPh sb="0" eb="2">
      <t>ニュウガク</t>
    </rPh>
    <rPh sb="2" eb="5">
      <t>ケンテイリョウ</t>
    </rPh>
    <phoneticPr fontId="1"/>
  </si>
  <si>
    <t>小区分（選択）</t>
    <rPh sb="0" eb="1">
      <t>ショウ</t>
    </rPh>
    <rPh sb="1" eb="3">
      <t>クブン</t>
    </rPh>
    <rPh sb="4" eb="6">
      <t>センタク</t>
    </rPh>
    <phoneticPr fontId="1"/>
  </si>
  <si>
    <t>区分：認定看護師等</t>
    <rPh sb="0" eb="2">
      <t>クブン</t>
    </rPh>
    <rPh sb="3" eb="9">
      <t>ニンテイカンゴシトウ</t>
    </rPh>
    <phoneticPr fontId="1"/>
  </si>
  <si>
    <t>○○法人○○病院</t>
    <rPh sb="2" eb="4">
      <t>ホウジン</t>
    </rPh>
    <rPh sb="6" eb="8">
      <t>ビョウイン</t>
    </rPh>
    <phoneticPr fontId="1"/>
  </si>
  <si>
    <t>施設名：</t>
    <rPh sb="0" eb="2">
      <t>シセツ</t>
    </rPh>
    <rPh sb="2" eb="3">
      <t>メイ</t>
    </rPh>
    <rPh sb="3" eb="4">
      <t>ビョウメイ</t>
    </rPh>
    <phoneticPr fontId="1"/>
  </si>
  <si>
    <t>実習料</t>
    <rPh sb="0" eb="2">
      <t>ジッシュウ</t>
    </rPh>
    <rPh sb="2" eb="3">
      <t>リョウ</t>
    </rPh>
    <phoneticPr fontId="1"/>
  </si>
  <si>
    <t>基準額E</t>
    <rPh sb="0" eb="3">
      <t>キジュンガク</t>
    </rPh>
    <phoneticPr fontId="1"/>
  </si>
  <si>
    <t>精神科認定看護師</t>
    <rPh sb="0" eb="3">
      <t>セイシンカ</t>
    </rPh>
    <rPh sb="3" eb="5">
      <t>ニンテイ</t>
    </rPh>
    <rPh sb="5" eb="8">
      <t>カンゴシ</t>
    </rPh>
    <phoneticPr fontId="1"/>
  </si>
  <si>
    <t>認定看護管理者</t>
    <rPh sb="0" eb="2">
      <t>ニンテイ</t>
    </rPh>
    <rPh sb="2" eb="4">
      <t>カンゴ</t>
    </rPh>
    <rPh sb="4" eb="7">
      <t>カンリシャ</t>
    </rPh>
    <phoneticPr fontId="1"/>
  </si>
  <si>
    <t>専門看護師</t>
    <rPh sb="0" eb="2">
      <t>センモン</t>
    </rPh>
    <rPh sb="2" eb="5">
      <t>カンゴシ</t>
    </rPh>
    <phoneticPr fontId="1"/>
  </si>
  <si>
    <t>新生児蘇生法研修インストラクター資格</t>
    <rPh sb="0" eb="3">
      <t>シンセイジ</t>
    </rPh>
    <rPh sb="3" eb="8">
      <t>ソセイホウケンシュウ</t>
    </rPh>
    <rPh sb="16" eb="18">
      <t>シカク</t>
    </rPh>
    <phoneticPr fontId="1"/>
  </si>
  <si>
    <t>CLoCMiPオンデマンド研修№○○</t>
    <rPh sb="13" eb="15">
      <t>ケンシュウ</t>
    </rPh>
    <phoneticPr fontId="1"/>
  </si>
  <si>
    <t>○</t>
    <phoneticPr fontId="1"/>
  </si>
  <si>
    <t>助産師</t>
    <rPh sb="0" eb="3">
      <t>ジョサンシ</t>
    </rPh>
    <phoneticPr fontId="1"/>
  </si>
  <si>
    <t>磐梯　山子</t>
    <rPh sb="0" eb="2">
      <t>バンダイ</t>
    </rPh>
    <rPh sb="3" eb="4">
      <t>ヤマ</t>
    </rPh>
    <rPh sb="4" eb="5">
      <t>コ</t>
    </rPh>
    <phoneticPr fontId="1"/>
  </si>
  <si>
    <t>第○○回○○学会</t>
    <rPh sb="0" eb="1">
      <t>ダイ</t>
    </rPh>
    <rPh sb="3" eb="4">
      <t>カイ</t>
    </rPh>
    <rPh sb="6" eb="8">
      <t>ガッカイ</t>
    </rPh>
    <phoneticPr fontId="1"/>
  </si>
  <si>
    <t>主任助産師</t>
    <rPh sb="0" eb="2">
      <t>シュニン</t>
    </rPh>
    <rPh sb="2" eb="5">
      <t>ジョサンシ</t>
    </rPh>
    <phoneticPr fontId="1"/>
  </si>
  <si>
    <t>相双　海子</t>
    <rPh sb="0" eb="2">
      <t>ソウソウ</t>
    </rPh>
    <rPh sb="3" eb="4">
      <t>ウミ</t>
    </rPh>
    <rPh sb="4" eb="5">
      <t>コ</t>
    </rPh>
    <phoneticPr fontId="1"/>
  </si>
  <si>
    <t>更新</t>
    <rPh sb="0" eb="2">
      <t>コウシン</t>
    </rPh>
    <phoneticPr fontId="1"/>
  </si>
  <si>
    <t>新規</t>
    <rPh sb="0" eb="2">
      <t>シンキ</t>
    </rPh>
    <phoneticPr fontId="1"/>
  </si>
  <si>
    <t>総事業費A
（円）</t>
    <rPh sb="0" eb="1">
      <t>ソウ</t>
    </rPh>
    <rPh sb="1" eb="4">
      <t>ジギョウヒ</t>
    </rPh>
    <rPh sb="7" eb="8">
      <t>エン</t>
    </rPh>
    <phoneticPr fontId="1"/>
  </si>
  <si>
    <t>受講料
（円）</t>
    <rPh sb="0" eb="3">
      <t>ジュコウリョウ</t>
    </rPh>
    <rPh sb="5" eb="6">
      <t>エン</t>
    </rPh>
    <phoneticPr fontId="1"/>
  </si>
  <si>
    <t>受講日</t>
    <rPh sb="0" eb="2">
      <t>ジュコウ</t>
    </rPh>
    <rPh sb="2" eb="3">
      <t>ビ</t>
    </rPh>
    <phoneticPr fontId="1"/>
  </si>
  <si>
    <t>受講する研修名</t>
    <rPh sb="0" eb="2">
      <t>ジュコウ</t>
    </rPh>
    <rPh sb="4" eb="6">
      <t>ケンシュウ</t>
    </rPh>
    <rPh sb="6" eb="7">
      <t>メイ</t>
    </rPh>
    <phoneticPr fontId="1"/>
  </si>
  <si>
    <t>いずれかに○</t>
    <phoneticPr fontId="1"/>
  </si>
  <si>
    <t>職名</t>
    <rPh sb="0" eb="1">
      <t>ショク</t>
    </rPh>
    <rPh sb="1" eb="2">
      <t>メイ</t>
    </rPh>
    <phoneticPr fontId="1"/>
  </si>
  <si>
    <t>区分：アドバンス助産師</t>
    <rPh sb="0" eb="2">
      <t>クブン</t>
    </rPh>
    <rPh sb="8" eb="11">
      <t>ジョサンシ</t>
    </rPh>
    <phoneticPr fontId="1"/>
  </si>
  <si>
    <t>○△□助産院</t>
    <rPh sb="3" eb="6">
      <t>ジョサンイン</t>
    </rPh>
    <phoneticPr fontId="1"/>
  </si>
  <si>
    <t>施設名：</t>
    <rPh sb="0" eb="3">
      <t>シセツメイ</t>
    </rPh>
    <phoneticPr fontId="1"/>
  </si>
  <si>
    <t>基準額　E</t>
    <rPh sb="0" eb="3">
      <t>キジュンガク</t>
    </rPh>
    <phoneticPr fontId="1"/>
  </si>
  <si>
    <t>総事業費　A
（円）</t>
    <rPh sb="0" eb="1">
      <t>ソウ</t>
    </rPh>
    <rPh sb="1" eb="4">
      <t>ジギョウヒ</t>
    </rPh>
    <rPh sb="8" eb="9">
      <t>エン</t>
    </rPh>
    <phoneticPr fontId="1"/>
  </si>
  <si>
    <t>人材　育子</t>
    <rPh sb="0" eb="2">
      <t>ジンザイ</t>
    </rPh>
    <rPh sb="3" eb="5">
      <t>イクコ</t>
    </rPh>
    <phoneticPr fontId="1"/>
  </si>
  <si>
    <t>福島　花子</t>
    <rPh sb="0" eb="2">
      <t>フクシマ</t>
    </rPh>
    <rPh sb="3" eb="5">
      <t>ハナコ</t>
    </rPh>
    <phoneticPr fontId="1"/>
  </si>
  <si>
    <t>日当</t>
    <rPh sb="0" eb="2">
      <t>ニットウ</t>
    </rPh>
    <phoneticPr fontId="1"/>
  </si>
  <si>
    <t>宿泊料</t>
    <rPh sb="0" eb="3">
      <t>シュクハクリョウ</t>
    </rPh>
    <phoneticPr fontId="1"/>
  </si>
  <si>
    <t>区分：新生児蘇生法研修インストラクター資格</t>
    <rPh sb="0" eb="2">
      <t>クブン</t>
    </rPh>
    <rPh sb="3" eb="6">
      <t>シンセイジ</t>
    </rPh>
    <rPh sb="6" eb="9">
      <t>ソセイホウ</t>
    </rPh>
    <rPh sb="9" eb="11">
      <t>ケンシュウ</t>
    </rPh>
    <rPh sb="19" eb="21">
      <t>シカク</t>
    </rPh>
    <phoneticPr fontId="1"/>
  </si>
  <si>
    <t>□□財団付属○○病院</t>
    <rPh sb="2" eb="4">
      <t>ザイダン</t>
    </rPh>
    <rPh sb="4" eb="6">
      <t>フゾク</t>
    </rPh>
    <rPh sb="8" eb="10">
      <t>ビョウイン</t>
    </rPh>
    <phoneticPr fontId="1"/>
  </si>
  <si>
    <t>認定料</t>
    <rPh sb="0" eb="3">
      <t>ニンテイリョウ</t>
    </rPh>
    <phoneticPr fontId="1"/>
  </si>
  <si>
    <t>テキスト料</t>
    <rPh sb="4" eb="5">
      <t>リョウ</t>
    </rPh>
    <phoneticPr fontId="1"/>
  </si>
  <si>
    <r>
      <t xml:space="preserve">総事業費　A
</t>
    </r>
    <r>
      <rPr>
        <sz val="12"/>
        <rFont val="ＭＳ Ｐゴシック"/>
        <family val="3"/>
        <charset val="128"/>
      </rPr>
      <t>（ａ）+（ｂ）</t>
    </r>
    <rPh sb="0" eb="4">
      <t>ソウジギョウヒ</t>
    </rPh>
    <phoneticPr fontId="1"/>
  </si>
  <si>
    <t>施設名：</t>
    <rPh sb="0" eb="2">
      <t>シセツ</t>
    </rPh>
    <rPh sb="2" eb="3">
      <t>メイ</t>
    </rPh>
    <phoneticPr fontId="1"/>
  </si>
  <si>
    <t>補助金</t>
    <rPh sb="0" eb="3">
      <t>ホジョキン</t>
    </rPh>
    <phoneticPr fontId="1"/>
  </si>
  <si>
    <t>自己資金</t>
    <rPh sb="0" eb="2">
      <t>ジコ</t>
    </rPh>
    <rPh sb="2" eb="4">
      <t>シキン</t>
    </rPh>
    <phoneticPr fontId="1"/>
  </si>
  <si>
    <t>　内訳：別紙様式のとおり</t>
  </si>
  <si>
    <t>補助金</t>
    <rPh sb="0" eb="3">
      <t>ホジョキン</t>
    </rPh>
    <phoneticPr fontId="1"/>
  </si>
  <si>
    <t>認定看護師等養成事業</t>
    <rPh sb="0" eb="2">
      <t>ニンテイ</t>
    </rPh>
    <rPh sb="2" eb="5">
      <t>カンゴシ</t>
    </rPh>
    <rPh sb="5" eb="6">
      <t>トウ</t>
    </rPh>
    <rPh sb="6" eb="8">
      <t>ヨウセイ</t>
    </rPh>
    <rPh sb="8" eb="10">
      <t>ジギョウ</t>
    </rPh>
    <phoneticPr fontId="1"/>
  </si>
  <si>
    <t>認定看護師等養成事業</t>
    <rPh sb="0" eb="5">
      <t>ニンテイカンゴシ</t>
    </rPh>
    <rPh sb="5" eb="6">
      <t>ナド</t>
    </rPh>
    <rPh sb="6" eb="8">
      <t>ヨウセイ</t>
    </rPh>
    <rPh sb="8" eb="10">
      <t>ジギョウ</t>
    </rPh>
    <phoneticPr fontId="1"/>
  </si>
  <si>
    <t>代替人件費</t>
    <rPh sb="0" eb="2">
      <t>ダイタイ</t>
    </rPh>
    <rPh sb="2" eb="5">
      <t>ジンケンヒ</t>
    </rPh>
    <phoneticPr fontId="1"/>
  </si>
  <si>
    <t>小計(c)</t>
    <rPh sb="0" eb="2">
      <t>ショウケイ</t>
    </rPh>
    <phoneticPr fontId="1"/>
  </si>
  <si>
    <r>
      <t xml:space="preserve">総事業費A
</t>
    </r>
    <r>
      <rPr>
        <sz val="12"/>
        <rFont val="ＭＳ Ｐゴシック"/>
        <family val="3"/>
        <charset val="128"/>
      </rPr>
      <t>（ａ）+（ｂ）+（c）</t>
    </r>
    <rPh sb="0" eb="4">
      <t>ソウジギョウヒ</t>
    </rPh>
    <phoneticPr fontId="1"/>
  </si>
  <si>
    <t>人件費</t>
    <rPh sb="0" eb="3">
      <t>ジンケンヒ</t>
    </rPh>
    <phoneticPr fontId="1"/>
  </si>
  <si>
    <t>認定看護師（感染管理）</t>
    <rPh sb="0" eb="2">
      <t>ニンテイ</t>
    </rPh>
    <rPh sb="2" eb="5">
      <t>カンゴシ</t>
    </rPh>
    <rPh sb="6" eb="8">
      <t>カンセン</t>
    </rPh>
    <rPh sb="8" eb="10">
      <t>カンリ</t>
    </rPh>
    <phoneticPr fontId="1"/>
  </si>
  <si>
    <r>
      <t xml:space="preserve">総事業費A
</t>
    </r>
    <r>
      <rPr>
        <sz val="11"/>
        <rFont val="ＭＳ Ｐゴシック"/>
        <family val="3"/>
        <charset val="128"/>
      </rPr>
      <t>（ａ）+（ｂ）+（c）</t>
    </r>
    <rPh sb="0" eb="4">
      <t>ソウジギョウヒ</t>
    </rPh>
    <phoneticPr fontId="1"/>
  </si>
  <si>
    <t>別紙様式第５号</t>
    <rPh sb="0" eb="2">
      <t>ベッシ</t>
    </rPh>
    <rPh sb="2" eb="4">
      <t>ヨウシキ</t>
    </rPh>
    <rPh sb="4" eb="5">
      <t>ダイ</t>
    </rPh>
    <rPh sb="6" eb="7">
      <t>ゴウ</t>
    </rPh>
    <phoneticPr fontId="1"/>
  </si>
  <si>
    <t>認定看護師等の養成に要する経費実績額</t>
    <rPh sb="0" eb="2">
      <t>ニンテイ</t>
    </rPh>
    <rPh sb="2" eb="6">
      <t>カンゴシナド</t>
    </rPh>
    <rPh sb="7" eb="9">
      <t>ヨウセイ</t>
    </rPh>
    <rPh sb="15" eb="17">
      <t>ジッセキ</t>
    </rPh>
    <phoneticPr fontId="1"/>
  </si>
  <si>
    <t>別紙様式第６号</t>
    <rPh sb="0" eb="2">
      <t>ベッシ</t>
    </rPh>
    <rPh sb="2" eb="4">
      <t>ヨウシキ</t>
    </rPh>
    <rPh sb="4" eb="5">
      <t>ダイ</t>
    </rPh>
    <rPh sb="6" eb="7">
      <t>ゴウ</t>
    </rPh>
    <phoneticPr fontId="1"/>
  </si>
  <si>
    <r>
      <t xml:space="preserve">
</t>
    </r>
    <r>
      <rPr>
        <b/>
        <sz val="14"/>
        <rFont val="ＭＳ Ｐゴシック"/>
        <family val="3"/>
        <charset val="128"/>
      </rPr>
      <t>アドバンス助産師認証のための研修経費実績額</t>
    </r>
    <rPh sb="6" eb="9">
      <t>ジョサンシ</t>
    </rPh>
    <rPh sb="9" eb="11">
      <t>ニンショウ</t>
    </rPh>
    <rPh sb="15" eb="17">
      <t>ケンシュウ</t>
    </rPh>
    <rPh sb="17" eb="19">
      <t>ケイヒ</t>
    </rPh>
    <rPh sb="19" eb="21">
      <t>ジッセキ</t>
    </rPh>
    <rPh sb="21" eb="22">
      <t>ガク</t>
    </rPh>
    <phoneticPr fontId="1"/>
  </si>
  <si>
    <t>アドバンス助産師認証のための研修経費実績額</t>
    <rPh sb="5" eb="8">
      <t>ジョサンシ</t>
    </rPh>
    <rPh sb="8" eb="10">
      <t>ニンショウ</t>
    </rPh>
    <rPh sb="14" eb="16">
      <t>ケンシュウ</t>
    </rPh>
    <rPh sb="16" eb="18">
      <t>ケイヒ</t>
    </rPh>
    <rPh sb="18" eb="20">
      <t>ジッセキ</t>
    </rPh>
    <rPh sb="20" eb="21">
      <t>ガク</t>
    </rPh>
    <phoneticPr fontId="1"/>
  </si>
  <si>
    <t>新生児蘇生法研修インストラクター資格経費実績額</t>
    <rPh sb="0" eb="3">
      <t>シンセイジ</t>
    </rPh>
    <rPh sb="3" eb="8">
      <t>ソセイホウケンシュウ</t>
    </rPh>
    <rPh sb="16" eb="18">
      <t>シカク</t>
    </rPh>
    <rPh sb="18" eb="20">
      <t>ケイヒ</t>
    </rPh>
    <rPh sb="20" eb="22">
      <t>ジッセキ</t>
    </rPh>
    <phoneticPr fontId="1"/>
  </si>
  <si>
    <t>別紙様式第７号</t>
    <rPh sb="0" eb="2">
      <t>ベッシ</t>
    </rPh>
    <rPh sb="2" eb="4">
      <t>ヨウシキ</t>
    </rPh>
    <rPh sb="4" eb="5">
      <t>ダイ</t>
    </rPh>
    <rPh sb="6" eb="7">
      <t>ゴウ</t>
    </rPh>
    <phoneticPr fontId="1"/>
  </si>
  <si>
    <t>第８号様式（第１０条関係）</t>
    <rPh sb="0" eb="1">
      <t>ダイ</t>
    </rPh>
    <rPh sb="2" eb="3">
      <t>ゴウ</t>
    </rPh>
    <rPh sb="3" eb="5">
      <t>ヨウシキ</t>
    </rPh>
    <rPh sb="6" eb="7">
      <t>ダイ</t>
    </rPh>
    <rPh sb="9" eb="10">
      <t>ジョウ</t>
    </rPh>
    <rPh sb="10" eb="12">
      <t>カンケイ</t>
    </rPh>
    <phoneticPr fontId="4"/>
  </si>
  <si>
    <t>所要額精算書</t>
    <rPh sb="0" eb="1">
      <t>ショ</t>
    </rPh>
    <rPh sb="1" eb="2">
      <t>ヨウ</t>
    </rPh>
    <rPh sb="2" eb="3">
      <t>ガク</t>
    </rPh>
    <rPh sb="3" eb="6">
      <t>セイサンショ</t>
    </rPh>
    <phoneticPr fontId="4"/>
  </si>
  <si>
    <t>事業着手年月日</t>
    <rPh sb="0" eb="2">
      <t>ジギョウ</t>
    </rPh>
    <rPh sb="2" eb="4">
      <t>チャクシュ</t>
    </rPh>
    <rPh sb="4" eb="7">
      <t>ネンガッピ</t>
    </rPh>
    <phoneticPr fontId="4"/>
  </si>
  <si>
    <t>事業完了年月日</t>
    <rPh sb="0" eb="2">
      <t>ジギョウ</t>
    </rPh>
    <rPh sb="2" eb="4">
      <t>カンリョウ</t>
    </rPh>
    <rPh sb="4" eb="7">
      <t>ネンガッピ</t>
    </rPh>
    <phoneticPr fontId="4"/>
  </si>
  <si>
    <t>対象経</t>
    <phoneticPr fontId="1"/>
  </si>
  <si>
    <t>費の実</t>
    <rPh sb="0" eb="1">
      <t>ヒ</t>
    </rPh>
    <rPh sb="2" eb="3">
      <t>ジツ</t>
    </rPh>
    <phoneticPr fontId="4"/>
  </si>
  <si>
    <t>支出額</t>
    <rPh sb="0" eb="3">
      <t>シシュツガク</t>
    </rPh>
    <phoneticPr fontId="4"/>
  </si>
  <si>
    <t>交付決定額</t>
    <rPh sb="0" eb="2">
      <t>コウフ</t>
    </rPh>
    <rPh sb="2" eb="5">
      <t>ケッテイガク</t>
    </rPh>
    <phoneticPr fontId="1"/>
  </si>
  <si>
    <t>受入済額</t>
    <rPh sb="0" eb="1">
      <t>ウ</t>
    </rPh>
    <rPh sb="1" eb="2">
      <t>イ</t>
    </rPh>
    <rPh sb="2" eb="3">
      <t>ス</t>
    </rPh>
    <rPh sb="3" eb="4">
      <t>ガク</t>
    </rPh>
    <phoneticPr fontId="1"/>
  </si>
  <si>
    <t>Ｉ</t>
    <phoneticPr fontId="4"/>
  </si>
  <si>
    <t>Ｊ</t>
    <phoneticPr fontId="4"/>
  </si>
  <si>
    <t>差 引 過</t>
    <rPh sb="0" eb="1">
      <t>サ</t>
    </rPh>
    <rPh sb="2" eb="3">
      <t>ヒ</t>
    </rPh>
    <rPh sb="4" eb="5">
      <t>カ</t>
    </rPh>
    <phoneticPr fontId="4"/>
  </si>
  <si>
    <t>不 足 額</t>
    <rPh sb="0" eb="1">
      <t>フ</t>
    </rPh>
    <rPh sb="2" eb="3">
      <t>ソク</t>
    </rPh>
    <phoneticPr fontId="4"/>
  </si>
  <si>
    <t>（Ｊ－Ｉ）</t>
    <phoneticPr fontId="4"/>
  </si>
  <si>
    <t>Ｋ</t>
    <phoneticPr fontId="4"/>
  </si>
  <si>
    <t>補助事業者名：</t>
    <rPh sb="0" eb="2">
      <t>ホジョ</t>
    </rPh>
    <rPh sb="2" eb="5">
      <t>ジギョウシャ</t>
    </rPh>
    <rPh sb="5" eb="6">
      <t>メイ</t>
    </rPh>
    <phoneticPr fontId="4"/>
  </si>
  <si>
    <t>医療機関名：</t>
    <rPh sb="0" eb="2">
      <t>イリョウ</t>
    </rPh>
    <rPh sb="2" eb="5">
      <t>キカンメイ</t>
    </rPh>
    <phoneticPr fontId="4"/>
  </si>
  <si>
    <t>認定看護師等養成事業
（認定看護師等養成）</t>
    <rPh sb="0" eb="2">
      <t>ニンテイ</t>
    </rPh>
    <rPh sb="2" eb="5">
      <t>カンゴシ</t>
    </rPh>
    <rPh sb="5" eb="6">
      <t>トウ</t>
    </rPh>
    <rPh sb="6" eb="8">
      <t>ヨウセイ</t>
    </rPh>
    <rPh sb="8" eb="10">
      <t>ジギョウ</t>
    </rPh>
    <rPh sb="12" eb="18">
      <t>ニンテイカンゴシトウ</t>
    </rPh>
    <rPh sb="18" eb="20">
      <t>ヨウセイ</t>
    </rPh>
    <phoneticPr fontId="4"/>
  </si>
  <si>
    <t>認定看護師等養成事業
（NST専門療法士）</t>
    <rPh sb="0" eb="6">
      <t>ニンテイカンゴシトウ</t>
    </rPh>
    <rPh sb="6" eb="8">
      <t>ヨウセイ</t>
    </rPh>
    <rPh sb="8" eb="10">
      <t>ジギョウ</t>
    </rPh>
    <rPh sb="15" eb="20">
      <t>センモンリョウホウシ</t>
    </rPh>
    <phoneticPr fontId="1"/>
  </si>
  <si>
    <t>認定看護師等養成事業
（アドバンス助産師）</t>
    <rPh sb="0" eb="10">
      <t>ニンテイカンゴシトウヨウセイジギョウ</t>
    </rPh>
    <rPh sb="17" eb="20">
      <t>ジョサンシ</t>
    </rPh>
    <phoneticPr fontId="4"/>
  </si>
  <si>
    <r>
      <t xml:space="preserve">認定看護師等養成事業
</t>
    </r>
    <r>
      <rPr>
        <sz val="6"/>
        <rFont val="ＭＳ ゴシック"/>
        <family val="3"/>
        <charset val="128"/>
      </rPr>
      <t>（新生児蘇生法研修インストラクター資格）</t>
    </r>
    <rPh sb="0" eb="6">
      <t>ニンテイカンゴシトウ</t>
    </rPh>
    <rPh sb="6" eb="8">
      <t>ヨウセイ</t>
    </rPh>
    <rPh sb="8" eb="10">
      <t>ジギョウ</t>
    </rPh>
    <rPh sb="12" eb="15">
      <t>シンセイジ</t>
    </rPh>
    <rPh sb="15" eb="20">
      <t>ソセイホウケンシュウ</t>
    </rPh>
    <rPh sb="28" eb="30">
      <t>シカク</t>
    </rPh>
    <phoneticPr fontId="1"/>
  </si>
  <si>
    <t>内訳：別紙様式のとおり</t>
    <phoneticPr fontId="1"/>
  </si>
  <si>
    <t>実支出額</t>
    <rPh sb="0" eb="1">
      <t>ジツ</t>
    </rPh>
    <rPh sb="1" eb="3">
      <t>シシュツ</t>
    </rPh>
    <phoneticPr fontId="4"/>
  </si>
  <si>
    <t>実績額明細書</t>
    <rPh sb="0" eb="2">
      <t>ジッセキ</t>
    </rPh>
    <rPh sb="2" eb="3">
      <t>ガク</t>
    </rPh>
    <rPh sb="3" eb="6">
      <t>メイサイショ</t>
    </rPh>
    <phoneticPr fontId="4"/>
  </si>
  <si>
    <t>（実支出額の積算内訳を記載すること）</t>
    <rPh sb="1" eb="2">
      <t>ジツ</t>
    </rPh>
    <rPh sb="2" eb="4">
      <t>シシュツ</t>
    </rPh>
    <rPh sb="4" eb="5">
      <t>ガク</t>
    </rPh>
    <rPh sb="6" eb="8">
      <t>セキサン</t>
    </rPh>
    <rPh sb="8" eb="10">
      <t>ウチワケ</t>
    </rPh>
    <rPh sb="11" eb="13">
      <t>キサイ</t>
    </rPh>
    <phoneticPr fontId="4"/>
  </si>
  <si>
    <t>（収入額の積算内訳を記載すること）</t>
    <rPh sb="1" eb="3">
      <t>シュウニュウ</t>
    </rPh>
    <rPh sb="3" eb="4">
      <t>ガク</t>
    </rPh>
    <rPh sb="5" eb="7">
      <t>セキサン</t>
    </rPh>
    <rPh sb="7" eb="9">
      <t>ウチワケ</t>
    </rPh>
    <rPh sb="10" eb="12">
      <t>キサイ</t>
    </rPh>
    <phoneticPr fontId="4"/>
  </si>
  <si>
    <t>収入額</t>
    <rPh sb="0" eb="2">
      <t>シュウニュウ</t>
    </rPh>
    <rPh sb="2" eb="3">
      <t>ガク</t>
    </rPh>
    <phoneticPr fontId="4"/>
  </si>
  <si>
    <t>第９号様式（第１０条関係）</t>
    <rPh sb="0" eb="1">
      <t>ダイ</t>
    </rPh>
    <rPh sb="2" eb="3">
      <t>ゴウ</t>
    </rPh>
    <rPh sb="3" eb="5">
      <t>ヨウシキ</t>
    </rPh>
    <rPh sb="6" eb="7">
      <t>ダイ</t>
    </rPh>
    <rPh sb="9" eb="10">
      <t>ジョウ</t>
    </rPh>
    <rPh sb="10" eb="12">
      <t>カンケイ</t>
    </rPh>
    <phoneticPr fontId="4"/>
  </si>
  <si>
    <t>○○病院</t>
    <rPh sb="2" eb="4">
      <t>ビョウイン</t>
    </rPh>
    <phoneticPr fontId="1"/>
  </si>
  <si>
    <t>△△法人◇◇会</t>
    <rPh sb="2" eb="4">
      <t>ホウジン</t>
    </rPh>
    <rPh sb="6" eb="7">
      <t>カイ</t>
    </rPh>
    <phoneticPr fontId="1"/>
  </si>
  <si>
    <t>　　　２　Ｅ欄には、第９号様式　１　支出「基準額Ｂ」の「合計（①＋②）」額を記入すること。</t>
    <rPh sb="6" eb="7">
      <t>ラン</t>
    </rPh>
    <rPh sb="10" eb="11">
      <t>ダイ</t>
    </rPh>
    <rPh sb="12" eb="13">
      <t>ゴウ</t>
    </rPh>
    <rPh sb="13" eb="15">
      <t>ヨウシキ</t>
    </rPh>
    <rPh sb="18" eb="20">
      <t>シシュツ</t>
    </rPh>
    <rPh sb="21" eb="24">
      <t>キジュンガク</t>
    </rPh>
    <rPh sb="28" eb="30">
      <t>ゴウケイ</t>
    </rPh>
    <rPh sb="36" eb="37">
      <t>ガク</t>
    </rPh>
    <rPh sb="38" eb="40">
      <t>キニュウ</t>
    </rPh>
    <phoneticPr fontId="4"/>
  </si>
  <si>
    <t>　　　３　Ｆ欄には、第９号様式　１　支出「選定額Ｃ」の「合計（①＋②）」額を記入すること。</t>
    <rPh sb="6" eb="7">
      <t>ラン</t>
    </rPh>
    <rPh sb="10" eb="11">
      <t>ダイ</t>
    </rPh>
    <rPh sb="12" eb="13">
      <t>ゴウ</t>
    </rPh>
    <rPh sb="13" eb="15">
      <t>ヨウシキ</t>
    </rPh>
    <rPh sb="18" eb="20">
      <t>シシュツ</t>
    </rPh>
    <rPh sb="21" eb="23">
      <t>センテイ</t>
    </rPh>
    <rPh sb="23" eb="24">
      <t>ガク</t>
    </rPh>
    <rPh sb="28" eb="30">
      <t>ゴウケイ</t>
    </rPh>
    <rPh sb="36" eb="37">
      <t>ガク</t>
    </rPh>
    <rPh sb="38" eb="40">
      <t>キニュウ</t>
    </rPh>
    <phoneticPr fontId="4"/>
  </si>
  <si>
    <t>　　　４　Ｇ欄には、Ｃ欄の金額とＦ欄の金額とを比較して少ない方の額を記入すること。（警戒区域等医療施設再開支援事業は、要領様式</t>
    <phoneticPr fontId="4"/>
  </si>
  <si>
    <t xml:space="preserve">     第４号Ｉ欄の数字を記入すること）</t>
    <rPh sb="9" eb="10">
      <t>ラン</t>
    </rPh>
    <phoneticPr fontId="4"/>
  </si>
  <si>
    <t>　　　５　Ｈ欄には、Ｇ欄に記載された額に補助率を乗じて得た額を記入すること。</t>
    <rPh sb="6" eb="7">
      <t>ラン</t>
    </rPh>
    <rPh sb="11" eb="12">
      <t>ラン</t>
    </rPh>
    <rPh sb="13" eb="15">
      <t>キサイ</t>
    </rPh>
    <rPh sb="18" eb="19">
      <t>ガク</t>
    </rPh>
    <rPh sb="20" eb="23">
      <t>ホジョリツ</t>
    </rPh>
    <rPh sb="24" eb="25">
      <t>ジョウ</t>
    </rPh>
    <rPh sb="27" eb="28">
      <t>エ</t>
    </rPh>
    <rPh sb="29" eb="30">
      <t>ガク</t>
    </rPh>
    <rPh sb="31" eb="33">
      <t>キニュウ</t>
    </rPh>
    <phoneticPr fontId="4"/>
  </si>
  <si>
    <t>　　　６　補助対象経費を重複して他の補助金等を受給している場合は、Ｈ欄には、（注）５で算出した額から他の補助金額を差し引いた額を</t>
    <rPh sb="34" eb="35">
      <t>ラン</t>
    </rPh>
    <rPh sb="39" eb="40">
      <t>チュウ</t>
    </rPh>
    <rPh sb="43" eb="45">
      <t>サンシュツ</t>
    </rPh>
    <rPh sb="47" eb="48">
      <t>ガク</t>
    </rPh>
    <rPh sb="50" eb="51">
      <t>タ</t>
    </rPh>
    <rPh sb="57" eb="58">
      <t>サ</t>
    </rPh>
    <rPh sb="59" eb="60">
      <t>ヒ</t>
    </rPh>
    <phoneticPr fontId="4"/>
  </si>
  <si>
    <t>　　　　記入すること。</t>
    <rPh sb="5" eb="6">
      <t>ニュウ</t>
    </rPh>
    <phoneticPr fontId="4"/>
  </si>
  <si>
    <t>　　　７　Ｋ欄には、Ｊ欄の金額から、Ｈ欄の金額とＩ欄の金額とを比較して少ない方の金額を差し引いた額を記入すること。</t>
    <rPh sb="6" eb="7">
      <t>ラン</t>
    </rPh>
    <rPh sb="11" eb="12">
      <t>ラン</t>
    </rPh>
    <rPh sb="13" eb="15">
      <t>キンガク</t>
    </rPh>
    <rPh sb="19" eb="20">
      <t>ラン</t>
    </rPh>
    <rPh sb="21" eb="23">
      <t>キンガク</t>
    </rPh>
    <rPh sb="25" eb="26">
      <t>ラン</t>
    </rPh>
    <rPh sb="27" eb="29">
      <t>キンガク</t>
    </rPh>
    <rPh sb="31" eb="33">
      <t>ヒカク</t>
    </rPh>
    <rPh sb="35" eb="36">
      <t>スク</t>
    </rPh>
    <rPh sb="38" eb="39">
      <t>ホウ</t>
    </rPh>
    <rPh sb="40" eb="42">
      <t>キンガク</t>
    </rPh>
    <rPh sb="41" eb="42">
      <t>ガク</t>
    </rPh>
    <rPh sb="43" eb="44">
      <t>サ</t>
    </rPh>
    <rPh sb="45" eb="46">
      <t>ヒ</t>
    </rPh>
    <rPh sb="48" eb="49">
      <t>ガク</t>
    </rPh>
    <rPh sb="50" eb="52">
      <t>キニュウ</t>
    </rPh>
    <phoneticPr fontId="4"/>
  </si>
  <si>
    <t>R6.6.5
～R7.2.14</t>
    <phoneticPr fontId="1"/>
  </si>
  <si>
    <t>R6.6.1
～R7.3.16</t>
    <phoneticPr fontId="1"/>
  </si>
  <si>
    <t>令和7年　月　日</t>
    <rPh sb="0" eb="2">
      <t>レイワ</t>
    </rPh>
    <rPh sb="3" eb="4">
      <t>ネン</t>
    </rPh>
    <rPh sb="5" eb="6">
      <t>ガツ</t>
    </rPh>
    <rPh sb="7" eb="8">
      <t>ニチ</t>
    </rPh>
    <phoneticPr fontId="4"/>
  </si>
  <si>
    <t>令和6年　月　日</t>
    <rPh sb="0" eb="2">
      <t>レイワ</t>
    </rPh>
    <rPh sb="3" eb="4">
      <t>ネン</t>
    </rPh>
    <rPh sb="5" eb="6">
      <t>ガツ</t>
    </rPh>
    <rPh sb="7" eb="8">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</si>
</sst>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411]ge\.m\.d;@"/>
    <numFmt numFmtId="178" formatCode="0_);[Red]\(0\)"/>
  </numFmts>
  <fonts count="33">
    <font>
      <sz val="11"/>
      <name val="ＭＳ Ｐゴシック"/>
      <family val="3"/>
      <charset val="128"/>
    </font>
    <font>
      <sz val="6"/>
      <name val="ＭＳ Ｐゴシック"/>
      <family val="3"/>
      <charset val="128"/>
    </font>
    <font>
      <sz val="11"/>
      <name val="ＭＳ ゴシック"/>
      <family val="3"/>
      <charset val="128"/>
    </font>
    <font>
      <sz val="11"/>
      <name val="ＭＳ Ｐ明朝"/>
      <family val="1"/>
      <charset val="128"/>
    </font>
    <font>
      <sz val="6"/>
      <name val="ＭＳ Ｐ明朝"/>
      <family val="1"/>
      <charset val="128"/>
    </font>
    <font>
      <sz val="14"/>
      <name val="ＭＳ ゴシック"/>
      <family val="3"/>
      <charset val="128"/>
    </font>
    <font>
      <sz val="10.5"/>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11"/>
      <name val="ＭＳ Ｐゴシック"/>
      <family val="3"/>
      <charset val="128"/>
      <scheme val="minor"/>
    </font>
    <font>
      <sz val="11"/>
      <name val="ＭＳ Ｐゴシック"/>
      <family val="3"/>
      <charset val="128"/>
    </font>
    <font>
      <sz val="12"/>
      <name val="ＭＳ Ｐゴシック"/>
      <family val="3"/>
      <charset val="128"/>
      <scheme val="minor"/>
    </font>
    <font>
      <i/>
      <sz val="12"/>
      <name val="ＭＳ Ｐゴシック"/>
      <family val="3"/>
      <charset val="128"/>
      <scheme val="minor"/>
    </font>
    <font>
      <sz val="10"/>
      <name val="ＭＳ Ｐゴシック"/>
      <family val="3"/>
      <charset val="128"/>
      <scheme val="minor"/>
    </font>
    <font>
      <b/>
      <sz val="11"/>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scheme val="minor"/>
    </font>
    <font>
      <b/>
      <sz val="16"/>
      <name val="ＭＳ Ｐゴシック"/>
      <family val="3"/>
      <charset val="128"/>
    </font>
    <font>
      <sz val="20"/>
      <color rgb="FFFF0000"/>
      <name val="ＭＳ Ｐゴシック"/>
      <family val="3"/>
      <charset val="128"/>
      <scheme val="minor"/>
    </font>
    <font>
      <sz val="12"/>
      <color rgb="FFFF0000"/>
      <name val="ＭＳ Ｐゴシック"/>
      <family val="3"/>
      <charset val="128"/>
      <scheme val="minor"/>
    </font>
    <font>
      <sz val="16"/>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18"/>
      <name val="ＭＳ Ｐゴシック"/>
      <family val="3"/>
      <charset val="128"/>
      <scheme val="minor"/>
    </font>
    <font>
      <sz val="9"/>
      <name val="ＭＳ Ｐゴシック"/>
      <family val="3"/>
      <charset val="128"/>
      <scheme val="minor"/>
    </font>
    <font>
      <b/>
      <sz val="14"/>
      <name val="ＭＳ Ｐゴシック"/>
      <family val="3"/>
      <charset val="128"/>
    </font>
    <font>
      <i/>
      <sz val="10"/>
      <name val="ＭＳ Ｐゴシック"/>
      <family val="3"/>
      <charset val="128"/>
      <scheme val="minor"/>
    </font>
    <font>
      <sz val="6"/>
      <name val="ＭＳ ゴシック"/>
      <family val="3"/>
      <charset val="128"/>
    </font>
    <font>
      <b/>
      <sz val="11"/>
      <color rgb="FFFF0000"/>
      <name val="ＭＳ ゴシック"/>
      <family val="3"/>
      <charset val="128"/>
    </font>
    <font>
      <b/>
      <sz val="9"/>
      <color indexed="81"/>
      <name val="MS P ゴシック"/>
      <family val="3"/>
      <charset val="128"/>
    </font>
    <font>
      <sz val="11"/>
      <color theme="1"/>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rgb="FFFFFFCC"/>
        <bgColor indexed="64"/>
      </patternFill>
    </fill>
  </fills>
  <borders count="42">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s>
  <cellStyleXfs count="4">
    <xf numFmtId="0" fontId="0" fillId="0" borderId="0">
      <alignment vertical="center"/>
    </xf>
    <xf numFmtId="38" fontId="3" fillId="0" borderId="0" applyFont="0" applyFill="0" applyBorder="0" applyAlignment="0" applyProtection="0"/>
    <xf numFmtId="0" fontId="3" fillId="0" borderId="0"/>
    <xf numFmtId="38" fontId="11" fillId="0" borderId="0" applyFont="0" applyFill="0" applyBorder="0" applyAlignment="0" applyProtection="0">
      <alignment vertical="center"/>
    </xf>
  </cellStyleXfs>
  <cellXfs count="297">
    <xf numFmtId="0" fontId="0" fillId="0" borderId="0" xfId="0">
      <alignment vertical="center"/>
    </xf>
    <xf numFmtId="0" fontId="2" fillId="0" borderId="0" xfId="2" applyFont="1"/>
    <xf numFmtId="0" fontId="2" fillId="0" borderId="0" xfId="2" applyFont="1" applyAlignment="1">
      <alignment horizontal="centerContinuous"/>
    </xf>
    <xf numFmtId="0" fontId="2" fillId="0" borderId="1" xfId="2" applyFont="1" applyBorder="1"/>
    <xf numFmtId="0" fontId="2" fillId="0" borderId="0" xfId="2" applyFont="1" applyAlignment="1" applyProtection="1">
      <alignment horizontal="center" vertical="top" shrinkToFit="1"/>
      <protection locked="0"/>
    </xf>
    <xf numFmtId="0" fontId="2" fillId="0" borderId="1" xfId="2" applyFont="1" applyBorder="1" applyAlignment="1" applyProtection="1">
      <alignment horizontal="right" shrinkToFit="1"/>
      <protection locked="0"/>
    </xf>
    <xf numFmtId="0" fontId="2" fillId="0" borderId="3" xfId="2" applyFont="1" applyBorder="1" applyAlignment="1">
      <alignment horizontal="center" vertical="center"/>
    </xf>
    <xf numFmtId="0" fontId="2" fillId="0" borderId="3" xfId="2" applyFont="1" applyBorder="1" applyAlignment="1">
      <alignment horizontal="distributed" vertical="center"/>
    </xf>
    <xf numFmtId="0" fontId="2" fillId="0" borderId="4" xfId="2" applyFont="1" applyBorder="1" applyAlignment="1">
      <alignment horizontal="center" vertical="center"/>
    </xf>
    <xf numFmtId="0" fontId="2" fillId="0" borderId="0" xfId="2" applyFont="1" applyAlignment="1">
      <alignment vertical="center"/>
    </xf>
    <xf numFmtId="0" fontId="2" fillId="0" borderId="5" xfId="2" applyFont="1" applyBorder="1" applyAlignment="1">
      <alignment horizontal="center" vertical="center"/>
    </xf>
    <xf numFmtId="0" fontId="2" fillId="0" borderId="4" xfId="2" applyFont="1" applyBorder="1" applyAlignment="1">
      <alignment horizontal="distributed" vertical="center"/>
    </xf>
    <xf numFmtId="0" fontId="2" fillId="0" borderId="5" xfId="2" applyFont="1" applyBorder="1" applyAlignment="1">
      <alignment horizontal="distributed" vertical="center"/>
    </xf>
    <xf numFmtId="0" fontId="2" fillId="0" borderId="6" xfId="2" applyFont="1" applyBorder="1" applyAlignment="1">
      <alignment horizontal="center" vertical="center"/>
    </xf>
    <xf numFmtId="0" fontId="2" fillId="0" borderId="0" xfId="2" applyFont="1" applyAlignment="1">
      <alignment horizontal="center" vertical="center"/>
    </xf>
    <xf numFmtId="38" fontId="2" fillId="0" borderId="7" xfId="1" applyFont="1" applyBorder="1" applyAlignment="1">
      <alignment horizontal="right" vertical="center" wrapText="1"/>
    </xf>
    <xf numFmtId="38" fontId="2" fillId="2" borderId="7" xfId="1" applyFont="1" applyFill="1" applyBorder="1" applyAlignment="1">
      <alignment horizontal="right" vertical="center" wrapText="1"/>
    </xf>
    <xf numFmtId="0" fontId="6" fillId="0" borderId="5" xfId="2" applyFont="1" applyBorder="1" applyAlignment="1" applyProtection="1">
      <alignment vertical="center"/>
      <protection locked="0"/>
    </xf>
    <xf numFmtId="38" fontId="2" fillId="0" borderId="8" xfId="1" applyFont="1" applyBorder="1" applyAlignment="1">
      <alignment horizontal="right" vertical="center" wrapText="1"/>
    </xf>
    <xf numFmtId="38" fontId="2" fillId="0" borderId="6" xfId="1" applyFont="1" applyBorder="1" applyAlignment="1">
      <alignment horizontal="right" vertical="center" wrapText="1"/>
    </xf>
    <xf numFmtId="38" fontId="2" fillId="2" borderId="6" xfId="1" applyFont="1" applyFill="1" applyBorder="1" applyAlignment="1">
      <alignment horizontal="right" vertical="center" wrapText="1"/>
    </xf>
    <xf numFmtId="38" fontId="2" fillId="2" borderId="9" xfId="1" applyFont="1" applyFill="1" applyBorder="1" applyAlignment="1">
      <alignment horizontal="right" vertical="center" wrapText="1"/>
    </xf>
    <xf numFmtId="38" fontId="2" fillId="0" borderId="9" xfId="1" applyFont="1" applyBorder="1" applyAlignment="1">
      <alignment horizontal="right" vertical="center" wrapText="1"/>
    </xf>
    <xf numFmtId="38" fontId="2" fillId="0" borderId="8" xfId="1" applyFont="1" applyFill="1" applyBorder="1" applyAlignment="1" applyProtection="1">
      <alignment vertical="center"/>
      <protection locked="0"/>
    </xf>
    <xf numFmtId="0" fontId="7" fillId="0" borderId="0" xfId="2" applyFont="1" applyAlignment="1">
      <alignment vertical="center"/>
    </xf>
    <xf numFmtId="0" fontId="2" fillId="0" borderId="3" xfId="2" applyFont="1" applyBorder="1" applyAlignment="1">
      <alignment horizontal="left" vertical="center" wrapText="1"/>
    </xf>
    <xf numFmtId="38" fontId="2" fillId="0" borderId="3" xfId="1" applyFont="1" applyBorder="1" applyAlignment="1">
      <alignment horizontal="right" vertical="center" wrapText="1"/>
    </xf>
    <xf numFmtId="38" fontId="2" fillId="2" borderId="3" xfId="1" applyFont="1" applyFill="1" applyBorder="1" applyAlignment="1">
      <alignment horizontal="right" vertical="center" wrapText="1"/>
    </xf>
    <xf numFmtId="38" fontId="2" fillId="0" borderId="10" xfId="1" applyFont="1" applyBorder="1" applyAlignment="1">
      <alignment horizontal="right" vertical="center" wrapText="1"/>
    </xf>
    <xf numFmtId="38" fontId="2" fillId="2" borderId="11" xfId="1" applyFont="1" applyFill="1" applyBorder="1" applyAlignment="1">
      <alignment horizontal="right" vertical="center" wrapText="1"/>
    </xf>
    <xf numFmtId="38" fontId="2" fillId="2" borderId="12" xfId="1" applyFont="1" applyFill="1" applyBorder="1" applyAlignment="1">
      <alignment horizontal="right" vertical="center" wrapText="1"/>
    </xf>
    <xf numFmtId="0" fontId="2" fillId="0" borderId="13" xfId="2" applyFont="1" applyBorder="1" applyAlignment="1">
      <alignment horizontal="center" vertical="center" wrapText="1"/>
    </xf>
    <xf numFmtId="38" fontId="2" fillId="0" borderId="14" xfId="1" applyFont="1" applyBorder="1" applyAlignment="1">
      <alignment horizontal="right" vertical="center" wrapText="1"/>
    </xf>
    <xf numFmtId="38" fontId="2" fillId="2" borderId="13" xfId="1" applyFont="1" applyFill="1" applyBorder="1" applyAlignment="1">
      <alignment horizontal="right" vertical="center" wrapText="1"/>
    </xf>
    <xf numFmtId="38" fontId="2" fillId="2" borderId="15" xfId="1" applyFont="1" applyFill="1" applyBorder="1" applyAlignment="1">
      <alignment horizontal="right" vertical="center" wrapText="1"/>
    </xf>
    <xf numFmtId="0" fontId="2" fillId="0" borderId="16" xfId="2" applyFont="1" applyBorder="1" applyAlignment="1">
      <alignment horizontal="center" vertical="center" wrapText="1"/>
    </xf>
    <xf numFmtId="38" fontId="2" fillId="0" borderId="17" xfId="1" applyFont="1" applyBorder="1" applyAlignment="1">
      <alignment horizontal="right" vertical="center" wrapText="1"/>
    </xf>
    <xf numFmtId="38" fontId="2" fillId="2" borderId="16" xfId="1" applyFont="1" applyFill="1" applyBorder="1" applyAlignment="1">
      <alignment horizontal="right" vertical="center" wrapText="1"/>
    </xf>
    <xf numFmtId="38" fontId="2" fillId="2" borderId="18" xfId="1" applyFont="1" applyFill="1" applyBorder="1" applyAlignment="1">
      <alignment horizontal="right" vertical="center" wrapText="1"/>
    </xf>
    <xf numFmtId="0" fontId="2" fillId="0" borderId="19" xfId="2" applyFont="1" applyBorder="1" applyAlignment="1">
      <alignment horizontal="center" vertical="center" wrapText="1"/>
    </xf>
    <xf numFmtId="38" fontId="2" fillId="0" borderId="20" xfId="1" applyFont="1" applyBorder="1" applyAlignment="1">
      <alignment horizontal="right" vertical="center" wrapText="1"/>
    </xf>
    <xf numFmtId="38" fontId="2" fillId="2" borderId="20" xfId="1" applyFont="1" applyFill="1" applyBorder="1" applyAlignment="1">
      <alignment horizontal="right" vertical="center" wrapText="1"/>
    </xf>
    <xf numFmtId="0" fontId="2" fillId="0" borderId="21" xfId="2" applyFont="1" applyBorder="1" applyAlignment="1">
      <alignment horizontal="center" vertical="center"/>
    </xf>
    <xf numFmtId="38" fontId="2" fillId="0" borderId="22" xfId="1" applyFont="1" applyFill="1" applyBorder="1" applyAlignment="1" applyProtection="1">
      <alignment vertical="center"/>
      <protection locked="0"/>
    </xf>
    <xf numFmtId="0" fontId="6" fillId="0" borderId="0" xfId="2" applyFont="1" applyAlignment="1" applyProtection="1">
      <alignment vertical="center"/>
      <protection locked="0"/>
    </xf>
    <xf numFmtId="0" fontId="2" fillId="0" borderId="0" xfId="2" applyFont="1" applyAlignment="1">
      <alignment horizontal="center"/>
    </xf>
    <xf numFmtId="176" fontId="2" fillId="0" borderId="7" xfId="1" applyNumberFormat="1" applyFont="1" applyBorder="1" applyAlignment="1">
      <alignment horizontal="right" vertical="center" wrapText="1"/>
    </xf>
    <xf numFmtId="0" fontId="8" fillId="0" borderId="11" xfId="2" applyFont="1" applyBorder="1" applyAlignment="1">
      <alignment horizontal="center" vertical="center" wrapText="1"/>
    </xf>
    <xf numFmtId="0" fontId="9" fillId="0" borderId="11" xfId="2" applyFont="1" applyBorder="1" applyAlignment="1">
      <alignment horizontal="center" vertical="center" wrapText="1"/>
    </xf>
    <xf numFmtId="0" fontId="8" fillId="0" borderId="16" xfId="2" applyFont="1" applyBorder="1" applyAlignment="1">
      <alignment horizontal="center" vertical="center" wrapText="1"/>
    </xf>
    <xf numFmtId="176" fontId="2" fillId="0" borderId="6" xfId="1" applyNumberFormat="1" applyFont="1" applyBorder="1" applyAlignment="1">
      <alignment horizontal="right" vertical="center" wrapText="1"/>
    </xf>
    <xf numFmtId="38" fontId="2" fillId="2" borderId="27" xfId="1" applyFont="1" applyFill="1" applyBorder="1" applyAlignment="1">
      <alignment horizontal="left" vertical="center" wrapText="1"/>
    </xf>
    <xf numFmtId="38" fontId="2" fillId="2" borderId="10" xfId="1" applyFont="1" applyFill="1" applyBorder="1" applyAlignment="1">
      <alignment horizontal="left" vertical="center" wrapText="1"/>
    </xf>
    <xf numFmtId="0" fontId="10" fillId="0" borderId="0" xfId="0" applyFont="1">
      <alignment vertical="center"/>
    </xf>
    <xf numFmtId="0" fontId="10" fillId="0" borderId="0" xfId="0" applyFont="1" applyAlignment="1">
      <alignment horizontal="center" vertical="center"/>
    </xf>
    <xf numFmtId="38" fontId="12" fillId="0" borderId="35" xfId="0" applyNumberFormat="1" applyFont="1" applyBorder="1" applyAlignment="1">
      <alignment horizontal="right" vertical="center"/>
    </xf>
    <xf numFmtId="0" fontId="12"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lignment vertical="center"/>
    </xf>
    <xf numFmtId="38" fontId="12" fillId="0" borderId="36" xfId="0" applyNumberFormat="1" applyFont="1" applyBorder="1" applyAlignment="1">
      <alignment horizontal="right" vertical="center"/>
    </xf>
    <xf numFmtId="38" fontId="12" fillId="0" borderId="36" xfId="3" applyFont="1" applyFill="1" applyBorder="1" applyAlignment="1">
      <alignment horizontal="right" vertical="center"/>
    </xf>
    <xf numFmtId="38" fontId="12" fillId="0" borderId="37" xfId="3" applyFont="1" applyFill="1" applyBorder="1" applyAlignment="1">
      <alignment horizontal="right" vertical="center"/>
    </xf>
    <xf numFmtId="38" fontId="12" fillId="0" borderId="19" xfId="3" applyFont="1" applyFill="1" applyBorder="1" applyAlignment="1">
      <alignment horizontal="right" vertical="center"/>
    </xf>
    <xf numFmtId="38" fontId="12" fillId="0" borderId="7" xfId="3" applyFont="1" applyFill="1" applyBorder="1" applyAlignment="1">
      <alignment horizontal="right" vertical="center"/>
    </xf>
    <xf numFmtId="0" fontId="12" fillId="0" borderId="7" xfId="0" applyFont="1" applyBorder="1" applyAlignment="1">
      <alignment horizontal="center" vertical="center"/>
    </xf>
    <xf numFmtId="38" fontId="12" fillId="0" borderId="3" xfId="0" applyNumberFormat="1" applyFont="1" applyBorder="1" applyAlignment="1">
      <alignment horizontal="right" vertical="center"/>
    </xf>
    <xf numFmtId="38" fontId="12" fillId="0" borderId="3" xfId="3" applyFont="1" applyFill="1" applyBorder="1" applyAlignment="1">
      <alignment horizontal="right" vertical="center"/>
    </xf>
    <xf numFmtId="38" fontId="12" fillId="0" borderId="7" xfId="0" applyNumberFormat="1" applyFont="1" applyBorder="1" applyAlignment="1">
      <alignment horizontal="right" vertical="center"/>
    </xf>
    <xf numFmtId="0" fontId="12"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7" xfId="0" applyFont="1" applyBorder="1" applyAlignment="1">
      <alignment horizontal="center" vertical="center" wrapText="1" shrinkToFit="1"/>
    </xf>
    <xf numFmtId="0" fontId="12" fillId="0" borderId="0" xfId="0" applyFont="1" applyAlignment="1">
      <alignment horizontal="left" vertical="center"/>
    </xf>
    <xf numFmtId="38" fontId="12" fillId="0" borderId="0" xfId="3" applyFont="1" applyFill="1" applyBorder="1" applyAlignment="1">
      <alignment horizontal="right" vertical="center"/>
    </xf>
    <xf numFmtId="38" fontId="10" fillId="0" borderId="36" xfId="0" applyNumberFormat="1" applyFont="1" applyBorder="1" applyAlignment="1">
      <alignment horizontal="right" vertical="center"/>
    </xf>
    <xf numFmtId="38" fontId="10" fillId="0" borderId="36" xfId="0" applyNumberFormat="1" applyFont="1" applyBorder="1" applyAlignment="1">
      <alignment horizontal="center" vertical="center"/>
    </xf>
    <xf numFmtId="38" fontId="12" fillId="0" borderId="23" xfId="3" applyFont="1" applyFill="1" applyBorder="1" applyAlignment="1">
      <alignment horizontal="right" vertical="center"/>
    </xf>
    <xf numFmtId="38" fontId="12" fillId="0" borderId="7" xfId="3" applyFont="1" applyFill="1" applyBorder="1" applyAlignment="1">
      <alignment vertical="center"/>
    </xf>
    <xf numFmtId="0" fontId="10" fillId="0" borderId="20" xfId="0" applyFont="1" applyBorder="1" applyAlignment="1">
      <alignment horizontal="center" vertical="center"/>
    </xf>
    <xf numFmtId="0" fontId="12" fillId="0" borderId="0" xfId="0" applyFont="1" applyAlignment="1">
      <alignment horizontal="righ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Alignment="1">
      <alignment horizontal="center" vertical="center"/>
    </xf>
    <xf numFmtId="38" fontId="22" fillId="0" borderId="35" xfId="0" applyNumberFormat="1" applyFont="1" applyBorder="1" applyAlignment="1">
      <alignment horizontal="right" vertical="center"/>
    </xf>
    <xf numFmtId="38" fontId="22" fillId="0" borderId="36" xfId="0" applyNumberFormat="1" applyFont="1" applyBorder="1" applyAlignment="1">
      <alignment horizontal="right" vertical="center"/>
    </xf>
    <xf numFmtId="38" fontId="22" fillId="0" borderId="36" xfId="3" applyFont="1" applyFill="1" applyBorder="1" applyAlignment="1">
      <alignment horizontal="right" vertical="center"/>
    </xf>
    <xf numFmtId="38" fontId="22" fillId="0" borderId="37" xfId="3" applyFont="1" applyFill="1" applyBorder="1" applyAlignment="1">
      <alignment horizontal="right" vertical="center"/>
    </xf>
    <xf numFmtId="0" fontId="12" fillId="0" borderId="1" xfId="0" applyFont="1" applyBorder="1">
      <alignment vertical="center"/>
    </xf>
    <xf numFmtId="0" fontId="12" fillId="0" borderId="1" xfId="0" applyFont="1" applyBorder="1" applyAlignment="1">
      <alignment horizontal="center" vertical="center"/>
    </xf>
    <xf numFmtId="38" fontId="12" fillId="0" borderId="19" xfId="3" applyFont="1" applyFill="1" applyBorder="1" applyAlignment="1">
      <alignment vertical="center"/>
    </xf>
    <xf numFmtId="0" fontId="25" fillId="0" borderId="0" xfId="0" applyFont="1" applyAlignment="1">
      <alignment horizontal="center" vertical="center"/>
    </xf>
    <xf numFmtId="0" fontId="18" fillId="0" borderId="0" xfId="0" applyFont="1">
      <alignment vertical="center"/>
    </xf>
    <xf numFmtId="38" fontId="10" fillId="0" borderId="35" xfId="0" applyNumberFormat="1" applyFont="1" applyBorder="1" applyAlignment="1">
      <alignment horizontal="right" vertical="center"/>
    </xf>
    <xf numFmtId="38" fontId="12" fillId="0" borderId="36" xfId="3" applyFont="1" applyBorder="1" applyAlignment="1">
      <alignment vertical="center"/>
    </xf>
    <xf numFmtId="38" fontId="12" fillId="0" borderId="37" xfId="3" applyFont="1" applyBorder="1" applyAlignment="1">
      <alignment vertical="center"/>
    </xf>
    <xf numFmtId="38" fontId="12" fillId="0" borderId="19" xfId="3" applyFont="1" applyBorder="1" applyAlignment="1">
      <alignment vertical="center"/>
    </xf>
    <xf numFmtId="0" fontId="12" fillId="0" borderId="7" xfId="0" applyFont="1" applyBorder="1" applyAlignment="1">
      <alignment horizontal="left" vertical="center"/>
    </xf>
    <xf numFmtId="0" fontId="12" fillId="0" borderId="6" xfId="0" applyFont="1" applyBorder="1" applyAlignment="1">
      <alignment horizontal="center" vertical="center" wrapText="1" shrinkToFit="1"/>
    </xf>
    <xf numFmtId="0" fontId="10" fillId="0" borderId="1" xfId="0" applyFont="1" applyBorder="1" applyAlignment="1">
      <alignment horizontal="right" vertical="center"/>
    </xf>
    <xf numFmtId="38" fontId="22" fillId="0" borderId="36" xfId="3" applyFont="1" applyBorder="1" applyAlignment="1">
      <alignment vertical="center"/>
    </xf>
    <xf numFmtId="38" fontId="22" fillId="0" borderId="37" xfId="3" applyFont="1" applyBorder="1" applyAlignment="1">
      <alignment vertical="center"/>
    </xf>
    <xf numFmtId="0" fontId="12"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0" xfId="0" applyFont="1" applyAlignment="1">
      <alignment horizontal="right" vertical="center"/>
    </xf>
    <xf numFmtId="38" fontId="12" fillId="0" borderId="0" xfId="0" applyNumberFormat="1" applyFont="1" applyAlignment="1">
      <alignment horizontal="right" vertical="center"/>
    </xf>
    <xf numFmtId="0" fontId="14" fillId="0" borderId="7" xfId="0" applyFont="1" applyBorder="1" applyAlignment="1">
      <alignment horizontal="center" vertical="center" wrapText="1" shrinkToFit="1"/>
    </xf>
    <xf numFmtId="38" fontId="2" fillId="2" borderId="12" xfId="1" applyFont="1" applyFill="1" applyBorder="1" applyAlignment="1">
      <alignment horizontal="left" vertical="center"/>
    </xf>
    <xf numFmtId="38" fontId="2" fillId="0" borderId="6" xfId="2" applyNumberFormat="1" applyFont="1" applyBorder="1" applyAlignment="1">
      <alignment horizontal="right" vertical="center"/>
    </xf>
    <xf numFmtId="38" fontId="2" fillId="0" borderId="40" xfId="1" applyFont="1" applyBorder="1" applyAlignment="1">
      <alignment horizontal="right" vertical="center" wrapText="1"/>
    </xf>
    <xf numFmtId="38" fontId="2" fillId="2" borderId="39" xfId="1" applyFont="1" applyFill="1" applyBorder="1" applyAlignment="1">
      <alignment horizontal="right" vertical="center" wrapText="1"/>
    </xf>
    <xf numFmtId="38" fontId="2" fillId="2" borderId="41" xfId="1" applyFont="1" applyFill="1" applyBorder="1" applyAlignment="1">
      <alignment horizontal="right" vertical="center" wrapText="1"/>
    </xf>
    <xf numFmtId="0" fontId="12" fillId="0" borderId="9" xfId="0" applyFont="1" applyBorder="1" applyAlignment="1">
      <alignment horizontal="center" vertical="center" wrapText="1"/>
    </xf>
    <xf numFmtId="38" fontId="12" fillId="0" borderId="26" xfId="3" applyFont="1" applyFill="1" applyBorder="1" applyAlignment="1">
      <alignment horizontal="right" vertical="center"/>
    </xf>
    <xf numFmtId="0" fontId="12" fillId="0" borderId="7" xfId="0" applyFont="1" applyBorder="1" applyAlignment="1">
      <alignment horizontal="center" vertical="center" wrapText="1"/>
    </xf>
    <xf numFmtId="178" fontId="12" fillId="0" borderId="7" xfId="3" applyNumberFormat="1" applyFont="1" applyFill="1" applyBorder="1" applyAlignment="1">
      <alignment horizontal="right" vertical="center"/>
    </xf>
    <xf numFmtId="0" fontId="12" fillId="0" borderId="1" xfId="0" applyFont="1" applyBorder="1" applyAlignment="1">
      <alignment horizontal="right" vertical="center"/>
    </xf>
    <xf numFmtId="0" fontId="2" fillId="0" borderId="6"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3" fontId="2" fillId="3" borderId="7" xfId="1" applyNumberFormat="1" applyFont="1" applyFill="1" applyBorder="1" applyAlignment="1">
      <alignment horizontal="right" vertical="center" shrinkToFit="1"/>
    </xf>
    <xf numFmtId="3" fontId="2" fillId="0" borderId="7" xfId="1" applyNumberFormat="1" applyFont="1" applyBorder="1" applyAlignment="1">
      <alignment horizontal="right" vertical="center" shrinkToFit="1"/>
    </xf>
    <xf numFmtId="3" fontId="30" fillId="0" borderId="7" xfId="1" applyNumberFormat="1" applyFont="1" applyBorder="1" applyAlignment="1">
      <alignment horizontal="right" vertical="center" shrinkToFit="1"/>
    </xf>
    <xf numFmtId="0" fontId="9" fillId="0" borderId="1" xfId="0" applyFont="1" applyBorder="1" applyAlignment="1">
      <alignment horizontal="right" vertical="center" shrinkToFit="1"/>
    </xf>
    <xf numFmtId="0" fontId="9" fillId="0" borderId="16" xfId="0" applyFont="1" applyBorder="1" applyAlignment="1">
      <alignment vertical="center" wrapText="1"/>
    </xf>
    <xf numFmtId="0" fontId="9" fillId="0" borderId="11" xfId="0" applyFont="1" applyBorder="1" applyAlignment="1">
      <alignment vertical="center" wrapText="1" shrinkToFit="1"/>
    </xf>
    <xf numFmtId="0" fontId="9" fillId="0" borderId="13" xfId="0" applyFont="1" applyBorder="1" applyAlignment="1">
      <alignment vertical="center" wrapText="1"/>
    </xf>
    <xf numFmtId="3" fontId="2" fillId="0" borderId="7" xfId="1" applyNumberFormat="1" applyFont="1" applyFill="1" applyBorder="1" applyAlignment="1">
      <alignment horizontal="right" vertical="center" shrinkToFit="1"/>
    </xf>
    <xf numFmtId="0" fontId="2" fillId="3" borderId="6" xfId="2" applyFont="1" applyFill="1" applyBorder="1" applyAlignment="1">
      <alignment horizontal="center" vertical="center"/>
    </xf>
    <xf numFmtId="0" fontId="12" fillId="3" borderId="7" xfId="0" applyFont="1" applyFill="1" applyBorder="1" applyAlignment="1">
      <alignment vertical="center" wrapText="1"/>
    </xf>
    <xf numFmtId="0" fontId="12" fillId="3" borderId="7" xfId="0" applyFont="1" applyFill="1" applyBorder="1">
      <alignment vertical="center"/>
    </xf>
    <xf numFmtId="38" fontId="12" fillId="3" borderId="7" xfId="3" applyFont="1" applyFill="1" applyBorder="1" applyAlignment="1">
      <alignment vertical="center"/>
    </xf>
    <xf numFmtId="38" fontId="12" fillId="3" borderId="7" xfId="3" applyFont="1" applyFill="1" applyBorder="1" applyAlignment="1">
      <alignment horizontal="right" vertical="center"/>
    </xf>
    <xf numFmtId="0" fontId="12" fillId="3" borderId="3" xfId="0" applyFont="1" applyFill="1" applyBorder="1" applyAlignment="1">
      <alignment horizontal="center" vertical="center" wrapText="1" shrinkToFit="1"/>
    </xf>
    <xf numFmtId="0" fontId="12" fillId="3" borderId="38" xfId="0" applyFont="1" applyFill="1" applyBorder="1" applyAlignment="1">
      <alignment horizontal="left" vertical="center" wrapText="1" shrinkToFit="1"/>
    </xf>
    <xf numFmtId="177" fontId="12" fillId="3" borderId="38" xfId="0" applyNumberFormat="1" applyFont="1" applyFill="1" applyBorder="1" applyAlignment="1">
      <alignment horizontal="left" vertical="center" wrapText="1" shrinkToFit="1"/>
    </xf>
    <xf numFmtId="38" fontId="12" fillId="3" borderId="38" xfId="3" applyFont="1" applyFill="1" applyBorder="1" applyAlignment="1">
      <alignment horizontal="right" vertical="center" wrapText="1" shrinkToFit="1"/>
    </xf>
    <xf numFmtId="0" fontId="12" fillId="3" borderId="4" xfId="0" applyFont="1" applyFill="1" applyBorder="1" applyAlignment="1">
      <alignment horizontal="center" vertical="center" wrapText="1" shrinkToFit="1"/>
    </xf>
    <xf numFmtId="0" fontId="12" fillId="3" borderId="13" xfId="0" applyFont="1" applyFill="1" applyBorder="1" applyAlignment="1">
      <alignment horizontal="left" vertical="center"/>
    </xf>
    <xf numFmtId="177" fontId="12" fillId="3" borderId="13" xfId="0" applyNumberFormat="1" applyFont="1" applyFill="1" applyBorder="1" applyAlignment="1">
      <alignment horizontal="left" vertical="center"/>
    </xf>
    <xf numFmtId="38" fontId="12" fillId="3" borderId="13" xfId="3" applyFont="1" applyFill="1" applyBorder="1" applyAlignment="1">
      <alignment horizontal="right" vertical="center"/>
    </xf>
    <xf numFmtId="0" fontId="12" fillId="3" borderId="6" xfId="0" applyFont="1" applyFill="1" applyBorder="1" applyAlignment="1">
      <alignment horizontal="center" vertical="center" wrapText="1" shrinkToFit="1"/>
    </xf>
    <xf numFmtId="0" fontId="12" fillId="3" borderId="6" xfId="0" applyFont="1" applyFill="1" applyBorder="1" applyAlignment="1">
      <alignment horizontal="left" vertical="center"/>
    </xf>
    <xf numFmtId="177" fontId="12" fillId="3" borderId="6" xfId="0" applyNumberFormat="1" applyFont="1" applyFill="1" applyBorder="1" applyAlignment="1">
      <alignment horizontal="left" vertical="center"/>
    </xf>
    <xf numFmtId="38" fontId="12" fillId="3" borderId="6" xfId="3" applyFont="1" applyFill="1" applyBorder="1" applyAlignment="1">
      <alignment horizontal="right" vertical="center"/>
    </xf>
    <xf numFmtId="0" fontId="13" fillId="3" borderId="13" xfId="0" applyFont="1" applyFill="1" applyBorder="1" applyAlignment="1">
      <alignment horizontal="left" vertical="center"/>
    </xf>
    <xf numFmtId="177" fontId="13" fillId="3" borderId="13" xfId="0" applyNumberFormat="1" applyFont="1" applyFill="1" applyBorder="1" applyAlignment="1">
      <alignment horizontal="left" vertical="center"/>
    </xf>
    <xf numFmtId="38" fontId="13" fillId="3" borderId="38" xfId="3" applyFont="1" applyFill="1" applyBorder="1" applyAlignment="1">
      <alignment horizontal="right" vertical="center" wrapText="1" shrinkToFit="1"/>
    </xf>
    <xf numFmtId="38" fontId="13" fillId="3" borderId="13" xfId="3" applyFont="1" applyFill="1" applyBorder="1" applyAlignment="1">
      <alignment horizontal="right" vertical="center"/>
    </xf>
    <xf numFmtId="0" fontId="13" fillId="3" borderId="6" xfId="0" applyFont="1" applyFill="1" applyBorder="1" applyAlignment="1">
      <alignment horizontal="left" vertical="center"/>
    </xf>
    <xf numFmtId="177" fontId="13" fillId="3" borderId="6" xfId="0" applyNumberFormat="1" applyFont="1" applyFill="1" applyBorder="1" applyAlignment="1">
      <alignment horizontal="left" vertical="center"/>
    </xf>
    <xf numFmtId="38" fontId="13" fillId="3" borderId="6" xfId="3" applyFont="1" applyFill="1" applyBorder="1" applyAlignment="1">
      <alignment horizontal="right" vertical="center"/>
    </xf>
    <xf numFmtId="177" fontId="13" fillId="3" borderId="3" xfId="0" applyNumberFormat="1" applyFont="1" applyFill="1" applyBorder="1" applyAlignment="1">
      <alignment horizontal="left" vertical="center" wrapText="1" shrinkToFit="1"/>
    </xf>
    <xf numFmtId="177" fontId="13" fillId="3" borderId="39" xfId="0" applyNumberFormat="1" applyFont="1" applyFill="1" applyBorder="1" applyAlignment="1">
      <alignment horizontal="left" vertical="center" wrapText="1" shrinkToFit="1"/>
    </xf>
    <xf numFmtId="177" fontId="13" fillId="3" borderId="13" xfId="0" applyNumberFormat="1" applyFont="1" applyFill="1" applyBorder="1" applyAlignment="1">
      <alignment horizontal="left" vertical="center" wrapText="1" shrinkToFit="1"/>
    </xf>
    <xf numFmtId="0" fontId="13" fillId="3" borderId="38" xfId="0" applyFont="1" applyFill="1" applyBorder="1" applyAlignment="1">
      <alignment horizontal="left" vertical="center" wrapText="1" shrinkToFit="1"/>
    </xf>
    <xf numFmtId="177" fontId="13" fillId="3" borderId="38" xfId="0" applyNumberFormat="1" applyFont="1" applyFill="1" applyBorder="1" applyAlignment="1">
      <alignment horizontal="left" vertical="center" wrapText="1" shrinkToFit="1"/>
    </xf>
    <xf numFmtId="0" fontId="13" fillId="3" borderId="7" xfId="0" applyFont="1" applyFill="1" applyBorder="1" applyAlignment="1">
      <alignment vertical="center" wrapText="1"/>
    </xf>
    <xf numFmtId="38" fontId="13" fillId="3" borderId="7" xfId="3" applyFont="1" applyFill="1" applyBorder="1" applyAlignment="1">
      <alignment vertical="center"/>
    </xf>
    <xf numFmtId="0" fontId="13" fillId="3" borderId="7" xfId="0" applyFont="1" applyFill="1" applyBorder="1">
      <alignment vertical="center"/>
    </xf>
    <xf numFmtId="57" fontId="13" fillId="3" borderId="7" xfId="0" applyNumberFormat="1" applyFont="1" applyFill="1" applyBorder="1">
      <alignment vertical="center"/>
    </xf>
    <xf numFmtId="38" fontId="13" fillId="3" borderId="7" xfId="3" applyFont="1" applyFill="1" applyBorder="1" applyAlignment="1">
      <alignment horizontal="right" vertical="center"/>
    </xf>
    <xf numFmtId="177" fontId="12" fillId="3" borderId="7" xfId="0" applyNumberFormat="1" applyFont="1" applyFill="1" applyBorder="1">
      <alignment vertical="center"/>
    </xf>
    <xf numFmtId="177" fontId="13" fillId="3" borderId="7" xfId="0" applyNumberFormat="1" applyFont="1" applyFill="1" applyBorder="1">
      <alignment vertical="center"/>
    </xf>
    <xf numFmtId="38" fontId="2" fillId="0" borderId="7" xfId="1" applyFont="1" applyFill="1" applyBorder="1" applyAlignment="1">
      <alignment horizontal="right"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shrinkToFit="1"/>
    </xf>
    <xf numFmtId="0" fontId="0" fillId="3" borderId="1" xfId="0" applyFill="1" applyBorder="1" applyAlignment="1">
      <alignment horizontal="center" shrinkToFit="1"/>
    </xf>
    <xf numFmtId="0" fontId="5" fillId="0" borderId="0" xfId="2" applyFont="1" applyAlignment="1">
      <alignment horizontal="center" vertical="center"/>
    </xf>
    <xf numFmtId="0" fontId="2" fillId="0" borderId="1" xfId="0" applyFont="1" applyBorder="1" applyAlignment="1">
      <alignment horizontal="center" vertical="center"/>
    </xf>
    <xf numFmtId="0" fontId="2" fillId="0" borderId="7" xfId="2" applyFont="1" applyBorder="1" applyAlignment="1">
      <alignment horizontal="center" vertical="center"/>
    </xf>
    <xf numFmtId="58" fontId="2" fillId="0" borderId="7" xfId="2" applyNumberFormat="1" applyFont="1" applyBorder="1" applyAlignment="1">
      <alignment horizontal="center" vertical="center"/>
    </xf>
    <xf numFmtId="0" fontId="2" fillId="0" borderId="9" xfId="2" applyFont="1" applyBorder="1" applyAlignment="1">
      <alignment horizontal="center" vertical="center"/>
    </xf>
    <xf numFmtId="0" fontId="2" fillId="0" borderId="8" xfId="2" applyFont="1" applyBorder="1" applyAlignment="1">
      <alignment horizontal="center" vertical="center"/>
    </xf>
    <xf numFmtId="0" fontId="2" fillId="0" borderId="19" xfId="2" applyFont="1" applyBorder="1" applyAlignment="1">
      <alignment horizontal="center" vertical="center" wrapText="1"/>
    </xf>
    <xf numFmtId="0" fontId="2" fillId="0" borderId="26" xfId="2" applyFont="1" applyBorder="1" applyAlignment="1">
      <alignment horizontal="center" vertical="center"/>
    </xf>
    <xf numFmtId="0" fontId="2" fillId="0" borderId="23" xfId="2" applyFont="1" applyBorder="1" applyAlignment="1">
      <alignment horizontal="center" vertical="center"/>
    </xf>
    <xf numFmtId="0" fontId="2" fillId="0" borderId="24" xfId="2" applyFont="1" applyBorder="1" applyAlignment="1">
      <alignment horizontal="center" vertical="center"/>
    </xf>
    <xf numFmtId="0" fontId="2" fillId="0" borderId="26" xfId="2" applyFont="1" applyBorder="1" applyAlignment="1">
      <alignment horizontal="center" vertical="center" wrapText="1"/>
    </xf>
    <xf numFmtId="0" fontId="2" fillId="0" borderId="7" xfId="2" applyFont="1" applyBorder="1" applyAlignment="1">
      <alignment horizontal="right" vertical="center"/>
    </xf>
    <xf numFmtId="0" fontId="2" fillId="0" borderId="5" xfId="2" applyFont="1" applyBorder="1" applyAlignment="1">
      <alignment horizontal="center" vertical="center"/>
    </xf>
    <xf numFmtId="0" fontId="2" fillId="0" borderId="25" xfId="2" applyFont="1" applyBorder="1" applyAlignment="1">
      <alignment horizontal="center" vertical="center"/>
    </xf>
    <xf numFmtId="0" fontId="2" fillId="0" borderId="1" xfId="0" applyFont="1" applyBorder="1" applyAlignment="1">
      <alignment horizontal="center" vertical="center" shrinkToFit="1"/>
    </xf>
    <xf numFmtId="0" fontId="0" fillId="0" borderId="1" xfId="0" applyBorder="1" applyAlignment="1">
      <alignment horizontal="center" shrinkToFit="1"/>
    </xf>
    <xf numFmtId="0" fontId="2" fillId="3" borderId="7" xfId="2" applyFont="1" applyFill="1" applyBorder="1" applyAlignment="1">
      <alignment horizontal="center" vertical="center"/>
    </xf>
    <xf numFmtId="0" fontId="2" fillId="0" borderId="3" xfId="2" applyFont="1" applyBorder="1" applyAlignment="1">
      <alignment horizontal="center" vertical="center"/>
    </xf>
    <xf numFmtId="0" fontId="2" fillId="0" borderId="6" xfId="2" applyFont="1" applyBorder="1" applyAlignment="1">
      <alignment horizontal="center" vertical="center"/>
    </xf>
    <xf numFmtId="0" fontId="2" fillId="0" borderId="0" xfId="2" applyFont="1" applyAlignment="1">
      <alignment horizontal="center" vertical="center"/>
    </xf>
    <xf numFmtId="38" fontId="2" fillId="0" borderId="23" xfId="1" applyFont="1" applyBorder="1" applyAlignment="1">
      <alignment horizontal="left" vertical="center" wrapText="1"/>
    </xf>
    <xf numFmtId="38" fontId="2" fillId="0" borderId="2" xfId="1" applyFont="1" applyBorder="1" applyAlignment="1">
      <alignment horizontal="left" vertical="center" wrapText="1"/>
    </xf>
    <xf numFmtId="38" fontId="2" fillId="0" borderId="24" xfId="1" applyFont="1" applyBorder="1" applyAlignment="1">
      <alignment horizontal="left" vertical="center" wrapText="1"/>
    </xf>
    <xf numFmtId="0" fontId="2" fillId="3" borderId="20" xfId="0" applyFont="1" applyFill="1" applyBorder="1" applyAlignment="1">
      <alignment horizontal="center" vertical="center" shrinkToFit="1"/>
    </xf>
    <xf numFmtId="38" fontId="2" fillId="0" borderId="12" xfId="1" applyFont="1" applyBorder="1" applyAlignment="1">
      <alignment horizontal="left" vertical="center" wrapText="1"/>
    </xf>
    <xf numFmtId="38" fontId="2" fillId="0" borderId="27" xfId="1" applyFont="1" applyBorder="1" applyAlignment="1">
      <alignment horizontal="left" vertical="center" wrapText="1"/>
    </xf>
    <xf numFmtId="38" fontId="2" fillId="0" borderId="10" xfId="1" applyFont="1" applyBorder="1" applyAlignment="1">
      <alignment horizontal="left" vertical="center" wrapText="1"/>
    </xf>
    <xf numFmtId="38" fontId="2" fillId="0" borderId="15" xfId="1" applyFont="1" applyBorder="1" applyAlignment="1">
      <alignment horizontal="left" vertical="center" wrapText="1"/>
    </xf>
    <xf numFmtId="38" fontId="2" fillId="0" borderId="28" xfId="1" applyFont="1" applyBorder="1" applyAlignment="1">
      <alignment horizontal="left" vertical="center" wrapText="1"/>
    </xf>
    <xf numFmtId="38" fontId="2" fillId="0" borderId="14" xfId="1" applyFont="1" applyBorder="1" applyAlignment="1">
      <alignment horizontal="left" vertical="center" wrapText="1"/>
    </xf>
    <xf numFmtId="38" fontId="2" fillId="0" borderId="18" xfId="1" applyFont="1" applyBorder="1" applyAlignment="1">
      <alignment horizontal="left" vertical="center" wrapText="1"/>
    </xf>
    <xf numFmtId="38" fontId="2" fillId="0" borderId="29" xfId="1" applyFont="1" applyBorder="1" applyAlignment="1">
      <alignment horizontal="left" vertical="center" wrapText="1"/>
    </xf>
    <xf numFmtId="38" fontId="2" fillId="0" borderId="17" xfId="1" applyFont="1" applyBorder="1" applyAlignment="1">
      <alignment horizontal="left" vertical="center" wrapText="1"/>
    </xf>
    <xf numFmtId="38" fontId="2" fillId="0" borderId="20" xfId="1" applyFont="1" applyBorder="1" applyAlignment="1">
      <alignment horizontal="left" vertical="center" wrapText="1"/>
    </xf>
    <xf numFmtId="38" fontId="2" fillId="0" borderId="26" xfId="1" applyFont="1" applyBorder="1" applyAlignment="1">
      <alignment horizontal="left" vertical="center" wrapText="1"/>
    </xf>
    <xf numFmtId="38" fontId="2" fillId="0" borderId="19" xfId="1" applyFont="1" applyBorder="1" applyAlignment="1">
      <alignment horizontal="left" vertical="center" wrapText="1"/>
    </xf>
    <xf numFmtId="0" fontId="2" fillId="0" borderId="2" xfId="2" applyFont="1" applyBorder="1" applyAlignment="1">
      <alignment horizontal="center" vertical="center"/>
    </xf>
    <xf numFmtId="0" fontId="2" fillId="0" borderId="1" xfId="2" applyFont="1" applyBorder="1" applyAlignment="1">
      <alignment horizontal="center" vertical="center"/>
    </xf>
    <xf numFmtId="38" fontId="2" fillId="3" borderId="33" xfId="1" applyFont="1" applyFill="1" applyBorder="1" applyAlignment="1">
      <alignment vertical="center" wrapText="1"/>
    </xf>
    <xf numFmtId="38" fontId="2" fillId="3" borderId="34" xfId="1" applyFont="1" applyFill="1" applyBorder="1" applyAlignment="1">
      <alignment vertical="center" wrapText="1"/>
    </xf>
    <xf numFmtId="38" fontId="2" fillId="3" borderId="18" xfId="1" applyFont="1" applyFill="1" applyBorder="1" applyAlignment="1">
      <alignment vertical="center" wrapText="1"/>
    </xf>
    <xf numFmtId="38" fontId="2" fillId="3" borderId="17" xfId="1" applyFont="1" applyFill="1" applyBorder="1" applyAlignment="1">
      <alignment vertical="center" wrapText="1"/>
    </xf>
    <xf numFmtId="38" fontId="2" fillId="2" borderId="18" xfId="1" applyFont="1" applyFill="1" applyBorder="1" applyAlignment="1">
      <alignment horizontal="left" vertical="center" wrapText="1"/>
    </xf>
    <xf numFmtId="38" fontId="2" fillId="2" borderId="29" xfId="1" applyFont="1" applyFill="1" applyBorder="1" applyAlignment="1">
      <alignment horizontal="left" vertical="center" wrapText="1"/>
    </xf>
    <xf numFmtId="38" fontId="2" fillId="2" borderId="17" xfId="1" applyFont="1" applyFill="1" applyBorder="1" applyAlignment="1">
      <alignment horizontal="left" vertical="center" wrapText="1"/>
    </xf>
    <xf numFmtId="38" fontId="2" fillId="0" borderId="30" xfId="1" applyFont="1" applyBorder="1" applyAlignment="1">
      <alignment horizontal="left" vertical="center" wrapText="1"/>
    </xf>
    <xf numFmtId="38" fontId="2" fillId="0" borderId="31" xfId="1" applyFont="1" applyBorder="1" applyAlignment="1">
      <alignment horizontal="left" vertical="center" wrapText="1"/>
    </xf>
    <xf numFmtId="38" fontId="2" fillId="0" borderId="32" xfId="1" applyFont="1" applyBorder="1" applyAlignment="1">
      <alignment horizontal="left" vertical="center" wrapText="1"/>
    </xf>
    <xf numFmtId="38" fontId="2" fillId="0" borderId="30" xfId="1" applyFont="1" applyFill="1" applyBorder="1" applyAlignment="1" applyProtection="1">
      <alignment vertical="center"/>
      <protection locked="0"/>
    </xf>
    <xf numFmtId="38" fontId="2" fillId="0" borderId="22" xfId="1" applyFont="1" applyFill="1" applyBorder="1" applyAlignment="1" applyProtection="1">
      <alignment vertical="center"/>
      <protection locked="0"/>
    </xf>
    <xf numFmtId="38" fontId="2" fillId="0" borderId="30" xfId="1" applyFont="1" applyFill="1" applyBorder="1" applyAlignment="1" applyProtection="1">
      <alignment horizontal="center" vertical="center"/>
      <protection locked="0"/>
    </xf>
    <xf numFmtId="38" fontId="2" fillId="0" borderId="31" xfId="1" applyFont="1" applyFill="1" applyBorder="1" applyAlignment="1" applyProtection="1">
      <alignment horizontal="center" vertical="center"/>
      <protection locked="0"/>
    </xf>
    <xf numFmtId="38" fontId="2" fillId="0" borderId="32" xfId="1" applyFont="1" applyFill="1" applyBorder="1" applyAlignment="1" applyProtection="1">
      <alignment horizontal="center" vertical="center"/>
      <protection locked="0"/>
    </xf>
    <xf numFmtId="0" fontId="2" fillId="0" borderId="20" xfId="0" applyFont="1" applyBorder="1" applyAlignment="1">
      <alignment horizontal="center" vertical="center" shrinkToFit="1"/>
    </xf>
    <xf numFmtId="38" fontId="2" fillId="0" borderId="33" xfId="1" applyFont="1" applyBorder="1" applyAlignment="1">
      <alignment vertical="center" wrapText="1"/>
    </xf>
    <xf numFmtId="38" fontId="2" fillId="0" borderId="34" xfId="1" applyFont="1" applyBorder="1" applyAlignment="1">
      <alignment vertical="center" wrapText="1"/>
    </xf>
    <xf numFmtId="38" fontId="2" fillId="2" borderId="12" xfId="1" applyFont="1" applyFill="1" applyBorder="1" applyAlignment="1">
      <alignment horizontal="left" vertical="center" wrapText="1"/>
    </xf>
    <xf numFmtId="38" fontId="2" fillId="2" borderId="27" xfId="1" applyFont="1" applyFill="1" applyBorder="1" applyAlignment="1">
      <alignment horizontal="left" vertical="center" wrapText="1"/>
    </xf>
    <xf numFmtId="38" fontId="2" fillId="2" borderId="10" xfId="1" applyFont="1" applyFill="1" applyBorder="1" applyAlignment="1">
      <alignment horizontal="left" vertical="center" wrapText="1"/>
    </xf>
    <xf numFmtId="38" fontId="2" fillId="0" borderId="18" xfId="1" applyFont="1" applyBorder="1" applyAlignment="1">
      <alignment vertical="center" wrapText="1"/>
    </xf>
    <xf numFmtId="38" fontId="2" fillId="0" borderId="17" xfId="1" applyFont="1" applyBorder="1" applyAlignment="1">
      <alignment vertical="center" wrapText="1"/>
    </xf>
    <xf numFmtId="0" fontId="12" fillId="3" borderId="19"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9" fillId="0" borderId="0" xfId="0" applyFont="1" applyAlignment="1">
      <alignment horizontal="center" vertical="center" wrapText="1"/>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wrapText="1" shrinkToFit="1"/>
    </xf>
    <xf numFmtId="0" fontId="12" fillId="0" borderId="6" xfId="0" applyFont="1" applyBorder="1" applyAlignment="1">
      <alignment horizontal="center" vertical="center" wrapText="1" shrinkToFi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6" xfId="0" applyFont="1" applyBorder="1" applyAlignment="1">
      <alignment horizontal="center" vertical="center"/>
    </xf>
    <xf numFmtId="0" fontId="12" fillId="0" borderId="23" xfId="0" applyFont="1" applyBorder="1" applyAlignment="1">
      <alignment horizontal="center" vertical="center" wrapText="1" shrinkToFit="1"/>
    </xf>
    <xf numFmtId="0" fontId="12" fillId="0" borderId="24" xfId="0" applyFont="1" applyBorder="1" applyAlignment="1">
      <alignment horizontal="center" vertical="center" wrapText="1" shrinkToFit="1"/>
    </xf>
    <xf numFmtId="0" fontId="12" fillId="0" borderId="9" xfId="0" applyFont="1" applyBorder="1" applyAlignment="1">
      <alignment horizontal="center" vertical="center" wrapText="1" shrinkToFit="1"/>
    </xf>
    <xf numFmtId="0" fontId="12" fillId="0" borderId="8" xfId="0" applyFont="1" applyBorder="1" applyAlignment="1">
      <alignment horizontal="center" vertical="center" wrapText="1" shrinkToFit="1"/>
    </xf>
    <xf numFmtId="0" fontId="24" fillId="0" borderId="24" xfId="0" applyFont="1" applyBorder="1" applyAlignment="1">
      <alignment horizontal="center" vertical="center" wrapText="1"/>
    </xf>
    <xf numFmtId="0" fontId="23" fillId="0" borderId="8" xfId="0" applyFont="1" applyBorder="1" applyAlignment="1">
      <alignment horizontal="center" vertical="center"/>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6" xfId="0" applyFont="1" applyBorder="1" applyAlignment="1">
      <alignment horizontal="center" vertical="center" wrapText="1"/>
    </xf>
    <xf numFmtId="0" fontId="12" fillId="3" borderId="1" xfId="0" applyFont="1" applyFill="1" applyBorder="1" applyAlignment="1">
      <alignment horizontal="center" vertical="center"/>
    </xf>
    <xf numFmtId="0" fontId="12" fillId="0" borderId="0" xfId="0" applyFont="1" applyAlignment="1">
      <alignment horizontal="right"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8" xfId="0" applyFont="1" applyBorder="1" applyAlignment="1">
      <alignment horizontal="center" vertical="center"/>
    </xf>
    <xf numFmtId="0" fontId="10" fillId="0" borderId="7" xfId="0" applyFont="1" applyBorder="1" applyAlignment="1">
      <alignment horizontal="center" vertical="center" wrapText="1"/>
    </xf>
    <xf numFmtId="0" fontId="10" fillId="0" borderId="6" xfId="0" applyFont="1" applyBorder="1" applyAlignment="1">
      <alignment horizontal="center" vertical="center"/>
    </xf>
    <xf numFmtId="0" fontId="13" fillId="3" borderId="19"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2" fillId="0" borderId="2" xfId="0" applyFont="1" applyBorder="1" applyAlignment="1">
      <alignment horizontal="right" vertical="center"/>
    </xf>
    <xf numFmtId="0" fontId="13" fillId="0" borderId="1" xfId="0" applyFont="1" applyBorder="1" applyAlignment="1">
      <alignment horizontal="center" vertical="center"/>
    </xf>
    <xf numFmtId="0" fontId="13" fillId="3" borderId="7" xfId="0" applyFont="1" applyFill="1" applyBorder="1" applyAlignment="1">
      <alignment horizontal="center" vertical="center"/>
    </xf>
    <xf numFmtId="0" fontId="13" fillId="3" borderId="3" xfId="0" applyFont="1" applyFill="1" applyBorder="1" applyAlignment="1">
      <alignment horizontal="center" vertical="center" wrapText="1" shrinkToFit="1"/>
    </xf>
    <xf numFmtId="0" fontId="13" fillId="3" borderId="4"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8" fillId="0" borderId="0" xfId="0" applyFont="1" applyAlignment="1">
      <alignment horizontal="center" vertical="center" wrapText="1"/>
    </xf>
    <xf numFmtId="0" fontId="27" fillId="0" borderId="0" xfId="0" applyFont="1" applyAlignment="1">
      <alignment horizontal="center" vertical="center" wrapText="1"/>
    </xf>
    <xf numFmtId="0" fontId="10" fillId="0" borderId="2" xfId="0" applyFont="1" applyBorder="1" applyAlignment="1">
      <alignment horizontal="right" vertical="center"/>
    </xf>
    <xf numFmtId="0" fontId="10" fillId="0" borderId="0" xfId="0" applyFont="1" applyAlignment="1">
      <alignment horizontal="right" vertical="center"/>
    </xf>
    <xf numFmtId="38" fontId="12" fillId="0" borderId="3" xfId="3" applyFont="1" applyBorder="1" applyAlignment="1">
      <alignment vertical="center"/>
    </xf>
    <xf numFmtId="38" fontId="12" fillId="0" borderId="4" xfId="3" applyFont="1" applyBorder="1" applyAlignment="1">
      <alignment vertical="center"/>
    </xf>
    <xf numFmtId="38" fontId="12" fillId="0" borderId="6" xfId="3" applyFont="1" applyBorder="1" applyAlignment="1">
      <alignment vertical="center"/>
    </xf>
    <xf numFmtId="0" fontId="12" fillId="0" borderId="7" xfId="0" applyFont="1" applyBorder="1" applyAlignment="1">
      <alignment horizontal="center" vertical="center" wrapText="1" shrinkToFit="1"/>
    </xf>
    <xf numFmtId="38" fontId="12" fillId="0" borderId="3" xfId="3" applyFont="1" applyBorder="1" applyAlignment="1">
      <alignment horizontal="right" vertical="center"/>
    </xf>
    <xf numFmtId="38" fontId="12" fillId="0" borderId="4" xfId="3" applyFont="1" applyBorder="1" applyAlignment="1">
      <alignment horizontal="right" vertical="center"/>
    </xf>
    <xf numFmtId="38" fontId="12" fillId="0" borderId="6" xfId="3" applyFont="1" applyBorder="1" applyAlignment="1">
      <alignment horizontal="right" vertical="center"/>
    </xf>
    <xf numFmtId="38" fontId="12" fillId="0" borderId="3" xfId="3" applyFont="1" applyBorder="1" applyAlignment="1">
      <alignment horizontal="center" vertical="center"/>
    </xf>
    <xf numFmtId="38" fontId="12" fillId="0" borderId="4" xfId="3" applyFont="1" applyBorder="1" applyAlignment="1">
      <alignment horizontal="center" vertical="center"/>
    </xf>
    <xf numFmtId="38" fontId="12" fillId="0" borderId="6" xfId="3" applyFont="1" applyBorder="1" applyAlignment="1">
      <alignment horizontal="center" vertical="center"/>
    </xf>
    <xf numFmtId="0" fontId="18" fillId="3" borderId="1" xfId="0" applyFont="1" applyFill="1" applyBorder="1" applyAlignment="1">
      <alignment horizontal="center" vertical="center"/>
    </xf>
    <xf numFmtId="0" fontId="12" fillId="0" borderId="1" xfId="0" applyFont="1" applyBorder="1" applyAlignment="1">
      <alignment horizontal="left" vertical="center"/>
    </xf>
    <xf numFmtId="0" fontId="26" fillId="0" borderId="7" xfId="0" applyFont="1" applyBorder="1" applyAlignment="1">
      <alignment horizontal="center" vertical="center" wrapText="1" shrinkToFit="1"/>
    </xf>
    <xf numFmtId="0" fontId="12" fillId="3" borderId="7" xfId="0" applyFont="1" applyFill="1" applyBorder="1" applyAlignment="1">
      <alignment horizontal="center" vertical="center"/>
    </xf>
    <xf numFmtId="0" fontId="12" fillId="3" borderId="3" xfId="0" applyFont="1" applyFill="1" applyBorder="1" applyAlignment="1">
      <alignment horizontal="center" vertical="center" wrapText="1" shrinkToFit="1"/>
    </xf>
    <xf numFmtId="0" fontId="12" fillId="3" borderId="4" xfId="0" applyFont="1" applyFill="1" applyBorder="1" applyAlignment="1">
      <alignment horizontal="center" vertical="center" wrapText="1" shrinkToFit="1"/>
    </xf>
    <xf numFmtId="0" fontId="12" fillId="3" borderId="6" xfId="0" applyFont="1" applyFill="1" applyBorder="1" applyAlignment="1">
      <alignment horizontal="center" vertical="center" wrapText="1" shrinkToFit="1"/>
    </xf>
    <xf numFmtId="0" fontId="24" fillId="0" borderId="3" xfId="0" applyFont="1" applyBorder="1" applyAlignment="1">
      <alignment horizontal="center" vertical="center" wrapText="1"/>
    </xf>
    <xf numFmtId="0" fontId="23" fillId="0" borderId="6" xfId="0" applyFont="1" applyBorder="1" applyAlignment="1">
      <alignment horizontal="center" vertical="center"/>
    </xf>
    <xf numFmtId="0" fontId="28" fillId="3" borderId="19" xfId="0" applyFont="1" applyFill="1" applyBorder="1" applyAlignment="1">
      <alignment horizontal="center" vertical="center" wrapText="1" shrinkToFit="1"/>
    </xf>
    <xf numFmtId="0" fontId="28" fillId="3" borderId="26" xfId="0" applyFont="1" applyFill="1" applyBorder="1" applyAlignment="1">
      <alignment horizontal="center" vertical="center" wrapText="1" shrinkToFit="1"/>
    </xf>
    <xf numFmtId="0" fontId="12" fillId="0" borderId="1" xfId="0" applyFont="1" applyBorder="1" applyAlignment="1">
      <alignment horizontal="center" vertical="center"/>
    </xf>
    <xf numFmtId="0" fontId="13" fillId="3" borderId="1" xfId="0" applyFont="1" applyFill="1" applyBorder="1" applyAlignment="1">
      <alignment horizontal="center" vertical="center"/>
    </xf>
    <xf numFmtId="0" fontId="14" fillId="3" borderId="19" xfId="0" applyFont="1" applyFill="1" applyBorder="1" applyAlignment="1">
      <alignment horizontal="center" vertical="center" wrapText="1" shrinkToFit="1"/>
    </xf>
    <xf numFmtId="0" fontId="14" fillId="3" borderId="26" xfId="0" applyFont="1" applyFill="1" applyBorder="1" applyAlignment="1">
      <alignment horizontal="center" vertical="center" wrapText="1" shrinkToFit="1"/>
    </xf>
    <xf numFmtId="0" fontId="2" fillId="0" borderId="0" xfId="0" applyFont="1" applyAlignment="1"/>
    <xf numFmtId="0" fontId="32" fillId="0" borderId="0" xfId="0" applyFont="1" applyAlignment="1"/>
  </cellXfs>
  <cellStyles count="4">
    <cellStyle name="桁区切り" xfId="3" builtinId="6"/>
    <cellStyle name="桁区切り 2" xfId="1"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409575</xdr:colOff>
      <xdr:row>30</xdr:row>
      <xdr:rowOff>66675</xdr:rowOff>
    </xdr:from>
    <xdr:to>
      <xdr:col>8</xdr:col>
      <xdr:colOff>952500</xdr:colOff>
      <xdr:row>32</xdr:row>
      <xdr:rowOff>104775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19950" y="7048500"/>
          <a:ext cx="1581150"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記入例</a:t>
          </a:r>
        </a:p>
      </xdr:txBody>
    </xdr:sp>
    <xdr:clientData/>
  </xdr:twoCellAnchor>
  <xdr:twoCellAnchor>
    <xdr:from>
      <xdr:col>5</xdr:col>
      <xdr:colOff>53340</xdr:colOff>
      <xdr:row>34</xdr:row>
      <xdr:rowOff>45720</xdr:rowOff>
    </xdr:from>
    <xdr:to>
      <xdr:col>7</xdr:col>
      <xdr:colOff>769620</xdr:colOff>
      <xdr:row>39</xdr:row>
      <xdr:rowOff>68580</xdr:rowOff>
    </xdr:to>
    <xdr:sp macro="" textlink="">
      <xdr:nvSpPr>
        <xdr:cNvPr id="4" name="線吹き出し 1 (枠付き) 3">
          <a:extLst>
            <a:ext uri="{FF2B5EF4-FFF2-40B4-BE49-F238E27FC236}">
              <a16:creationId xmlns:a16="http://schemas.microsoft.com/office/drawing/2014/main" id="{00000000-0008-0000-0000-000004000000}"/>
            </a:ext>
          </a:extLst>
        </xdr:cNvPr>
        <xdr:cNvSpPr/>
      </xdr:nvSpPr>
      <xdr:spPr>
        <a:xfrm>
          <a:off x="3870960" y="7399020"/>
          <a:ext cx="2286000" cy="1089660"/>
        </a:xfrm>
        <a:prstGeom prst="borderCallout1">
          <a:avLst>
            <a:gd name="adj1" fmla="val 98774"/>
            <a:gd name="adj2" fmla="val 69586"/>
            <a:gd name="adj3" fmla="val 150654"/>
            <a:gd name="adj4" fmla="val 8376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t>認定看護師等　</a:t>
          </a:r>
          <a:r>
            <a:rPr kumimoji="1" lang="en-US" altLang="ja-JP" sz="1000"/>
            <a:t>1,298,000</a:t>
          </a:r>
          <a:r>
            <a:rPr kumimoji="1" lang="ja-JP" altLang="en-US" sz="1000"/>
            <a:t>円</a:t>
          </a:r>
          <a:endParaRPr kumimoji="1" lang="en-US" altLang="ja-JP" sz="1000"/>
        </a:p>
        <a:p>
          <a:pPr algn="l"/>
          <a:r>
            <a:rPr kumimoji="1" lang="en-US" altLang="ja-JP" sz="1000"/>
            <a:t>NST</a:t>
          </a:r>
          <a:r>
            <a:rPr kumimoji="1" lang="ja-JP" altLang="en-US" sz="1000"/>
            <a:t>専門療法士　 </a:t>
          </a:r>
          <a:r>
            <a:rPr kumimoji="1" lang="en-US" altLang="ja-JP" sz="1000"/>
            <a:t>267,000</a:t>
          </a:r>
          <a:r>
            <a:rPr kumimoji="1" lang="ja-JP" altLang="en-US" sz="1000"/>
            <a:t>円</a:t>
          </a:r>
          <a:endParaRPr kumimoji="1" lang="en-US" altLang="ja-JP" sz="1000"/>
        </a:p>
        <a:p>
          <a:pPr algn="l"/>
          <a:r>
            <a:rPr kumimoji="1" lang="ja-JP" altLang="en-US" sz="1000"/>
            <a:t>アドバンス助産師　  </a:t>
          </a:r>
          <a:r>
            <a:rPr kumimoji="1" lang="en-US" altLang="ja-JP" sz="1000"/>
            <a:t>10,000</a:t>
          </a:r>
          <a:r>
            <a:rPr kumimoji="1" lang="ja-JP" altLang="en-US" sz="1000"/>
            <a:t>円</a:t>
          </a:r>
          <a:endParaRPr kumimoji="1" lang="en-US" altLang="ja-JP" sz="1000"/>
        </a:p>
        <a:p>
          <a:pPr algn="l"/>
          <a:r>
            <a:rPr kumimoji="1" lang="ja-JP" altLang="en-US" sz="1000"/>
            <a:t>新生児蘇生法研修インストラクター　</a:t>
          </a:r>
          <a:r>
            <a:rPr kumimoji="1" lang="en-US" altLang="ja-JP" sz="1000"/>
            <a:t>50,000</a:t>
          </a:r>
          <a:r>
            <a:rPr kumimoji="1" lang="ja-JP" altLang="en-US" sz="1000"/>
            <a:t>円</a:t>
          </a:r>
        </a:p>
      </xdr:txBody>
    </xdr:sp>
    <xdr:clientData/>
  </xdr:twoCellAnchor>
  <xdr:twoCellAnchor>
    <xdr:from>
      <xdr:col>4</xdr:col>
      <xdr:colOff>160020</xdr:colOff>
      <xdr:row>47</xdr:row>
      <xdr:rowOff>426720</xdr:rowOff>
    </xdr:from>
    <xdr:to>
      <xdr:col>9</xdr:col>
      <xdr:colOff>99060</xdr:colOff>
      <xdr:row>48</xdr:row>
      <xdr:rowOff>274320</xdr:rowOff>
    </xdr:to>
    <xdr:sp macro="" textlink="">
      <xdr:nvSpPr>
        <xdr:cNvPr id="6" name="線吹き出し 1 (枠付き) 5">
          <a:extLst>
            <a:ext uri="{FF2B5EF4-FFF2-40B4-BE49-F238E27FC236}">
              <a16:creationId xmlns:a16="http://schemas.microsoft.com/office/drawing/2014/main" id="{00000000-0008-0000-0000-000006000000}"/>
            </a:ext>
          </a:extLst>
        </xdr:cNvPr>
        <xdr:cNvSpPr/>
      </xdr:nvSpPr>
      <xdr:spPr>
        <a:xfrm>
          <a:off x="3192780" y="10454640"/>
          <a:ext cx="3863340" cy="281940"/>
        </a:xfrm>
        <a:prstGeom prst="borderCallout1">
          <a:avLst>
            <a:gd name="adj1" fmla="val 55417"/>
            <a:gd name="adj2" fmla="val 253"/>
            <a:gd name="adj3" fmla="val -192962"/>
            <a:gd name="adj4" fmla="val -6015"/>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000"/>
            <a:t>B</a:t>
          </a:r>
          <a:r>
            <a:rPr kumimoji="1" lang="ja-JP" altLang="en-US" sz="1000"/>
            <a:t>欄</a:t>
          </a:r>
          <a:r>
            <a:rPr kumimoji="1" lang="en-US" altLang="ja-JP" sz="1000"/>
            <a:t>I</a:t>
          </a:r>
          <a:r>
            <a:rPr kumimoji="1" lang="ja-JP" altLang="en-US" sz="1000"/>
            <a:t>欄以外の数値は別紙様式に入力された数値が自動で入ります。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847725</xdr:colOff>
      <xdr:row>33</xdr:row>
      <xdr:rowOff>47625</xdr:rowOff>
    </xdr:from>
    <xdr:to>
      <xdr:col>6</xdr:col>
      <xdr:colOff>2428874</xdr:colOff>
      <xdr:row>35</xdr:row>
      <xdr:rowOff>142875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762875" y="7029450"/>
          <a:ext cx="1581149"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590550</xdr:colOff>
      <xdr:row>24</xdr:row>
      <xdr:rowOff>123264</xdr:rowOff>
    </xdr:from>
    <xdr:to>
      <xdr:col>16</xdr:col>
      <xdr:colOff>635935</xdr:colOff>
      <xdr:row>26</xdr:row>
      <xdr:rowOff>95250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614410" y="4390464"/>
          <a:ext cx="1881805" cy="3377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165463</xdr:colOff>
      <xdr:row>34</xdr:row>
      <xdr:rowOff>161109</xdr:rowOff>
    </xdr:from>
    <xdr:to>
      <xdr:col>9</xdr:col>
      <xdr:colOff>599803</xdr:colOff>
      <xdr:row>35</xdr:row>
      <xdr:rowOff>225944</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982892" y="7889966"/>
          <a:ext cx="2274025" cy="3805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845821</xdr:colOff>
      <xdr:row>17</xdr:row>
      <xdr:rowOff>56588</xdr:rowOff>
    </xdr:from>
    <xdr:to>
      <xdr:col>15</xdr:col>
      <xdr:colOff>874061</xdr:colOff>
      <xdr:row>18</xdr:row>
      <xdr:rowOff>327659</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641081" y="3074108"/>
          <a:ext cx="1232200" cy="2939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61"/>
  <sheetViews>
    <sheetView showGridLines="0" tabSelected="1" view="pageBreakPreview" topLeftCell="A6" zoomScaleNormal="100" zoomScaleSheetLayoutView="100" workbookViewId="0">
      <selection activeCell="J15" sqref="J15"/>
    </sheetView>
  </sheetViews>
  <sheetFormatPr defaultColWidth="9" defaultRowHeight="13.2"/>
  <cols>
    <col min="1" max="1" width="8.6640625" style="1" customWidth="1"/>
    <col min="2" max="2" width="12.6640625" style="1" customWidth="1"/>
    <col min="3" max="13" width="11.44140625" style="1" customWidth="1"/>
    <col min="14" max="16384" width="9" style="1"/>
  </cols>
  <sheetData>
    <row r="1" spans="1:13" ht="15.9" customHeight="1">
      <c r="A1" s="1" t="s">
        <v>127</v>
      </c>
    </row>
    <row r="2" spans="1:13" ht="21" customHeight="1">
      <c r="A2" s="169" t="s">
        <v>128</v>
      </c>
      <c r="B2" s="169"/>
      <c r="C2" s="169"/>
      <c r="D2" s="169"/>
      <c r="E2" s="169"/>
      <c r="F2" s="169"/>
      <c r="G2" s="169"/>
      <c r="H2" s="169"/>
      <c r="I2" s="169"/>
      <c r="J2" s="169"/>
      <c r="K2" s="169"/>
      <c r="L2" s="169"/>
      <c r="M2" s="169"/>
    </row>
    <row r="3" spans="1:13" ht="17.25" customHeight="1"/>
    <row r="4" spans="1:13" ht="24.6" customHeight="1">
      <c r="I4" s="124" t="s">
        <v>142</v>
      </c>
      <c r="J4" s="166"/>
      <c r="K4" s="166"/>
      <c r="L4" s="166"/>
      <c r="M4" s="166"/>
    </row>
    <row r="5" spans="1:13" ht="24.6" customHeight="1">
      <c r="I5" s="124" t="s">
        <v>143</v>
      </c>
      <c r="J5" s="167"/>
      <c r="K5" s="168"/>
      <c r="L5" s="168"/>
      <c r="M5" s="168"/>
    </row>
    <row r="6" spans="1:13" ht="17.25" customHeight="1"/>
    <row r="7" spans="1:13" ht="17.25" customHeight="1">
      <c r="J7" s="45"/>
      <c r="K7" s="4"/>
    </row>
    <row r="8" spans="1:13" ht="17.25" customHeight="1">
      <c r="B8" s="171" t="s">
        <v>129</v>
      </c>
      <c r="C8" s="171"/>
      <c r="D8" s="172" t="s">
        <v>168</v>
      </c>
      <c r="E8" s="171"/>
      <c r="K8" s="4"/>
    </row>
    <row r="9" spans="1:13" ht="17.25" customHeight="1">
      <c r="B9" s="171" t="s">
        <v>130</v>
      </c>
      <c r="C9" s="171"/>
      <c r="D9" s="185" t="s">
        <v>167</v>
      </c>
      <c r="E9" s="185"/>
      <c r="K9" s="4"/>
    </row>
    <row r="10" spans="1:13" ht="19.5" customHeight="1">
      <c r="J10" s="5"/>
      <c r="K10" s="4"/>
      <c r="M10" s="5" t="s">
        <v>0</v>
      </c>
    </row>
    <row r="11" spans="1:13" s="9" customFormat="1" ht="20.25" customHeight="1">
      <c r="A11" s="177"/>
      <c r="B11" s="178"/>
      <c r="C11" s="6"/>
      <c r="D11" s="6" t="s">
        <v>1</v>
      </c>
      <c r="E11" s="7" t="s">
        <v>2</v>
      </c>
      <c r="F11" s="6" t="s">
        <v>131</v>
      </c>
      <c r="G11" s="6"/>
      <c r="H11" s="6"/>
      <c r="I11" s="6"/>
      <c r="J11" s="8" t="s">
        <v>3</v>
      </c>
      <c r="K11" s="6"/>
      <c r="L11" s="6" t="s">
        <v>3</v>
      </c>
      <c r="M11" s="120" t="s">
        <v>138</v>
      </c>
    </row>
    <row r="12" spans="1:13" s="9" customFormat="1" ht="20.25" customHeight="1">
      <c r="A12" s="181" t="s">
        <v>4</v>
      </c>
      <c r="B12" s="182"/>
      <c r="C12" s="8" t="s">
        <v>5</v>
      </c>
      <c r="D12" s="8" t="s">
        <v>6</v>
      </c>
      <c r="E12" s="11"/>
      <c r="F12" s="8" t="s">
        <v>132</v>
      </c>
      <c r="G12" s="11" t="s">
        <v>7</v>
      </c>
      <c r="H12" s="11" t="s">
        <v>8</v>
      </c>
      <c r="I12" s="8" t="s">
        <v>9</v>
      </c>
      <c r="J12" s="8" t="s">
        <v>10</v>
      </c>
      <c r="K12" s="8" t="s">
        <v>134</v>
      </c>
      <c r="L12" s="8" t="s">
        <v>135</v>
      </c>
      <c r="M12" s="119" t="s">
        <v>139</v>
      </c>
    </row>
    <row r="13" spans="1:13" s="9" customFormat="1" ht="20.25" customHeight="1">
      <c r="A13" s="181"/>
      <c r="B13" s="182"/>
      <c r="C13" s="8"/>
      <c r="D13" s="8" t="s">
        <v>11</v>
      </c>
      <c r="E13" s="8" t="s">
        <v>12</v>
      </c>
      <c r="F13" s="8" t="s">
        <v>133</v>
      </c>
      <c r="G13" s="8"/>
      <c r="H13" s="8"/>
      <c r="I13" s="8"/>
      <c r="J13" s="8"/>
      <c r="K13" s="8"/>
      <c r="L13" s="8"/>
      <c r="M13" s="119" t="s">
        <v>140</v>
      </c>
    </row>
    <row r="14" spans="1:13" s="14" customFormat="1" ht="25.5" customHeight="1">
      <c r="A14" s="173"/>
      <c r="B14" s="174"/>
      <c r="C14" s="13" t="s">
        <v>13</v>
      </c>
      <c r="D14" s="13" t="s">
        <v>14</v>
      </c>
      <c r="E14" s="13" t="s">
        <v>15</v>
      </c>
      <c r="F14" s="13" t="s">
        <v>16</v>
      </c>
      <c r="G14" s="13" t="s">
        <v>17</v>
      </c>
      <c r="H14" s="13" t="s">
        <v>18</v>
      </c>
      <c r="I14" s="13" t="s">
        <v>19</v>
      </c>
      <c r="J14" s="13" t="s">
        <v>20</v>
      </c>
      <c r="K14" s="118" t="s">
        <v>136</v>
      </c>
      <c r="L14" s="118" t="s">
        <v>137</v>
      </c>
      <c r="M14" s="118" t="s">
        <v>141</v>
      </c>
    </row>
    <row r="15" spans="1:13" s="14" customFormat="1" ht="27" customHeight="1">
      <c r="A15" s="175" t="s">
        <v>112</v>
      </c>
      <c r="B15" s="176"/>
      <c r="C15" s="109">
        <f>第９号様式!B21</f>
        <v>0</v>
      </c>
      <c r="D15" s="129"/>
      <c r="E15" s="15">
        <f>C15-D15</f>
        <v>0</v>
      </c>
      <c r="F15" s="109">
        <f>C15</f>
        <v>0</v>
      </c>
      <c r="G15" s="109">
        <f>第９号様式!C21</f>
        <v>0</v>
      </c>
      <c r="H15" s="109">
        <f>第９号様式!D21</f>
        <v>0</v>
      </c>
      <c r="I15" s="109">
        <f>MIN(E15,H15)</f>
        <v>0</v>
      </c>
      <c r="J15" s="109">
        <f>ROUNDDOWN(別紙様式第５号!S12+別紙様式第５号!Q22+別紙様式第６号!J31+別紙様式第７号!P12,-3)</f>
        <v>0</v>
      </c>
      <c r="K15" s="121"/>
      <c r="L15" s="122">
        <v>0</v>
      </c>
      <c r="M15" s="123">
        <f>L15-K15</f>
        <v>0</v>
      </c>
    </row>
    <row r="16" spans="1:13" s="14" customFormat="1" ht="27" customHeight="1">
      <c r="A16" s="175"/>
      <c r="B16" s="176"/>
      <c r="C16" s="13"/>
      <c r="D16" s="13"/>
      <c r="E16" s="15">
        <f t="shared" ref="E16:E17" si="0">C16-D16</f>
        <v>0</v>
      </c>
      <c r="F16" s="13"/>
      <c r="G16" s="13"/>
      <c r="H16" s="109">
        <f>第９号様式!D22</f>
        <v>0</v>
      </c>
      <c r="I16" s="109">
        <f t="shared" ref="I16:I17" si="1">MIN(E16,H16)</f>
        <v>0</v>
      </c>
      <c r="J16" s="109"/>
      <c r="K16" s="128"/>
      <c r="L16" s="122">
        <v>0</v>
      </c>
      <c r="M16" s="123">
        <f t="shared" ref="M16:M17" si="2">L16-K16</f>
        <v>0</v>
      </c>
    </row>
    <row r="17" spans="1:13" s="9" customFormat="1" ht="27" customHeight="1">
      <c r="A17" s="175"/>
      <c r="B17" s="176"/>
      <c r="C17" s="15"/>
      <c r="D17" s="165"/>
      <c r="E17" s="15">
        <f t="shared" si="0"/>
        <v>0</v>
      </c>
      <c r="F17" s="16"/>
      <c r="G17" s="16"/>
      <c r="H17" s="109">
        <f>第９号様式!D23</f>
        <v>0</v>
      </c>
      <c r="I17" s="109">
        <f t="shared" si="1"/>
        <v>0</v>
      </c>
      <c r="J17" s="109"/>
      <c r="K17" s="128"/>
      <c r="L17" s="122">
        <v>0</v>
      </c>
      <c r="M17" s="123">
        <f t="shared" si="2"/>
        <v>0</v>
      </c>
    </row>
    <row r="18" spans="1:13" s="9" customFormat="1" ht="3.9" customHeight="1">
      <c r="A18" s="171"/>
      <c r="B18" s="171"/>
      <c r="C18" s="18"/>
      <c r="D18" s="19"/>
      <c r="E18" s="19"/>
      <c r="F18" s="20"/>
      <c r="G18" s="20"/>
      <c r="H18" s="21"/>
      <c r="I18" s="22"/>
      <c r="J18" s="19"/>
      <c r="K18" s="19"/>
      <c r="L18" s="19"/>
      <c r="M18" s="19"/>
    </row>
    <row r="19" spans="1:13" s="9" customFormat="1" ht="33" customHeight="1">
      <c r="A19" s="171" t="s">
        <v>21</v>
      </c>
      <c r="B19" s="171"/>
      <c r="C19" s="23">
        <f t="shared" ref="C19:J19" si="3">SUM(C15:C18)</f>
        <v>0</v>
      </c>
      <c r="D19" s="23">
        <f t="shared" si="3"/>
        <v>0</v>
      </c>
      <c r="E19" s="23">
        <f t="shared" si="3"/>
        <v>0</v>
      </c>
      <c r="F19" s="23">
        <f t="shared" si="3"/>
        <v>0</v>
      </c>
      <c r="G19" s="23">
        <f t="shared" si="3"/>
        <v>0</v>
      </c>
      <c r="H19" s="23">
        <f t="shared" si="3"/>
        <v>0</v>
      </c>
      <c r="I19" s="23">
        <f t="shared" si="3"/>
        <v>0</v>
      </c>
      <c r="J19" s="23">
        <f t="shared" si="3"/>
        <v>0</v>
      </c>
      <c r="K19" s="23">
        <f t="shared" ref="K19:M19" si="4">SUM(K15:K18)</f>
        <v>0</v>
      </c>
      <c r="L19" s="23">
        <f t="shared" si="4"/>
        <v>0</v>
      </c>
      <c r="M19" s="23">
        <f t="shared" si="4"/>
        <v>0</v>
      </c>
    </row>
    <row r="20" spans="1:13" ht="15.9" customHeight="1">
      <c r="A20" s="295" t="s">
        <v>22</v>
      </c>
      <c r="B20" s="295"/>
      <c r="C20" s="295"/>
      <c r="D20" s="295"/>
      <c r="E20" s="295"/>
      <c r="F20" s="295"/>
      <c r="G20" s="295"/>
      <c r="H20" s="295"/>
      <c r="I20" s="295"/>
      <c r="J20" s="295"/>
      <c r="K20" s="295"/>
      <c r="L20" s="295"/>
      <c r="M20" s="295"/>
    </row>
    <row r="21" spans="1:13" ht="15.9" customHeight="1">
      <c r="A21" s="296" t="s">
        <v>157</v>
      </c>
      <c r="B21" s="296"/>
      <c r="C21" s="295"/>
      <c r="D21" s="295"/>
      <c r="E21" s="295"/>
      <c r="F21" s="295"/>
      <c r="G21" s="295"/>
      <c r="H21" s="295"/>
      <c r="I21" s="295"/>
      <c r="J21" s="295"/>
      <c r="K21" s="295"/>
      <c r="L21" s="295"/>
      <c r="M21" s="295"/>
    </row>
    <row r="22" spans="1:13" ht="15.9" customHeight="1">
      <c r="A22" s="296" t="s">
        <v>158</v>
      </c>
      <c r="B22" s="296"/>
      <c r="C22" s="295"/>
      <c r="D22" s="295"/>
      <c r="E22" s="295"/>
      <c r="F22" s="295"/>
      <c r="G22" s="295"/>
      <c r="H22" s="295"/>
      <c r="I22" s="295"/>
      <c r="J22" s="295"/>
      <c r="K22" s="295"/>
      <c r="L22" s="295"/>
      <c r="M22" s="295"/>
    </row>
    <row r="23" spans="1:13" ht="15.9" customHeight="1">
      <c r="A23" s="296" t="s">
        <v>159</v>
      </c>
      <c r="B23" s="296"/>
      <c r="C23" s="296"/>
      <c r="D23" s="296"/>
      <c r="E23" s="296"/>
      <c r="F23" s="296"/>
      <c r="G23" s="296"/>
      <c r="H23" s="296"/>
      <c r="I23" s="296"/>
      <c r="J23" s="296"/>
      <c r="K23" s="296"/>
      <c r="L23" s="296"/>
      <c r="M23" s="296"/>
    </row>
    <row r="24" spans="1:13" ht="15.9" customHeight="1">
      <c r="A24" s="296"/>
      <c r="B24" s="296" t="s">
        <v>160</v>
      </c>
      <c r="C24" s="296"/>
      <c r="D24" s="296"/>
      <c r="E24" s="296"/>
      <c r="F24" s="296"/>
      <c r="G24" s="296"/>
      <c r="H24" s="296"/>
      <c r="I24" s="296"/>
      <c r="J24" s="296"/>
      <c r="K24" s="296"/>
      <c r="L24" s="296"/>
      <c r="M24" s="296"/>
    </row>
    <row r="25" spans="1:13" ht="15.9" customHeight="1">
      <c r="A25" s="296" t="s">
        <v>161</v>
      </c>
      <c r="B25" s="296"/>
      <c r="C25" s="296"/>
      <c r="D25" s="296"/>
      <c r="E25" s="296"/>
      <c r="F25" s="296"/>
      <c r="G25" s="296"/>
      <c r="H25" s="296"/>
      <c r="I25" s="296"/>
      <c r="J25" s="296"/>
      <c r="K25" s="296"/>
      <c r="L25" s="296"/>
      <c r="M25" s="296"/>
    </row>
    <row r="26" spans="1:13" ht="15.9" customHeight="1">
      <c r="A26" s="296" t="s">
        <v>24</v>
      </c>
      <c r="B26" s="296"/>
      <c r="C26" s="296"/>
      <c r="D26" s="296"/>
      <c r="E26" s="296"/>
      <c r="F26" s="296"/>
      <c r="G26" s="296"/>
      <c r="H26" s="296"/>
      <c r="I26" s="296"/>
      <c r="J26" s="296"/>
      <c r="K26" s="296"/>
      <c r="L26" s="296"/>
      <c r="M26" s="296"/>
    </row>
    <row r="27" spans="1:13" ht="15.9" customHeight="1">
      <c r="A27" s="296" t="s">
        <v>162</v>
      </c>
      <c r="B27" s="296"/>
      <c r="C27" s="296"/>
      <c r="D27" s="296"/>
      <c r="E27" s="296"/>
      <c r="F27" s="296"/>
      <c r="G27" s="296"/>
      <c r="H27" s="296"/>
      <c r="I27" s="296"/>
      <c r="J27" s="296"/>
      <c r="K27" s="296"/>
      <c r="L27" s="296"/>
      <c r="M27" s="296"/>
    </row>
    <row r="28" spans="1:13" ht="15.9" customHeight="1">
      <c r="A28" s="296" t="s">
        <v>163</v>
      </c>
      <c r="B28" s="296"/>
      <c r="C28" s="296"/>
      <c r="D28" s="296"/>
      <c r="E28" s="296"/>
      <c r="F28" s="296"/>
      <c r="G28" s="296"/>
      <c r="H28" s="296"/>
      <c r="I28" s="296"/>
      <c r="J28" s="296"/>
      <c r="K28" s="296"/>
      <c r="L28" s="296"/>
      <c r="M28" s="296"/>
    </row>
    <row r="29" spans="1:13" ht="15.9" customHeight="1">
      <c r="A29" s="296" t="s">
        <v>164</v>
      </c>
      <c r="B29" s="296"/>
      <c r="C29" s="296"/>
      <c r="D29" s="296"/>
      <c r="E29" s="296"/>
      <c r="F29" s="296"/>
      <c r="G29" s="296"/>
      <c r="H29" s="296"/>
      <c r="I29" s="296"/>
      <c r="J29" s="296"/>
      <c r="K29" s="296"/>
      <c r="L29" s="296"/>
      <c r="M29" s="296"/>
    </row>
    <row r="30" spans="1:13" ht="15.9" customHeight="1"/>
    <row r="31" spans="1:13" ht="15.9" customHeight="1"/>
    <row r="32" spans="1:13" ht="15.9" customHeight="1"/>
    <row r="33" spans="1:13" ht="15.9" customHeight="1">
      <c r="A33" s="1" t="s">
        <v>127</v>
      </c>
    </row>
    <row r="34" spans="1:13" ht="16.2">
      <c r="A34" s="169" t="s">
        <v>128</v>
      </c>
      <c r="B34" s="169"/>
      <c r="C34" s="169"/>
      <c r="D34" s="169"/>
      <c r="E34" s="169"/>
      <c r="F34" s="169"/>
      <c r="G34" s="169"/>
      <c r="H34" s="169"/>
      <c r="I34" s="169"/>
      <c r="J34" s="169"/>
      <c r="K34" s="169"/>
      <c r="L34" s="169"/>
      <c r="M34" s="169"/>
    </row>
    <row r="36" spans="1:13" ht="22.2" customHeight="1">
      <c r="I36" s="124" t="s">
        <v>142</v>
      </c>
      <c r="J36" s="170" t="s">
        <v>156</v>
      </c>
      <c r="K36" s="170"/>
      <c r="L36" s="170"/>
      <c r="M36" s="170"/>
    </row>
    <row r="37" spans="1:13" ht="22.2" customHeight="1">
      <c r="I37" s="124" t="s">
        <v>143</v>
      </c>
      <c r="J37" s="183" t="s">
        <v>155</v>
      </c>
      <c r="K37" s="184"/>
      <c r="L37" s="184"/>
      <c r="M37" s="184"/>
    </row>
    <row r="39" spans="1:13">
      <c r="J39" s="45"/>
    </row>
    <row r="40" spans="1:13">
      <c r="B40" s="171" t="s">
        <v>129</v>
      </c>
      <c r="C40" s="171"/>
      <c r="D40" s="180" t="s">
        <v>42</v>
      </c>
      <c r="E40" s="180"/>
    </row>
    <row r="41" spans="1:13">
      <c r="B41" s="171" t="s">
        <v>130</v>
      </c>
      <c r="C41" s="171"/>
      <c r="D41" s="180" t="s">
        <v>43</v>
      </c>
      <c r="E41" s="180"/>
    </row>
    <row r="42" spans="1:13">
      <c r="J42" s="5"/>
      <c r="M42" s="5" t="s">
        <v>0</v>
      </c>
    </row>
    <row r="43" spans="1:13">
      <c r="A43" s="177"/>
      <c r="B43" s="178"/>
      <c r="C43" s="6"/>
      <c r="D43" s="6" t="s">
        <v>1</v>
      </c>
      <c r="E43" s="7" t="s">
        <v>2</v>
      </c>
      <c r="F43" s="6" t="s">
        <v>131</v>
      </c>
      <c r="G43" s="6"/>
      <c r="H43" s="6"/>
      <c r="I43" s="6"/>
      <c r="J43" s="8" t="s">
        <v>3</v>
      </c>
      <c r="K43" s="6"/>
      <c r="L43" s="6" t="s">
        <v>3</v>
      </c>
      <c r="M43" s="120" t="s">
        <v>138</v>
      </c>
    </row>
    <row r="44" spans="1:13">
      <c r="A44" s="181" t="s">
        <v>4</v>
      </c>
      <c r="B44" s="182"/>
      <c r="C44" s="8" t="s">
        <v>5</v>
      </c>
      <c r="D44" s="8" t="s">
        <v>6</v>
      </c>
      <c r="E44" s="11"/>
      <c r="F44" s="8" t="s">
        <v>132</v>
      </c>
      <c r="G44" s="11" t="s">
        <v>7</v>
      </c>
      <c r="H44" s="11" t="s">
        <v>8</v>
      </c>
      <c r="I44" s="8" t="s">
        <v>9</v>
      </c>
      <c r="J44" s="8" t="s">
        <v>10</v>
      </c>
      <c r="K44" s="8" t="s">
        <v>134</v>
      </c>
      <c r="L44" s="8" t="s">
        <v>135</v>
      </c>
      <c r="M44" s="119" t="s">
        <v>139</v>
      </c>
    </row>
    <row r="45" spans="1:13">
      <c r="A45" s="181"/>
      <c r="B45" s="182"/>
      <c r="C45" s="8"/>
      <c r="D45" s="8" t="s">
        <v>11</v>
      </c>
      <c r="E45" s="8" t="s">
        <v>12</v>
      </c>
      <c r="F45" s="8" t="s">
        <v>133</v>
      </c>
      <c r="G45" s="8"/>
      <c r="H45" s="8"/>
      <c r="I45" s="8"/>
      <c r="J45" s="8"/>
      <c r="K45" s="8"/>
      <c r="L45" s="8"/>
      <c r="M45" s="119" t="s">
        <v>140</v>
      </c>
    </row>
    <row r="46" spans="1:13">
      <c r="A46" s="173"/>
      <c r="B46" s="174"/>
      <c r="C46" s="13" t="s">
        <v>13</v>
      </c>
      <c r="D46" s="13" t="s">
        <v>14</v>
      </c>
      <c r="E46" s="13" t="s">
        <v>15</v>
      </c>
      <c r="F46" s="13" t="s">
        <v>16</v>
      </c>
      <c r="G46" s="13" t="s">
        <v>17</v>
      </c>
      <c r="H46" s="13" t="s">
        <v>18</v>
      </c>
      <c r="I46" s="13" t="s">
        <v>19</v>
      </c>
      <c r="J46" s="13" t="s">
        <v>20</v>
      </c>
      <c r="K46" s="118" t="s">
        <v>136</v>
      </c>
      <c r="L46" s="118" t="s">
        <v>137</v>
      </c>
      <c r="M46" s="118" t="s">
        <v>141</v>
      </c>
    </row>
    <row r="47" spans="1:13" ht="34.5" customHeight="1">
      <c r="A47" s="175" t="s">
        <v>113</v>
      </c>
      <c r="B47" s="179"/>
      <c r="C47" s="15">
        <v>1110500</v>
      </c>
      <c r="D47" s="46">
        <v>0</v>
      </c>
      <c r="E47" s="15">
        <f>C47-D47</f>
        <v>1110500</v>
      </c>
      <c r="F47" s="16">
        <v>1110500</v>
      </c>
      <c r="G47" s="16">
        <v>1855000</v>
      </c>
      <c r="H47" s="16">
        <v>1110500</v>
      </c>
      <c r="I47" s="15">
        <v>1110500</v>
      </c>
      <c r="J47" s="15">
        <v>1110000</v>
      </c>
      <c r="K47" s="128">
        <v>1110000</v>
      </c>
      <c r="L47" s="122">
        <v>0</v>
      </c>
      <c r="M47" s="123">
        <f>L47-K47</f>
        <v>-1110000</v>
      </c>
    </row>
    <row r="48" spans="1:13" ht="34.5" customHeight="1">
      <c r="A48" s="175"/>
      <c r="B48" s="179"/>
      <c r="C48" s="18"/>
      <c r="D48" s="50"/>
      <c r="E48" s="15"/>
      <c r="F48" s="20"/>
      <c r="G48" s="20"/>
      <c r="H48" s="21"/>
      <c r="I48" s="22"/>
      <c r="J48" s="19"/>
      <c r="K48" s="128"/>
      <c r="L48" s="122">
        <v>0</v>
      </c>
      <c r="M48" s="123">
        <f t="shared" ref="M48:M49" si="5">L48-K48</f>
        <v>0</v>
      </c>
    </row>
    <row r="49" spans="1:13" ht="34.5" customHeight="1">
      <c r="A49" s="175"/>
      <c r="B49" s="179"/>
      <c r="C49" s="18"/>
      <c r="D49" s="50"/>
      <c r="E49" s="15"/>
      <c r="F49" s="20"/>
      <c r="G49" s="20"/>
      <c r="H49" s="21"/>
      <c r="I49" s="22"/>
      <c r="J49" s="19"/>
      <c r="K49" s="128"/>
      <c r="L49" s="122">
        <v>0</v>
      </c>
      <c r="M49" s="123">
        <f t="shared" si="5"/>
        <v>0</v>
      </c>
    </row>
    <row r="50" spans="1:13" ht="6" customHeight="1">
      <c r="A50" s="171"/>
      <c r="B50" s="171"/>
      <c r="C50" s="18"/>
      <c r="D50" s="19"/>
      <c r="E50" s="19"/>
      <c r="F50" s="20"/>
      <c r="G50" s="20"/>
      <c r="H50" s="21"/>
      <c r="I50" s="22"/>
      <c r="J50" s="19"/>
      <c r="K50" s="19"/>
      <c r="L50" s="19"/>
      <c r="M50" s="19"/>
    </row>
    <row r="51" spans="1:13">
      <c r="A51" s="171" t="s">
        <v>21</v>
      </c>
      <c r="B51" s="171"/>
      <c r="C51" s="23">
        <f>SUM(C47:C50)</f>
        <v>1110500</v>
      </c>
      <c r="D51" s="23">
        <f t="shared" ref="D51:M51" si="6">SUM(D47:D50)</f>
        <v>0</v>
      </c>
      <c r="E51" s="23">
        <f t="shared" si="6"/>
        <v>1110500</v>
      </c>
      <c r="F51" s="23">
        <f t="shared" si="6"/>
        <v>1110500</v>
      </c>
      <c r="G51" s="23">
        <f t="shared" si="6"/>
        <v>1855000</v>
      </c>
      <c r="H51" s="23">
        <f t="shared" si="6"/>
        <v>1110500</v>
      </c>
      <c r="I51" s="23">
        <f t="shared" si="6"/>
        <v>1110500</v>
      </c>
      <c r="J51" s="23">
        <f t="shared" si="6"/>
        <v>1110000</v>
      </c>
      <c r="K51" s="23">
        <f t="shared" si="6"/>
        <v>1110000</v>
      </c>
      <c r="L51" s="23">
        <f t="shared" si="6"/>
        <v>0</v>
      </c>
      <c r="M51" s="23">
        <f t="shared" si="6"/>
        <v>-1110000</v>
      </c>
    </row>
    <row r="52" spans="1:13">
      <c r="A52" s="295" t="s">
        <v>22</v>
      </c>
      <c r="B52" s="295"/>
      <c r="C52" s="295"/>
      <c r="D52" s="295"/>
      <c r="E52" s="295"/>
      <c r="F52" s="295"/>
      <c r="G52" s="295"/>
      <c r="H52" s="295"/>
      <c r="I52" s="295"/>
      <c r="J52" s="295"/>
      <c r="K52" s="295"/>
      <c r="L52" s="295"/>
      <c r="M52" s="295"/>
    </row>
    <row r="53" spans="1:13">
      <c r="A53" s="296" t="s">
        <v>157</v>
      </c>
      <c r="B53" s="296"/>
      <c r="C53" s="295"/>
      <c r="D53" s="295"/>
      <c r="E53" s="295"/>
      <c r="F53" s="295"/>
      <c r="G53" s="295"/>
      <c r="H53" s="295"/>
      <c r="I53" s="295"/>
      <c r="J53" s="295"/>
      <c r="K53" s="295"/>
      <c r="L53" s="295"/>
      <c r="M53" s="295"/>
    </row>
    <row r="54" spans="1:13">
      <c r="A54" s="296" t="s">
        <v>158</v>
      </c>
      <c r="B54" s="296"/>
      <c r="C54" s="295"/>
      <c r="D54" s="295"/>
      <c r="E54" s="295"/>
      <c r="F54" s="295"/>
      <c r="G54" s="295"/>
      <c r="H54" s="295"/>
      <c r="I54" s="295"/>
      <c r="J54" s="295"/>
      <c r="K54" s="295"/>
      <c r="L54" s="295"/>
      <c r="M54" s="295"/>
    </row>
    <row r="55" spans="1:13">
      <c r="A55" s="296" t="s">
        <v>159</v>
      </c>
      <c r="B55" s="296"/>
      <c r="C55" s="296"/>
      <c r="D55" s="296"/>
      <c r="E55" s="296"/>
      <c r="F55" s="296"/>
      <c r="G55" s="296"/>
      <c r="H55" s="296"/>
      <c r="I55" s="296"/>
      <c r="J55" s="296"/>
      <c r="K55" s="296"/>
      <c r="L55" s="296"/>
      <c r="M55" s="296"/>
    </row>
    <row r="56" spans="1:13">
      <c r="A56" s="296"/>
      <c r="B56" s="296" t="s">
        <v>160</v>
      </c>
      <c r="C56" s="296"/>
      <c r="D56" s="296"/>
      <c r="E56" s="296"/>
      <c r="F56" s="296"/>
      <c r="G56" s="296"/>
      <c r="H56" s="296"/>
      <c r="I56" s="296"/>
      <c r="J56" s="296"/>
      <c r="K56" s="296"/>
      <c r="L56" s="296"/>
      <c r="M56" s="296"/>
    </row>
    <row r="57" spans="1:13">
      <c r="A57" s="296" t="s">
        <v>161</v>
      </c>
      <c r="B57" s="296"/>
      <c r="C57" s="296"/>
      <c r="D57" s="296"/>
      <c r="E57" s="296"/>
      <c r="F57" s="296"/>
      <c r="G57" s="296"/>
      <c r="H57" s="296"/>
      <c r="I57" s="296"/>
      <c r="J57" s="296"/>
      <c r="K57" s="296"/>
      <c r="L57" s="296"/>
      <c r="M57" s="296"/>
    </row>
    <row r="58" spans="1:13">
      <c r="A58" s="296" t="s">
        <v>24</v>
      </c>
      <c r="B58" s="296"/>
      <c r="C58" s="296"/>
      <c r="D58" s="296"/>
      <c r="E58" s="296"/>
      <c r="F58" s="296"/>
      <c r="G58" s="296"/>
      <c r="H58" s="296"/>
      <c r="I58" s="296"/>
      <c r="J58" s="296"/>
      <c r="K58" s="296"/>
      <c r="L58" s="296"/>
      <c r="M58" s="296"/>
    </row>
    <row r="59" spans="1:13">
      <c r="A59" s="296" t="s">
        <v>162</v>
      </c>
      <c r="B59" s="296"/>
      <c r="C59" s="296"/>
      <c r="D59" s="296"/>
      <c r="E59" s="296"/>
      <c r="F59" s="296"/>
      <c r="G59" s="296"/>
      <c r="H59" s="296"/>
      <c r="I59" s="296"/>
      <c r="J59" s="296"/>
      <c r="K59" s="296"/>
      <c r="L59" s="296"/>
      <c r="M59" s="296"/>
    </row>
    <row r="60" spans="1:13">
      <c r="A60" s="296" t="s">
        <v>163</v>
      </c>
      <c r="B60" s="296"/>
      <c r="C60" s="296"/>
      <c r="D60" s="296"/>
      <c r="E60" s="296"/>
      <c r="F60" s="296"/>
      <c r="G60" s="296"/>
      <c r="H60" s="296"/>
      <c r="I60" s="296"/>
      <c r="J60" s="296"/>
      <c r="K60" s="296"/>
      <c r="L60" s="296"/>
      <c r="M60" s="296"/>
    </row>
    <row r="61" spans="1:13">
      <c r="A61" s="296" t="s">
        <v>164</v>
      </c>
      <c r="B61" s="296"/>
      <c r="C61" s="296"/>
      <c r="D61" s="296"/>
      <c r="E61" s="296"/>
      <c r="F61" s="296"/>
      <c r="G61" s="296"/>
      <c r="H61" s="296"/>
      <c r="I61" s="296"/>
      <c r="J61" s="296"/>
      <c r="K61" s="296"/>
      <c r="L61" s="296"/>
      <c r="M61" s="296"/>
    </row>
  </sheetData>
  <mergeCells count="32">
    <mergeCell ref="A51:B51"/>
    <mergeCell ref="A49:B49"/>
    <mergeCell ref="A50:B50"/>
    <mergeCell ref="A44:B44"/>
    <mergeCell ref="D41:E41"/>
    <mergeCell ref="J37:M37"/>
    <mergeCell ref="A11:B11"/>
    <mergeCell ref="A12:B12"/>
    <mergeCell ref="A13:B13"/>
    <mergeCell ref="B9:C9"/>
    <mergeCell ref="D9:E9"/>
    <mergeCell ref="A43:B43"/>
    <mergeCell ref="A48:B48"/>
    <mergeCell ref="D40:E40"/>
    <mergeCell ref="A46:B46"/>
    <mergeCell ref="A47:B47"/>
    <mergeCell ref="B41:C41"/>
    <mergeCell ref="A45:B45"/>
    <mergeCell ref="B40:C40"/>
    <mergeCell ref="J4:M4"/>
    <mergeCell ref="J5:M5"/>
    <mergeCell ref="A2:M2"/>
    <mergeCell ref="A34:M34"/>
    <mergeCell ref="J36:M36"/>
    <mergeCell ref="B8:C8"/>
    <mergeCell ref="D8:E8"/>
    <mergeCell ref="A14:B14"/>
    <mergeCell ref="A17:B17"/>
    <mergeCell ref="A18:B18"/>
    <mergeCell ref="A15:B15"/>
    <mergeCell ref="A16:B16"/>
    <mergeCell ref="A19:B19"/>
  </mergeCells>
  <phoneticPr fontId="1"/>
  <pageMargins left="0.78740157480314965" right="0.78740157480314965" top="0.98425196850393704" bottom="0.59055118110236227" header="0.51181102362204722" footer="0.51181102362204722"/>
  <pageSetup paperSize="9" scale="81" orientation="landscape" r:id="rId1"/>
  <headerFooter alignWithMargins="0"/>
  <rowBreaks count="1" manualBreakCount="1">
    <brk id="30" max="1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H66"/>
  <sheetViews>
    <sheetView showGridLines="0" showZeros="0" view="pageBreakPreview" zoomScaleNormal="100" zoomScaleSheetLayoutView="100" workbookViewId="0">
      <selection activeCell="B9" sqref="B9"/>
    </sheetView>
  </sheetViews>
  <sheetFormatPr defaultColWidth="9" defaultRowHeight="13.2"/>
  <cols>
    <col min="1" max="1" width="23" style="1" customWidth="1"/>
    <col min="2" max="4" width="14.6640625" style="1" customWidth="1"/>
    <col min="5" max="5" width="12.6640625" style="1" customWidth="1"/>
    <col min="6" max="6" width="13.6640625" style="1" customWidth="1"/>
    <col min="7" max="7" width="40.6640625" style="1" customWidth="1"/>
    <col min="8" max="8" width="11.109375" style="1" customWidth="1"/>
    <col min="9" max="16384" width="9" style="1"/>
  </cols>
  <sheetData>
    <row r="1" spans="1:8" ht="15.9" customHeight="1">
      <c r="A1" s="1" t="s">
        <v>154</v>
      </c>
    </row>
    <row r="2" spans="1:8" ht="21" customHeight="1">
      <c r="A2" s="169" t="s">
        <v>150</v>
      </c>
      <c r="B2" s="169"/>
      <c r="C2" s="169"/>
      <c r="D2" s="169"/>
      <c r="E2" s="169"/>
      <c r="F2" s="169"/>
      <c r="G2" s="169"/>
      <c r="H2" s="2"/>
    </row>
    <row r="3" spans="1:8" ht="22.8" customHeight="1">
      <c r="E3" s="124" t="s">
        <v>142</v>
      </c>
      <c r="F3" s="166">
        <f>第８号様式!J4</f>
        <v>0</v>
      </c>
      <c r="G3" s="166"/>
    </row>
    <row r="4" spans="1:8" ht="22.8" customHeight="1">
      <c r="E4" s="124" t="s">
        <v>143</v>
      </c>
      <c r="F4" s="192">
        <f>第８号様式!J5</f>
        <v>0</v>
      </c>
      <c r="G4" s="192"/>
    </row>
    <row r="5" spans="1:8" ht="19.5" customHeight="1">
      <c r="A5" s="24" t="s">
        <v>25</v>
      </c>
      <c r="E5" s="3"/>
      <c r="F5" s="3"/>
      <c r="G5" s="5" t="s">
        <v>0</v>
      </c>
      <c r="H5" s="4"/>
    </row>
    <row r="6" spans="1:8" s="9" customFormat="1" ht="20.100000000000001" customHeight="1">
      <c r="A6" s="186" t="s">
        <v>26</v>
      </c>
      <c r="B6" s="6" t="s">
        <v>149</v>
      </c>
      <c r="C6" s="7" t="s">
        <v>7</v>
      </c>
      <c r="D6" s="7" t="s">
        <v>8</v>
      </c>
      <c r="E6" s="181" t="s">
        <v>27</v>
      </c>
      <c r="F6" s="188"/>
      <c r="G6" s="182"/>
      <c r="H6" s="12"/>
    </row>
    <row r="7" spans="1:8" s="14" customFormat="1" ht="20.100000000000001" customHeight="1">
      <c r="A7" s="187"/>
      <c r="B7" s="13" t="s">
        <v>28</v>
      </c>
      <c r="C7" s="13" t="s">
        <v>29</v>
      </c>
      <c r="D7" s="13" t="s">
        <v>30</v>
      </c>
      <c r="E7" s="181" t="s">
        <v>151</v>
      </c>
      <c r="F7" s="188"/>
      <c r="G7" s="182"/>
      <c r="H7" s="10"/>
    </row>
    <row r="8" spans="1:8" s="9" customFormat="1" ht="15.9" customHeight="1">
      <c r="A8" s="25" t="s">
        <v>31</v>
      </c>
      <c r="B8" s="26"/>
      <c r="C8" s="27"/>
      <c r="D8" s="27"/>
      <c r="E8" s="189"/>
      <c r="F8" s="190"/>
      <c r="G8" s="191"/>
      <c r="H8" s="17"/>
    </row>
    <row r="9" spans="1:8" s="9" customFormat="1" ht="25.8" customHeight="1">
      <c r="A9" s="126" t="s">
        <v>144</v>
      </c>
      <c r="B9" s="28">
        <f>別紙様式第５号!Q12</f>
        <v>0</v>
      </c>
      <c r="C9" s="29">
        <f>別紙様式第５号!R12</f>
        <v>0</v>
      </c>
      <c r="D9" s="30">
        <f>MIN(B9,C9)</f>
        <v>0</v>
      </c>
      <c r="E9" s="193" t="s">
        <v>148</v>
      </c>
      <c r="F9" s="194"/>
      <c r="G9" s="195"/>
      <c r="H9" s="17"/>
    </row>
    <row r="10" spans="1:8" s="9" customFormat="1" ht="25.8" customHeight="1">
      <c r="A10" s="126" t="s">
        <v>145</v>
      </c>
      <c r="B10" s="28">
        <f>別紙様式第５号!O22</f>
        <v>0</v>
      </c>
      <c r="C10" s="29">
        <f>別紙様式第５号!P22</f>
        <v>0</v>
      </c>
      <c r="D10" s="30">
        <f>MIN(B10,C10)</f>
        <v>0</v>
      </c>
      <c r="E10" s="196"/>
      <c r="F10" s="197"/>
      <c r="G10" s="198"/>
      <c r="H10" s="17"/>
    </row>
    <row r="11" spans="1:8" s="9" customFormat="1" ht="25.8" customHeight="1">
      <c r="A11" s="127" t="s">
        <v>146</v>
      </c>
      <c r="B11" s="32">
        <f>別紙様式第６号!H31</f>
        <v>0</v>
      </c>
      <c r="C11" s="33">
        <f>別紙様式第６号!I31</f>
        <v>0</v>
      </c>
      <c r="D11" s="30">
        <f>MIN(B11,C11)</f>
        <v>0</v>
      </c>
      <c r="E11" s="196"/>
      <c r="F11" s="197"/>
      <c r="G11" s="198"/>
      <c r="H11" s="17"/>
    </row>
    <row r="12" spans="1:8" s="9" customFormat="1" ht="25.8" customHeight="1">
      <c r="A12" s="125" t="s">
        <v>147</v>
      </c>
      <c r="B12" s="36">
        <f>別紙様式第７号!N12</f>
        <v>0</v>
      </c>
      <c r="C12" s="37">
        <f>別紙様式第７号!O12</f>
        <v>0</v>
      </c>
      <c r="D12" s="30">
        <f>MIN(B12,C12)</f>
        <v>0</v>
      </c>
      <c r="E12" s="199"/>
      <c r="F12" s="200"/>
      <c r="G12" s="201"/>
      <c r="H12" s="17"/>
    </row>
    <row r="13" spans="1:8" s="9" customFormat="1" ht="3.9" customHeight="1">
      <c r="A13" s="39"/>
      <c r="B13" s="40"/>
      <c r="C13" s="41"/>
      <c r="D13" s="41"/>
      <c r="E13" s="202"/>
      <c r="F13" s="202"/>
      <c r="G13" s="203"/>
      <c r="H13" s="17"/>
    </row>
    <row r="14" spans="1:8" s="9" customFormat="1" ht="20.100000000000001" customHeight="1">
      <c r="A14" s="13" t="s">
        <v>32</v>
      </c>
      <c r="B14" s="23">
        <f>SUM(B8:B13)</f>
        <v>0</v>
      </c>
      <c r="C14" s="23">
        <f>SUM(C8:C13)</f>
        <v>0</v>
      </c>
      <c r="D14" s="23">
        <f>SUM(D8:D13)</f>
        <v>0</v>
      </c>
      <c r="E14" s="204"/>
      <c r="F14" s="202"/>
      <c r="G14" s="203"/>
      <c r="H14" s="17"/>
    </row>
    <row r="15" spans="1:8" s="9" customFormat="1" ht="15.9" customHeight="1">
      <c r="A15" s="25" t="s">
        <v>33</v>
      </c>
      <c r="B15" s="26"/>
      <c r="C15" s="27"/>
      <c r="D15" s="27"/>
      <c r="E15" s="189"/>
      <c r="F15" s="190"/>
      <c r="G15" s="191"/>
      <c r="H15" s="17"/>
    </row>
    <row r="16" spans="1:8" s="9" customFormat="1" ht="24" customHeight="1">
      <c r="A16" s="47"/>
      <c r="B16" s="28"/>
      <c r="C16" s="29"/>
      <c r="D16" s="30"/>
      <c r="E16" s="193"/>
      <c r="F16" s="194"/>
      <c r="G16" s="195"/>
      <c r="H16" s="17"/>
    </row>
    <row r="17" spans="1:8" s="9" customFormat="1" ht="24" customHeight="1">
      <c r="A17" s="49"/>
      <c r="B17" s="36"/>
      <c r="C17" s="37"/>
      <c r="D17" s="38"/>
      <c r="E17" s="199"/>
      <c r="F17" s="200"/>
      <c r="G17" s="201"/>
      <c r="H17" s="17"/>
    </row>
    <row r="18" spans="1:8" s="9" customFormat="1" ht="3.9" customHeight="1">
      <c r="A18" s="39"/>
      <c r="B18" s="40"/>
      <c r="C18" s="41"/>
      <c r="D18" s="41"/>
      <c r="E18" s="202"/>
      <c r="F18" s="202"/>
      <c r="G18" s="203"/>
      <c r="H18" s="17"/>
    </row>
    <row r="19" spans="1:8" s="9" customFormat="1" ht="20.100000000000001" customHeight="1">
      <c r="A19" s="13" t="s">
        <v>34</v>
      </c>
      <c r="B19" s="23">
        <f>SUM(B15:B18)</f>
        <v>0</v>
      </c>
      <c r="C19" s="23">
        <f>SUM(C15:C18)</f>
        <v>0</v>
      </c>
      <c r="D19" s="23">
        <f>SUM(D15:D18)</f>
        <v>0</v>
      </c>
      <c r="E19" s="204"/>
      <c r="F19" s="202"/>
      <c r="G19" s="203"/>
      <c r="H19" s="17"/>
    </row>
    <row r="20" spans="1:8" s="9" customFormat="1" ht="3.9" customHeight="1" thickBot="1">
      <c r="A20" s="39"/>
      <c r="B20" s="40"/>
      <c r="C20" s="41"/>
      <c r="D20" s="41"/>
      <c r="E20" s="202"/>
      <c r="F20" s="202"/>
      <c r="G20" s="203"/>
      <c r="H20" s="17"/>
    </row>
    <row r="21" spans="1:8" s="9" customFormat="1" ht="20.100000000000001" customHeight="1" thickBot="1">
      <c r="A21" s="42" t="s">
        <v>35</v>
      </c>
      <c r="B21" s="43">
        <f>SUM(B14,B19)</f>
        <v>0</v>
      </c>
      <c r="C21" s="43">
        <f>SUM(C14,C19)</f>
        <v>0</v>
      </c>
      <c r="D21" s="43">
        <f>SUM(D14,D19)</f>
        <v>0</v>
      </c>
      <c r="E21" s="214"/>
      <c r="F21" s="215"/>
      <c r="G21" s="216"/>
      <c r="H21" s="44"/>
    </row>
    <row r="22" spans="1:8" ht="16.5" customHeight="1">
      <c r="A22" s="1" t="s">
        <v>36</v>
      </c>
    </row>
    <row r="23" spans="1:8" ht="16.5" customHeight="1">
      <c r="A23" s="1" t="s">
        <v>37</v>
      </c>
    </row>
    <row r="24" spans="1:8" ht="16.5" customHeight="1">
      <c r="A24" s="1" t="s">
        <v>23</v>
      </c>
    </row>
    <row r="26" spans="1:8" ht="19.5" customHeight="1">
      <c r="A26" s="24" t="s">
        <v>38</v>
      </c>
      <c r="E26" s="3"/>
      <c r="F26" s="3"/>
      <c r="G26" s="5" t="s">
        <v>0</v>
      </c>
      <c r="H26" s="4"/>
    </row>
    <row r="27" spans="1:8" s="9" customFormat="1" ht="20.100000000000001" customHeight="1">
      <c r="A27" s="186" t="s">
        <v>39</v>
      </c>
      <c r="B27" s="177" t="s">
        <v>153</v>
      </c>
      <c r="C27" s="178"/>
      <c r="D27" s="177" t="s">
        <v>27</v>
      </c>
      <c r="E27" s="205"/>
      <c r="F27" s="205"/>
      <c r="G27" s="178"/>
      <c r="H27" s="12"/>
    </row>
    <row r="28" spans="1:8" s="14" customFormat="1" ht="20.100000000000001" customHeight="1">
      <c r="A28" s="187"/>
      <c r="B28" s="173"/>
      <c r="C28" s="174"/>
      <c r="D28" s="173" t="s">
        <v>152</v>
      </c>
      <c r="E28" s="206"/>
      <c r="F28" s="206"/>
      <c r="G28" s="174"/>
      <c r="H28" s="10"/>
    </row>
    <row r="29" spans="1:8" s="9" customFormat="1" ht="24" customHeight="1">
      <c r="A29" s="31" t="s">
        <v>108</v>
      </c>
      <c r="B29" s="207"/>
      <c r="C29" s="208"/>
      <c r="D29" s="108" t="s">
        <v>110</v>
      </c>
      <c r="E29" s="51"/>
      <c r="F29" s="51"/>
      <c r="G29" s="52"/>
      <c r="H29" s="17"/>
    </row>
    <row r="30" spans="1:8" s="9" customFormat="1" ht="24" customHeight="1">
      <c r="A30" s="35" t="s">
        <v>109</v>
      </c>
      <c r="B30" s="209"/>
      <c r="C30" s="210"/>
      <c r="D30" s="211"/>
      <c r="E30" s="212"/>
      <c r="F30" s="212"/>
      <c r="G30" s="213"/>
      <c r="H30" s="17"/>
    </row>
    <row r="31" spans="1:8" s="9" customFormat="1" ht="3.9" customHeight="1" thickBot="1">
      <c r="A31" s="39"/>
      <c r="B31" s="40"/>
      <c r="C31" s="41"/>
      <c r="D31" s="41"/>
      <c r="E31" s="202"/>
      <c r="F31" s="202"/>
      <c r="G31" s="203"/>
      <c r="H31" s="17"/>
    </row>
    <row r="32" spans="1:8" s="9" customFormat="1" ht="20.100000000000001" customHeight="1" thickBot="1">
      <c r="A32" s="42" t="s">
        <v>40</v>
      </c>
      <c r="B32" s="217">
        <f>SUM(B29:C30)</f>
        <v>0</v>
      </c>
      <c r="C32" s="218"/>
      <c r="D32" s="219">
        <f>SUM(D28:D31)</f>
        <v>0</v>
      </c>
      <c r="E32" s="220"/>
      <c r="F32" s="220"/>
      <c r="G32" s="221"/>
      <c r="H32" s="44"/>
    </row>
    <row r="34" spans="1:7" ht="11.25" customHeight="1"/>
    <row r="35" spans="1:7">
      <c r="A35" s="1" t="s">
        <v>154</v>
      </c>
    </row>
    <row r="36" spans="1:7" ht="16.2">
      <c r="A36" s="169" t="s">
        <v>150</v>
      </c>
      <c r="B36" s="169"/>
      <c r="C36" s="169"/>
      <c r="D36" s="169"/>
      <c r="E36" s="169"/>
      <c r="F36" s="169"/>
      <c r="G36" s="169"/>
    </row>
    <row r="37" spans="1:7" ht="20.399999999999999" customHeight="1">
      <c r="E37" s="124" t="s">
        <v>142</v>
      </c>
      <c r="F37" s="170" t="str">
        <f>第８号様式!$J$36</f>
        <v>△△法人◇◇会</v>
      </c>
      <c r="G37" s="170"/>
    </row>
    <row r="38" spans="1:7" ht="20.399999999999999" customHeight="1">
      <c r="E38" s="124" t="s">
        <v>143</v>
      </c>
      <c r="F38" s="222" t="str">
        <f>第８号様式!$J$37</f>
        <v>○○病院</v>
      </c>
      <c r="G38" s="222"/>
    </row>
    <row r="39" spans="1:7" ht="14.4">
      <c r="A39" s="24" t="s">
        <v>25</v>
      </c>
      <c r="E39" s="3"/>
      <c r="F39" s="3"/>
      <c r="G39" s="5" t="s">
        <v>0</v>
      </c>
    </row>
    <row r="40" spans="1:7">
      <c r="A40" s="186" t="s">
        <v>26</v>
      </c>
      <c r="B40" s="6" t="s">
        <v>149</v>
      </c>
      <c r="C40" s="7" t="s">
        <v>7</v>
      </c>
      <c r="D40" s="7" t="s">
        <v>8</v>
      </c>
      <c r="E40" s="181" t="s">
        <v>27</v>
      </c>
      <c r="F40" s="188"/>
      <c r="G40" s="182"/>
    </row>
    <row r="41" spans="1:7">
      <c r="A41" s="187"/>
      <c r="B41" s="13" t="s">
        <v>28</v>
      </c>
      <c r="C41" s="13" t="s">
        <v>29</v>
      </c>
      <c r="D41" s="13" t="s">
        <v>30</v>
      </c>
      <c r="E41" s="181" t="s">
        <v>151</v>
      </c>
      <c r="F41" s="188"/>
      <c r="G41" s="182"/>
    </row>
    <row r="42" spans="1:7">
      <c r="A42" s="25" t="s">
        <v>31</v>
      </c>
      <c r="B42" s="26"/>
      <c r="C42" s="27"/>
      <c r="D42" s="27"/>
      <c r="E42" s="189"/>
      <c r="F42" s="190"/>
      <c r="G42" s="191"/>
    </row>
    <row r="43" spans="1:7" ht="25.8" customHeight="1">
      <c r="A43" s="126" t="s">
        <v>144</v>
      </c>
      <c r="B43" s="28">
        <f>1110500</f>
        <v>1110500</v>
      </c>
      <c r="C43" s="29">
        <v>1855000</v>
      </c>
      <c r="D43" s="30">
        <v>1110500</v>
      </c>
      <c r="E43" s="193" t="s">
        <v>148</v>
      </c>
      <c r="F43" s="194"/>
      <c r="G43" s="195"/>
    </row>
    <row r="44" spans="1:7" ht="25.8" customHeight="1">
      <c r="A44" s="126" t="s">
        <v>145</v>
      </c>
      <c r="B44" s="32">
        <v>15000</v>
      </c>
      <c r="C44" s="33">
        <v>267000</v>
      </c>
      <c r="D44" s="34">
        <v>15000</v>
      </c>
      <c r="E44" s="196"/>
      <c r="F44" s="197"/>
      <c r="G44" s="198"/>
    </row>
    <row r="45" spans="1:7" ht="25.8" customHeight="1">
      <c r="A45" s="127" t="s">
        <v>146</v>
      </c>
      <c r="B45" s="110">
        <v>10000</v>
      </c>
      <c r="C45" s="111">
        <v>10000</v>
      </c>
      <c r="D45" s="112">
        <v>10000</v>
      </c>
      <c r="E45" s="196"/>
      <c r="F45" s="197"/>
      <c r="G45" s="198"/>
    </row>
    <row r="46" spans="1:7" ht="25.8" customHeight="1">
      <c r="A46" s="125" t="s">
        <v>147</v>
      </c>
      <c r="B46" s="36">
        <v>74440</v>
      </c>
      <c r="C46" s="37">
        <v>100000</v>
      </c>
      <c r="D46" s="38">
        <v>74440</v>
      </c>
      <c r="E46" s="199"/>
      <c r="F46" s="200"/>
      <c r="G46" s="201"/>
    </row>
    <row r="47" spans="1:7" ht="9.6" customHeight="1">
      <c r="A47" s="39"/>
      <c r="B47" s="40"/>
      <c r="C47" s="41"/>
      <c r="D47" s="41"/>
      <c r="E47" s="202"/>
      <c r="F47" s="202"/>
      <c r="G47" s="203"/>
    </row>
    <row r="48" spans="1:7">
      <c r="A48" s="13" t="s">
        <v>32</v>
      </c>
      <c r="B48" s="23">
        <f>SUM(B42:B47)</f>
        <v>1209940</v>
      </c>
      <c r="C48" s="23">
        <f>SUM(C42:C47)</f>
        <v>2232000</v>
      </c>
      <c r="D48" s="23">
        <f>SUM(D42:D47)</f>
        <v>1209940</v>
      </c>
      <c r="E48" s="204"/>
      <c r="F48" s="202"/>
      <c r="G48" s="203"/>
    </row>
    <row r="49" spans="1:7" ht="15.75" customHeight="1">
      <c r="A49" s="25" t="s">
        <v>33</v>
      </c>
      <c r="B49" s="26"/>
      <c r="C49" s="27"/>
      <c r="D49" s="27"/>
      <c r="E49" s="189"/>
      <c r="F49" s="190"/>
      <c r="G49" s="191"/>
    </row>
    <row r="50" spans="1:7">
      <c r="A50" s="48"/>
      <c r="B50" s="28"/>
      <c r="C50" s="29"/>
      <c r="D50" s="30"/>
      <c r="E50" s="193"/>
      <c r="F50" s="194"/>
      <c r="G50" s="195"/>
    </row>
    <row r="51" spans="1:7" ht="11.25" customHeight="1">
      <c r="A51" s="35"/>
      <c r="B51" s="36"/>
      <c r="C51" s="37"/>
      <c r="D51" s="38"/>
      <c r="E51" s="199"/>
      <c r="F51" s="200"/>
      <c r="G51" s="201"/>
    </row>
    <row r="52" spans="1:7">
      <c r="A52" s="39"/>
      <c r="B52" s="40"/>
      <c r="C52" s="41"/>
      <c r="D52" s="41"/>
      <c r="E52" s="202"/>
      <c r="F52" s="202"/>
      <c r="G52" s="203"/>
    </row>
    <row r="53" spans="1:7">
      <c r="A53" s="13" t="s">
        <v>34</v>
      </c>
      <c r="B53" s="23">
        <f>SUM(B49:B52)</f>
        <v>0</v>
      </c>
      <c r="C53" s="23">
        <f>SUM(C49:C52)</f>
        <v>0</v>
      </c>
      <c r="D53" s="23">
        <f>SUM(D49:D52)</f>
        <v>0</v>
      </c>
      <c r="E53" s="204"/>
      <c r="F53" s="202"/>
      <c r="G53" s="203"/>
    </row>
    <row r="54" spans="1:7" ht="13.8" thickBot="1">
      <c r="A54" s="39"/>
      <c r="B54" s="40"/>
      <c r="C54" s="41"/>
      <c r="D54" s="41"/>
      <c r="E54" s="202"/>
      <c r="F54" s="202"/>
      <c r="G54" s="203"/>
    </row>
    <row r="55" spans="1:7" ht="13.8" thickBot="1">
      <c r="A55" s="42" t="s">
        <v>35</v>
      </c>
      <c r="B55" s="43">
        <f>SUM(B48,B53)</f>
        <v>1209940</v>
      </c>
      <c r="C55" s="43">
        <f>SUM(C48,C53)</f>
        <v>2232000</v>
      </c>
      <c r="D55" s="43">
        <f>SUM(D48,D53)</f>
        <v>1209940</v>
      </c>
      <c r="E55" s="214"/>
      <c r="F55" s="215"/>
      <c r="G55" s="216"/>
    </row>
    <row r="56" spans="1:7">
      <c r="A56" s="1" t="s">
        <v>36</v>
      </c>
    </row>
    <row r="57" spans="1:7">
      <c r="A57" s="1" t="s">
        <v>37</v>
      </c>
    </row>
    <row r="58" spans="1:7">
      <c r="A58" s="1" t="s">
        <v>23</v>
      </c>
    </row>
    <row r="60" spans="1:7" ht="14.4">
      <c r="A60" s="24" t="s">
        <v>38</v>
      </c>
      <c r="E60" s="3"/>
      <c r="F60" s="3"/>
      <c r="G60" s="5" t="s">
        <v>0</v>
      </c>
    </row>
    <row r="61" spans="1:7">
      <c r="A61" s="186" t="s">
        <v>39</v>
      </c>
      <c r="B61" s="177" t="s">
        <v>153</v>
      </c>
      <c r="C61" s="178"/>
      <c r="D61" s="177" t="s">
        <v>27</v>
      </c>
      <c r="E61" s="205"/>
      <c r="F61" s="205"/>
      <c r="G61" s="178"/>
    </row>
    <row r="62" spans="1:7">
      <c r="A62" s="187"/>
      <c r="B62" s="173"/>
      <c r="C62" s="174"/>
      <c r="D62" s="173" t="s">
        <v>152</v>
      </c>
      <c r="E62" s="206"/>
      <c r="F62" s="206"/>
      <c r="G62" s="174"/>
    </row>
    <row r="63" spans="1:7" ht="30" customHeight="1">
      <c r="A63" s="31" t="s">
        <v>111</v>
      </c>
      <c r="B63" s="223">
        <v>1209000</v>
      </c>
      <c r="C63" s="224"/>
      <c r="D63" s="225" t="s">
        <v>110</v>
      </c>
      <c r="E63" s="226"/>
      <c r="F63" s="226"/>
      <c r="G63" s="227"/>
    </row>
    <row r="64" spans="1:7" ht="26.25" customHeight="1">
      <c r="A64" s="35" t="s">
        <v>41</v>
      </c>
      <c r="B64" s="228">
        <v>940</v>
      </c>
      <c r="C64" s="229"/>
      <c r="D64" s="211"/>
      <c r="E64" s="212"/>
      <c r="F64" s="212"/>
      <c r="G64" s="213"/>
    </row>
    <row r="65" spans="1:7" ht="13.8" thickBot="1">
      <c r="A65" s="39"/>
      <c r="B65" s="40"/>
      <c r="C65" s="41"/>
      <c r="D65" s="41"/>
      <c r="E65" s="202"/>
      <c r="F65" s="202"/>
      <c r="G65" s="203"/>
    </row>
    <row r="66" spans="1:7" ht="13.8" thickBot="1">
      <c r="A66" s="42" t="s">
        <v>40</v>
      </c>
      <c r="B66" s="217">
        <f>SUM(B63:C65)</f>
        <v>1209940</v>
      </c>
      <c r="C66" s="218"/>
      <c r="D66" s="219">
        <f>SUM(D62:D65)</f>
        <v>0</v>
      </c>
      <c r="E66" s="220"/>
      <c r="F66" s="220"/>
      <c r="G66" s="221"/>
    </row>
  </sheetData>
  <mergeCells count="61">
    <mergeCell ref="E47:G47"/>
    <mergeCell ref="E45:G45"/>
    <mergeCell ref="E10:G10"/>
    <mergeCell ref="B66:C66"/>
    <mergeCell ref="D66:G66"/>
    <mergeCell ref="B63:C63"/>
    <mergeCell ref="D63:G63"/>
    <mergeCell ref="B64:C64"/>
    <mergeCell ref="D64:G64"/>
    <mergeCell ref="E65:G65"/>
    <mergeCell ref="E53:G53"/>
    <mergeCell ref="E54:G54"/>
    <mergeCell ref="E55:G55"/>
    <mergeCell ref="E42:G42"/>
    <mergeCell ref="E43:G43"/>
    <mergeCell ref="E44:G44"/>
    <mergeCell ref="A61:A62"/>
    <mergeCell ref="B61:C62"/>
    <mergeCell ref="D61:G61"/>
    <mergeCell ref="D62:G62"/>
    <mergeCell ref="E48:G48"/>
    <mergeCell ref="E49:G49"/>
    <mergeCell ref="E50:G50"/>
    <mergeCell ref="E51:G51"/>
    <mergeCell ref="E52:G52"/>
    <mergeCell ref="E46:G46"/>
    <mergeCell ref="B32:C32"/>
    <mergeCell ref="D32:G32"/>
    <mergeCell ref="A36:G36"/>
    <mergeCell ref="A40:A41"/>
    <mergeCell ref="E40:G40"/>
    <mergeCell ref="E41:G41"/>
    <mergeCell ref="F37:G37"/>
    <mergeCell ref="F38:G38"/>
    <mergeCell ref="B29:C29"/>
    <mergeCell ref="B30:C30"/>
    <mergeCell ref="D30:G30"/>
    <mergeCell ref="E31:G31"/>
    <mergeCell ref="E20:G20"/>
    <mergeCell ref="E21:G21"/>
    <mergeCell ref="A27:A28"/>
    <mergeCell ref="B27:C28"/>
    <mergeCell ref="D27:G27"/>
    <mergeCell ref="D28:G28"/>
    <mergeCell ref="E15:G15"/>
    <mergeCell ref="E16:G16"/>
    <mergeCell ref="E17:G17"/>
    <mergeCell ref="E18:G18"/>
    <mergeCell ref="E19:G19"/>
    <mergeCell ref="E9:G9"/>
    <mergeCell ref="E11:G11"/>
    <mergeCell ref="E12:G12"/>
    <mergeCell ref="E13:G13"/>
    <mergeCell ref="E14:G14"/>
    <mergeCell ref="A2:G2"/>
    <mergeCell ref="A6:A7"/>
    <mergeCell ref="E6:G6"/>
    <mergeCell ref="E7:G7"/>
    <mergeCell ref="E8:G8"/>
    <mergeCell ref="F3:G3"/>
    <mergeCell ref="F4:G4"/>
  </mergeCells>
  <phoneticPr fontId="1"/>
  <pageMargins left="0.78740157480314965" right="0.78740157480314965" top="0.82677165354330717" bottom="0.59055118110236227" header="0.51181102362204722" footer="0.51181102362204722"/>
  <pageSetup paperSize="9" scale="89" orientation="landscape" r:id="rId1"/>
  <headerFooter alignWithMargins="0"/>
  <rowBreaks count="1" manualBreakCount="1">
    <brk id="32"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2"/>
  <sheetViews>
    <sheetView view="pageBreakPreview" topLeftCell="A3" zoomScale="70" zoomScaleNormal="80" zoomScaleSheetLayoutView="70" zoomScalePageLayoutView="70" workbookViewId="0">
      <selection activeCell="B7" sqref="B7:H9"/>
    </sheetView>
  </sheetViews>
  <sheetFormatPr defaultColWidth="9" defaultRowHeight="24.9" customHeight="1"/>
  <cols>
    <col min="1" max="1" width="20.109375" style="53" customWidth="1"/>
    <col min="2" max="3" width="9.6640625" style="54" customWidth="1"/>
    <col min="4" max="4" width="12.44140625" style="54" customWidth="1"/>
    <col min="5" max="6" width="9.6640625" style="54" customWidth="1"/>
    <col min="7" max="7" width="10.6640625" style="54" customWidth="1"/>
    <col min="8" max="8" width="9.6640625" style="54" customWidth="1"/>
    <col min="9" max="9" width="8.21875" style="54" customWidth="1"/>
    <col min="10" max="10" width="11.6640625" style="54" customWidth="1"/>
    <col min="11" max="11" width="9.6640625" style="54" customWidth="1"/>
    <col min="12" max="12" width="11.77734375" style="54" customWidth="1"/>
    <col min="13" max="13" width="8.33203125" style="54" customWidth="1"/>
    <col min="14" max="15" width="11.6640625" style="54" customWidth="1"/>
    <col min="16" max="16" width="11.109375" style="54" customWidth="1"/>
    <col min="17" max="17" width="14.77734375" style="54" customWidth="1"/>
    <col min="18" max="18" width="15.109375" style="53" customWidth="1"/>
    <col min="19" max="19" width="15.21875" style="53" customWidth="1"/>
    <col min="20" max="16384" width="9" style="53"/>
  </cols>
  <sheetData>
    <row r="1" spans="1:20" ht="24.9" customHeight="1">
      <c r="A1" s="93" t="s">
        <v>120</v>
      </c>
      <c r="T1" s="53" t="s">
        <v>61</v>
      </c>
    </row>
    <row r="2" spans="1:20" ht="23.4" customHeight="1">
      <c r="A2" s="232" t="s">
        <v>121</v>
      </c>
      <c r="B2" s="232"/>
      <c r="C2" s="232"/>
      <c r="D2" s="232"/>
      <c r="E2" s="232"/>
      <c r="F2" s="232"/>
      <c r="G2" s="232"/>
      <c r="H2" s="232"/>
      <c r="I2" s="232"/>
      <c r="J2" s="232"/>
      <c r="K2" s="232"/>
      <c r="L2" s="232"/>
      <c r="M2" s="232"/>
      <c r="N2" s="232"/>
      <c r="O2" s="232"/>
      <c r="P2" s="232"/>
      <c r="Q2" s="232"/>
      <c r="R2" s="232"/>
      <c r="S2" s="232"/>
      <c r="T2" s="53" t="s">
        <v>118</v>
      </c>
    </row>
    <row r="3" spans="1:20" ht="29.25" customHeight="1">
      <c r="A3" s="82"/>
      <c r="B3" s="81"/>
      <c r="C3" s="81"/>
      <c r="D3" s="81"/>
      <c r="E3" s="81"/>
      <c r="F3" s="81"/>
      <c r="G3" s="81"/>
      <c r="H3" s="81"/>
      <c r="K3" s="117" t="s">
        <v>71</v>
      </c>
      <c r="L3" s="250">
        <f>第８号様式!J5</f>
        <v>0</v>
      </c>
      <c r="M3" s="250"/>
      <c r="N3" s="250"/>
      <c r="O3" s="250"/>
      <c r="P3" s="250"/>
      <c r="Q3" s="250"/>
      <c r="R3" s="250"/>
      <c r="T3" s="53" t="s">
        <v>76</v>
      </c>
    </row>
    <row r="4" spans="1:20" ht="25.2" customHeight="1">
      <c r="A4" s="56" t="s">
        <v>69</v>
      </c>
      <c r="B4" s="56"/>
      <c r="C4" s="56"/>
      <c r="D4" s="56"/>
      <c r="E4" s="56"/>
      <c r="F4" s="56"/>
      <c r="G4" s="56"/>
      <c r="H4" s="56"/>
      <c r="I4" s="56"/>
      <c r="J4" s="56"/>
      <c r="K4" s="90"/>
      <c r="L4" s="56"/>
      <c r="M4" s="56"/>
      <c r="N4" s="56"/>
      <c r="O4" s="56"/>
      <c r="P4" s="92"/>
      <c r="Q4" s="92"/>
      <c r="T4" s="53" t="s">
        <v>75</v>
      </c>
    </row>
    <row r="5" spans="1:20" ht="25.5" customHeight="1">
      <c r="A5" s="233" t="s">
        <v>59</v>
      </c>
      <c r="B5" s="240" t="s">
        <v>68</v>
      </c>
      <c r="C5" s="241"/>
      <c r="D5" s="235" t="s">
        <v>57</v>
      </c>
      <c r="E5" s="237" t="s">
        <v>52</v>
      </c>
      <c r="F5" s="238"/>
      <c r="G5" s="238"/>
      <c r="H5" s="238"/>
      <c r="I5" s="238"/>
      <c r="J5" s="239"/>
      <c r="K5" s="237" t="s">
        <v>56</v>
      </c>
      <c r="L5" s="238"/>
      <c r="M5" s="238"/>
      <c r="N5" s="238"/>
      <c r="O5" s="237" t="s">
        <v>114</v>
      </c>
      <c r="P5" s="239"/>
      <c r="Q5" s="244" t="s">
        <v>116</v>
      </c>
      <c r="R5" s="248" t="s">
        <v>73</v>
      </c>
      <c r="S5" s="246" t="s">
        <v>53</v>
      </c>
      <c r="T5" s="53" t="s">
        <v>74</v>
      </c>
    </row>
    <row r="6" spans="1:20" ht="30.75" customHeight="1">
      <c r="A6" s="234"/>
      <c r="B6" s="242"/>
      <c r="C6" s="243"/>
      <c r="D6" s="236"/>
      <c r="E6" s="71" t="s">
        <v>67</v>
      </c>
      <c r="F6" s="72" t="s">
        <v>66</v>
      </c>
      <c r="G6" s="72" t="s">
        <v>65</v>
      </c>
      <c r="H6" s="72" t="s">
        <v>72</v>
      </c>
      <c r="I6" s="72"/>
      <c r="J6" s="71" t="s">
        <v>51</v>
      </c>
      <c r="K6" s="70" t="s">
        <v>50</v>
      </c>
      <c r="L6" s="69" t="s">
        <v>49</v>
      </c>
      <c r="M6" s="69"/>
      <c r="N6" s="113" t="s">
        <v>48</v>
      </c>
      <c r="O6" s="113" t="s">
        <v>117</v>
      </c>
      <c r="P6" s="115" t="s">
        <v>115</v>
      </c>
      <c r="Q6" s="245"/>
      <c r="R6" s="249"/>
      <c r="S6" s="247"/>
    </row>
    <row r="7" spans="1:20" s="58" customFormat="1" ht="41.4" customHeight="1">
      <c r="A7" s="130"/>
      <c r="B7" s="230"/>
      <c r="C7" s="231"/>
      <c r="D7" s="131"/>
      <c r="E7" s="132"/>
      <c r="F7" s="132"/>
      <c r="G7" s="132"/>
      <c r="H7" s="132"/>
      <c r="I7" s="132"/>
      <c r="J7" s="78" t="str">
        <f>IF(B7="","",E7+F7+G7+H7+I7)</f>
        <v/>
      </c>
      <c r="K7" s="132"/>
      <c r="L7" s="132"/>
      <c r="M7" s="132"/>
      <c r="N7" s="91" t="str">
        <f>IF(B7="","",K7+L7+M7)</f>
        <v/>
      </c>
      <c r="O7" s="132"/>
      <c r="P7" s="78" t="str">
        <f>IF(B7="","",O7)</f>
        <v/>
      </c>
      <c r="Q7" s="114" t="str">
        <f>IF(B7="","",J7+N7+P7)</f>
        <v/>
      </c>
      <c r="R7" s="116" t="str">
        <f>IF(B7="","0",IF(B7="認定看護師（感染管理）","1,298,000","1,298,000"))</f>
        <v>0</v>
      </c>
      <c r="S7" s="67" t="str">
        <f>IF(B7="","",IF(B7="","",MIN(Q7,VALUE(R7))))</f>
        <v/>
      </c>
    </row>
    <row r="8" spans="1:20" s="58" customFormat="1" ht="41.4" customHeight="1">
      <c r="A8" s="131"/>
      <c r="B8" s="230"/>
      <c r="C8" s="231"/>
      <c r="D8" s="131"/>
      <c r="E8" s="132"/>
      <c r="F8" s="132"/>
      <c r="G8" s="132"/>
      <c r="H8" s="132"/>
      <c r="I8" s="132"/>
      <c r="J8" s="78" t="str">
        <f>IF(B8="","",E8+F8+G8+H8+I8)</f>
        <v/>
      </c>
      <c r="K8" s="132"/>
      <c r="L8" s="132"/>
      <c r="M8" s="132"/>
      <c r="N8" s="91" t="str">
        <f>IF(B8="","",K8+L8+M8)</f>
        <v/>
      </c>
      <c r="O8" s="132"/>
      <c r="P8" s="78" t="str">
        <f>IF(B8="","",O8)</f>
        <v/>
      </c>
      <c r="Q8" s="114" t="str">
        <f>IF(B8="","",J8+N8+P8)</f>
        <v/>
      </c>
      <c r="R8" s="116" t="str">
        <f t="shared" ref="R8:R11" si="0">IF(B8="","0",IF(B8="認定看護師（感染管理）","1,298,000","1,298,000"))</f>
        <v>0</v>
      </c>
      <c r="S8" s="67" t="str">
        <f t="shared" ref="S8:S11" si="1">IF(B8="","",IF(B8="","",MIN(Q8,VALUE(R8))))</f>
        <v/>
      </c>
    </row>
    <row r="9" spans="1:20" s="58" customFormat="1" ht="41.4" customHeight="1">
      <c r="A9" s="131"/>
      <c r="B9" s="230"/>
      <c r="C9" s="231"/>
      <c r="D9" s="131"/>
      <c r="E9" s="132"/>
      <c r="F9" s="132"/>
      <c r="G9" s="132"/>
      <c r="H9" s="132"/>
      <c r="I9" s="132"/>
      <c r="J9" s="78" t="str">
        <f>IF(B9="","",E9+F9+G9+H9+I9)</f>
        <v/>
      </c>
      <c r="K9" s="132"/>
      <c r="L9" s="132"/>
      <c r="M9" s="132"/>
      <c r="N9" s="91" t="str">
        <f>IF(B9="","",K9+L9+M9)</f>
        <v/>
      </c>
      <c r="O9" s="132"/>
      <c r="P9" s="78" t="str">
        <f>IF(B9="","",O9)</f>
        <v/>
      </c>
      <c r="Q9" s="114" t="str">
        <f>IF(B9="","",J9+N9+P9)</f>
        <v/>
      </c>
      <c r="R9" s="116" t="str">
        <f t="shared" si="0"/>
        <v>0</v>
      </c>
      <c r="S9" s="67" t="str">
        <f t="shared" si="1"/>
        <v/>
      </c>
    </row>
    <row r="10" spans="1:20" s="58" customFormat="1" ht="41.4" customHeight="1">
      <c r="A10" s="131"/>
      <c r="B10" s="230"/>
      <c r="C10" s="231"/>
      <c r="D10" s="131"/>
      <c r="E10" s="132"/>
      <c r="F10" s="132"/>
      <c r="G10" s="132"/>
      <c r="H10" s="132"/>
      <c r="I10" s="132"/>
      <c r="J10" s="78" t="str">
        <f>IF(B10="","",E10+F10+G10+H10+I10)</f>
        <v/>
      </c>
      <c r="K10" s="132"/>
      <c r="L10" s="132"/>
      <c r="M10" s="132"/>
      <c r="N10" s="91" t="str">
        <f>IF(B10="","",K10+L10+M10)</f>
        <v/>
      </c>
      <c r="O10" s="132"/>
      <c r="P10" s="78" t="str">
        <f>IF(B10="","",O10)</f>
        <v/>
      </c>
      <c r="Q10" s="114" t="str">
        <f>IF(B10="","",J10+N10+P10)</f>
        <v/>
      </c>
      <c r="R10" s="116" t="str">
        <f t="shared" si="0"/>
        <v>0</v>
      </c>
      <c r="S10" s="67" t="str">
        <f t="shared" si="1"/>
        <v/>
      </c>
    </row>
    <row r="11" spans="1:20" s="58" customFormat="1" ht="41.4" customHeight="1" thickBot="1">
      <c r="A11" s="131"/>
      <c r="B11" s="230"/>
      <c r="C11" s="231"/>
      <c r="D11" s="131"/>
      <c r="E11" s="132"/>
      <c r="F11" s="132"/>
      <c r="G11" s="132"/>
      <c r="H11" s="132"/>
      <c r="I11" s="132"/>
      <c r="J11" s="78" t="str">
        <f>IF(B11="","",E11+F11+G11+H11+I11)</f>
        <v/>
      </c>
      <c r="K11" s="132"/>
      <c r="L11" s="132"/>
      <c r="M11" s="132"/>
      <c r="N11" s="91" t="str">
        <f>IF(B11="","",K11+L11+M11)</f>
        <v/>
      </c>
      <c r="O11" s="132"/>
      <c r="P11" s="78" t="str">
        <f>IF(B11="","",O11)</f>
        <v/>
      </c>
      <c r="Q11" s="114" t="str">
        <f>IF(B11="","",J11+N11+P11)</f>
        <v/>
      </c>
      <c r="R11" s="116" t="str">
        <f t="shared" si="0"/>
        <v>0</v>
      </c>
      <c r="S11" s="67" t="str">
        <f t="shared" si="1"/>
        <v/>
      </c>
    </row>
    <row r="12" spans="1:20" s="58" customFormat="1" ht="30" customHeight="1" thickBot="1">
      <c r="A12" s="64" t="s">
        <v>44</v>
      </c>
      <c r="B12" s="237"/>
      <c r="C12" s="239"/>
      <c r="D12" s="64"/>
      <c r="E12" s="78"/>
      <c r="F12" s="78"/>
      <c r="G12" s="78"/>
      <c r="H12" s="78"/>
      <c r="I12" s="78"/>
      <c r="J12" s="78">
        <f>SUM(J7:J11)</f>
        <v>0</v>
      </c>
      <c r="K12" s="78"/>
      <c r="L12" s="78"/>
      <c r="M12" s="91"/>
      <c r="N12" s="91">
        <f>SUM(N7:N11)</f>
        <v>0</v>
      </c>
      <c r="O12" s="91"/>
      <c r="P12" s="91">
        <f>SUM(P7:P11)</f>
        <v>0</v>
      </c>
      <c r="Q12" s="87">
        <f>SUM(Q7:Q11)</f>
        <v>0</v>
      </c>
      <c r="R12" s="87">
        <f>R7+R8+R9+R10+R11</f>
        <v>0</v>
      </c>
      <c r="S12" s="86">
        <f>SUM(S7:S11)</f>
        <v>0</v>
      </c>
    </row>
    <row r="13" spans="1:20" s="58" customFormat="1" ht="34.200000000000003" customHeight="1">
      <c r="A13" s="56"/>
      <c r="B13" s="56"/>
      <c r="C13" s="56"/>
      <c r="D13" s="56"/>
      <c r="E13" s="74"/>
      <c r="F13" s="74"/>
      <c r="G13" s="74"/>
      <c r="H13" s="74"/>
      <c r="I13" s="74"/>
      <c r="J13" s="74"/>
      <c r="K13" s="74"/>
      <c r="L13" s="74"/>
      <c r="M13" s="74"/>
      <c r="N13" s="251"/>
      <c r="O13" s="251"/>
      <c r="P13" s="251"/>
      <c r="Q13" s="85"/>
    </row>
    <row r="14" spans="1:20" s="58" customFormat="1" ht="24.9" customHeight="1">
      <c r="A14" s="73" t="s">
        <v>60</v>
      </c>
      <c r="B14" s="56"/>
      <c r="C14" s="56"/>
      <c r="D14" s="56"/>
      <c r="E14" s="56"/>
      <c r="F14" s="56"/>
      <c r="G14" s="56"/>
      <c r="H14" s="56"/>
      <c r="I14" s="56"/>
      <c r="J14" s="56"/>
      <c r="K14" s="56"/>
      <c r="L14" s="56"/>
      <c r="M14" s="56"/>
      <c r="N14" s="56"/>
      <c r="O14" s="56"/>
      <c r="P14" s="56"/>
      <c r="Q14" s="90"/>
    </row>
    <row r="15" spans="1:20" ht="25.5" customHeight="1">
      <c r="A15" s="233" t="s">
        <v>59</v>
      </c>
      <c r="B15" s="240" t="s">
        <v>68</v>
      </c>
      <c r="C15" s="241"/>
      <c r="D15" s="235" t="s">
        <v>57</v>
      </c>
      <c r="E15" s="237" t="s">
        <v>52</v>
      </c>
      <c r="F15" s="238"/>
      <c r="G15" s="238"/>
      <c r="H15" s="238"/>
      <c r="I15" s="238"/>
      <c r="J15" s="239"/>
      <c r="K15" s="237" t="s">
        <v>56</v>
      </c>
      <c r="L15" s="238"/>
      <c r="M15" s="238"/>
      <c r="N15" s="239"/>
      <c r="O15" s="252" t="s">
        <v>55</v>
      </c>
      <c r="P15" s="246" t="s">
        <v>54</v>
      </c>
      <c r="Q15" s="246" t="s">
        <v>53</v>
      </c>
      <c r="T15" s="53" t="s">
        <v>45</v>
      </c>
    </row>
    <row r="16" spans="1:20" ht="30.75" customHeight="1">
      <c r="A16" s="234"/>
      <c r="B16" s="242"/>
      <c r="C16" s="243"/>
      <c r="D16" s="236"/>
      <c r="E16" s="71" t="s">
        <v>52</v>
      </c>
      <c r="F16" s="72"/>
      <c r="G16" s="72"/>
      <c r="H16" s="72"/>
      <c r="I16" s="72"/>
      <c r="J16" s="71" t="s">
        <v>51</v>
      </c>
      <c r="K16" s="70" t="s">
        <v>50</v>
      </c>
      <c r="L16" s="69" t="s">
        <v>49</v>
      </c>
      <c r="M16" s="69"/>
      <c r="N16" s="68" t="s">
        <v>48</v>
      </c>
      <c r="O16" s="253"/>
      <c r="P16" s="247"/>
      <c r="Q16" s="247"/>
    </row>
    <row r="17" spans="1:22" s="58" customFormat="1" ht="41.4" customHeight="1">
      <c r="A17" s="130"/>
      <c r="B17" s="230"/>
      <c r="C17" s="231"/>
      <c r="D17" s="131"/>
      <c r="E17" s="133"/>
      <c r="F17" s="133"/>
      <c r="G17" s="133"/>
      <c r="H17" s="133"/>
      <c r="I17" s="133"/>
      <c r="J17" s="63" t="str">
        <f>IF(B17="","",E17+F17+G17+H17+I17)</f>
        <v/>
      </c>
      <c r="K17" s="133"/>
      <c r="L17" s="133"/>
      <c r="M17" s="133"/>
      <c r="N17" s="63" t="str">
        <f>IF(B17="","",K17+L17+M17)</f>
        <v/>
      </c>
      <c r="O17" s="63" t="str">
        <f>IF(B17="","",J17+N17)</f>
        <v/>
      </c>
      <c r="P17" s="63" t="str">
        <f>IF(B17="","",267000)</f>
        <v/>
      </c>
      <c r="Q17" s="67" t="str">
        <f>IF(B17="","",MIN(O17,P17))</f>
        <v/>
      </c>
    </row>
    <row r="18" spans="1:22" s="58" customFormat="1" ht="41.4" customHeight="1">
      <c r="A18" s="131"/>
      <c r="B18" s="230"/>
      <c r="C18" s="231"/>
      <c r="D18" s="131"/>
      <c r="E18" s="133"/>
      <c r="F18" s="133"/>
      <c r="G18" s="133"/>
      <c r="H18" s="133"/>
      <c r="I18" s="133"/>
      <c r="J18" s="63" t="str">
        <f>IF(B18="","",E18+F18+G18+H18+I18)</f>
        <v/>
      </c>
      <c r="K18" s="133"/>
      <c r="L18" s="133"/>
      <c r="M18" s="133"/>
      <c r="N18" s="63" t="str">
        <f>IF(B18="","",K18+L18+M18)</f>
        <v/>
      </c>
      <c r="O18" s="63" t="str">
        <f>IF(B18="","",J18+N18)</f>
        <v/>
      </c>
      <c r="P18" s="63" t="str">
        <f>IF(B18="","",267000)</f>
        <v/>
      </c>
      <c r="Q18" s="67" t="str">
        <f>IF(B18="","",MIN(O18,P18))</f>
        <v/>
      </c>
    </row>
    <row r="19" spans="1:22" s="58" customFormat="1" ht="41.4" customHeight="1">
      <c r="A19" s="131"/>
      <c r="B19" s="230"/>
      <c r="C19" s="231"/>
      <c r="D19" s="131"/>
      <c r="E19" s="133"/>
      <c r="F19" s="133"/>
      <c r="G19" s="133"/>
      <c r="H19" s="133"/>
      <c r="I19" s="133"/>
      <c r="J19" s="63" t="str">
        <f>IF(B19="","",E19+F19+G19+H19+I19)</f>
        <v/>
      </c>
      <c r="K19" s="133"/>
      <c r="L19" s="133"/>
      <c r="M19" s="133"/>
      <c r="N19" s="63" t="str">
        <f>IF(B19="","",K19+L19+M19)</f>
        <v/>
      </c>
      <c r="O19" s="63" t="str">
        <f>IF(B19="","",J19+N19)</f>
        <v/>
      </c>
      <c r="P19" s="63" t="str">
        <f>IF(B19="","",267000)</f>
        <v/>
      </c>
      <c r="Q19" s="67" t="str">
        <f>IF(B19="","",MIN(O19,P19))</f>
        <v/>
      </c>
      <c r="V19" s="89"/>
    </row>
    <row r="20" spans="1:22" s="58" customFormat="1" ht="41.4" customHeight="1">
      <c r="A20" s="131"/>
      <c r="B20" s="230"/>
      <c r="C20" s="231"/>
      <c r="D20" s="131"/>
      <c r="E20" s="133"/>
      <c r="F20" s="133"/>
      <c r="G20" s="133"/>
      <c r="H20" s="133"/>
      <c r="I20" s="133"/>
      <c r="J20" s="63" t="str">
        <f>IF(B20="","",E20+F20+G20+H20+I20)</f>
        <v/>
      </c>
      <c r="K20" s="133"/>
      <c r="L20" s="133"/>
      <c r="M20" s="133"/>
      <c r="N20" s="63" t="str">
        <f>IF(B20="","",K20+L20+M20)</f>
        <v/>
      </c>
      <c r="O20" s="63" t="str">
        <f>IF(B20="","",J20+N20)</f>
        <v/>
      </c>
      <c r="P20" s="63" t="str">
        <f>IF(B20="","",267000)</f>
        <v/>
      </c>
      <c r="Q20" s="67" t="str">
        <f>IF(B20="","",MIN(O20,P20))</f>
        <v/>
      </c>
    </row>
    <row r="21" spans="1:22" s="58" customFormat="1" ht="41.4" customHeight="1" thickBot="1">
      <c r="A21" s="131"/>
      <c r="B21" s="230"/>
      <c r="C21" s="231"/>
      <c r="D21" s="131"/>
      <c r="E21" s="133"/>
      <c r="F21" s="133"/>
      <c r="G21" s="133"/>
      <c r="H21" s="133"/>
      <c r="I21" s="133"/>
      <c r="J21" s="63" t="str">
        <f>IF(B21="","",E21+F21+G21+H21+I21)</f>
        <v/>
      </c>
      <c r="K21" s="133"/>
      <c r="L21" s="133"/>
      <c r="M21" s="133"/>
      <c r="N21" s="63" t="str">
        <f>IF(B21="","",K21+L21+M21)</f>
        <v/>
      </c>
      <c r="O21" s="66" t="str">
        <f>IF(B21="","",J21+N21)</f>
        <v/>
      </c>
      <c r="P21" s="66" t="str">
        <f>IF(B21="","",267000)</f>
        <v/>
      </c>
      <c r="Q21" s="65" t="str">
        <f>IF(B21="","",MIN(O21,P21))</f>
        <v/>
      </c>
    </row>
    <row r="22" spans="1:22" s="58" customFormat="1" ht="30.6" customHeight="1" thickBot="1">
      <c r="A22" s="64" t="s">
        <v>44</v>
      </c>
      <c r="B22" s="237"/>
      <c r="C22" s="239"/>
      <c r="D22" s="64"/>
      <c r="E22" s="63"/>
      <c r="F22" s="63"/>
      <c r="G22" s="63"/>
      <c r="H22" s="63"/>
      <c r="I22" s="63"/>
      <c r="J22" s="63">
        <f>SUM(J17:J21)</f>
        <v>0</v>
      </c>
      <c r="K22" s="63"/>
      <c r="L22" s="63"/>
      <c r="M22" s="62"/>
      <c r="N22" s="62">
        <f>SUM(N17:N21)</f>
        <v>0</v>
      </c>
      <c r="O22" s="88">
        <f>SUM(O17:O21)</f>
        <v>0</v>
      </c>
      <c r="P22" s="87">
        <f>SUM(P17:P21)</f>
        <v>0</v>
      </c>
      <c r="Q22" s="86">
        <f>SUM(Q17:Q21)</f>
        <v>0</v>
      </c>
    </row>
    <row r="23" spans="1:22" s="58" customFormat="1" ht="24.9" customHeight="1">
      <c r="B23" s="56"/>
      <c r="C23" s="56"/>
      <c r="D23" s="56"/>
      <c r="E23" s="56"/>
      <c r="F23" s="56"/>
      <c r="G23" s="56"/>
      <c r="H23" s="56"/>
      <c r="I23" s="57"/>
      <c r="J23" s="56"/>
      <c r="K23" s="56"/>
      <c r="L23" s="56"/>
      <c r="M23" s="56"/>
      <c r="N23" s="251"/>
      <c r="O23" s="251"/>
      <c r="P23" s="251"/>
      <c r="Q23" s="85"/>
    </row>
    <row r="24" spans="1:22" s="58" customFormat="1" ht="24.9" customHeight="1">
      <c r="B24" s="56"/>
      <c r="C24" s="56"/>
      <c r="D24" s="56"/>
      <c r="E24" s="56"/>
      <c r="F24" s="56"/>
      <c r="G24" s="56"/>
      <c r="H24" s="56"/>
      <c r="I24" s="56"/>
      <c r="J24" s="56"/>
      <c r="K24" s="56"/>
      <c r="L24" s="56"/>
      <c r="M24" s="56"/>
      <c r="N24" s="56"/>
      <c r="O24" s="56"/>
      <c r="P24" s="56"/>
      <c r="Q24" s="56"/>
    </row>
    <row r="25" spans="1:22" s="58" customFormat="1" ht="24.9" customHeight="1">
      <c r="B25" s="56"/>
      <c r="C25" s="56"/>
      <c r="D25" s="56"/>
      <c r="E25" s="56"/>
      <c r="F25" s="56"/>
      <c r="G25" s="56"/>
      <c r="H25" s="56"/>
      <c r="I25" s="56"/>
      <c r="J25" s="84"/>
      <c r="L25" s="56"/>
      <c r="M25" s="56"/>
      <c r="O25" s="83"/>
      <c r="P25" s="56"/>
      <c r="Q25" s="56"/>
    </row>
    <row r="26" spans="1:22" s="58" customFormat="1" ht="24.9" customHeight="1">
      <c r="A26" s="58" t="s">
        <v>120</v>
      </c>
      <c r="B26" s="54"/>
      <c r="C26" s="54"/>
      <c r="D26" s="54"/>
      <c r="E26" s="54"/>
      <c r="F26" s="54"/>
      <c r="G26" s="54"/>
      <c r="H26" s="54"/>
      <c r="I26" s="54"/>
      <c r="J26" s="54"/>
      <c r="K26" s="54"/>
      <c r="L26" s="54"/>
      <c r="M26" s="54"/>
      <c r="N26" s="54"/>
      <c r="O26" s="54"/>
      <c r="P26" s="56"/>
      <c r="Q26" s="56"/>
    </row>
    <row r="27" spans="1:22" ht="31.2" customHeight="1">
      <c r="A27" s="232" t="s">
        <v>121</v>
      </c>
      <c r="B27" s="232"/>
      <c r="C27" s="232"/>
      <c r="D27" s="232"/>
      <c r="E27" s="232"/>
      <c r="F27" s="232"/>
      <c r="G27" s="232"/>
      <c r="H27" s="232"/>
      <c r="I27" s="232"/>
      <c r="J27" s="232"/>
      <c r="K27" s="232"/>
      <c r="L27" s="232"/>
      <c r="M27" s="232"/>
      <c r="N27" s="232"/>
      <c r="O27" s="232"/>
      <c r="P27" s="232"/>
      <c r="Q27" s="232"/>
      <c r="R27" s="232"/>
      <c r="S27" s="232"/>
    </row>
    <row r="28" spans="1:22" ht="24.9" customHeight="1">
      <c r="A28" s="82"/>
      <c r="B28" s="81"/>
      <c r="C28" s="81"/>
      <c r="D28" s="81"/>
      <c r="E28" s="81"/>
      <c r="F28" s="81"/>
      <c r="G28" s="81"/>
      <c r="H28" s="81"/>
      <c r="K28" s="80" t="s">
        <v>71</v>
      </c>
      <c r="L28" s="261" t="s">
        <v>70</v>
      </c>
      <c r="M28" s="261"/>
      <c r="N28" s="261"/>
      <c r="O28" s="261"/>
      <c r="P28" s="261"/>
      <c r="Q28" s="261"/>
      <c r="R28" s="261"/>
    </row>
    <row r="29" spans="1:22" ht="24.9" customHeight="1">
      <c r="A29" s="56" t="s">
        <v>69</v>
      </c>
      <c r="B29" s="56"/>
      <c r="C29" s="56"/>
      <c r="D29" s="56"/>
      <c r="E29" s="56"/>
      <c r="F29" s="56"/>
      <c r="G29" s="56"/>
      <c r="H29" s="56"/>
      <c r="I29" s="56"/>
      <c r="J29" s="56"/>
      <c r="K29" s="56"/>
      <c r="L29" s="56"/>
      <c r="M29" s="56"/>
      <c r="N29" s="56"/>
      <c r="O29" s="56"/>
      <c r="Q29" s="79"/>
    </row>
    <row r="30" spans="1:22" ht="24.9" customHeight="1">
      <c r="A30" s="233" t="s">
        <v>59</v>
      </c>
      <c r="B30" s="240" t="s">
        <v>68</v>
      </c>
      <c r="C30" s="241"/>
      <c r="D30" s="235" t="s">
        <v>57</v>
      </c>
      <c r="E30" s="237" t="s">
        <v>52</v>
      </c>
      <c r="F30" s="238"/>
      <c r="G30" s="238"/>
      <c r="H30" s="238"/>
      <c r="I30" s="238"/>
      <c r="J30" s="239"/>
      <c r="K30" s="237" t="s">
        <v>56</v>
      </c>
      <c r="L30" s="238"/>
      <c r="M30" s="238"/>
      <c r="N30" s="239"/>
      <c r="O30" s="237" t="s">
        <v>114</v>
      </c>
      <c r="P30" s="239"/>
      <c r="Q30" s="254" t="s">
        <v>119</v>
      </c>
      <c r="R30" s="246" t="s">
        <v>54</v>
      </c>
      <c r="S30" s="246" t="s">
        <v>53</v>
      </c>
    </row>
    <row r="31" spans="1:22" ht="36.75" customHeight="1">
      <c r="A31" s="234"/>
      <c r="B31" s="242"/>
      <c r="C31" s="243"/>
      <c r="D31" s="236"/>
      <c r="E31" s="71" t="s">
        <v>67</v>
      </c>
      <c r="F31" s="72" t="s">
        <v>66</v>
      </c>
      <c r="G31" s="72" t="s">
        <v>65</v>
      </c>
      <c r="H31" s="72" t="s">
        <v>64</v>
      </c>
      <c r="I31" s="72"/>
      <c r="J31" s="71" t="s">
        <v>51</v>
      </c>
      <c r="K31" s="70" t="s">
        <v>50</v>
      </c>
      <c r="L31" s="69" t="s">
        <v>49</v>
      </c>
      <c r="M31" s="69"/>
      <c r="N31" s="68" t="s">
        <v>48</v>
      </c>
      <c r="O31" s="113" t="s">
        <v>117</v>
      </c>
      <c r="P31" s="115" t="s">
        <v>115</v>
      </c>
      <c r="Q31" s="255"/>
      <c r="R31" s="247"/>
      <c r="S31" s="247"/>
    </row>
    <row r="32" spans="1:22" ht="42" customHeight="1">
      <c r="A32" s="158" t="s">
        <v>63</v>
      </c>
      <c r="B32" s="258" t="s">
        <v>61</v>
      </c>
      <c r="C32" s="259"/>
      <c r="D32" s="158" t="s">
        <v>165</v>
      </c>
      <c r="E32" s="159">
        <v>50000</v>
      </c>
      <c r="F32" s="159">
        <v>50000</v>
      </c>
      <c r="G32" s="159">
        <v>1017000</v>
      </c>
      <c r="H32" s="159"/>
      <c r="I32" s="159"/>
      <c r="J32" s="78">
        <f>IF(B32="","",E32+F32+G32+H32+I32)</f>
        <v>1117000</v>
      </c>
      <c r="K32" s="159">
        <v>141200</v>
      </c>
      <c r="L32" s="159">
        <v>216000</v>
      </c>
      <c r="M32" s="159"/>
      <c r="N32" s="78">
        <f>IF(B32="","",K32+L32+M32)</f>
        <v>357200</v>
      </c>
      <c r="O32" s="132"/>
      <c r="P32" s="78">
        <f>IF(B32="","",O32)</f>
        <v>0</v>
      </c>
      <c r="Q32" s="114">
        <f>IF(B32="","",J32+N32+P32)</f>
        <v>1474200</v>
      </c>
      <c r="R32" s="116" t="str">
        <f t="shared" ref="R32:R33" si="2">IF(B32="","0",IF(B32="認定看護師（感染管理）","1,298,000","1,298,000"))</f>
        <v>1,298,000</v>
      </c>
      <c r="S32" s="67">
        <f>IF(B32="","",IF(B32="","",MIN(Q32,VALUE(R32))))</f>
        <v>1298000</v>
      </c>
    </row>
    <row r="33" spans="1:19" ht="42" customHeight="1" thickBot="1">
      <c r="A33" s="160" t="s">
        <v>62</v>
      </c>
      <c r="B33" s="258" t="s">
        <v>118</v>
      </c>
      <c r="C33" s="259"/>
      <c r="D33" s="158" t="s">
        <v>166</v>
      </c>
      <c r="E33" s="159">
        <v>53000</v>
      </c>
      <c r="F33" s="159">
        <v>53000</v>
      </c>
      <c r="G33" s="159">
        <v>978000</v>
      </c>
      <c r="H33" s="159">
        <v>3300</v>
      </c>
      <c r="I33" s="159"/>
      <c r="J33" s="78">
        <f>IF(B33="","",E33+F33+G33+H33+I33)</f>
        <v>1087300</v>
      </c>
      <c r="K33" s="159">
        <v>24540</v>
      </c>
      <c r="L33" s="159">
        <v>3000</v>
      </c>
      <c r="M33" s="159"/>
      <c r="N33" s="78">
        <f>IF(B33="","",K33+L33+M33)</f>
        <v>27540</v>
      </c>
      <c r="O33" s="159">
        <v>1880000</v>
      </c>
      <c r="P33" s="78">
        <f>IF(B33="","",O33)</f>
        <v>1880000</v>
      </c>
      <c r="Q33" s="114">
        <f>IF(B33="","",J33+N33+P33)</f>
        <v>2994840</v>
      </c>
      <c r="R33" s="116" t="str">
        <f t="shared" si="2"/>
        <v>1,298,000</v>
      </c>
      <c r="S33" s="67">
        <f t="shared" ref="S33" si="3">IF(B33="","",IF(B33="","",MIN(Q33,VALUE(R33))))</f>
        <v>1298000</v>
      </c>
    </row>
    <row r="34" spans="1:19" s="54" customFormat="1" ht="24.9" customHeight="1" thickBot="1">
      <c r="A34" s="64" t="s">
        <v>44</v>
      </c>
      <c r="B34" s="237"/>
      <c r="C34" s="239"/>
      <c r="D34" s="64"/>
      <c r="E34" s="63"/>
      <c r="F34" s="63"/>
      <c r="G34" s="63"/>
      <c r="H34" s="63"/>
      <c r="I34" s="63"/>
      <c r="J34" s="63">
        <f>SUM(J32:J33)</f>
        <v>2204300</v>
      </c>
      <c r="K34" s="63"/>
      <c r="L34" s="63"/>
      <c r="M34" s="63"/>
      <c r="N34" s="77">
        <f t="shared" ref="N34:S34" si="4">SUM(N32:N33)</f>
        <v>384740</v>
      </c>
      <c r="O34" s="61">
        <f t="shared" si="4"/>
        <v>1880000</v>
      </c>
      <c r="P34" s="76">
        <f t="shared" si="4"/>
        <v>1880000</v>
      </c>
      <c r="Q34" s="61">
        <f t="shared" si="4"/>
        <v>4469040</v>
      </c>
      <c r="R34" s="76">
        <f t="shared" si="4"/>
        <v>0</v>
      </c>
      <c r="S34" s="75">
        <f t="shared" si="4"/>
        <v>2596000</v>
      </c>
    </row>
    <row r="35" spans="1:19" s="54" customFormat="1" ht="24.9" customHeight="1">
      <c r="A35" s="56"/>
      <c r="B35" s="56"/>
      <c r="C35" s="56"/>
      <c r="D35" s="56"/>
      <c r="E35" s="74"/>
      <c r="F35" s="74"/>
      <c r="G35" s="74"/>
      <c r="H35" s="74"/>
      <c r="I35" s="74"/>
      <c r="J35" s="74"/>
      <c r="K35" s="74"/>
      <c r="L35" s="74"/>
      <c r="M35" s="74"/>
      <c r="N35" s="260"/>
      <c r="O35" s="251"/>
      <c r="P35" s="251"/>
      <c r="Q35" s="55"/>
    </row>
    <row r="36" spans="1:19" s="58" customFormat="1" ht="24.9" customHeight="1">
      <c r="A36" s="73" t="s">
        <v>60</v>
      </c>
      <c r="B36" s="56"/>
      <c r="C36" s="56"/>
      <c r="D36" s="56"/>
      <c r="E36" s="56"/>
      <c r="F36" s="56"/>
      <c r="G36" s="56"/>
      <c r="H36" s="56"/>
      <c r="I36" s="56"/>
      <c r="J36" s="56"/>
      <c r="K36" s="56"/>
      <c r="L36" s="56"/>
      <c r="M36" s="56"/>
      <c r="N36" s="56"/>
      <c r="O36" s="56"/>
      <c r="P36" s="56"/>
      <c r="Q36" s="56"/>
    </row>
    <row r="37" spans="1:19" ht="25.5" customHeight="1">
      <c r="A37" s="233" t="s">
        <v>59</v>
      </c>
      <c r="B37" s="240" t="s">
        <v>58</v>
      </c>
      <c r="C37" s="241"/>
      <c r="D37" s="235" t="s">
        <v>57</v>
      </c>
      <c r="E37" s="237" t="s">
        <v>52</v>
      </c>
      <c r="F37" s="238"/>
      <c r="G37" s="238"/>
      <c r="H37" s="238"/>
      <c r="I37" s="238"/>
      <c r="J37" s="239"/>
      <c r="K37" s="237" t="s">
        <v>56</v>
      </c>
      <c r="L37" s="238"/>
      <c r="M37" s="238"/>
      <c r="N37" s="239"/>
      <c r="O37" s="252" t="s">
        <v>55</v>
      </c>
      <c r="P37" s="246" t="s">
        <v>54</v>
      </c>
      <c r="Q37" s="256" t="s">
        <v>53</v>
      </c>
    </row>
    <row r="38" spans="1:19" ht="30.75" customHeight="1">
      <c r="A38" s="234"/>
      <c r="B38" s="242"/>
      <c r="C38" s="243"/>
      <c r="D38" s="236"/>
      <c r="E38" s="71" t="s">
        <v>52</v>
      </c>
      <c r="F38" s="72"/>
      <c r="G38" s="72"/>
      <c r="H38" s="72"/>
      <c r="I38" s="72"/>
      <c r="J38" s="71" t="s">
        <v>51</v>
      </c>
      <c r="K38" s="70" t="s">
        <v>50</v>
      </c>
      <c r="L38" s="69" t="s">
        <v>49</v>
      </c>
      <c r="M38" s="69"/>
      <c r="N38" s="68" t="s">
        <v>48</v>
      </c>
      <c r="O38" s="257"/>
      <c r="P38" s="247"/>
      <c r="Q38" s="256"/>
    </row>
    <row r="39" spans="1:19" s="58" customFormat="1" ht="41.4" customHeight="1">
      <c r="A39" s="158" t="s">
        <v>47</v>
      </c>
      <c r="B39" s="258" t="s">
        <v>45</v>
      </c>
      <c r="C39" s="259"/>
      <c r="D39" s="161">
        <v>45575</v>
      </c>
      <c r="E39" s="162">
        <v>10000</v>
      </c>
      <c r="F39" s="162"/>
      <c r="G39" s="162"/>
      <c r="H39" s="162"/>
      <c r="I39" s="162"/>
      <c r="J39" s="63">
        <f>IF(B39="","",E39+F39+G39+H39+I39)</f>
        <v>10000</v>
      </c>
      <c r="K39" s="162"/>
      <c r="L39" s="162"/>
      <c r="M39" s="162"/>
      <c r="N39" s="63">
        <f>IF(B39="","",K39+L39+M39)</f>
        <v>0</v>
      </c>
      <c r="O39" s="63">
        <f>IF(B39="","",J39+N39)</f>
        <v>10000</v>
      </c>
      <c r="P39" s="63">
        <f>IF(B39="","",267000)</f>
        <v>267000</v>
      </c>
      <c r="Q39" s="67">
        <f>IF(B39="","",MIN(O39,P39))</f>
        <v>10000</v>
      </c>
    </row>
    <row r="40" spans="1:19" s="58" customFormat="1" ht="41.4" customHeight="1" thickBot="1">
      <c r="A40" s="160" t="s">
        <v>46</v>
      </c>
      <c r="B40" s="258" t="s">
        <v>45</v>
      </c>
      <c r="C40" s="259"/>
      <c r="D40" s="161">
        <v>45575</v>
      </c>
      <c r="E40" s="162">
        <v>30000</v>
      </c>
      <c r="F40" s="162"/>
      <c r="G40" s="162"/>
      <c r="H40" s="162"/>
      <c r="I40" s="162"/>
      <c r="J40" s="63">
        <f>IF(B40="","",E40+F40+G40+H40+I40)</f>
        <v>30000</v>
      </c>
      <c r="K40" s="162">
        <v>18600</v>
      </c>
      <c r="L40" s="162">
        <v>10800</v>
      </c>
      <c r="M40" s="162"/>
      <c r="N40" s="63">
        <f>IF(B40="","",K40+L40+M40)</f>
        <v>29400</v>
      </c>
      <c r="O40" s="66">
        <f>IF(B40="","",J40+N40)</f>
        <v>59400</v>
      </c>
      <c r="P40" s="66">
        <f>IF(B40="","",267000)</f>
        <v>267000</v>
      </c>
      <c r="Q40" s="65">
        <f>IF(B40="","",MIN(O40,P40))</f>
        <v>59400</v>
      </c>
    </row>
    <row r="41" spans="1:19" s="58" customFormat="1" ht="25.8" customHeight="1" thickBot="1">
      <c r="A41" s="64" t="s">
        <v>44</v>
      </c>
      <c r="B41" s="237"/>
      <c r="C41" s="239"/>
      <c r="D41" s="64"/>
      <c r="E41" s="63"/>
      <c r="F41" s="63"/>
      <c r="G41" s="63"/>
      <c r="H41" s="63"/>
      <c r="I41" s="63"/>
      <c r="J41" s="63">
        <f>SUM(J36:J40)</f>
        <v>40000</v>
      </c>
      <c r="K41" s="63"/>
      <c r="L41" s="63"/>
      <c r="M41" s="62"/>
      <c r="N41" s="62">
        <f>SUM(N36:N40)</f>
        <v>29400</v>
      </c>
      <c r="O41" s="61">
        <f>SUM(O36:O40)</f>
        <v>69400</v>
      </c>
      <c r="P41" s="60">
        <f>SUM(P36:P40)</f>
        <v>534000</v>
      </c>
      <c r="Q41" s="59">
        <f>SUM(Q36:Q40)</f>
        <v>69400</v>
      </c>
    </row>
    <row r="42" spans="1:19" ht="24.9" customHeight="1">
      <c r="A42" s="58"/>
      <c r="B42" s="56"/>
      <c r="C42" s="56"/>
      <c r="D42" s="56"/>
      <c r="E42" s="56"/>
      <c r="F42" s="56"/>
      <c r="G42" s="56"/>
      <c r="H42" s="56"/>
      <c r="I42" s="57"/>
      <c r="J42" s="56"/>
      <c r="K42" s="56"/>
      <c r="L42" s="56"/>
      <c r="M42" s="56"/>
      <c r="N42" s="251"/>
      <c r="O42" s="251"/>
      <c r="P42" s="251"/>
      <c r="Q42" s="55"/>
    </row>
  </sheetData>
  <mergeCells count="60">
    <mergeCell ref="L28:R28"/>
    <mergeCell ref="N23:P23"/>
    <mergeCell ref="A37:A38"/>
    <mergeCell ref="K37:N37"/>
    <mergeCell ref="R30:R31"/>
    <mergeCell ref="O30:P30"/>
    <mergeCell ref="S30:S31"/>
    <mergeCell ref="B22:C22"/>
    <mergeCell ref="B32:C32"/>
    <mergeCell ref="B33:C33"/>
    <mergeCell ref="B30:C31"/>
    <mergeCell ref="A30:A31"/>
    <mergeCell ref="N42:P42"/>
    <mergeCell ref="Q30:Q31"/>
    <mergeCell ref="Q37:Q38"/>
    <mergeCell ref="B34:C34"/>
    <mergeCell ref="B41:C41"/>
    <mergeCell ref="P37:P38"/>
    <mergeCell ref="O37:O38"/>
    <mergeCell ref="B39:C39"/>
    <mergeCell ref="E30:J30"/>
    <mergeCell ref="K30:N30"/>
    <mergeCell ref="D30:D31"/>
    <mergeCell ref="B37:C38"/>
    <mergeCell ref="D37:D38"/>
    <mergeCell ref="E37:J37"/>
    <mergeCell ref="N35:P35"/>
    <mergeCell ref="B40:C40"/>
    <mergeCell ref="L3:R3"/>
    <mergeCell ref="Q15:Q16"/>
    <mergeCell ref="N13:P13"/>
    <mergeCell ref="P15:P16"/>
    <mergeCell ref="B11:C11"/>
    <mergeCell ref="B12:C12"/>
    <mergeCell ref="E15:J15"/>
    <mergeCell ref="K15:N15"/>
    <mergeCell ref="O15:O16"/>
    <mergeCell ref="D15:D16"/>
    <mergeCell ref="A15:A16"/>
    <mergeCell ref="B15:C16"/>
    <mergeCell ref="Q5:Q6"/>
    <mergeCell ref="B5:C6"/>
    <mergeCell ref="S5:S6"/>
    <mergeCell ref="R5:R6"/>
    <mergeCell ref="B20:C20"/>
    <mergeCell ref="A2:S2"/>
    <mergeCell ref="A27:S27"/>
    <mergeCell ref="B21:C21"/>
    <mergeCell ref="B17:C17"/>
    <mergeCell ref="B18:C18"/>
    <mergeCell ref="B19:C19"/>
    <mergeCell ref="A5:A6"/>
    <mergeCell ref="D5:D6"/>
    <mergeCell ref="E5:J5"/>
    <mergeCell ref="K5:N5"/>
    <mergeCell ref="B7:C7"/>
    <mergeCell ref="B8:C8"/>
    <mergeCell ref="B9:C9"/>
    <mergeCell ref="B10:C10"/>
    <mergeCell ref="O5:P5"/>
  </mergeCells>
  <phoneticPr fontId="1"/>
  <dataValidations count="6">
    <dataValidation type="list" allowBlank="1" showInputMessage="1" showErrorMessage="1" sqref="WVJ983079:WVK983080 IX17:IY21 ST17:SU21 ACP17:ACQ21 AML17:AMM21 AWH17:AWI21 BGD17:BGE21 BPZ17:BQA21 BZV17:BZW21 CJR17:CJS21 CTN17:CTO21 DDJ17:DDK21 DNF17:DNG21 DXB17:DXC21 EGX17:EGY21 EQT17:EQU21 FAP17:FAQ21 FKL17:FKM21 FUH17:FUI21 GED17:GEE21 GNZ17:GOA21 GXV17:GXW21 HHR17:HHS21 HRN17:HRO21 IBJ17:IBK21 ILF17:ILG21 IVB17:IVC21 JEX17:JEY21 JOT17:JOU21 JYP17:JYQ21 KIL17:KIM21 KSH17:KSI21 LCD17:LCE21 LLZ17:LMA21 LVV17:LVW21 MFR17:MFS21 MPN17:MPO21 MZJ17:MZK21 NJF17:NJG21 NTB17:NTC21 OCX17:OCY21 OMT17:OMU21 OWP17:OWQ21 PGL17:PGM21 PQH17:PQI21 QAD17:QAE21 QJZ17:QKA21 QTV17:QTW21 RDR17:RDS21 RNN17:RNO21 RXJ17:RXK21 SHF17:SHG21 SRB17:SRC21 TAX17:TAY21 TKT17:TKU21 TUP17:TUQ21 UEL17:UEM21 UOH17:UOI21 UYD17:UYE21 VHZ17:VIA21 VRV17:VRW21 WBR17:WBS21 WLN17:WLO21 WVJ17:WVK21 B65553:C65557 IX65553:IY65557 ST65553:SU65557 ACP65553:ACQ65557 AML65553:AMM65557 AWH65553:AWI65557 BGD65553:BGE65557 BPZ65553:BQA65557 BZV65553:BZW65557 CJR65553:CJS65557 CTN65553:CTO65557 DDJ65553:DDK65557 DNF65553:DNG65557 DXB65553:DXC65557 EGX65553:EGY65557 EQT65553:EQU65557 FAP65553:FAQ65557 FKL65553:FKM65557 FUH65553:FUI65557 GED65553:GEE65557 GNZ65553:GOA65557 GXV65553:GXW65557 HHR65553:HHS65557 HRN65553:HRO65557 IBJ65553:IBK65557 ILF65553:ILG65557 IVB65553:IVC65557 JEX65553:JEY65557 JOT65553:JOU65557 JYP65553:JYQ65557 KIL65553:KIM65557 KSH65553:KSI65557 LCD65553:LCE65557 LLZ65553:LMA65557 LVV65553:LVW65557 MFR65553:MFS65557 MPN65553:MPO65557 MZJ65553:MZK65557 NJF65553:NJG65557 NTB65553:NTC65557 OCX65553:OCY65557 OMT65553:OMU65557 OWP65553:OWQ65557 PGL65553:PGM65557 PQH65553:PQI65557 QAD65553:QAE65557 QJZ65553:QKA65557 QTV65553:QTW65557 RDR65553:RDS65557 RNN65553:RNO65557 RXJ65553:RXK65557 SHF65553:SHG65557 SRB65553:SRC65557 TAX65553:TAY65557 TKT65553:TKU65557 TUP65553:TUQ65557 UEL65553:UEM65557 UOH65553:UOI65557 UYD65553:UYE65557 VHZ65553:VIA65557 VRV65553:VRW65557 WBR65553:WBS65557 WLN65553:WLO65557 WVJ65553:WVK65557 B131089:C131093 IX131089:IY131093 ST131089:SU131093 ACP131089:ACQ131093 AML131089:AMM131093 AWH131089:AWI131093 BGD131089:BGE131093 BPZ131089:BQA131093 BZV131089:BZW131093 CJR131089:CJS131093 CTN131089:CTO131093 DDJ131089:DDK131093 DNF131089:DNG131093 DXB131089:DXC131093 EGX131089:EGY131093 EQT131089:EQU131093 FAP131089:FAQ131093 FKL131089:FKM131093 FUH131089:FUI131093 GED131089:GEE131093 GNZ131089:GOA131093 GXV131089:GXW131093 HHR131089:HHS131093 HRN131089:HRO131093 IBJ131089:IBK131093 ILF131089:ILG131093 IVB131089:IVC131093 JEX131089:JEY131093 JOT131089:JOU131093 JYP131089:JYQ131093 KIL131089:KIM131093 KSH131089:KSI131093 LCD131089:LCE131093 LLZ131089:LMA131093 LVV131089:LVW131093 MFR131089:MFS131093 MPN131089:MPO131093 MZJ131089:MZK131093 NJF131089:NJG131093 NTB131089:NTC131093 OCX131089:OCY131093 OMT131089:OMU131093 OWP131089:OWQ131093 PGL131089:PGM131093 PQH131089:PQI131093 QAD131089:QAE131093 QJZ131089:QKA131093 QTV131089:QTW131093 RDR131089:RDS131093 RNN131089:RNO131093 RXJ131089:RXK131093 SHF131089:SHG131093 SRB131089:SRC131093 TAX131089:TAY131093 TKT131089:TKU131093 TUP131089:TUQ131093 UEL131089:UEM131093 UOH131089:UOI131093 UYD131089:UYE131093 VHZ131089:VIA131093 VRV131089:VRW131093 WBR131089:WBS131093 WLN131089:WLO131093 WVJ131089:WVK131093 B196625:C196629 IX196625:IY196629 ST196625:SU196629 ACP196625:ACQ196629 AML196625:AMM196629 AWH196625:AWI196629 BGD196625:BGE196629 BPZ196625:BQA196629 BZV196625:BZW196629 CJR196625:CJS196629 CTN196625:CTO196629 DDJ196625:DDK196629 DNF196625:DNG196629 DXB196625:DXC196629 EGX196625:EGY196629 EQT196625:EQU196629 FAP196625:FAQ196629 FKL196625:FKM196629 FUH196625:FUI196629 GED196625:GEE196629 GNZ196625:GOA196629 GXV196625:GXW196629 HHR196625:HHS196629 HRN196625:HRO196629 IBJ196625:IBK196629 ILF196625:ILG196629 IVB196625:IVC196629 JEX196625:JEY196629 JOT196625:JOU196629 JYP196625:JYQ196629 KIL196625:KIM196629 KSH196625:KSI196629 LCD196625:LCE196629 LLZ196625:LMA196629 LVV196625:LVW196629 MFR196625:MFS196629 MPN196625:MPO196629 MZJ196625:MZK196629 NJF196625:NJG196629 NTB196625:NTC196629 OCX196625:OCY196629 OMT196625:OMU196629 OWP196625:OWQ196629 PGL196625:PGM196629 PQH196625:PQI196629 QAD196625:QAE196629 QJZ196625:QKA196629 QTV196625:QTW196629 RDR196625:RDS196629 RNN196625:RNO196629 RXJ196625:RXK196629 SHF196625:SHG196629 SRB196625:SRC196629 TAX196625:TAY196629 TKT196625:TKU196629 TUP196625:TUQ196629 UEL196625:UEM196629 UOH196625:UOI196629 UYD196625:UYE196629 VHZ196625:VIA196629 VRV196625:VRW196629 WBR196625:WBS196629 WLN196625:WLO196629 WVJ196625:WVK196629 B262161:C262165 IX262161:IY262165 ST262161:SU262165 ACP262161:ACQ262165 AML262161:AMM262165 AWH262161:AWI262165 BGD262161:BGE262165 BPZ262161:BQA262165 BZV262161:BZW262165 CJR262161:CJS262165 CTN262161:CTO262165 DDJ262161:DDK262165 DNF262161:DNG262165 DXB262161:DXC262165 EGX262161:EGY262165 EQT262161:EQU262165 FAP262161:FAQ262165 FKL262161:FKM262165 FUH262161:FUI262165 GED262161:GEE262165 GNZ262161:GOA262165 GXV262161:GXW262165 HHR262161:HHS262165 HRN262161:HRO262165 IBJ262161:IBK262165 ILF262161:ILG262165 IVB262161:IVC262165 JEX262161:JEY262165 JOT262161:JOU262165 JYP262161:JYQ262165 KIL262161:KIM262165 KSH262161:KSI262165 LCD262161:LCE262165 LLZ262161:LMA262165 LVV262161:LVW262165 MFR262161:MFS262165 MPN262161:MPO262165 MZJ262161:MZK262165 NJF262161:NJG262165 NTB262161:NTC262165 OCX262161:OCY262165 OMT262161:OMU262165 OWP262161:OWQ262165 PGL262161:PGM262165 PQH262161:PQI262165 QAD262161:QAE262165 QJZ262161:QKA262165 QTV262161:QTW262165 RDR262161:RDS262165 RNN262161:RNO262165 RXJ262161:RXK262165 SHF262161:SHG262165 SRB262161:SRC262165 TAX262161:TAY262165 TKT262161:TKU262165 TUP262161:TUQ262165 UEL262161:UEM262165 UOH262161:UOI262165 UYD262161:UYE262165 VHZ262161:VIA262165 VRV262161:VRW262165 WBR262161:WBS262165 WLN262161:WLO262165 WVJ262161:WVK262165 B327697:C327701 IX327697:IY327701 ST327697:SU327701 ACP327697:ACQ327701 AML327697:AMM327701 AWH327697:AWI327701 BGD327697:BGE327701 BPZ327697:BQA327701 BZV327697:BZW327701 CJR327697:CJS327701 CTN327697:CTO327701 DDJ327697:DDK327701 DNF327697:DNG327701 DXB327697:DXC327701 EGX327697:EGY327701 EQT327697:EQU327701 FAP327697:FAQ327701 FKL327697:FKM327701 FUH327697:FUI327701 GED327697:GEE327701 GNZ327697:GOA327701 GXV327697:GXW327701 HHR327697:HHS327701 HRN327697:HRO327701 IBJ327697:IBK327701 ILF327697:ILG327701 IVB327697:IVC327701 JEX327697:JEY327701 JOT327697:JOU327701 JYP327697:JYQ327701 KIL327697:KIM327701 KSH327697:KSI327701 LCD327697:LCE327701 LLZ327697:LMA327701 LVV327697:LVW327701 MFR327697:MFS327701 MPN327697:MPO327701 MZJ327697:MZK327701 NJF327697:NJG327701 NTB327697:NTC327701 OCX327697:OCY327701 OMT327697:OMU327701 OWP327697:OWQ327701 PGL327697:PGM327701 PQH327697:PQI327701 QAD327697:QAE327701 QJZ327697:QKA327701 QTV327697:QTW327701 RDR327697:RDS327701 RNN327697:RNO327701 RXJ327697:RXK327701 SHF327697:SHG327701 SRB327697:SRC327701 TAX327697:TAY327701 TKT327697:TKU327701 TUP327697:TUQ327701 UEL327697:UEM327701 UOH327697:UOI327701 UYD327697:UYE327701 VHZ327697:VIA327701 VRV327697:VRW327701 WBR327697:WBS327701 WLN327697:WLO327701 WVJ327697:WVK327701 B393233:C393237 IX393233:IY393237 ST393233:SU393237 ACP393233:ACQ393237 AML393233:AMM393237 AWH393233:AWI393237 BGD393233:BGE393237 BPZ393233:BQA393237 BZV393233:BZW393237 CJR393233:CJS393237 CTN393233:CTO393237 DDJ393233:DDK393237 DNF393233:DNG393237 DXB393233:DXC393237 EGX393233:EGY393237 EQT393233:EQU393237 FAP393233:FAQ393237 FKL393233:FKM393237 FUH393233:FUI393237 GED393233:GEE393237 GNZ393233:GOA393237 GXV393233:GXW393237 HHR393233:HHS393237 HRN393233:HRO393237 IBJ393233:IBK393237 ILF393233:ILG393237 IVB393233:IVC393237 JEX393233:JEY393237 JOT393233:JOU393237 JYP393233:JYQ393237 KIL393233:KIM393237 KSH393233:KSI393237 LCD393233:LCE393237 LLZ393233:LMA393237 LVV393233:LVW393237 MFR393233:MFS393237 MPN393233:MPO393237 MZJ393233:MZK393237 NJF393233:NJG393237 NTB393233:NTC393237 OCX393233:OCY393237 OMT393233:OMU393237 OWP393233:OWQ393237 PGL393233:PGM393237 PQH393233:PQI393237 QAD393233:QAE393237 QJZ393233:QKA393237 QTV393233:QTW393237 RDR393233:RDS393237 RNN393233:RNO393237 RXJ393233:RXK393237 SHF393233:SHG393237 SRB393233:SRC393237 TAX393233:TAY393237 TKT393233:TKU393237 TUP393233:TUQ393237 UEL393233:UEM393237 UOH393233:UOI393237 UYD393233:UYE393237 VHZ393233:VIA393237 VRV393233:VRW393237 WBR393233:WBS393237 WLN393233:WLO393237 WVJ393233:WVK393237 B458769:C458773 IX458769:IY458773 ST458769:SU458773 ACP458769:ACQ458773 AML458769:AMM458773 AWH458769:AWI458773 BGD458769:BGE458773 BPZ458769:BQA458773 BZV458769:BZW458773 CJR458769:CJS458773 CTN458769:CTO458773 DDJ458769:DDK458773 DNF458769:DNG458773 DXB458769:DXC458773 EGX458769:EGY458773 EQT458769:EQU458773 FAP458769:FAQ458773 FKL458769:FKM458773 FUH458769:FUI458773 GED458769:GEE458773 GNZ458769:GOA458773 GXV458769:GXW458773 HHR458769:HHS458773 HRN458769:HRO458773 IBJ458769:IBK458773 ILF458769:ILG458773 IVB458769:IVC458773 JEX458769:JEY458773 JOT458769:JOU458773 JYP458769:JYQ458773 KIL458769:KIM458773 KSH458769:KSI458773 LCD458769:LCE458773 LLZ458769:LMA458773 LVV458769:LVW458773 MFR458769:MFS458773 MPN458769:MPO458773 MZJ458769:MZK458773 NJF458769:NJG458773 NTB458769:NTC458773 OCX458769:OCY458773 OMT458769:OMU458773 OWP458769:OWQ458773 PGL458769:PGM458773 PQH458769:PQI458773 QAD458769:QAE458773 QJZ458769:QKA458773 QTV458769:QTW458773 RDR458769:RDS458773 RNN458769:RNO458773 RXJ458769:RXK458773 SHF458769:SHG458773 SRB458769:SRC458773 TAX458769:TAY458773 TKT458769:TKU458773 TUP458769:TUQ458773 UEL458769:UEM458773 UOH458769:UOI458773 UYD458769:UYE458773 VHZ458769:VIA458773 VRV458769:VRW458773 WBR458769:WBS458773 WLN458769:WLO458773 WVJ458769:WVK458773 B524305:C524309 IX524305:IY524309 ST524305:SU524309 ACP524305:ACQ524309 AML524305:AMM524309 AWH524305:AWI524309 BGD524305:BGE524309 BPZ524305:BQA524309 BZV524305:BZW524309 CJR524305:CJS524309 CTN524305:CTO524309 DDJ524305:DDK524309 DNF524305:DNG524309 DXB524305:DXC524309 EGX524305:EGY524309 EQT524305:EQU524309 FAP524305:FAQ524309 FKL524305:FKM524309 FUH524305:FUI524309 GED524305:GEE524309 GNZ524305:GOA524309 GXV524305:GXW524309 HHR524305:HHS524309 HRN524305:HRO524309 IBJ524305:IBK524309 ILF524305:ILG524309 IVB524305:IVC524309 JEX524305:JEY524309 JOT524305:JOU524309 JYP524305:JYQ524309 KIL524305:KIM524309 KSH524305:KSI524309 LCD524305:LCE524309 LLZ524305:LMA524309 LVV524305:LVW524309 MFR524305:MFS524309 MPN524305:MPO524309 MZJ524305:MZK524309 NJF524305:NJG524309 NTB524305:NTC524309 OCX524305:OCY524309 OMT524305:OMU524309 OWP524305:OWQ524309 PGL524305:PGM524309 PQH524305:PQI524309 QAD524305:QAE524309 QJZ524305:QKA524309 QTV524305:QTW524309 RDR524305:RDS524309 RNN524305:RNO524309 RXJ524305:RXK524309 SHF524305:SHG524309 SRB524305:SRC524309 TAX524305:TAY524309 TKT524305:TKU524309 TUP524305:TUQ524309 UEL524305:UEM524309 UOH524305:UOI524309 UYD524305:UYE524309 VHZ524305:VIA524309 VRV524305:VRW524309 WBR524305:WBS524309 WLN524305:WLO524309 WVJ524305:WVK524309 B589841:C589845 IX589841:IY589845 ST589841:SU589845 ACP589841:ACQ589845 AML589841:AMM589845 AWH589841:AWI589845 BGD589841:BGE589845 BPZ589841:BQA589845 BZV589841:BZW589845 CJR589841:CJS589845 CTN589841:CTO589845 DDJ589841:DDK589845 DNF589841:DNG589845 DXB589841:DXC589845 EGX589841:EGY589845 EQT589841:EQU589845 FAP589841:FAQ589845 FKL589841:FKM589845 FUH589841:FUI589845 GED589841:GEE589845 GNZ589841:GOA589845 GXV589841:GXW589845 HHR589841:HHS589845 HRN589841:HRO589845 IBJ589841:IBK589845 ILF589841:ILG589845 IVB589841:IVC589845 JEX589841:JEY589845 JOT589841:JOU589845 JYP589841:JYQ589845 KIL589841:KIM589845 KSH589841:KSI589845 LCD589841:LCE589845 LLZ589841:LMA589845 LVV589841:LVW589845 MFR589841:MFS589845 MPN589841:MPO589845 MZJ589841:MZK589845 NJF589841:NJG589845 NTB589841:NTC589845 OCX589841:OCY589845 OMT589841:OMU589845 OWP589841:OWQ589845 PGL589841:PGM589845 PQH589841:PQI589845 QAD589841:QAE589845 QJZ589841:QKA589845 QTV589841:QTW589845 RDR589841:RDS589845 RNN589841:RNO589845 RXJ589841:RXK589845 SHF589841:SHG589845 SRB589841:SRC589845 TAX589841:TAY589845 TKT589841:TKU589845 TUP589841:TUQ589845 UEL589841:UEM589845 UOH589841:UOI589845 UYD589841:UYE589845 VHZ589841:VIA589845 VRV589841:VRW589845 WBR589841:WBS589845 WLN589841:WLO589845 WVJ589841:WVK589845 B655377:C655381 IX655377:IY655381 ST655377:SU655381 ACP655377:ACQ655381 AML655377:AMM655381 AWH655377:AWI655381 BGD655377:BGE655381 BPZ655377:BQA655381 BZV655377:BZW655381 CJR655377:CJS655381 CTN655377:CTO655381 DDJ655377:DDK655381 DNF655377:DNG655381 DXB655377:DXC655381 EGX655377:EGY655381 EQT655377:EQU655381 FAP655377:FAQ655381 FKL655377:FKM655381 FUH655377:FUI655381 GED655377:GEE655381 GNZ655377:GOA655381 GXV655377:GXW655381 HHR655377:HHS655381 HRN655377:HRO655381 IBJ655377:IBK655381 ILF655377:ILG655381 IVB655377:IVC655381 JEX655377:JEY655381 JOT655377:JOU655381 JYP655377:JYQ655381 KIL655377:KIM655381 KSH655377:KSI655381 LCD655377:LCE655381 LLZ655377:LMA655381 LVV655377:LVW655381 MFR655377:MFS655381 MPN655377:MPO655381 MZJ655377:MZK655381 NJF655377:NJG655381 NTB655377:NTC655381 OCX655377:OCY655381 OMT655377:OMU655381 OWP655377:OWQ655381 PGL655377:PGM655381 PQH655377:PQI655381 QAD655377:QAE655381 QJZ655377:QKA655381 QTV655377:QTW655381 RDR655377:RDS655381 RNN655377:RNO655381 RXJ655377:RXK655381 SHF655377:SHG655381 SRB655377:SRC655381 TAX655377:TAY655381 TKT655377:TKU655381 TUP655377:TUQ655381 UEL655377:UEM655381 UOH655377:UOI655381 UYD655377:UYE655381 VHZ655377:VIA655381 VRV655377:VRW655381 WBR655377:WBS655381 WLN655377:WLO655381 WVJ655377:WVK655381 B720913:C720917 IX720913:IY720917 ST720913:SU720917 ACP720913:ACQ720917 AML720913:AMM720917 AWH720913:AWI720917 BGD720913:BGE720917 BPZ720913:BQA720917 BZV720913:BZW720917 CJR720913:CJS720917 CTN720913:CTO720917 DDJ720913:DDK720917 DNF720913:DNG720917 DXB720913:DXC720917 EGX720913:EGY720917 EQT720913:EQU720917 FAP720913:FAQ720917 FKL720913:FKM720917 FUH720913:FUI720917 GED720913:GEE720917 GNZ720913:GOA720917 GXV720913:GXW720917 HHR720913:HHS720917 HRN720913:HRO720917 IBJ720913:IBK720917 ILF720913:ILG720917 IVB720913:IVC720917 JEX720913:JEY720917 JOT720913:JOU720917 JYP720913:JYQ720917 KIL720913:KIM720917 KSH720913:KSI720917 LCD720913:LCE720917 LLZ720913:LMA720917 LVV720913:LVW720917 MFR720913:MFS720917 MPN720913:MPO720917 MZJ720913:MZK720917 NJF720913:NJG720917 NTB720913:NTC720917 OCX720913:OCY720917 OMT720913:OMU720917 OWP720913:OWQ720917 PGL720913:PGM720917 PQH720913:PQI720917 QAD720913:QAE720917 QJZ720913:QKA720917 QTV720913:QTW720917 RDR720913:RDS720917 RNN720913:RNO720917 RXJ720913:RXK720917 SHF720913:SHG720917 SRB720913:SRC720917 TAX720913:TAY720917 TKT720913:TKU720917 TUP720913:TUQ720917 UEL720913:UEM720917 UOH720913:UOI720917 UYD720913:UYE720917 VHZ720913:VIA720917 VRV720913:VRW720917 WBR720913:WBS720917 WLN720913:WLO720917 WVJ720913:WVK720917 B786449:C786453 IX786449:IY786453 ST786449:SU786453 ACP786449:ACQ786453 AML786449:AMM786453 AWH786449:AWI786453 BGD786449:BGE786453 BPZ786449:BQA786453 BZV786449:BZW786453 CJR786449:CJS786453 CTN786449:CTO786453 DDJ786449:DDK786453 DNF786449:DNG786453 DXB786449:DXC786453 EGX786449:EGY786453 EQT786449:EQU786453 FAP786449:FAQ786453 FKL786449:FKM786453 FUH786449:FUI786453 GED786449:GEE786453 GNZ786449:GOA786453 GXV786449:GXW786453 HHR786449:HHS786453 HRN786449:HRO786453 IBJ786449:IBK786453 ILF786449:ILG786453 IVB786449:IVC786453 JEX786449:JEY786453 JOT786449:JOU786453 JYP786449:JYQ786453 KIL786449:KIM786453 KSH786449:KSI786453 LCD786449:LCE786453 LLZ786449:LMA786453 LVV786449:LVW786453 MFR786449:MFS786453 MPN786449:MPO786453 MZJ786449:MZK786453 NJF786449:NJG786453 NTB786449:NTC786453 OCX786449:OCY786453 OMT786449:OMU786453 OWP786449:OWQ786453 PGL786449:PGM786453 PQH786449:PQI786453 QAD786449:QAE786453 QJZ786449:QKA786453 QTV786449:QTW786453 RDR786449:RDS786453 RNN786449:RNO786453 RXJ786449:RXK786453 SHF786449:SHG786453 SRB786449:SRC786453 TAX786449:TAY786453 TKT786449:TKU786453 TUP786449:TUQ786453 UEL786449:UEM786453 UOH786449:UOI786453 UYD786449:UYE786453 VHZ786449:VIA786453 VRV786449:VRW786453 WBR786449:WBS786453 WLN786449:WLO786453 WVJ786449:WVK786453 B851985:C851989 IX851985:IY851989 ST851985:SU851989 ACP851985:ACQ851989 AML851985:AMM851989 AWH851985:AWI851989 BGD851985:BGE851989 BPZ851985:BQA851989 BZV851985:BZW851989 CJR851985:CJS851989 CTN851985:CTO851989 DDJ851985:DDK851989 DNF851985:DNG851989 DXB851985:DXC851989 EGX851985:EGY851989 EQT851985:EQU851989 FAP851985:FAQ851989 FKL851985:FKM851989 FUH851985:FUI851989 GED851985:GEE851989 GNZ851985:GOA851989 GXV851985:GXW851989 HHR851985:HHS851989 HRN851985:HRO851989 IBJ851985:IBK851989 ILF851985:ILG851989 IVB851985:IVC851989 JEX851985:JEY851989 JOT851985:JOU851989 JYP851985:JYQ851989 KIL851985:KIM851989 KSH851985:KSI851989 LCD851985:LCE851989 LLZ851985:LMA851989 LVV851985:LVW851989 MFR851985:MFS851989 MPN851985:MPO851989 MZJ851985:MZK851989 NJF851985:NJG851989 NTB851985:NTC851989 OCX851985:OCY851989 OMT851985:OMU851989 OWP851985:OWQ851989 PGL851985:PGM851989 PQH851985:PQI851989 QAD851985:QAE851989 QJZ851985:QKA851989 QTV851985:QTW851989 RDR851985:RDS851989 RNN851985:RNO851989 RXJ851985:RXK851989 SHF851985:SHG851989 SRB851985:SRC851989 TAX851985:TAY851989 TKT851985:TKU851989 TUP851985:TUQ851989 UEL851985:UEM851989 UOH851985:UOI851989 UYD851985:UYE851989 VHZ851985:VIA851989 VRV851985:VRW851989 WBR851985:WBS851989 WLN851985:WLO851989 WVJ851985:WVK851989 B917521:C917525 IX917521:IY917525 ST917521:SU917525 ACP917521:ACQ917525 AML917521:AMM917525 AWH917521:AWI917525 BGD917521:BGE917525 BPZ917521:BQA917525 BZV917521:BZW917525 CJR917521:CJS917525 CTN917521:CTO917525 DDJ917521:DDK917525 DNF917521:DNG917525 DXB917521:DXC917525 EGX917521:EGY917525 EQT917521:EQU917525 FAP917521:FAQ917525 FKL917521:FKM917525 FUH917521:FUI917525 GED917521:GEE917525 GNZ917521:GOA917525 GXV917521:GXW917525 HHR917521:HHS917525 HRN917521:HRO917525 IBJ917521:IBK917525 ILF917521:ILG917525 IVB917521:IVC917525 JEX917521:JEY917525 JOT917521:JOU917525 JYP917521:JYQ917525 KIL917521:KIM917525 KSH917521:KSI917525 LCD917521:LCE917525 LLZ917521:LMA917525 LVV917521:LVW917525 MFR917521:MFS917525 MPN917521:MPO917525 MZJ917521:MZK917525 NJF917521:NJG917525 NTB917521:NTC917525 OCX917521:OCY917525 OMT917521:OMU917525 OWP917521:OWQ917525 PGL917521:PGM917525 PQH917521:PQI917525 QAD917521:QAE917525 QJZ917521:QKA917525 QTV917521:QTW917525 RDR917521:RDS917525 RNN917521:RNO917525 RXJ917521:RXK917525 SHF917521:SHG917525 SRB917521:SRC917525 TAX917521:TAY917525 TKT917521:TKU917525 TUP917521:TUQ917525 UEL917521:UEM917525 UOH917521:UOI917525 UYD917521:UYE917525 VHZ917521:VIA917525 VRV917521:VRW917525 WBR917521:WBS917525 WLN917521:WLO917525 WVJ917521:WVK917525 B983057:C983061 IX983057:IY983061 ST983057:SU983061 ACP983057:ACQ983061 AML983057:AMM983061 AWH983057:AWI983061 BGD983057:BGE983061 BPZ983057:BQA983061 BZV983057:BZW983061 CJR983057:CJS983061 CTN983057:CTO983061 DDJ983057:DDK983061 DNF983057:DNG983061 DXB983057:DXC983061 EGX983057:EGY983061 EQT983057:EQU983061 FAP983057:FAQ983061 FKL983057:FKM983061 FUH983057:FUI983061 GED983057:GEE983061 GNZ983057:GOA983061 GXV983057:GXW983061 HHR983057:HHS983061 HRN983057:HRO983061 IBJ983057:IBK983061 ILF983057:ILG983061 IVB983057:IVC983061 JEX983057:JEY983061 JOT983057:JOU983061 JYP983057:JYQ983061 KIL983057:KIM983061 KSH983057:KSI983061 LCD983057:LCE983061 LLZ983057:LMA983061 LVV983057:LVW983061 MFR983057:MFS983061 MPN983057:MPO983061 MZJ983057:MZK983061 NJF983057:NJG983061 NTB983057:NTC983061 OCX983057:OCY983061 OMT983057:OMU983061 OWP983057:OWQ983061 PGL983057:PGM983061 PQH983057:PQI983061 QAD983057:QAE983061 QJZ983057:QKA983061 QTV983057:QTW983061 RDR983057:RDS983061 RNN983057:RNO983061 RXJ983057:RXK983061 SHF983057:SHG983061 SRB983057:SRC983061 TAX983057:TAY983061 TKT983057:TKU983061 TUP983057:TUQ983061 UEL983057:UEM983061 UOH983057:UOI983061 UYD983057:UYE983061 VHZ983057:VIA983061 VRV983057:VRW983061 WBR983057:WBS983061 WLN983057:WLO983061 WVJ983057:WVK983061 B39:C40 IX39:IY40 ST39:SU40 ACP39:ACQ40 AML39:AMM40 AWH39:AWI40 BGD39:BGE40 BPZ39:BQA40 BZV39:BZW40 CJR39:CJS40 CTN39:CTO40 DDJ39:DDK40 DNF39:DNG40 DXB39:DXC40 EGX39:EGY40 EQT39:EQU40 FAP39:FAQ40 FKL39:FKM40 FUH39:FUI40 GED39:GEE40 GNZ39:GOA40 GXV39:GXW40 HHR39:HHS40 HRN39:HRO40 IBJ39:IBK40 ILF39:ILG40 IVB39:IVC40 JEX39:JEY40 JOT39:JOU40 JYP39:JYQ40 KIL39:KIM40 KSH39:KSI40 LCD39:LCE40 LLZ39:LMA40 LVV39:LVW40 MFR39:MFS40 MPN39:MPO40 MZJ39:MZK40 NJF39:NJG40 NTB39:NTC40 OCX39:OCY40 OMT39:OMU40 OWP39:OWQ40 PGL39:PGM40 PQH39:PQI40 QAD39:QAE40 QJZ39:QKA40 QTV39:QTW40 RDR39:RDS40 RNN39:RNO40 RXJ39:RXK40 SHF39:SHG40 SRB39:SRC40 TAX39:TAY40 TKT39:TKU40 TUP39:TUQ40 UEL39:UEM40 UOH39:UOI40 UYD39:UYE40 VHZ39:VIA40 VRV39:VRW40 WBR39:WBS40 WLN39:WLO40 WVJ39:WVK40 B65575:C65576 IX65575:IY65576 ST65575:SU65576 ACP65575:ACQ65576 AML65575:AMM65576 AWH65575:AWI65576 BGD65575:BGE65576 BPZ65575:BQA65576 BZV65575:BZW65576 CJR65575:CJS65576 CTN65575:CTO65576 DDJ65575:DDK65576 DNF65575:DNG65576 DXB65575:DXC65576 EGX65575:EGY65576 EQT65575:EQU65576 FAP65575:FAQ65576 FKL65575:FKM65576 FUH65575:FUI65576 GED65575:GEE65576 GNZ65575:GOA65576 GXV65575:GXW65576 HHR65575:HHS65576 HRN65575:HRO65576 IBJ65575:IBK65576 ILF65575:ILG65576 IVB65575:IVC65576 JEX65575:JEY65576 JOT65575:JOU65576 JYP65575:JYQ65576 KIL65575:KIM65576 KSH65575:KSI65576 LCD65575:LCE65576 LLZ65575:LMA65576 LVV65575:LVW65576 MFR65575:MFS65576 MPN65575:MPO65576 MZJ65575:MZK65576 NJF65575:NJG65576 NTB65575:NTC65576 OCX65575:OCY65576 OMT65575:OMU65576 OWP65575:OWQ65576 PGL65575:PGM65576 PQH65575:PQI65576 QAD65575:QAE65576 QJZ65575:QKA65576 QTV65575:QTW65576 RDR65575:RDS65576 RNN65575:RNO65576 RXJ65575:RXK65576 SHF65575:SHG65576 SRB65575:SRC65576 TAX65575:TAY65576 TKT65575:TKU65576 TUP65575:TUQ65576 UEL65575:UEM65576 UOH65575:UOI65576 UYD65575:UYE65576 VHZ65575:VIA65576 VRV65575:VRW65576 WBR65575:WBS65576 WLN65575:WLO65576 WVJ65575:WVK65576 B131111:C131112 IX131111:IY131112 ST131111:SU131112 ACP131111:ACQ131112 AML131111:AMM131112 AWH131111:AWI131112 BGD131111:BGE131112 BPZ131111:BQA131112 BZV131111:BZW131112 CJR131111:CJS131112 CTN131111:CTO131112 DDJ131111:DDK131112 DNF131111:DNG131112 DXB131111:DXC131112 EGX131111:EGY131112 EQT131111:EQU131112 FAP131111:FAQ131112 FKL131111:FKM131112 FUH131111:FUI131112 GED131111:GEE131112 GNZ131111:GOA131112 GXV131111:GXW131112 HHR131111:HHS131112 HRN131111:HRO131112 IBJ131111:IBK131112 ILF131111:ILG131112 IVB131111:IVC131112 JEX131111:JEY131112 JOT131111:JOU131112 JYP131111:JYQ131112 KIL131111:KIM131112 KSH131111:KSI131112 LCD131111:LCE131112 LLZ131111:LMA131112 LVV131111:LVW131112 MFR131111:MFS131112 MPN131111:MPO131112 MZJ131111:MZK131112 NJF131111:NJG131112 NTB131111:NTC131112 OCX131111:OCY131112 OMT131111:OMU131112 OWP131111:OWQ131112 PGL131111:PGM131112 PQH131111:PQI131112 QAD131111:QAE131112 QJZ131111:QKA131112 QTV131111:QTW131112 RDR131111:RDS131112 RNN131111:RNO131112 RXJ131111:RXK131112 SHF131111:SHG131112 SRB131111:SRC131112 TAX131111:TAY131112 TKT131111:TKU131112 TUP131111:TUQ131112 UEL131111:UEM131112 UOH131111:UOI131112 UYD131111:UYE131112 VHZ131111:VIA131112 VRV131111:VRW131112 WBR131111:WBS131112 WLN131111:WLO131112 WVJ131111:WVK131112 B196647:C196648 IX196647:IY196648 ST196647:SU196648 ACP196647:ACQ196648 AML196647:AMM196648 AWH196647:AWI196648 BGD196647:BGE196648 BPZ196647:BQA196648 BZV196647:BZW196648 CJR196647:CJS196648 CTN196647:CTO196648 DDJ196647:DDK196648 DNF196647:DNG196648 DXB196647:DXC196648 EGX196647:EGY196648 EQT196647:EQU196648 FAP196647:FAQ196648 FKL196647:FKM196648 FUH196647:FUI196648 GED196647:GEE196648 GNZ196647:GOA196648 GXV196647:GXW196648 HHR196647:HHS196648 HRN196647:HRO196648 IBJ196647:IBK196648 ILF196647:ILG196648 IVB196647:IVC196648 JEX196647:JEY196648 JOT196647:JOU196648 JYP196647:JYQ196648 KIL196647:KIM196648 KSH196647:KSI196648 LCD196647:LCE196648 LLZ196647:LMA196648 LVV196647:LVW196648 MFR196647:MFS196648 MPN196647:MPO196648 MZJ196647:MZK196648 NJF196647:NJG196648 NTB196647:NTC196648 OCX196647:OCY196648 OMT196647:OMU196648 OWP196647:OWQ196648 PGL196647:PGM196648 PQH196647:PQI196648 QAD196647:QAE196648 QJZ196647:QKA196648 QTV196647:QTW196648 RDR196647:RDS196648 RNN196647:RNO196648 RXJ196647:RXK196648 SHF196647:SHG196648 SRB196647:SRC196648 TAX196647:TAY196648 TKT196647:TKU196648 TUP196647:TUQ196648 UEL196647:UEM196648 UOH196647:UOI196648 UYD196647:UYE196648 VHZ196647:VIA196648 VRV196647:VRW196648 WBR196647:WBS196648 WLN196647:WLO196648 WVJ196647:WVK196648 B262183:C262184 IX262183:IY262184 ST262183:SU262184 ACP262183:ACQ262184 AML262183:AMM262184 AWH262183:AWI262184 BGD262183:BGE262184 BPZ262183:BQA262184 BZV262183:BZW262184 CJR262183:CJS262184 CTN262183:CTO262184 DDJ262183:DDK262184 DNF262183:DNG262184 DXB262183:DXC262184 EGX262183:EGY262184 EQT262183:EQU262184 FAP262183:FAQ262184 FKL262183:FKM262184 FUH262183:FUI262184 GED262183:GEE262184 GNZ262183:GOA262184 GXV262183:GXW262184 HHR262183:HHS262184 HRN262183:HRO262184 IBJ262183:IBK262184 ILF262183:ILG262184 IVB262183:IVC262184 JEX262183:JEY262184 JOT262183:JOU262184 JYP262183:JYQ262184 KIL262183:KIM262184 KSH262183:KSI262184 LCD262183:LCE262184 LLZ262183:LMA262184 LVV262183:LVW262184 MFR262183:MFS262184 MPN262183:MPO262184 MZJ262183:MZK262184 NJF262183:NJG262184 NTB262183:NTC262184 OCX262183:OCY262184 OMT262183:OMU262184 OWP262183:OWQ262184 PGL262183:PGM262184 PQH262183:PQI262184 QAD262183:QAE262184 QJZ262183:QKA262184 QTV262183:QTW262184 RDR262183:RDS262184 RNN262183:RNO262184 RXJ262183:RXK262184 SHF262183:SHG262184 SRB262183:SRC262184 TAX262183:TAY262184 TKT262183:TKU262184 TUP262183:TUQ262184 UEL262183:UEM262184 UOH262183:UOI262184 UYD262183:UYE262184 VHZ262183:VIA262184 VRV262183:VRW262184 WBR262183:WBS262184 WLN262183:WLO262184 WVJ262183:WVK262184 B327719:C327720 IX327719:IY327720 ST327719:SU327720 ACP327719:ACQ327720 AML327719:AMM327720 AWH327719:AWI327720 BGD327719:BGE327720 BPZ327719:BQA327720 BZV327719:BZW327720 CJR327719:CJS327720 CTN327719:CTO327720 DDJ327719:DDK327720 DNF327719:DNG327720 DXB327719:DXC327720 EGX327719:EGY327720 EQT327719:EQU327720 FAP327719:FAQ327720 FKL327719:FKM327720 FUH327719:FUI327720 GED327719:GEE327720 GNZ327719:GOA327720 GXV327719:GXW327720 HHR327719:HHS327720 HRN327719:HRO327720 IBJ327719:IBK327720 ILF327719:ILG327720 IVB327719:IVC327720 JEX327719:JEY327720 JOT327719:JOU327720 JYP327719:JYQ327720 KIL327719:KIM327720 KSH327719:KSI327720 LCD327719:LCE327720 LLZ327719:LMA327720 LVV327719:LVW327720 MFR327719:MFS327720 MPN327719:MPO327720 MZJ327719:MZK327720 NJF327719:NJG327720 NTB327719:NTC327720 OCX327719:OCY327720 OMT327719:OMU327720 OWP327719:OWQ327720 PGL327719:PGM327720 PQH327719:PQI327720 QAD327719:QAE327720 QJZ327719:QKA327720 QTV327719:QTW327720 RDR327719:RDS327720 RNN327719:RNO327720 RXJ327719:RXK327720 SHF327719:SHG327720 SRB327719:SRC327720 TAX327719:TAY327720 TKT327719:TKU327720 TUP327719:TUQ327720 UEL327719:UEM327720 UOH327719:UOI327720 UYD327719:UYE327720 VHZ327719:VIA327720 VRV327719:VRW327720 WBR327719:WBS327720 WLN327719:WLO327720 WVJ327719:WVK327720 B393255:C393256 IX393255:IY393256 ST393255:SU393256 ACP393255:ACQ393256 AML393255:AMM393256 AWH393255:AWI393256 BGD393255:BGE393256 BPZ393255:BQA393256 BZV393255:BZW393256 CJR393255:CJS393256 CTN393255:CTO393256 DDJ393255:DDK393256 DNF393255:DNG393256 DXB393255:DXC393256 EGX393255:EGY393256 EQT393255:EQU393256 FAP393255:FAQ393256 FKL393255:FKM393256 FUH393255:FUI393256 GED393255:GEE393256 GNZ393255:GOA393256 GXV393255:GXW393256 HHR393255:HHS393256 HRN393255:HRO393256 IBJ393255:IBK393256 ILF393255:ILG393256 IVB393255:IVC393256 JEX393255:JEY393256 JOT393255:JOU393256 JYP393255:JYQ393256 KIL393255:KIM393256 KSH393255:KSI393256 LCD393255:LCE393256 LLZ393255:LMA393256 LVV393255:LVW393256 MFR393255:MFS393256 MPN393255:MPO393256 MZJ393255:MZK393256 NJF393255:NJG393256 NTB393255:NTC393256 OCX393255:OCY393256 OMT393255:OMU393256 OWP393255:OWQ393256 PGL393255:PGM393256 PQH393255:PQI393256 QAD393255:QAE393256 QJZ393255:QKA393256 QTV393255:QTW393256 RDR393255:RDS393256 RNN393255:RNO393256 RXJ393255:RXK393256 SHF393255:SHG393256 SRB393255:SRC393256 TAX393255:TAY393256 TKT393255:TKU393256 TUP393255:TUQ393256 UEL393255:UEM393256 UOH393255:UOI393256 UYD393255:UYE393256 VHZ393255:VIA393256 VRV393255:VRW393256 WBR393255:WBS393256 WLN393255:WLO393256 WVJ393255:WVK393256 B458791:C458792 IX458791:IY458792 ST458791:SU458792 ACP458791:ACQ458792 AML458791:AMM458792 AWH458791:AWI458792 BGD458791:BGE458792 BPZ458791:BQA458792 BZV458791:BZW458792 CJR458791:CJS458792 CTN458791:CTO458792 DDJ458791:DDK458792 DNF458791:DNG458792 DXB458791:DXC458792 EGX458791:EGY458792 EQT458791:EQU458792 FAP458791:FAQ458792 FKL458791:FKM458792 FUH458791:FUI458792 GED458791:GEE458792 GNZ458791:GOA458792 GXV458791:GXW458792 HHR458791:HHS458792 HRN458791:HRO458792 IBJ458791:IBK458792 ILF458791:ILG458792 IVB458791:IVC458792 JEX458791:JEY458792 JOT458791:JOU458792 JYP458791:JYQ458792 KIL458791:KIM458792 KSH458791:KSI458792 LCD458791:LCE458792 LLZ458791:LMA458792 LVV458791:LVW458792 MFR458791:MFS458792 MPN458791:MPO458792 MZJ458791:MZK458792 NJF458791:NJG458792 NTB458791:NTC458792 OCX458791:OCY458792 OMT458791:OMU458792 OWP458791:OWQ458792 PGL458791:PGM458792 PQH458791:PQI458792 QAD458791:QAE458792 QJZ458791:QKA458792 QTV458791:QTW458792 RDR458791:RDS458792 RNN458791:RNO458792 RXJ458791:RXK458792 SHF458791:SHG458792 SRB458791:SRC458792 TAX458791:TAY458792 TKT458791:TKU458792 TUP458791:TUQ458792 UEL458791:UEM458792 UOH458791:UOI458792 UYD458791:UYE458792 VHZ458791:VIA458792 VRV458791:VRW458792 WBR458791:WBS458792 WLN458791:WLO458792 WVJ458791:WVK458792 B524327:C524328 IX524327:IY524328 ST524327:SU524328 ACP524327:ACQ524328 AML524327:AMM524328 AWH524327:AWI524328 BGD524327:BGE524328 BPZ524327:BQA524328 BZV524327:BZW524328 CJR524327:CJS524328 CTN524327:CTO524328 DDJ524327:DDK524328 DNF524327:DNG524328 DXB524327:DXC524328 EGX524327:EGY524328 EQT524327:EQU524328 FAP524327:FAQ524328 FKL524327:FKM524328 FUH524327:FUI524328 GED524327:GEE524328 GNZ524327:GOA524328 GXV524327:GXW524328 HHR524327:HHS524328 HRN524327:HRO524328 IBJ524327:IBK524328 ILF524327:ILG524328 IVB524327:IVC524328 JEX524327:JEY524328 JOT524327:JOU524328 JYP524327:JYQ524328 KIL524327:KIM524328 KSH524327:KSI524328 LCD524327:LCE524328 LLZ524327:LMA524328 LVV524327:LVW524328 MFR524327:MFS524328 MPN524327:MPO524328 MZJ524327:MZK524328 NJF524327:NJG524328 NTB524327:NTC524328 OCX524327:OCY524328 OMT524327:OMU524328 OWP524327:OWQ524328 PGL524327:PGM524328 PQH524327:PQI524328 QAD524327:QAE524328 QJZ524327:QKA524328 QTV524327:QTW524328 RDR524327:RDS524328 RNN524327:RNO524328 RXJ524327:RXK524328 SHF524327:SHG524328 SRB524327:SRC524328 TAX524327:TAY524328 TKT524327:TKU524328 TUP524327:TUQ524328 UEL524327:UEM524328 UOH524327:UOI524328 UYD524327:UYE524328 VHZ524327:VIA524328 VRV524327:VRW524328 WBR524327:WBS524328 WLN524327:WLO524328 WVJ524327:WVK524328 B589863:C589864 IX589863:IY589864 ST589863:SU589864 ACP589863:ACQ589864 AML589863:AMM589864 AWH589863:AWI589864 BGD589863:BGE589864 BPZ589863:BQA589864 BZV589863:BZW589864 CJR589863:CJS589864 CTN589863:CTO589864 DDJ589863:DDK589864 DNF589863:DNG589864 DXB589863:DXC589864 EGX589863:EGY589864 EQT589863:EQU589864 FAP589863:FAQ589864 FKL589863:FKM589864 FUH589863:FUI589864 GED589863:GEE589864 GNZ589863:GOA589864 GXV589863:GXW589864 HHR589863:HHS589864 HRN589863:HRO589864 IBJ589863:IBK589864 ILF589863:ILG589864 IVB589863:IVC589864 JEX589863:JEY589864 JOT589863:JOU589864 JYP589863:JYQ589864 KIL589863:KIM589864 KSH589863:KSI589864 LCD589863:LCE589864 LLZ589863:LMA589864 LVV589863:LVW589864 MFR589863:MFS589864 MPN589863:MPO589864 MZJ589863:MZK589864 NJF589863:NJG589864 NTB589863:NTC589864 OCX589863:OCY589864 OMT589863:OMU589864 OWP589863:OWQ589864 PGL589863:PGM589864 PQH589863:PQI589864 QAD589863:QAE589864 QJZ589863:QKA589864 QTV589863:QTW589864 RDR589863:RDS589864 RNN589863:RNO589864 RXJ589863:RXK589864 SHF589863:SHG589864 SRB589863:SRC589864 TAX589863:TAY589864 TKT589863:TKU589864 TUP589863:TUQ589864 UEL589863:UEM589864 UOH589863:UOI589864 UYD589863:UYE589864 VHZ589863:VIA589864 VRV589863:VRW589864 WBR589863:WBS589864 WLN589863:WLO589864 WVJ589863:WVK589864 B655399:C655400 IX655399:IY655400 ST655399:SU655400 ACP655399:ACQ655400 AML655399:AMM655400 AWH655399:AWI655400 BGD655399:BGE655400 BPZ655399:BQA655400 BZV655399:BZW655400 CJR655399:CJS655400 CTN655399:CTO655400 DDJ655399:DDK655400 DNF655399:DNG655400 DXB655399:DXC655400 EGX655399:EGY655400 EQT655399:EQU655400 FAP655399:FAQ655400 FKL655399:FKM655400 FUH655399:FUI655400 GED655399:GEE655400 GNZ655399:GOA655400 GXV655399:GXW655400 HHR655399:HHS655400 HRN655399:HRO655400 IBJ655399:IBK655400 ILF655399:ILG655400 IVB655399:IVC655400 JEX655399:JEY655400 JOT655399:JOU655400 JYP655399:JYQ655400 KIL655399:KIM655400 KSH655399:KSI655400 LCD655399:LCE655400 LLZ655399:LMA655400 LVV655399:LVW655400 MFR655399:MFS655400 MPN655399:MPO655400 MZJ655399:MZK655400 NJF655399:NJG655400 NTB655399:NTC655400 OCX655399:OCY655400 OMT655399:OMU655400 OWP655399:OWQ655400 PGL655399:PGM655400 PQH655399:PQI655400 QAD655399:QAE655400 QJZ655399:QKA655400 QTV655399:QTW655400 RDR655399:RDS655400 RNN655399:RNO655400 RXJ655399:RXK655400 SHF655399:SHG655400 SRB655399:SRC655400 TAX655399:TAY655400 TKT655399:TKU655400 TUP655399:TUQ655400 UEL655399:UEM655400 UOH655399:UOI655400 UYD655399:UYE655400 VHZ655399:VIA655400 VRV655399:VRW655400 WBR655399:WBS655400 WLN655399:WLO655400 WVJ655399:WVK655400 B720935:C720936 IX720935:IY720936 ST720935:SU720936 ACP720935:ACQ720936 AML720935:AMM720936 AWH720935:AWI720936 BGD720935:BGE720936 BPZ720935:BQA720936 BZV720935:BZW720936 CJR720935:CJS720936 CTN720935:CTO720936 DDJ720935:DDK720936 DNF720935:DNG720936 DXB720935:DXC720936 EGX720935:EGY720936 EQT720935:EQU720936 FAP720935:FAQ720936 FKL720935:FKM720936 FUH720935:FUI720936 GED720935:GEE720936 GNZ720935:GOA720936 GXV720935:GXW720936 HHR720935:HHS720936 HRN720935:HRO720936 IBJ720935:IBK720936 ILF720935:ILG720936 IVB720935:IVC720936 JEX720935:JEY720936 JOT720935:JOU720936 JYP720935:JYQ720936 KIL720935:KIM720936 KSH720935:KSI720936 LCD720935:LCE720936 LLZ720935:LMA720936 LVV720935:LVW720936 MFR720935:MFS720936 MPN720935:MPO720936 MZJ720935:MZK720936 NJF720935:NJG720936 NTB720935:NTC720936 OCX720935:OCY720936 OMT720935:OMU720936 OWP720935:OWQ720936 PGL720935:PGM720936 PQH720935:PQI720936 QAD720935:QAE720936 QJZ720935:QKA720936 QTV720935:QTW720936 RDR720935:RDS720936 RNN720935:RNO720936 RXJ720935:RXK720936 SHF720935:SHG720936 SRB720935:SRC720936 TAX720935:TAY720936 TKT720935:TKU720936 TUP720935:TUQ720936 UEL720935:UEM720936 UOH720935:UOI720936 UYD720935:UYE720936 VHZ720935:VIA720936 VRV720935:VRW720936 WBR720935:WBS720936 WLN720935:WLO720936 WVJ720935:WVK720936 B786471:C786472 IX786471:IY786472 ST786471:SU786472 ACP786471:ACQ786472 AML786471:AMM786472 AWH786471:AWI786472 BGD786471:BGE786472 BPZ786471:BQA786472 BZV786471:BZW786472 CJR786471:CJS786472 CTN786471:CTO786472 DDJ786471:DDK786472 DNF786471:DNG786472 DXB786471:DXC786472 EGX786471:EGY786472 EQT786471:EQU786472 FAP786471:FAQ786472 FKL786471:FKM786472 FUH786471:FUI786472 GED786471:GEE786472 GNZ786471:GOA786472 GXV786471:GXW786472 HHR786471:HHS786472 HRN786471:HRO786472 IBJ786471:IBK786472 ILF786471:ILG786472 IVB786471:IVC786472 JEX786471:JEY786472 JOT786471:JOU786472 JYP786471:JYQ786472 KIL786471:KIM786472 KSH786471:KSI786472 LCD786471:LCE786472 LLZ786471:LMA786472 LVV786471:LVW786472 MFR786471:MFS786472 MPN786471:MPO786472 MZJ786471:MZK786472 NJF786471:NJG786472 NTB786471:NTC786472 OCX786471:OCY786472 OMT786471:OMU786472 OWP786471:OWQ786472 PGL786471:PGM786472 PQH786471:PQI786472 QAD786471:QAE786472 QJZ786471:QKA786472 QTV786471:QTW786472 RDR786471:RDS786472 RNN786471:RNO786472 RXJ786471:RXK786472 SHF786471:SHG786472 SRB786471:SRC786472 TAX786471:TAY786472 TKT786471:TKU786472 TUP786471:TUQ786472 UEL786471:UEM786472 UOH786471:UOI786472 UYD786471:UYE786472 VHZ786471:VIA786472 VRV786471:VRW786472 WBR786471:WBS786472 WLN786471:WLO786472 WVJ786471:WVK786472 B852007:C852008 IX852007:IY852008 ST852007:SU852008 ACP852007:ACQ852008 AML852007:AMM852008 AWH852007:AWI852008 BGD852007:BGE852008 BPZ852007:BQA852008 BZV852007:BZW852008 CJR852007:CJS852008 CTN852007:CTO852008 DDJ852007:DDK852008 DNF852007:DNG852008 DXB852007:DXC852008 EGX852007:EGY852008 EQT852007:EQU852008 FAP852007:FAQ852008 FKL852007:FKM852008 FUH852007:FUI852008 GED852007:GEE852008 GNZ852007:GOA852008 GXV852007:GXW852008 HHR852007:HHS852008 HRN852007:HRO852008 IBJ852007:IBK852008 ILF852007:ILG852008 IVB852007:IVC852008 JEX852007:JEY852008 JOT852007:JOU852008 JYP852007:JYQ852008 KIL852007:KIM852008 KSH852007:KSI852008 LCD852007:LCE852008 LLZ852007:LMA852008 LVV852007:LVW852008 MFR852007:MFS852008 MPN852007:MPO852008 MZJ852007:MZK852008 NJF852007:NJG852008 NTB852007:NTC852008 OCX852007:OCY852008 OMT852007:OMU852008 OWP852007:OWQ852008 PGL852007:PGM852008 PQH852007:PQI852008 QAD852007:QAE852008 QJZ852007:QKA852008 QTV852007:QTW852008 RDR852007:RDS852008 RNN852007:RNO852008 RXJ852007:RXK852008 SHF852007:SHG852008 SRB852007:SRC852008 TAX852007:TAY852008 TKT852007:TKU852008 TUP852007:TUQ852008 UEL852007:UEM852008 UOH852007:UOI852008 UYD852007:UYE852008 VHZ852007:VIA852008 VRV852007:VRW852008 WBR852007:WBS852008 WLN852007:WLO852008 WVJ852007:WVK852008 B917543:C917544 IX917543:IY917544 ST917543:SU917544 ACP917543:ACQ917544 AML917543:AMM917544 AWH917543:AWI917544 BGD917543:BGE917544 BPZ917543:BQA917544 BZV917543:BZW917544 CJR917543:CJS917544 CTN917543:CTO917544 DDJ917543:DDK917544 DNF917543:DNG917544 DXB917543:DXC917544 EGX917543:EGY917544 EQT917543:EQU917544 FAP917543:FAQ917544 FKL917543:FKM917544 FUH917543:FUI917544 GED917543:GEE917544 GNZ917543:GOA917544 GXV917543:GXW917544 HHR917543:HHS917544 HRN917543:HRO917544 IBJ917543:IBK917544 ILF917543:ILG917544 IVB917543:IVC917544 JEX917543:JEY917544 JOT917543:JOU917544 JYP917543:JYQ917544 KIL917543:KIM917544 KSH917543:KSI917544 LCD917543:LCE917544 LLZ917543:LMA917544 LVV917543:LVW917544 MFR917543:MFS917544 MPN917543:MPO917544 MZJ917543:MZK917544 NJF917543:NJG917544 NTB917543:NTC917544 OCX917543:OCY917544 OMT917543:OMU917544 OWP917543:OWQ917544 PGL917543:PGM917544 PQH917543:PQI917544 QAD917543:QAE917544 QJZ917543:QKA917544 QTV917543:QTW917544 RDR917543:RDS917544 RNN917543:RNO917544 RXJ917543:RXK917544 SHF917543:SHG917544 SRB917543:SRC917544 TAX917543:TAY917544 TKT917543:TKU917544 TUP917543:TUQ917544 UEL917543:UEM917544 UOH917543:UOI917544 UYD917543:UYE917544 VHZ917543:VIA917544 VRV917543:VRW917544 WBR917543:WBS917544 WLN917543:WLO917544 WVJ917543:WVK917544 B983079:C983080 IX983079:IY983080 ST983079:SU983080 ACP983079:ACQ983080 AML983079:AMM983080 AWH983079:AWI983080 BGD983079:BGE983080 BPZ983079:BQA983080 BZV983079:BZW983080 CJR983079:CJS983080 CTN983079:CTO983080 DDJ983079:DDK983080 DNF983079:DNG983080 DXB983079:DXC983080 EGX983079:EGY983080 EQT983079:EQU983080 FAP983079:FAQ983080 FKL983079:FKM983080 FUH983079:FUI983080 GED983079:GEE983080 GNZ983079:GOA983080 GXV983079:GXW983080 HHR983079:HHS983080 HRN983079:HRO983080 IBJ983079:IBK983080 ILF983079:ILG983080 IVB983079:IVC983080 JEX983079:JEY983080 JOT983079:JOU983080 JYP983079:JYQ983080 KIL983079:KIM983080 KSH983079:KSI983080 LCD983079:LCE983080 LLZ983079:LMA983080 LVV983079:LVW983080 MFR983079:MFS983080 MPN983079:MPO983080 MZJ983079:MZK983080 NJF983079:NJG983080 NTB983079:NTC983080 OCX983079:OCY983080 OMT983079:OMU983080 OWP983079:OWQ983080 PGL983079:PGM983080 PQH983079:PQI983080 QAD983079:QAE983080 QJZ983079:QKA983080 QTV983079:QTW983080 RDR983079:RDS983080 RNN983079:RNO983080 RXJ983079:RXK983080 SHF983079:SHG983080 SRB983079:SRC983080 TAX983079:TAY983080 TKT983079:TKU983080 TUP983079:TUQ983080 UEL983079:UEM983080 UOH983079:UOI983080 UYD983079:UYE983080 VHZ983079:VIA983080 VRV983079:VRW983080 WBR983079:WBS983080 WLN983079:WLO983080" xr:uid="{00000000-0002-0000-0200-000000000000}">
      <formula1>$R$15</formula1>
    </dataValidation>
    <dataValidation type="custom" allowBlank="1" showInputMessage="1" showErrorMessage="1" sqref="WVJ983072:WVK983072 IZ7:JA7 SV7:SW7 ACR7:ACS7 AMN7:AMO7 AWJ7:AWK7 BGF7:BGG7 BQB7:BQC7 BZX7:BZY7 CJT7:CJU7 CTP7:CTQ7 DDL7:DDM7 DNH7:DNI7 DXD7:DXE7 EGZ7:EHA7 EQV7:EQW7 FAR7:FAS7 FKN7:FKO7 FUJ7:FUK7 GEF7:GEG7 GOB7:GOC7 GXX7:GXY7 HHT7:HHU7 HRP7:HRQ7 IBL7:IBM7 ILH7:ILI7 IVD7:IVE7 JEZ7:JFA7 JOV7:JOW7 JYR7:JYS7 KIN7:KIO7 KSJ7:KSK7 LCF7:LCG7 LMB7:LMC7 LVX7:LVY7 MFT7:MFU7 MPP7:MPQ7 MZL7:MZM7 NJH7:NJI7 NTD7:NTE7 OCZ7:ODA7 OMV7:OMW7 OWR7:OWS7 PGN7:PGO7 PQJ7:PQK7 QAF7:QAG7 QKB7:QKC7 QTX7:QTY7 RDT7:RDU7 RNP7:RNQ7 RXL7:RXM7 SHH7:SHI7 SRD7:SRE7 TAZ7:TBA7 TKV7:TKW7 TUR7:TUS7 UEN7:UEO7 UOJ7:UOK7 UYF7:UYG7 VIB7:VIC7 VRX7:VRY7 WBT7:WBU7 WLP7:WLQ7 WVL7:WVM7 B65543:C65543 IX65543:IY65543 ST65543:SU65543 ACP65543:ACQ65543 AML65543:AMM65543 AWH65543:AWI65543 BGD65543:BGE65543 BPZ65543:BQA65543 BZV65543:BZW65543 CJR65543:CJS65543 CTN65543:CTO65543 DDJ65543:DDK65543 DNF65543:DNG65543 DXB65543:DXC65543 EGX65543:EGY65543 EQT65543:EQU65543 FAP65543:FAQ65543 FKL65543:FKM65543 FUH65543:FUI65543 GED65543:GEE65543 GNZ65543:GOA65543 GXV65543:GXW65543 HHR65543:HHS65543 HRN65543:HRO65543 IBJ65543:IBK65543 ILF65543:ILG65543 IVB65543:IVC65543 JEX65543:JEY65543 JOT65543:JOU65543 JYP65543:JYQ65543 KIL65543:KIM65543 KSH65543:KSI65543 LCD65543:LCE65543 LLZ65543:LMA65543 LVV65543:LVW65543 MFR65543:MFS65543 MPN65543:MPO65543 MZJ65543:MZK65543 NJF65543:NJG65543 NTB65543:NTC65543 OCX65543:OCY65543 OMT65543:OMU65543 OWP65543:OWQ65543 PGL65543:PGM65543 PQH65543:PQI65543 QAD65543:QAE65543 QJZ65543:QKA65543 QTV65543:QTW65543 RDR65543:RDS65543 RNN65543:RNO65543 RXJ65543:RXK65543 SHF65543:SHG65543 SRB65543:SRC65543 TAX65543:TAY65543 TKT65543:TKU65543 TUP65543:TUQ65543 UEL65543:UEM65543 UOH65543:UOI65543 UYD65543:UYE65543 VHZ65543:VIA65543 VRV65543:VRW65543 WBR65543:WBS65543 WLN65543:WLO65543 WVJ65543:WVK65543 B131079:C131079 IX131079:IY131079 ST131079:SU131079 ACP131079:ACQ131079 AML131079:AMM131079 AWH131079:AWI131079 BGD131079:BGE131079 BPZ131079:BQA131079 BZV131079:BZW131079 CJR131079:CJS131079 CTN131079:CTO131079 DDJ131079:DDK131079 DNF131079:DNG131079 DXB131079:DXC131079 EGX131079:EGY131079 EQT131079:EQU131079 FAP131079:FAQ131079 FKL131079:FKM131079 FUH131079:FUI131079 GED131079:GEE131079 GNZ131079:GOA131079 GXV131079:GXW131079 HHR131079:HHS131079 HRN131079:HRO131079 IBJ131079:IBK131079 ILF131079:ILG131079 IVB131079:IVC131079 JEX131079:JEY131079 JOT131079:JOU131079 JYP131079:JYQ131079 KIL131079:KIM131079 KSH131079:KSI131079 LCD131079:LCE131079 LLZ131079:LMA131079 LVV131079:LVW131079 MFR131079:MFS131079 MPN131079:MPO131079 MZJ131079:MZK131079 NJF131079:NJG131079 NTB131079:NTC131079 OCX131079:OCY131079 OMT131079:OMU131079 OWP131079:OWQ131079 PGL131079:PGM131079 PQH131079:PQI131079 QAD131079:QAE131079 QJZ131079:QKA131079 QTV131079:QTW131079 RDR131079:RDS131079 RNN131079:RNO131079 RXJ131079:RXK131079 SHF131079:SHG131079 SRB131079:SRC131079 TAX131079:TAY131079 TKT131079:TKU131079 TUP131079:TUQ131079 UEL131079:UEM131079 UOH131079:UOI131079 UYD131079:UYE131079 VHZ131079:VIA131079 VRV131079:VRW131079 WBR131079:WBS131079 WLN131079:WLO131079 WVJ131079:WVK131079 B196615:C196615 IX196615:IY196615 ST196615:SU196615 ACP196615:ACQ196615 AML196615:AMM196615 AWH196615:AWI196615 BGD196615:BGE196615 BPZ196615:BQA196615 BZV196615:BZW196615 CJR196615:CJS196615 CTN196615:CTO196615 DDJ196615:DDK196615 DNF196615:DNG196615 DXB196615:DXC196615 EGX196615:EGY196615 EQT196615:EQU196615 FAP196615:FAQ196615 FKL196615:FKM196615 FUH196615:FUI196615 GED196615:GEE196615 GNZ196615:GOA196615 GXV196615:GXW196615 HHR196615:HHS196615 HRN196615:HRO196615 IBJ196615:IBK196615 ILF196615:ILG196615 IVB196615:IVC196615 JEX196615:JEY196615 JOT196615:JOU196615 JYP196615:JYQ196615 KIL196615:KIM196615 KSH196615:KSI196615 LCD196615:LCE196615 LLZ196615:LMA196615 LVV196615:LVW196615 MFR196615:MFS196615 MPN196615:MPO196615 MZJ196615:MZK196615 NJF196615:NJG196615 NTB196615:NTC196615 OCX196615:OCY196615 OMT196615:OMU196615 OWP196615:OWQ196615 PGL196615:PGM196615 PQH196615:PQI196615 QAD196615:QAE196615 QJZ196615:QKA196615 QTV196615:QTW196615 RDR196615:RDS196615 RNN196615:RNO196615 RXJ196615:RXK196615 SHF196615:SHG196615 SRB196615:SRC196615 TAX196615:TAY196615 TKT196615:TKU196615 TUP196615:TUQ196615 UEL196615:UEM196615 UOH196615:UOI196615 UYD196615:UYE196615 VHZ196615:VIA196615 VRV196615:VRW196615 WBR196615:WBS196615 WLN196615:WLO196615 WVJ196615:WVK196615 B262151:C262151 IX262151:IY262151 ST262151:SU262151 ACP262151:ACQ262151 AML262151:AMM262151 AWH262151:AWI262151 BGD262151:BGE262151 BPZ262151:BQA262151 BZV262151:BZW262151 CJR262151:CJS262151 CTN262151:CTO262151 DDJ262151:DDK262151 DNF262151:DNG262151 DXB262151:DXC262151 EGX262151:EGY262151 EQT262151:EQU262151 FAP262151:FAQ262151 FKL262151:FKM262151 FUH262151:FUI262151 GED262151:GEE262151 GNZ262151:GOA262151 GXV262151:GXW262151 HHR262151:HHS262151 HRN262151:HRO262151 IBJ262151:IBK262151 ILF262151:ILG262151 IVB262151:IVC262151 JEX262151:JEY262151 JOT262151:JOU262151 JYP262151:JYQ262151 KIL262151:KIM262151 KSH262151:KSI262151 LCD262151:LCE262151 LLZ262151:LMA262151 LVV262151:LVW262151 MFR262151:MFS262151 MPN262151:MPO262151 MZJ262151:MZK262151 NJF262151:NJG262151 NTB262151:NTC262151 OCX262151:OCY262151 OMT262151:OMU262151 OWP262151:OWQ262151 PGL262151:PGM262151 PQH262151:PQI262151 QAD262151:QAE262151 QJZ262151:QKA262151 QTV262151:QTW262151 RDR262151:RDS262151 RNN262151:RNO262151 RXJ262151:RXK262151 SHF262151:SHG262151 SRB262151:SRC262151 TAX262151:TAY262151 TKT262151:TKU262151 TUP262151:TUQ262151 UEL262151:UEM262151 UOH262151:UOI262151 UYD262151:UYE262151 VHZ262151:VIA262151 VRV262151:VRW262151 WBR262151:WBS262151 WLN262151:WLO262151 WVJ262151:WVK262151 B327687:C327687 IX327687:IY327687 ST327687:SU327687 ACP327687:ACQ327687 AML327687:AMM327687 AWH327687:AWI327687 BGD327687:BGE327687 BPZ327687:BQA327687 BZV327687:BZW327687 CJR327687:CJS327687 CTN327687:CTO327687 DDJ327687:DDK327687 DNF327687:DNG327687 DXB327687:DXC327687 EGX327687:EGY327687 EQT327687:EQU327687 FAP327687:FAQ327687 FKL327687:FKM327687 FUH327687:FUI327687 GED327687:GEE327687 GNZ327687:GOA327687 GXV327687:GXW327687 HHR327687:HHS327687 HRN327687:HRO327687 IBJ327687:IBK327687 ILF327687:ILG327687 IVB327687:IVC327687 JEX327687:JEY327687 JOT327687:JOU327687 JYP327687:JYQ327687 KIL327687:KIM327687 KSH327687:KSI327687 LCD327687:LCE327687 LLZ327687:LMA327687 LVV327687:LVW327687 MFR327687:MFS327687 MPN327687:MPO327687 MZJ327687:MZK327687 NJF327687:NJG327687 NTB327687:NTC327687 OCX327687:OCY327687 OMT327687:OMU327687 OWP327687:OWQ327687 PGL327687:PGM327687 PQH327687:PQI327687 QAD327687:QAE327687 QJZ327687:QKA327687 QTV327687:QTW327687 RDR327687:RDS327687 RNN327687:RNO327687 RXJ327687:RXK327687 SHF327687:SHG327687 SRB327687:SRC327687 TAX327687:TAY327687 TKT327687:TKU327687 TUP327687:TUQ327687 UEL327687:UEM327687 UOH327687:UOI327687 UYD327687:UYE327687 VHZ327687:VIA327687 VRV327687:VRW327687 WBR327687:WBS327687 WLN327687:WLO327687 WVJ327687:WVK327687 B393223:C393223 IX393223:IY393223 ST393223:SU393223 ACP393223:ACQ393223 AML393223:AMM393223 AWH393223:AWI393223 BGD393223:BGE393223 BPZ393223:BQA393223 BZV393223:BZW393223 CJR393223:CJS393223 CTN393223:CTO393223 DDJ393223:DDK393223 DNF393223:DNG393223 DXB393223:DXC393223 EGX393223:EGY393223 EQT393223:EQU393223 FAP393223:FAQ393223 FKL393223:FKM393223 FUH393223:FUI393223 GED393223:GEE393223 GNZ393223:GOA393223 GXV393223:GXW393223 HHR393223:HHS393223 HRN393223:HRO393223 IBJ393223:IBK393223 ILF393223:ILG393223 IVB393223:IVC393223 JEX393223:JEY393223 JOT393223:JOU393223 JYP393223:JYQ393223 KIL393223:KIM393223 KSH393223:KSI393223 LCD393223:LCE393223 LLZ393223:LMA393223 LVV393223:LVW393223 MFR393223:MFS393223 MPN393223:MPO393223 MZJ393223:MZK393223 NJF393223:NJG393223 NTB393223:NTC393223 OCX393223:OCY393223 OMT393223:OMU393223 OWP393223:OWQ393223 PGL393223:PGM393223 PQH393223:PQI393223 QAD393223:QAE393223 QJZ393223:QKA393223 QTV393223:QTW393223 RDR393223:RDS393223 RNN393223:RNO393223 RXJ393223:RXK393223 SHF393223:SHG393223 SRB393223:SRC393223 TAX393223:TAY393223 TKT393223:TKU393223 TUP393223:TUQ393223 UEL393223:UEM393223 UOH393223:UOI393223 UYD393223:UYE393223 VHZ393223:VIA393223 VRV393223:VRW393223 WBR393223:WBS393223 WLN393223:WLO393223 WVJ393223:WVK393223 B458759:C458759 IX458759:IY458759 ST458759:SU458759 ACP458759:ACQ458759 AML458759:AMM458759 AWH458759:AWI458759 BGD458759:BGE458759 BPZ458759:BQA458759 BZV458759:BZW458759 CJR458759:CJS458759 CTN458759:CTO458759 DDJ458759:DDK458759 DNF458759:DNG458759 DXB458759:DXC458759 EGX458759:EGY458759 EQT458759:EQU458759 FAP458759:FAQ458759 FKL458759:FKM458759 FUH458759:FUI458759 GED458759:GEE458759 GNZ458759:GOA458759 GXV458759:GXW458759 HHR458759:HHS458759 HRN458759:HRO458759 IBJ458759:IBK458759 ILF458759:ILG458759 IVB458759:IVC458759 JEX458759:JEY458759 JOT458759:JOU458759 JYP458759:JYQ458759 KIL458759:KIM458759 KSH458759:KSI458759 LCD458759:LCE458759 LLZ458759:LMA458759 LVV458759:LVW458759 MFR458759:MFS458759 MPN458759:MPO458759 MZJ458759:MZK458759 NJF458759:NJG458759 NTB458759:NTC458759 OCX458759:OCY458759 OMT458759:OMU458759 OWP458759:OWQ458759 PGL458759:PGM458759 PQH458759:PQI458759 QAD458759:QAE458759 QJZ458759:QKA458759 QTV458759:QTW458759 RDR458759:RDS458759 RNN458759:RNO458759 RXJ458759:RXK458759 SHF458759:SHG458759 SRB458759:SRC458759 TAX458759:TAY458759 TKT458759:TKU458759 TUP458759:TUQ458759 UEL458759:UEM458759 UOH458759:UOI458759 UYD458759:UYE458759 VHZ458759:VIA458759 VRV458759:VRW458759 WBR458759:WBS458759 WLN458759:WLO458759 WVJ458759:WVK458759 B524295:C524295 IX524295:IY524295 ST524295:SU524295 ACP524295:ACQ524295 AML524295:AMM524295 AWH524295:AWI524295 BGD524295:BGE524295 BPZ524295:BQA524295 BZV524295:BZW524295 CJR524295:CJS524295 CTN524295:CTO524295 DDJ524295:DDK524295 DNF524295:DNG524295 DXB524295:DXC524295 EGX524295:EGY524295 EQT524295:EQU524295 FAP524295:FAQ524295 FKL524295:FKM524295 FUH524295:FUI524295 GED524295:GEE524295 GNZ524295:GOA524295 GXV524295:GXW524295 HHR524295:HHS524295 HRN524295:HRO524295 IBJ524295:IBK524295 ILF524295:ILG524295 IVB524295:IVC524295 JEX524295:JEY524295 JOT524295:JOU524295 JYP524295:JYQ524295 KIL524295:KIM524295 KSH524295:KSI524295 LCD524295:LCE524295 LLZ524295:LMA524295 LVV524295:LVW524295 MFR524295:MFS524295 MPN524295:MPO524295 MZJ524295:MZK524295 NJF524295:NJG524295 NTB524295:NTC524295 OCX524295:OCY524295 OMT524295:OMU524295 OWP524295:OWQ524295 PGL524295:PGM524295 PQH524295:PQI524295 QAD524295:QAE524295 QJZ524295:QKA524295 QTV524295:QTW524295 RDR524295:RDS524295 RNN524295:RNO524295 RXJ524295:RXK524295 SHF524295:SHG524295 SRB524295:SRC524295 TAX524295:TAY524295 TKT524295:TKU524295 TUP524295:TUQ524295 UEL524295:UEM524295 UOH524295:UOI524295 UYD524295:UYE524295 VHZ524295:VIA524295 VRV524295:VRW524295 WBR524295:WBS524295 WLN524295:WLO524295 WVJ524295:WVK524295 B589831:C589831 IX589831:IY589831 ST589831:SU589831 ACP589831:ACQ589831 AML589831:AMM589831 AWH589831:AWI589831 BGD589831:BGE589831 BPZ589831:BQA589831 BZV589831:BZW589831 CJR589831:CJS589831 CTN589831:CTO589831 DDJ589831:DDK589831 DNF589831:DNG589831 DXB589831:DXC589831 EGX589831:EGY589831 EQT589831:EQU589831 FAP589831:FAQ589831 FKL589831:FKM589831 FUH589831:FUI589831 GED589831:GEE589831 GNZ589831:GOA589831 GXV589831:GXW589831 HHR589831:HHS589831 HRN589831:HRO589831 IBJ589831:IBK589831 ILF589831:ILG589831 IVB589831:IVC589831 JEX589831:JEY589831 JOT589831:JOU589831 JYP589831:JYQ589831 KIL589831:KIM589831 KSH589831:KSI589831 LCD589831:LCE589831 LLZ589831:LMA589831 LVV589831:LVW589831 MFR589831:MFS589831 MPN589831:MPO589831 MZJ589831:MZK589831 NJF589831:NJG589831 NTB589831:NTC589831 OCX589831:OCY589831 OMT589831:OMU589831 OWP589831:OWQ589831 PGL589831:PGM589831 PQH589831:PQI589831 QAD589831:QAE589831 QJZ589831:QKA589831 QTV589831:QTW589831 RDR589831:RDS589831 RNN589831:RNO589831 RXJ589831:RXK589831 SHF589831:SHG589831 SRB589831:SRC589831 TAX589831:TAY589831 TKT589831:TKU589831 TUP589831:TUQ589831 UEL589831:UEM589831 UOH589831:UOI589831 UYD589831:UYE589831 VHZ589831:VIA589831 VRV589831:VRW589831 WBR589831:WBS589831 WLN589831:WLO589831 WVJ589831:WVK589831 B655367:C655367 IX655367:IY655367 ST655367:SU655367 ACP655367:ACQ655367 AML655367:AMM655367 AWH655367:AWI655367 BGD655367:BGE655367 BPZ655367:BQA655367 BZV655367:BZW655367 CJR655367:CJS655367 CTN655367:CTO655367 DDJ655367:DDK655367 DNF655367:DNG655367 DXB655367:DXC655367 EGX655367:EGY655367 EQT655367:EQU655367 FAP655367:FAQ655367 FKL655367:FKM655367 FUH655367:FUI655367 GED655367:GEE655367 GNZ655367:GOA655367 GXV655367:GXW655367 HHR655367:HHS655367 HRN655367:HRO655367 IBJ655367:IBK655367 ILF655367:ILG655367 IVB655367:IVC655367 JEX655367:JEY655367 JOT655367:JOU655367 JYP655367:JYQ655367 KIL655367:KIM655367 KSH655367:KSI655367 LCD655367:LCE655367 LLZ655367:LMA655367 LVV655367:LVW655367 MFR655367:MFS655367 MPN655367:MPO655367 MZJ655367:MZK655367 NJF655367:NJG655367 NTB655367:NTC655367 OCX655367:OCY655367 OMT655367:OMU655367 OWP655367:OWQ655367 PGL655367:PGM655367 PQH655367:PQI655367 QAD655367:QAE655367 QJZ655367:QKA655367 QTV655367:QTW655367 RDR655367:RDS655367 RNN655367:RNO655367 RXJ655367:RXK655367 SHF655367:SHG655367 SRB655367:SRC655367 TAX655367:TAY655367 TKT655367:TKU655367 TUP655367:TUQ655367 UEL655367:UEM655367 UOH655367:UOI655367 UYD655367:UYE655367 VHZ655367:VIA655367 VRV655367:VRW655367 WBR655367:WBS655367 WLN655367:WLO655367 WVJ655367:WVK655367 B720903:C720903 IX720903:IY720903 ST720903:SU720903 ACP720903:ACQ720903 AML720903:AMM720903 AWH720903:AWI720903 BGD720903:BGE720903 BPZ720903:BQA720903 BZV720903:BZW720903 CJR720903:CJS720903 CTN720903:CTO720903 DDJ720903:DDK720903 DNF720903:DNG720903 DXB720903:DXC720903 EGX720903:EGY720903 EQT720903:EQU720903 FAP720903:FAQ720903 FKL720903:FKM720903 FUH720903:FUI720903 GED720903:GEE720903 GNZ720903:GOA720903 GXV720903:GXW720903 HHR720903:HHS720903 HRN720903:HRO720903 IBJ720903:IBK720903 ILF720903:ILG720903 IVB720903:IVC720903 JEX720903:JEY720903 JOT720903:JOU720903 JYP720903:JYQ720903 KIL720903:KIM720903 KSH720903:KSI720903 LCD720903:LCE720903 LLZ720903:LMA720903 LVV720903:LVW720903 MFR720903:MFS720903 MPN720903:MPO720903 MZJ720903:MZK720903 NJF720903:NJG720903 NTB720903:NTC720903 OCX720903:OCY720903 OMT720903:OMU720903 OWP720903:OWQ720903 PGL720903:PGM720903 PQH720903:PQI720903 QAD720903:QAE720903 QJZ720903:QKA720903 QTV720903:QTW720903 RDR720903:RDS720903 RNN720903:RNO720903 RXJ720903:RXK720903 SHF720903:SHG720903 SRB720903:SRC720903 TAX720903:TAY720903 TKT720903:TKU720903 TUP720903:TUQ720903 UEL720903:UEM720903 UOH720903:UOI720903 UYD720903:UYE720903 VHZ720903:VIA720903 VRV720903:VRW720903 WBR720903:WBS720903 WLN720903:WLO720903 WVJ720903:WVK720903 B786439:C786439 IX786439:IY786439 ST786439:SU786439 ACP786439:ACQ786439 AML786439:AMM786439 AWH786439:AWI786439 BGD786439:BGE786439 BPZ786439:BQA786439 BZV786439:BZW786439 CJR786439:CJS786439 CTN786439:CTO786439 DDJ786439:DDK786439 DNF786439:DNG786439 DXB786439:DXC786439 EGX786439:EGY786439 EQT786439:EQU786439 FAP786439:FAQ786439 FKL786439:FKM786439 FUH786439:FUI786439 GED786439:GEE786439 GNZ786439:GOA786439 GXV786439:GXW786439 HHR786439:HHS786439 HRN786439:HRO786439 IBJ786439:IBK786439 ILF786439:ILG786439 IVB786439:IVC786439 JEX786439:JEY786439 JOT786439:JOU786439 JYP786439:JYQ786439 KIL786439:KIM786439 KSH786439:KSI786439 LCD786439:LCE786439 LLZ786439:LMA786439 LVV786439:LVW786439 MFR786439:MFS786439 MPN786439:MPO786439 MZJ786439:MZK786439 NJF786439:NJG786439 NTB786439:NTC786439 OCX786439:OCY786439 OMT786439:OMU786439 OWP786439:OWQ786439 PGL786439:PGM786439 PQH786439:PQI786439 QAD786439:QAE786439 QJZ786439:QKA786439 QTV786439:QTW786439 RDR786439:RDS786439 RNN786439:RNO786439 RXJ786439:RXK786439 SHF786439:SHG786439 SRB786439:SRC786439 TAX786439:TAY786439 TKT786439:TKU786439 TUP786439:TUQ786439 UEL786439:UEM786439 UOH786439:UOI786439 UYD786439:UYE786439 VHZ786439:VIA786439 VRV786439:VRW786439 WBR786439:WBS786439 WLN786439:WLO786439 WVJ786439:WVK786439 B851975:C851975 IX851975:IY851975 ST851975:SU851975 ACP851975:ACQ851975 AML851975:AMM851975 AWH851975:AWI851975 BGD851975:BGE851975 BPZ851975:BQA851975 BZV851975:BZW851975 CJR851975:CJS851975 CTN851975:CTO851975 DDJ851975:DDK851975 DNF851975:DNG851975 DXB851975:DXC851975 EGX851975:EGY851975 EQT851975:EQU851975 FAP851975:FAQ851975 FKL851975:FKM851975 FUH851975:FUI851975 GED851975:GEE851975 GNZ851975:GOA851975 GXV851975:GXW851975 HHR851975:HHS851975 HRN851975:HRO851975 IBJ851975:IBK851975 ILF851975:ILG851975 IVB851975:IVC851975 JEX851975:JEY851975 JOT851975:JOU851975 JYP851975:JYQ851975 KIL851975:KIM851975 KSH851975:KSI851975 LCD851975:LCE851975 LLZ851975:LMA851975 LVV851975:LVW851975 MFR851975:MFS851975 MPN851975:MPO851975 MZJ851975:MZK851975 NJF851975:NJG851975 NTB851975:NTC851975 OCX851975:OCY851975 OMT851975:OMU851975 OWP851975:OWQ851975 PGL851975:PGM851975 PQH851975:PQI851975 QAD851975:QAE851975 QJZ851975:QKA851975 QTV851975:QTW851975 RDR851975:RDS851975 RNN851975:RNO851975 RXJ851975:RXK851975 SHF851975:SHG851975 SRB851975:SRC851975 TAX851975:TAY851975 TKT851975:TKU851975 TUP851975:TUQ851975 UEL851975:UEM851975 UOH851975:UOI851975 UYD851975:UYE851975 VHZ851975:VIA851975 VRV851975:VRW851975 WBR851975:WBS851975 WLN851975:WLO851975 WVJ851975:WVK851975 B917511:C917511 IX917511:IY917511 ST917511:SU917511 ACP917511:ACQ917511 AML917511:AMM917511 AWH917511:AWI917511 BGD917511:BGE917511 BPZ917511:BQA917511 BZV917511:BZW917511 CJR917511:CJS917511 CTN917511:CTO917511 DDJ917511:DDK917511 DNF917511:DNG917511 DXB917511:DXC917511 EGX917511:EGY917511 EQT917511:EQU917511 FAP917511:FAQ917511 FKL917511:FKM917511 FUH917511:FUI917511 GED917511:GEE917511 GNZ917511:GOA917511 GXV917511:GXW917511 HHR917511:HHS917511 HRN917511:HRO917511 IBJ917511:IBK917511 ILF917511:ILG917511 IVB917511:IVC917511 JEX917511:JEY917511 JOT917511:JOU917511 JYP917511:JYQ917511 KIL917511:KIM917511 KSH917511:KSI917511 LCD917511:LCE917511 LLZ917511:LMA917511 LVV917511:LVW917511 MFR917511:MFS917511 MPN917511:MPO917511 MZJ917511:MZK917511 NJF917511:NJG917511 NTB917511:NTC917511 OCX917511:OCY917511 OMT917511:OMU917511 OWP917511:OWQ917511 PGL917511:PGM917511 PQH917511:PQI917511 QAD917511:QAE917511 QJZ917511:QKA917511 QTV917511:QTW917511 RDR917511:RDS917511 RNN917511:RNO917511 RXJ917511:RXK917511 SHF917511:SHG917511 SRB917511:SRC917511 TAX917511:TAY917511 TKT917511:TKU917511 TUP917511:TUQ917511 UEL917511:UEM917511 UOH917511:UOI917511 UYD917511:UYE917511 VHZ917511:VIA917511 VRV917511:VRW917511 WBR917511:WBS917511 WLN917511:WLO917511 WVJ917511:WVK917511 B983047:C983047 IX983047:IY983047 ST983047:SU983047 ACP983047:ACQ983047 AML983047:AMM983047 AWH983047:AWI983047 BGD983047:BGE983047 BPZ983047:BQA983047 BZV983047:BZW983047 CJR983047:CJS983047 CTN983047:CTO983047 DDJ983047:DDK983047 DNF983047:DNG983047 DXB983047:DXC983047 EGX983047:EGY983047 EQT983047:EQU983047 FAP983047:FAQ983047 FKL983047:FKM983047 FUH983047:FUI983047 GED983047:GEE983047 GNZ983047:GOA983047 GXV983047:GXW983047 HHR983047:HHS983047 HRN983047:HRO983047 IBJ983047:IBK983047 ILF983047:ILG983047 IVB983047:IVC983047 JEX983047:JEY983047 JOT983047:JOU983047 JYP983047:JYQ983047 KIL983047:KIM983047 KSH983047:KSI983047 LCD983047:LCE983047 LLZ983047:LMA983047 LVV983047:LVW983047 MFR983047:MFS983047 MPN983047:MPO983047 MZJ983047:MZK983047 NJF983047:NJG983047 NTB983047:NTC983047 OCX983047:OCY983047 OMT983047:OMU983047 OWP983047:OWQ983047 PGL983047:PGM983047 PQH983047:PQI983047 QAD983047:QAE983047 QJZ983047:QKA983047 QTV983047:QTW983047 RDR983047:RDS983047 RNN983047:RNO983047 RXJ983047:RXK983047 SHF983047:SHG983047 SRB983047:SRC983047 TAX983047:TAY983047 TKT983047:TKU983047 TUP983047:TUQ983047 UEL983047:UEM983047 UOH983047:UOI983047 UYD983047:UYE983047 VHZ983047:VIA983047 VRV983047:VRW983047 WBR983047:WBS983047 WLN983047:WLO983047 WVJ983047:WVK983047 WLN983072:WLO983072 IX32:IY32 ST32:SU32 ACP32:ACQ32 AML32:AMM32 AWH32:AWI32 BGD32:BGE32 BPZ32:BQA32 BZV32:BZW32 CJR32:CJS32 CTN32:CTO32 DDJ32:DDK32 DNF32:DNG32 DXB32:DXC32 EGX32:EGY32 EQT32:EQU32 FAP32:FAQ32 FKL32:FKM32 FUH32:FUI32 GED32:GEE32 GNZ32:GOA32 GXV32:GXW32 HHR32:HHS32 HRN32:HRO32 IBJ32:IBK32 ILF32:ILG32 IVB32:IVC32 JEX32:JEY32 JOT32:JOU32 JYP32:JYQ32 KIL32:KIM32 KSH32:KSI32 LCD32:LCE32 LLZ32:LMA32 LVV32:LVW32 MFR32:MFS32 MPN32:MPO32 MZJ32:MZK32 NJF32:NJG32 NTB32:NTC32 OCX32:OCY32 OMT32:OMU32 OWP32:OWQ32 PGL32:PGM32 PQH32:PQI32 QAD32:QAE32 QJZ32:QKA32 QTV32:QTW32 RDR32:RDS32 RNN32:RNO32 RXJ32:RXK32 SHF32:SHG32 SRB32:SRC32 TAX32:TAY32 TKT32:TKU32 TUP32:TUQ32 UEL32:UEM32 UOH32:UOI32 UYD32:UYE32 VHZ32:VIA32 VRV32:VRW32 WBR32:WBS32 WLN32:WLO32 WVJ32:WVK32 B65568:C65568 IX65568:IY65568 ST65568:SU65568 ACP65568:ACQ65568 AML65568:AMM65568 AWH65568:AWI65568 BGD65568:BGE65568 BPZ65568:BQA65568 BZV65568:BZW65568 CJR65568:CJS65568 CTN65568:CTO65568 DDJ65568:DDK65568 DNF65568:DNG65568 DXB65568:DXC65568 EGX65568:EGY65568 EQT65568:EQU65568 FAP65568:FAQ65568 FKL65568:FKM65568 FUH65568:FUI65568 GED65568:GEE65568 GNZ65568:GOA65568 GXV65568:GXW65568 HHR65568:HHS65568 HRN65568:HRO65568 IBJ65568:IBK65568 ILF65568:ILG65568 IVB65568:IVC65568 JEX65568:JEY65568 JOT65568:JOU65568 JYP65568:JYQ65568 KIL65568:KIM65568 KSH65568:KSI65568 LCD65568:LCE65568 LLZ65568:LMA65568 LVV65568:LVW65568 MFR65568:MFS65568 MPN65568:MPO65568 MZJ65568:MZK65568 NJF65568:NJG65568 NTB65568:NTC65568 OCX65568:OCY65568 OMT65568:OMU65568 OWP65568:OWQ65568 PGL65568:PGM65568 PQH65568:PQI65568 QAD65568:QAE65568 QJZ65568:QKA65568 QTV65568:QTW65568 RDR65568:RDS65568 RNN65568:RNO65568 RXJ65568:RXK65568 SHF65568:SHG65568 SRB65568:SRC65568 TAX65568:TAY65568 TKT65568:TKU65568 TUP65568:TUQ65568 UEL65568:UEM65568 UOH65568:UOI65568 UYD65568:UYE65568 VHZ65568:VIA65568 VRV65568:VRW65568 WBR65568:WBS65568 WLN65568:WLO65568 WVJ65568:WVK65568 B131104:C131104 IX131104:IY131104 ST131104:SU131104 ACP131104:ACQ131104 AML131104:AMM131104 AWH131104:AWI131104 BGD131104:BGE131104 BPZ131104:BQA131104 BZV131104:BZW131104 CJR131104:CJS131104 CTN131104:CTO131104 DDJ131104:DDK131104 DNF131104:DNG131104 DXB131104:DXC131104 EGX131104:EGY131104 EQT131104:EQU131104 FAP131104:FAQ131104 FKL131104:FKM131104 FUH131104:FUI131104 GED131104:GEE131104 GNZ131104:GOA131104 GXV131104:GXW131104 HHR131104:HHS131104 HRN131104:HRO131104 IBJ131104:IBK131104 ILF131104:ILG131104 IVB131104:IVC131104 JEX131104:JEY131104 JOT131104:JOU131104 JYP131104:JYQ131104 KIL131104:KIM131104 KSH131104:KSI131104 LCD131104:LCE131104 LLZ131104:LMA131104 LVV131104:LVW131104 MFR131104:MFS131104 MPN131104:MPO131104 MZJ131104:MZK131104 NJF131104:NJG131104 NTB131104:NTC131104 OCX131104:OCY131104 OMT131104:OMU131104 OWP131104:OWQ131104 PGL131104:PGM131104 PQH131104:PQI131104 QAD131104:QAE131104 QJZ131104:QKA131104 QTV131104:QTW131104 RDR131104:RDS131104 RNN131104:RNO131104 RXJ131104:RXK131104 SHF131104:SHG131104 SRB131104:SRC131104 TAX131104:TAY131104 TKT131104:TKU131104 TUP131104:TUQ131104 UEL131104:UEM131104 UOH131104:UOI131104 UYD131104:UYE131104 VHZ131104:VIA131104 VRV131104:VRW131104 WBR131104:WBS131104 WLN131104:WLO131104 WVJ131104:WVK131104 B196640:C196640 IX196640:IY196640 ST196640:SU196640 ACP196640:ACQ196640 AML196640:AMM196640 AWH196640:AWI196640 BGD196640:BGE196640 BPZ196640:BQA196640 BZV196640:BZW196640 CJR196640:CJS196640 CTN196640:CTO196640 DDJ196640:DDK196640 DNF196640:DNG196640 DXB196640:DXC196640 EGX196640:EGY196640 EQT196640:EQU196640 FAP196640:FAQ196640 FKL196640:FKM196640 FUH196640:FUI196640 GED196640:GEE196640 GNZ196640:GOA196640 GXV196640:GXW196640 HHR196640:HHS196640 HRN196640:HRO196640 IBJ196640:IBK196640 ILF196640:ILG196640 IVB196640:IVC196640 JEX196640:JEY196640 JOT196640:JOU196640 JYP196640:JYQ196640 KIL196640:KIM196640 KSH196640:KSI196640 LCD196640:LCE196640 LLZ196640:LMA196640 LVV196640:LVW196640 MFR196640:MFS196640 MPN196640:MPO196640 MZJ196640:MZK196640 NJF196640:NJG196640 NTB196640:NTC196640 OCX196640:OCY196640 OMT196640:OMU196640 OWP196640:OWQ196640 PGL196640:PGM196640 PQH196640:PQI196640 QAD196640:QAE196640 QJZ196640:QKA196640 QTV196640:QTW196640 RDR196640:RDS196640 RNN196640:RNO196640 RXJ196640:RXK196640 SHF196640:SHG196640 SRB196640:SRC196640 TAX196640:TAY196640 TKT196640:TKU196640 TUP196640:TUQ196640 UEL196640:UEM196640 UOH196640:UOI196640 UYD196640:UYE196640 VHZ196640:VIA196640 VRV196640:VRW196640 WBR196640:WBS196640 WLN196640:WLO196640 WVJ196640:WVK196640 B262176:C262176 IX262176:IY262176 ST262176:SU262176 ACP262176:ACQ262176 AML262176:AMM262176 AWH262176:AWI262176 BGD262176:BGE262176 BPZ262176:BQA262176 BZV262176:BZW262176 CJR262176:CJS262176 CTN262176:CTO262176 DDJ262176:DDK262176 DNF262176:DNG262176 DXB262176:DXC262176 EGX262176:EGY262176 EQT262176:EQU262176 FAP262176:FAQ262176 FKL262176:FKM262176 FUH262176:FUI262176 GED262176:GEE262176 GNZ262176:GOA262176 GXV262176:GXW262176 HHR262176:HHS262176 HRN262176:HRO262176 IBJ262176:IBK262176 ILF262176:ILG262176 IVB262176:IVC262176 JEX262176:JEY262176 JOT262176:JOU262176 JYP262176:JYQ262176 KIL262176:KIM262176 KSH262176:KSI262176 LCD262176:LCE262176 LLZ262176:LMA262176 LVV262176:LVW262176 MFR262176:MFS262176 MPN262176:MPO262176 MZJ262176:MZK262176 NJF262176:NJG262176 NTB262176:NTC262176 OCX262176:OCY262176 OMT262176:OMU262176 OWP262176:OWQ262176 PGL262176:PGM262176 PQH262176:PQI262176 QAD262176:QAE262176 QJZ262176:QKA262176 QTV262176:QTW262176 RDR262176:RDS262176 RNN262176:RNO262176 RXJ262176:RXK262176 SHF262176:SHG262176 SRB262176:SRC262176 TAX262176:TAY262176 TKT262176:TKU262176 TUP262176:TUQ262176 UEL262176:UEM262176 UOH262176:UOI262176 UYD262176:UYE262176 VHZ262176:VIA262176 VRV262176:VRW262176 WBR262176:WBS262176 WLN262176:WLO262176 WVJ262176:WVK262176 B327712:C327712 IX327712:IY327712 ST327712:SU327712 ACP327712:ACQ327712 AML327712:AMM327712 AWH327712:AWI327712 BGD327712:BGE327712 BPZ327712:BQA327712 BZV327712:BZW327712 CJR327712:CJS327712 CTN327712:CTO327712 DDJ327712:DDK327712 DNF327712:DNG327712 DXB327712:DXC327712 EGX327712:EGY327712 EQT327712:EQU327712 FAP327712:FAQ327712 FKL327712:FKM327712 FUH327712:FUI327712 GED327712:GEE327712 GNZ327712:GOA327712 GXV327712:GXW327712 HHR327712:HHS327712 HRN327712:HRO327712 IBJ327712:IBK327712 ILF327712:ILG327712 IVB327712:IVC327712 JEX327712:JEY327712 JOT327712:JOU327712 JYP327712:JYQ327712 KIL327712:KIM327712 KSH327712:KSI327712 LCD327712:LCE327712 LLZ327712:LMA327712 LVV327712:LVW327712 MFR327712:MFS327712 MPN327712:MPO327712 MZJ327712:MZK327712 NJF327712:NJG327712 NTB327712:NTC327712 OCX327712:OCY327712 OMT327712:OMU327712 OWP327712:OWQ327712 PGL327712:PGM327712 PQH327712:PQI327712 QAD327712:QAE327712 QJZ327712:QKA327712 QTV327712:QTW327712 RDR327712:RDS327712 RNN327712:RNO327712 RXJ327712:RXK327712 SHF327712:SHG327712 SRB327712:SRC327712 TAX327712:TAY327712 TKT327712:TKU327712 TUP327712:TUQ327712 UEL327712:UEM327712 UOH327712:UOI327712 UYD327712:UYE327712 VHZ327712:VIA327712 VRV327712:VRW327712 WBR327712:WBS327712 WLN327712:WLO327712 WVJ327712:WVK327712 B393248:C393248 IX393248:IY393248 ST393248:SU393248 ACP393248:ACQ393248 AML393248:AMM393248 AWH393248:AWI393248 BGD393248:BGE393248 BPZ393248:BQA393248 BZV393248:BZW393248 CJR393248:CJS393248 CTN393248:CTO393248 DDJ393248:DDK393248 DNF393248:DNG393248 DXB393248:DXC393248 EGX393248:EGY393248 EQT393248:EQU393248 FAP393248:FAQ393248 FKL393248:FKM393248 FUH393248:FUI393248 GED393248:GEE393248 GNZ393248:GOA393248 GXV393248:GXW393248 HHR393248:HHS393248 HRN393248:HRO393248 IBJ393248:IBK393248 ILF393248:ILG393248 IVB393248:IVC393248 JEX393248:JEY393248 JOT393248:JOU393248 JYP393248:JYQ393248 KIL393248:KIM393248 KSH393248:KSI393248 LCD393248:LCE393248 LLZ393248:LMA393248 LVV393248:LVW393248 MFR393248:MFS393248 MPN393248:MPO393248 MZJ393248:MZK393248 NJF393248:NJG393248 NTB393248:NTC393248 OCX393248:OCY393248 OMT393248:OMU393248 OWP393248:OWQ393248 PGL393248:PGM393248 PQH393248:PQI393248 QAD393248:QAE393248 QJZ393248:QKA393248 QTV393248:QTW393248 RDR393248:RDS393248 RNN393248:RNO393248 RXJ393248:RXK393248 SHF393248:SHG393248 SRB393248:SRC393248 TAX393248:TAY393248 TKT393248:TKU393248 TUP393248:TUQ393248 UEL393248:UEM393248 UOH393248:UOI393248 UYD393248:UYE393248 VHZ393248:VIA393248 VRV393248:VRW393248 WBR393248:WBS393248 WLN393248:WLO393248 WVJ393248:WVK393248 B458784:C458784 IX458784:IY458784 ST458784:SU458784 ACP458784:ACQ458784 AML458784:AMM458784 AWH458784:AWI458784 BGD458784:BGE458784 BPZ458784:BQA458784 BZV458784:BZW458784 CJR458784:CJS458784 CTN458784:CTO458784 DDJ458784:DDK458784 DNF458784:DNG458784 DXB458784:DXC458784 EGX458784:EGY458784 EQT458784:EQU458784 FAP458784:FAQ458784 FKL458784:FKM458784 FUH458784:FUI458784 GED458784:GEE458784 GNZ458784:GOA458784 GXV458784:GXW458784 HHR458784:HHS458784 HRN458784:HRO458784 IBJ458784:IBK458784 ILF458784:ILG458784 IVB458784:IVC458784 JEX458784:JEY458784 JOT458784:JOU458784 JYP458784:JYQ458784 KIL458784:KIM458784 KSH458784:KSI458784 LCD458784:LCE458784 LLZ458784:LMA458784 LVV458784:LVW458784 MFR458784:MFS458784 MPN458784:MPO458784 MZJ458784:MZK458784 NJF458784:NJG458784 NTB458784:NTC458784 OCX458784:OCY458784 OMT458784:OMU458784 OWP458784:OWQ458784 PGL458784:PGM458784 PQH458784:PQI458784 QAD458784:QAE458784 QJZ458784:QKA458784 QTV458784:QTW458784 RDR458784:RDS458784 RNN458784:RNO458784 RXJ458784:RXK458784 SHF458784:SHG458784 SRB458784:SRC458784 TAX458784:TAY458784 TKT458784:TKU458784 TUP458784:TUQ458784 UEL458784:UEM458784 UOH458784:UOI458784 UYD458784:UYE458784 VHZ458784:VIA458784 VRV458784:VRW458784 WBR458784:WBS458784 WLN458784:WLO458784 WVJ458784:WVK458784 B524320:C524320 IX524320:IY524320 ST524320:SU524320 ACP524320:ACQ524320 AML524320:AMM524320 AWH524320:AWI524320 BGD524320:BGE524320 BPZ524320:BQA524320 BZV524320:BZW524320 CJR524320:CJS524320 CTN524320:CTO524320 DDJ524320:DDK524320 DNF524320:DNG524320 DXB524320:DXC524320 EGX524320:EGY524320 EQT524320:EQU524320 FAP524320:FAQ524320 FKL524320:FKM524320 FUH524320:FUI524320 GED524320:GEE524320 GNZ524320:GOA524320 GXV524320:GXW524320 HHR524320:HHS524320 HRN524320:HRO524320 IBJ524320:IBK524320 ILF524320:ILG524320 IVB524320:IVC524320 JEX524320:JEY524320 JOT524320:JOU524320 JYP524320:JYQ524320 KIL524320:KIM524320 KSH524320:KSI524320 LCD524320:LCE524320 LLZ524320:LMA524320 LVV524320:LVW524320 MFR524320:MFS524320 MPN524320:MPO524320 MZJ524320:MZK524320 NJF524320:NJG524320 NTB524320:NTC524320 OCX524320:OCY524320 OMT524320:OMU524320 OWP524320:OWQ524320 PGL524320:PGM524320 PQH524320:PQI524320 QAD524320:QAE524320 QJZ524320:QKA524320 QTV524320:QTW524320 RDR524320:RDS524320 RNN524320:RNO524320 RXJ524320:RXK524320 SHF524320:SHG524320 SRB524320:SRC524320 TAX524320:TAY524320 TKT524320:TKU524320 TUP524320:TUQ524320 UEL524320:UEM524320 UOH524320:UOI524320 UYD524320:UYE524320 VHZ524320:VIA524320 VRV524320:VRW524320 WBR524320:WBS524320 WLN524320:WLO524320 WVJ524320:WVK524320 B589856:C589856 IX589856:IY589856 ST589856:SU589856 ACP589856:ACQ589856 AML589856:AMM589856 AWH589856:AWI589856 BGD589856:BGE589856 BPZ589856:BQA589856 BZV589856:BZW589856 CJR589856:CJS589856 CTN589856:CTO589856 DDJ589856:DDK589856 DNF589856:DNG589856 DXB589856:DXC589856 EGX589856:EGY589856 EQT589856:EQU589856 FAP589856:FAQ589856 FKL589856:FKM589856 FUH589856:FUI589856 GED589856:GEE589856 GNZ589856:GOA589856 GXV589856:GXW589856 HHR589856:HHS589856 HRN589856:HRO589856 IBJ589856:IBK589856 ILF589856:ILG589856 IVB589856:IVC589856 JEX589856:JEY589856 JOT589856:JOU589856 JYP589856:JYQ589856 KIL589856:KIM589856 KSH589856:KSI589856 LCD589856:LCE589856 LLZ589856:LMA589856 LVV589856:LVW589856 MFR589856:MFS589856 MPN589856:MPO589856 MZJ589856:MZK589856 NJF589856:NJG589856 NTB589856:NTC589856 OCX589856:OCY589856 OMT589856:OMU589856 OWP589856:OWQ589856 PGL589856:PGM589856 PQH589856:PQI589856 QAD589856:QAE589856 QJZ589856:QKA589856 QTV589856:QTW589856 RDR589856:RDS589856 RNN589856:RNO589856 RXJ589856:RXK589856 SHF589856:SHG589856 SRB589856:SRC589856 TAX589856:TAY589856 TKT589856:TKU589856 TUP589856:TUQ589856 UEL589856:UEM589856 UOH589856:UOI589856 UYD589856:UYE589856 VHZ589856:VIA589856 VRV589856:VRW589856 WBR589856:WBS589856 WLN589856:WLO589856 WVJ589856:WVK589856 B655392:C655392 IX655392:IY655392 ST655392:SU655392 ACP655392:ACQ655392 AML655392:AMM655392 AWH655392:AWI655392 BGD655392:BGE655392 BPZ655392:BQA655392 BZV655392:BZW655392 CJR655392:CJS655392 CTN655392:CTO655392 DDJ655392:DDK655392 DNF655392:DNG655392 DXB655392:DXC655392 EGX655392:EGY655392 EQT655392:EQU655392 FAP655392:FAQ655392 FKL655392:FKM655392 FUH655392:FUI655392 GED655392:GEE655392 GNZ655392:GOA655392 GXV655392:GXW655392 HHR655392:HHS655392 HRN655392:HRO655392 IBJ655392:IBK655392 ILF655392:ILG655392 IVB655392:IVC655392 JEX655392:JEY655392 JOT655392:JOU655392 JYP655392:JYQ655392 KIL655392:KIM655392 KSH655392:KSI655392 LCD655392:LCE655392 LLZ655392:LMA655392 LVV655392:LVW655392 MFR655392:MFS655392 MPN655392:MPO655392 MZJ655392:MZK655392 NJF655392:NJG655392 NTB655392:NTC655392 OCX655392:OCY655392 OMT655392:OMU655392 OWP655392:OWQ655392 PGL655392:PGM655392 PQH655392:PQI655392 QAD655392:QAE655392 QJZ655392:QKA655392 QTV655392:QTW655392 RDR655392:RDS655392 RNN655392:RNO655392 RXJ655392:RXK655392 SHF655392:SHG655392 SRB655392:SRC655392 TAX655392:TAY655392 TKT655392:TKU655392 TUP655392:TUQ655392 UEL655392:UEM655392 UOH655392:UOI655392 UYD655392:UYE655392 VHZ655392:VIA655392 VRV655392:VRW655392 WBR655392:WBS655392 WLN655392:WLO655392 WVJ655392:WVK655392 B720928:C720928 IX720928:IY720928 ST720928:SU720928 ACP720928:ACQ720928 AML720928:AMM720928 AWH720928:AWI720928 BGD720928:BGE720928 BPZ720928:BQA720928 BZV720928:BZW720928 CJR720928:CJS720928 CTN720928:CTO720928 DDJ720928:DDK720928 DNF720928:DNG720928 DXB720928:DXC720928 EGX720928:EGY720928 EQT720928:EQU720928 FAP720928:FAQ720928 FKL720928:FKM720928 FUH720928:FUI720928 GED720928:GEE720928 GNZ720928:GOA720928 GXV720928:GXW720928 HHR720928:HHS720928 HRN720928:HRO720928 IBJ720928:IBK720928 ILF720928:ILG720928 IVB720928:IVC720928 JEX720928:JEY720928 JOT720928:JOU720928 JYP720928:JYQ720928 KIL720928:KIM720928 KSH720928:KSI720928 LCD720928:LCE720928 LLZ720928:LMA720928 LVV720928:LVW720928 MFR720928:MFS720928 MPN720928:MPO720928 MZJ720928:MZK720928 NJF720928:NJG720928 NTB720928:NTC720928 OCX720928:OCY720928 OMT720928:OMU720928 OWP720928:OWQ720928 PGL720928:PGM720928 PQH720928:PQI720928 QAD720928:QAE720928 QJZ720928:QKA720928 QTV720928:QTW720928 RDR720928:RDS720928 RNN720928:RNO720928 RXJ720928:RXK720928 SHF720928:SHG720928 SRB720928:SRC720928 TAX720928:TAY720928 TKT720928:TKU720928 TUP720928:TUQ720928 UEL720928:UEM720928 UOH720928:UOI720928 UYD720928:UYE720928 VHZ720928:VIA720928 VRV720928:VRW720928 WBR720928:WBS720928 WLN720928:WLO720928 WVJ720928:WVK720928 B786464:C786464 IX786464:IY786464 ST786464:SU786464 ACP786464:ACQ786464 AML786464:AMM786464 AWH786464:AWI786464 BGD786464:BGE786464 BPZ786464:BQA786464 BZV786464:BZW786464 CJR786464:CJS786464 CTN786464:CTO786464 DDJ786464:DDK786464 DNF786464:DNG786464 DXB786464:DXC786464 EGX786464:EGY786464 EQT786464:EQU786464 FAP786464:FAQ786464 FKL786464:FKM786464 FUH786464:FUI786464 GED786464:GEE786464 GNZ786464:GOA786464 GXV786464:GXW786464 HHR786464:HHS786464 HRN786464:HRO786464 IBJ786464:IBK786464 ILF786464:ILG786464 IVB786464:IVC786464 JEX786464:JEY786464 JOT786464:JOU786464 JYP786464:JYQ786464 KIL786464:KIM786464 KSH786464:KSI786464 LCD786464:LCE786464 LLZ786464:LMA786464 LVV786464:LVW786464 MFR786464:MFS786464 MPN786464:MPO786464 MZJ786464:MZK786464 NJF786464:NJG786464 NTB786464:NTC786464 OCX786464:OCY786464 OMT786464:OMU786464 OWP786464:OWQ786464 PGL786464:PGM786464 PQH786464:PQI786464 QAD786464:QAE786464 QJZ786464:QKA786464 QTV786464:QTW786464 RDR786464:RDS786464 RNN786464:RNO786464 RXJ786464:RXK786464 SHF786464:SHG786464 SRB786464:SRC786464 TAX786464:TAY786464 TKT786464:TKU786464 TUP786464:TUQ786464 UEL786464:UEM786464 UOH786464:UOI786464 UYD786464:UYE786464 VHZ786464:VIA786464 VRV786464:VRW786464 WBR786464:WBS786464 WLN786464:WLO786464 WVJ786464:WVK786464 B852000:C852000 IX852000:IY852000 ST852000:SU852000 ACP852000:ACQ852000 AML852000:AMM852000 AWH852000:AWI852000 BGD852000:BGE852000 BPZ852000:BQA852000 BZV852000:BZW852000 CJR852000:CJS852000 CTN852000:CTO852000 DDJ852000:DDK852000 DNF852000:DNG852000 DXB852000:DXC852000 EGX852000:EGY852000 EQT852000:EQU852000 FAP852000:FAQ852000 FKL852000:FKM852000 FUH852000:FUI852000 GED852000:GEE852000 GNZ852000:GOA852000 GXV852000:GXW852000 HHR852000:HHS852000 HRN852000:HRO852000 IBJ852000:IBK852000 ILF852000:ILG852000 IVB852000:IVC852000 JEX852000:JEY852000 JOT852000:JOU852000 JYP852000:JYQ852000 KIL852000:KIM852000 KSH852000:KSI852000 LCD852000:LCE852000 LLZ852000:LMA852000 LVV852000:LVW852000 MFR852000:MFS852000 MPN852000:MPO852000 MZJ852000:MZK852000 NJF852000:NJG852000 NTB852000:NTC852000 OCX852000:OCY852000 OMT852000:OMU852000 OWP852000:OWQ852000 PGL852000:PGM852000 PQH852000:PQI852000 QAD852000:QAE852000 QJZ852000:QKA852000 QTV852000:QTW852000 RDR852000:RDS852000 RNN852000:RNO852000 RXJ852000:RXK852000 SHF852000:SHG852000 SRB852000:SRC852000 TAX852000:TAY852000 TKT852000:TKU852000 TUP852000:TUQ852000 UEL852000:UEM852000 UOH852000:UOI852000 UYD852000:UYE852000 VHZ852000:VIA852000 VRV852000:VRW852000 WBR852000:WBS852000 WLN852000:WLO852000 WVJ852000:WVK852000 B917536:C917536 IX917536:IY917536 ST917536:SU917536 ACP917536:ACQ917536 AML917536:AMM917536 AWH917536:AWI917536 BGD917536:BGE917536 BPZ917536:BQA917536 BZV917536:BZW917536 CJR917536:CJS917536 CTN917536:CTO917536 DDJ917536:DDK917536 DNF917536:DNG917536 DXB917536:DXC917536 EGX917536:EGY917536 EQT917536:EQU917536 FAP917536:FAQ917536 FKL917536:FKM917536 FUH917536:FUI917536 GED917536:GEE917536 GNZ917536:GOA917536 GXV917536:GXW917536 HHR917536:HHS917536 HRN917536:HRO917536 IBJ917536:IBK917536 ILF917536:ILG917536 IVB917536:IVC917536 JEX917536:JEY917536 JOT917536:JOU917536 JYP917536:JYQ917536 KIL917536:KIM917536 KSH917536:KSI917536 LCD917536:LCE917536 LLZ917536:LMA917536 LVV917536:LVW917536 MFR917536:MFS917536 MPN917536:MPO917536 MZJ917536:MZK917536 NJF917536:NJG917536 NTB917536:NTC917536 OCX917536:OCY917536 OMT917536:OMU917536 OWP917536:OWQ917536 PGL917536:PGM917536 PQH917536:PQI917536 QAD917536:QAE917536 QJZ917536:QKA917536 QTV917536:QTW917536 RDR917536:RDS917536 RNN917536:RNO917536 RXJ917536:RXK917536 SHF917536:SHG917536 SRB917536:SRC917536 TAX917536:TAY917536 TKT917536:TKU917536 TUP917536:TUQ917536 UEL917536:UEM917536 UOH917536:UOI917536 UYD917536:UYE917536 VHZ917536:VIA917536 VRV917536:VRW917536 WBR917536:WBS917536 WLN917536:WLO917536 WVJ917536:WVK917536 B983072:C983072 IX983072:IY983072 ST983072:SU983072 ACP983072:ACQ983072 AML983072:AMM983072 AWH983072:AWI983072 BGD983072:BGE983072 BPZ983072:BQA983072 BZV983072:BZW983072 CJR983072:CJS983072 CTN983072:CTO983072 DDJ983072:DDK983072 DNF983072:DNG983072 DXB983072:DXC983072 EGX983072:EGY983072 EQT983072:EQU983072 FAP983072:FAQ983072 FKL983072:FKM983072 FUH983072:FUI983072 GED983072:GEE983072 GNZ983072:GOA983072 GXV983072:GXW983072 HHR983072:HHS983072 HRN983072:HRO983072 IBJ983072:IBK983072 ILF983072:ILG983072 IVB983072:IVC983072 JEX983072:JEY983072 JOT983072:JOU983072 JYP983072:JYQ983072 KIL983072:KIM983072 KSH983072:KSI983072 LCD983072:LCE983072 LLZ983072:LMA983072 LVV983072:LVW983072 MFR983072:MFS983072 MPN983072:MPO983072 MZJ983072:MZK983072 NJF983072:NJG983072 NTB983072:NTC983072 OCX983072:OCY983072 OMT983072:OMU983072 OWP983072:OWQ983072 PGL983072:PGM983072 PQH983072:PQI983072 QAD983072:QAE983072 QJZ983072:QKA983072 QTV983072:QTW983072 RDR983072:RDS983072 RNN983072:RNO983072 RXJ983072:RXK983072 SHF983072:SHG983072 SRB983072:SRC983072 TAX983072:TAY983072 TKT983072:TKU983072 TUP983072:TUQ983072 UEL983072:UEM983072 UOH983072:UOI983072 UYD983072:UYE983072 VHZ983072:VIA983072 VRV983072:VRW983072 WBR983072:WBS983072" xr:uid="{00000000-0002-0000-0200-000001000000}">
      <formula1>"認定看護師,専門看護師,認定看護管理者,精神科認定看護師"</formula1>
    </dataValidation>
    <dataValidation type="list" allowBlank="1" showInputMessage="1" showErrorMessage="1" sqref="IZ7:IZ11 SV7:SV11 ACR7:ACR11 AMN7:AMN11 AWJ7:AWJ11 BGF7:BGF11 BQB7:BQB11 BZX7:BZX11 CJT7:CJT11 CTP7:CTP11 DDL7:DDL11 DNH7:DNH11 DXD7:DXD11 EGZ7:EGZ11 EQV7:EQV11 FAR7:FAR11 FKN7:FKN11 FUJ7:FUJ11 GEF7:GEF11 GOB7:GOB11 GXX7:GXX11 HHT7:HHT11 HRP7:HRP11 IBL7:IBL11 ILH7:ILH11 IVD7:IVD11 JEZ7:JEZ11 JOV7:JOV11 JYR7:JYR11 KIN7:KIN11 KSJ7:KSJ11 LCF7:LCF11 LMB7:LMB11 LVX7:LVX11 MFT7:MFT11 MPP7:MPP11 MZL7:MZL11 NJH7:NJH11 NTD7:NTD11 OCZ7:OCZ11 OMV7:OMV11 OWR7:OWR11 PGN7:PGN11 PQJ7:PQJ11 QAF7:QAF11 QKB7:QKB11 QTX7:QTX11 RDT7:RDT11 RNP7:RNP11 RXL7:RXL11 SHH7:SHH11 SRD7:SRD11 TAZ7:TAZ11 TKV7:TKV11 TUR7:TUR11 UEN7:UEN11 UOJ7:UOJ11 UYF7:UYF11 VIB7:VIB11 VRX7:VRX11 WBT7:WBT11 WLP7:WLP11 WVL7:WVL11 WLN983047:WLN983051 IX32:IX33 ST32:ST33 ACP32:ACP33 AML32:AML33 AWH32:AWH33 BGD32:BGD33 BPZ32:BPZ33 BZV32:BZV33 CJR32:CJR33 CTN32:CTN33 DDJ32:DDJ33 DNF32:DNF33 DXB32:DXB33 EGX32:EGX33 EQT32:EQT33 FAP32:FAP33 FKL32:FKL33 FUH32:FUH33 GED32:GED33 GNZ32:GNZ33 GXV32:GXV33 HHR32:HHR33 HRN32:HRN33 IBJ32:IBJ33 ILF32:ILF33 IVB32:IVB33 JEX32:JEX33 JOT32:JOT33 JYP32:JYP33 KIL32:KIL33 KSH32:KSH33 LCD32:LCD33 LLZ32:LLZ33 LVV32:LVV33 MFR32:MFR33 MPN32:MPN33 MZJ32:MZJ33 NJF32:NJF33 NTB32:NTB33 OCX32:OCX33 OMT32:OMT33 OWP32:OWP33 PGL32:PGL33 PQH32:PQH33 QAD32:QAD33 QJZ32:QJZ33 QTV32:QTV33 RDR32:RDR33 RNN32:RNN33 RXJ32:RXJ33 SHF32:SHF33 SRB32:SRB33 TAX32:TAX33 TKT32:TKT33 TUP32:TUP33 UEL32:UEL33 UOH32:UOH33 UYD32:UYD33 VHZ32:VHZ33 VRV32:VRV33 WBR32:WBR33 WLN32:WLN33 WVJ32:WVJ33 B65568:B65569 IX65568:IX65569 ST65568:ST65569 ACP65568:ACP65569 AML65568:AML65569 AWH65568:AWH65569 BGD65568:BGD65569 BPZ65568:BPZ65569 BZV65568:BZV65569 CJR65568:CJR65569 CTN65568:CTN65569 DDJ65568:DDJ65569 DNF65568:DNF65569 DXB65568:DXB65569 EGX65568:EGX65569 EQT65568:EQT65569 FAP65568:FAP65569 FKL65568:FKL65569 FUH65568:FUH65569 GED65568:GED65569 GNZ65568:GNZ65569 GXV65568:GXV65569 HHR65568:HHR65569 HRN65568:HRN65569 IBJ65568:IBJ65569 ILF65568:ILF65569 IVB65568:IVB65569 JEX65568:JEX65569 JOT65568:JOT65569 JYP65568:JYP65569 KIL65568:KIL65569 KSH65568:KSH65569 LCD65568:LCD65569 LLZ65568:LLZ65569 LVV65568:LVV65569 MFR65568:MFR65569 MPN65568:MPN65569 MZJ65568:MZJ65569 NJF65568:NJF65569 NTB65568:NTB65569 OCX65568:OCX65569 OMT65568:OMT65569 OWP65568:OWP65569 PGL65568:PGL65569 PQH65568:PQH65569 QAD65568:QAD65569 QJZ65568:QJZ65569 QTV65568:QTV65569 RDR65568:RDR65569 RNN65568:RNN65569 RXJ65568:RXJ65569 SHF65568:SHF65569 SRB65568:SRB65569 TAX65568:TAX65569 TKT65568:TKT65569 TUP65568:TUP65569 UEL65568:UEL65569 UOH65568:UOH65569 UYD65568:UYD65569 VHZ65568:VHZ65569 VRV65568:VRV65569 WBR65568:WBR65569 WLN65568:WLN65569 WVJ65568:WVJ65569 B131104:B131105 IX131104:IX131105 ST131104:ST131105 ACP131104:ACP131105 AML131104:AML131105 AWH131104:AWH131105 BGD131104:BGD131105 BPZ131104:BPZ131105 BZV131104:BZV131105 CJR131104:CJR131105 CTN131104:CTN131105 DDJ131104:DDJ131105 DNF131104:DNF131105 DXB131104:DXB131105 EGX131104:EGX131105 EQT131104:EQT131105 FAP131104:FAP131105 FKL131104:FKL131105 FUH131104:FUH131105 GED131104:GED131105 GNZ131104:GNZ131105 GXV131104:GXV131105 HHR131104:HHR131105 HRN131104:HRN131105 IBJ131104:IBJ131105 ILF131104:ILF131105 IVB131104:IVB131105 JEX131104:JEX131105 JOT131104:JOT131105 JYP131104:JYP131105 KIL131104:KIL131105 KSH131104:KSH131105 LCD131104:LCD131105 LLZ131104:LLZ131105 LVV131104:LVV131105 MFR131104:MFR131105 MPN131104:MPN131105 MZJ131104:MZJ131105 NJF131104:NJF131105 NTB131104:NTB131105 OCX131104:OCX131105 OMT131104:OMT131105 OWP131104:OWP131105 PGL131104:PGL131105 PQH131104:PQH131105 QAD131104:QAD131105 QJZ131104:QJZ131105 QTV131104:QTV131105 RDR131104:RDR131105 RNN131104:RNN131105 RXJ131104:RXJ131105 SHF131104:SHF131105 SRB131104:SRB131105 TAX131104:TAX131105 TKT131104:TKT131105 TUP131104:TUP131105 UEL131104:UEL131105 UOH131104:UOH131105 UYD131104:UYD131105 VHZ131104:VHZ131105 VRV131104:VRV131105 WBR131104:WBR131105 WLN131104:WLN131105 WVJ131104:WVJ131105 B196640:B196641 IX196640:IX196641 ST196640:ST196641 ACP196640:ACP196641 AML196640:AML196641 AWH196640:AWH196641 BGD196640:BGD196641 BPZ196640:BPZ196641 BZV196640:BZV196641 CJR196640:CJR196641 CTN196640:CTN196641 DDJ196640:DDJ196641 DNF196640:DNF196641 DXB196640:DXB196641 EGX196640:EGX196641 EQT196640:EQT196641 FAP196640:FAP196641 FKL196640:FKL196641 FUH196640:FUH196641 GED196640:GED196641 GNZ196640:GNZ196641 GXV196640:GXV196641 HHR196640:HHR196641 HRN196640:HRN196641 IBJ196640:IBJ196641 ILF196640:ILF196641 IVB196640:IVB196641 JEX196640:JEX196641 JOT196640:JOT196641 JYP196640:JYP196641 KIL196640:KIL196641 KSH196640:KSH196641 LCD196640:LCD196641 LLZ196640:LLZ196641 LVV196640:LVV196641 MFR196640:MFR196641 MPN196640:MPN196641 MZJ196640:MZJ196641 NJF196640:NJF196641 NTB196640:NTB196641 OCX196640:OCX196641 OMT196640:OMT196641 OWP196640:OWP196641 PGL196640:PGL196641 PQH196640:PQH196641 QAD196640:QAD196641 QJZ196640:QJZ196641 QTV196640:QTV196641 RDR196640:RDR196641 RNN196640:RNN196641 RXJ196640:RXJ196641 SHF196640:SHF196641 SRB196640:SRB196641 TAX196640:TAX196641 TKT196640:TKT196641 TUP196640:TUP196641 UEL196640:UEL196641 UOH196640:UOH196641 UYD196640:UYD196641 VHZ196640:VHZ196641 VRV196640:VRV196641 WBR196640:WBR196641 WLN196640:WLN196641 WVJ196640:WVJ196641 B262176:B262177 IX262176:IX262177 ST262176:ST262177 ACP262176:ACP262177 AML262176:AML262177 AWH262176:AWH262177 BGD262176:BGD262177 BPZ262176:BPZ262177 BZV262176:BZV262177 CJR262176:CJR262177 CTN262176:CTN262177 DDJ262176:DDJ262177 DNF262176:DNF262177 DXB262176:DXB262177 EGX262176:EGX262177 EQT262176:EQT262177 FAP262176:FAP262177 FKL262176:FKL262177 FUH262176:FUH262177 GED262176:GED262177 GNZ262176:GNZ262177 GXV262176:GXV262177 HHR262176:HHR262177 HRN262176:HRN262177 IBJ262176:IBJ262177 ILF262176:ILF262177 IVB262176:IVB262177 JEX262176:JEX262177 JOT262176:JOT262177 JYP262176:JYP262177 KIL262176:KIL262177 KSH262176:KSH262177 LCD262176:LCD262177 LLZ262176:LLZ262177 LVV262176:LVV262177 MFR262176:MFR262177 MPN262176:MPN262177 MZJ262176:MZJ262177 NJF262176:NJF262177 NTB262176:NTB262177 OCX262176:OCX262177 OMT262176:OMT262177 OWP262176:OWP262177 PGL262176:PGL262177 PQH262176:PQH262177 QAD262176:QAD262177 QJZ262176:QJZ262177 QTV262176:QTV262177 RDR262176:RDR262177 RNN262176:RNN262177 RXJ262176:RXJ262177 SHF262176:SHF262177 SRB262176:SRB262177 TAX262176:TAX262177 TKT262176:TKT262177 TUP262176:TUP262177 UEL262176:UEL262177 UOH262176:UOH262177 UYD262176:UYD262177 VHZ262176:VHZ262177 VRV262176:VRV262177 WBR262176:WBR262177 WLN262176:WLN262177 WVJ262176:WVJ262177 B327712:B327713 IX327712:IX327713 ST327712:ST327713 ACP327712:ACP327713 AML327712:AML327713 AWH327712:AWH327713 BGD327712:BGD327713 BPZ327712:BPZ327713 BZV327712:BZV327713 CJR327712:CJR327713 CTN327712:CTN327713 DDJ327712:DDJ327713 DNF327712:DNF327713 DXB327712:DXB327713 EGX327712:EGX327713 EQT327712:EQT327713 FAP327712:FAP327713 FKL327712:FKL327713 FUH327712:FUH327713 GED327712:GED327713 GNZ327712:GNZ327713 GXV327712:GXV327713 HHR327712:HHR327713 HRN327712:HRN327713 IBJ327712:IBJ327713 ILF327712:ILF327713 IVB327712:IVB327713 JEX327712:JEX327713 JOT327712:JOT327713 JYP327712:JYP327713 KIL327712:KIL327713 KSH327712:KSH327713 LCD327712:LCD327713 LLZ327712:LLZ327713 LVV327712:LVV327713 MFR327712:MFR327713 MPN327712:MPN327713 MZJ327712:MZJ327713 NJF327712:NJF327713 NTB327712:NTB327713 OCX327712:OCX327713 OMT327712:OMT327713 OWP327712:OWP327713 PGL327712:PGL327713 PQH327712:PQH327713 QAD327712:QAD327713 QJZ327712:QJZ327713 QTV327712:QTV327713 RDR327712:RDR327713 RNN327712:RNN327713 RXJ327712:RXJ327713 SHF327712:SHF327713 SRB327712:SRB327713 TAX327712:TAX327713 TKT327712:TKT327713 TUP327712:TUP327713 UEL327712:UEL327713 UOH327712:UOH327713 UYD327712:UYD327713 VHZ327712:VHZ327713 VRV327712:VRV327713 WBR327712:WBR327713 WLN327712:WLN327713 WVJ327712:WVJ327713 B393248:B393249 IX393248:IX393249 ST393248:ST393249 ACP393248:ACP393249 AML393248:AML393249 AWH393248:AWH393249 BGD393248:BGD393249 BPZ393248:BPZ393249 BZV393248:BZV393249 CJR393248:CJR393249 CTN393248:CTN393249 DDJ393248:DDJ393249 DNF393248:DNF393249 DXB393248:DXB393249 EGX393248:EGX393249 EQT393248:EQT393249 FAP393248:FAP393249 FKL393248:FKL393249 FUH393248:FUH393249 GED393248:GED393249 GNZ393248:GNZ393249 GXV393248:GXV393249 HHR393248:HHR393249 HRN393248:HRN393249 IBJ393248:IBJ393249 ILF393248:ILF393249 IVB393248:IVB393249 JEX393248:JEX393249 JOT393248:JOT393249 JYP393248:JYP393249 KIL393248:KIL393249 KSH393248:KSH393249 LCD393248:LCD393249 LLZ393248:LLZ393249 LVV393248:LVV393249 MFR393248:MFR393249 MPN393248:MPN393249 MZJ393248:MZJ393249 NJF393248:NJF393249 NTB393248:NTB393249 OCX393248:OCX393249 OMT393248:OMT393249 OWP393248:OWP393249 PGL393248:PGL393249 PQH393248:PQH393249 QAD393248:QAD393249 QJZ393248:QJZ393249 QTV393248:QTV393249 RDR393248:RDR393249 RNN393248:RNN393249 RXJ393248:RXJ393249 SHF393248:SHF393249 SRB393248:SRB393249 TAX393248:TAX393249 TKT393248:TKT393249 TUP393248:TUP393249 UEL393248:UEL393249 UOH393248:UOH393249 UYD393248:UYD393249 VHZ393248:VHZ393249 VRV393248:VRV393249 WBR393248:WBR393249 WLN393248:WLN393249 WVJ393248:WVJ393249 B458784:B458785 IX458784:IX458785 ST458784:ST458785 ACP458784:ACP458785 AML458784:AML458785 AWH458784:AWH458785 BGD458784:BGD458785 BPZ458784:BPZ458785 BZV458784:BZV458785 CJR458784:CJR458785 CTN458784:CTN458785 DDJ458784:DDJ458785 DNF458784:DNF458785 DXB458784:DXB458785 EGX458784:EGX458785 EQT458784:EQT458785 FAP458784:FAP458785 FKL458784:FKL458785 FUH458784:FUH458785 GED458784:GED458785 GNZ458784:GNZ458785 GXV458784:GXV458785 HHR458784:HHR458785 HRN458784:HRN458785 IBJ458784:IBJ458785 ILF458784:ILF458785 IVB458784:IVB458785 JEX458784:JEX458785 JOT458784:JOT458785 JYP458784:JYP458785 KIL458784:KIL458785 KSH458784:KSH458785 LCD458784:LCD458785 LLZ458784:LLZ458785 LVV458784:LVV458785 MFR458784:MFR458785 MPN458784:MPN458785 MZJ458784:MZJ458785 NJF458784:NJF458785 NTB458784:NTB458785 OCX458784:OCX458785 OMT458784:OMT458785 OWP458784:OWP458785 PGL458784:PGL458785 PQH458784:PQH458785 QAD458784:QAD458785 QJZ458784:QJZ458785 QTV458784:QTV458785 RDR458784:RDR458785 RNN458784:RNN458785 RXJ458784:RXJ458785 SHF458784:SHF458785 SRB458784:SRB458785 TAX458784:TAX458785 TKT458784:TKT458785 TUP458784:TUP458785 UEL458784:UEL458785 UOH458784:UOH458785 UYD458784:UYD458785 VHZ458784:VHZ458785 VRV458784:VRV458785 WBR458784:WBR458785 WLN458784:WLN458785 WVJ458784:WVJ458785 B524320:B524321 IX524320:IX524321 ST524320:ST524321 ACP524320:ACP524321 AML524320:AML524321 AWH524320:AWH524321 BGD524320:BGD524321 BPZ524320:BPZ524321 BZV524320:BZV524321 CJR524320:CJR524321 CTN524320:CTN524321 DDJ524320:DDJ524321 DNF524320:DNF524321 DXB524320:DXB524321 EGX524320:EGX524321 EQT524320:EQT524321 FAP524320:FAP524321 FKL524320:FKL524321 FUH524320:FUH524321 GED524320:GED524321 GNZ524320:GNZ524321 GXV524320:GXV524321 HHR524320:HHR524321 HRN524320:HRN524321 IBJ524320:IBJ524321 ILF524320:ILF524321 IVB524320:IVB524321 JEX524320:JEX524321 JOT524320:JOT524321 JYP524320:JYP524321 KIL524320:KIL524321 KSH524320:KSH524321 LCD524320:LCD524321 LLZ524320:LLZ524321 LVV524320:LVV524321 MFR524320:MFR524321 MPN524320:MPN524321 MZJ524320:MZJ524321 NJF524320:NJF524321 NTB524320:NTB524321 OCX524320:OCX524321 OMT524320:OMT524321 OWP524320:OWP524321 PGL524320:PGL524321 PQH524320:PQH524321 QAD524320:QAD524321 QJZ524320:QJZ524321 QTV524320:QTV524321 RDR524320:RDR524321 RNN524320:RNN524321 RXJ524320:RXJ524321 SHF524320:SHF524321 SRB524320:SRB524321 TAX524320:TAX524321 TKT524320:TKT524321 TUP524320:TUP524321 UEL524320:UEL524321 UOH524320:UOH524321 UYD524320:UYD524321 VHZ524320:VHZ524321 VRV524320:VRV524321 WBR524320:WBR524321 WLN524320:WLN524321 WVJ524320:WVJ524321 B589856:B589857 IX589856:IX589857 ST589856:ST589857 ACP589856:ACP589857 AML589856:AML589857 AWH589856:AWH589857 BGD589856:BGD589857 BPZ589856:BPZ589857 BZV589856:BZV589857 CJR589856:CJR589857 CTN589856:CTN589857 DDJ589856:DDJ589857 DNF589856:DNF589857 DXB589856:DXB589857 EGX589856:EGX589857 EQT589856:EQT589857 FAP589856:FAP589857 FKL589856:FKL589857 FUH589856:FUH589857 GED589856:GED589857 GNZ589856:GNZ589857 GXV589856:GXV589857 HHR589856:HHR589857 HRN589856:HRN589857 IBJ589856:IBJ589857 ILF589856:ILF589857 IVB589856:IVB589857 JEX589856:JEX589857 JOT589856:JOT589857 JYP589856:JYP589857 KIL589856:KIL589857 KSH589856:KSH589857 LCD589856:LCD589857 LLZ589856:LLZ589857 LVV589856:LVV589857 MFR589856:MFR589857 MPN589856:MPN589857 MZJ589856:MZJ589857 NJF589856:NJF589857 NTB589856:NTB589857 OCX589856:OCX589857 OMT589856:OMT589857 OWP589856:OWP589857 PGL589856:PGL589857 PQH589856:PQH589857 QAD589856:QAD589857 QJZ589856:QJZ589857 QTV589856:QTV589857 RDR589856:RDR589857 RNN589856:RNN589857 RXJ589856:RXJ589857 SHF589856:SHF589857 SRB589856:SRB589857 TAX589856:TAX589857 TKT589856:TKT589857 TUP589856:TUP589857 UEL589856:UEL589857 UOH589856:UOH589857 UYD589856:UYD589857 VHZ589856:VHZ589857 VRV589856:VRV589857 WBR589856:WBR589857 WLN589856:WLN589857 WVJ589856:WVJ589857 B655392:B655393 IX655392:IX655393 ST655392:ST655393 ACP655392:ACP655393 AML655392:AML655393 AWH655392:AWH655393 BGD655392:BGD655393 BPZ655392:BPZ655393 BZV655392:BZV655393 CJR655392:CJR655393 CTN655392:CTN655393 DDJ655392:DDJ655393 DNF655392:DNF655393 DXB655392:DXB655393 EGX655392:EGX655393 EQT655392:EQT655393 FAP655392:FAP655393 FKL655392:FKL655393 FUH655392:FUH655393 GED655392:GED655393 GNZ655392:GNZ655393 GXV655392:GXV655393 HHR655392:HHR655393 HRN655392:HRN655393 IBJ655392:IBJ655393 ILF655392:ILF655393 IVB655392:IVB655393 JEX655392:JEX655393 JOT655392:JOT655393 JYP655392:JYP655393 KIL655392:KIL655393 KSH655392:KSH655393 LCD655392:LCD655393 LLZ655392:LLZ655393 LVV655392:LVV655393 MFR655392:MFR655393 MPN655392:MPN655393 MZJ655392:MZJ655393 NJF655392:NJF655393 NTB655392:NTB655393 OCX655392:OCX655393 OMT655392:OMT655393 OWP655392:OWP655393 PGL655392:PGL655393 PQH655392:PQH655393 QAD655392:QAD655393 QJZ655392:QJZ655393 QTV655392:QTV655393 RDR655392:RDR655393 RNN655392:RNN655393 RXJ655392:RXJ655393 SHF655392:SHF655393 SRB655392:SRB655393 TAX655392:TAX655393 TKT655392:TKT655393 TUP655392:TUP655393 UEL655392:UEL655393 UOH655392:UOH655393 UYD655392:UYD655393 VHZ655392:VHZ655393 VRV655392:VRV655393 WBR655392:WBR655393 WLN655392:WLN655393 WVJ655392:WVJ655393 B720928:B720929 IX720928:IX720929 ST720928:ST720929 ACP720928:ACP720929 AML720928:AML720929 AWH720928:AWH720929 BGD720928:BGD720929 BPZ720928:BPZ720929 BZV720928:BZV720929 CJR720928:CJR720929 CTN720928:CTN720929 DDJ720928:DDJ720929 DNF720928:DNF720929 DXB720928:DXB720929 EGX720928:EGX720929 EQT720928:EQT720929 FAP720928:FAP720929 FKL720928:FKL720929 FUH720928:FUH720929 GED720928:GED720929 GNZ720928:GNZ720929 GXV720928:GXV720929 HHR720928:HHR720929 HRN720928:HRN720929 IBJ720928:IBJ720929 ILF720928:ILF720929 IVB720928:IVB720929 JEX720928:JEX720929 JOT720928:JOT720929 JYP720928:JYP720929 KIL720928:KIL720929 KSH720928:KSH720929 LCD720928:LCD720929 LLZ720928:LLZ720929 LVV720928:LVV720929 MFR720928:MFR720929 MPN720928:MPN720929 MZJ720928:MZJ720929 NJF720928:NJF720929 NTB720928:NTB720929 OCX720928:OCX720929 OMT720928:OMT720929 OWP720928:OWP720929 PGL720928:PGL720929 PQH720928:PQH720929 QAD720928:QAD720929 QJZ720928:QJZ720929 QTV720928:QTV720929 RDR720928:RDR720929 RNN720928:RNN720929 RXJ720928:RXJ720929 SHF720928:SHF720929 SRB720928:SRB720929 TAX720928:TAX720929 TKT720928:TKT720929 TUP720928:TUP720929 UEL720928:UEL720929 UOH720928:UOH720929 UYD720928:UYD720929 VHZ720928:VHZ720929 VRV720928:VRV720929 WBR720928:WBR720929 WLN720928:WLN720929 WVJ720928:WVJ720929 B786464:B786465 IX786464:IX786465 ST786464:ST786465 ACP786464:ACP786465 AML786464:AML786465 AWH786464:AWH786465 BGD786464:BGD786465 BPZ786464:BPZ786465 BZV786464:BZV786465 CJR786464:CJR786465 CTN786464:CTN786465 DDJ786464:DDJ786465 DNF786464:DNF786465 DXB786464:DXB786465 EGX786464:EGX786465 EQT786464:EQT786465 FAP786464:FAP786465 FKL786464:FKL786465 FUH786464:FUH786465 GED786464:GED786465 GNZ786464:GNZ786465 GXV786464:GXV786465 HHR786464:HHR786465 HRN786464:HRN786465 IBJ786464:IBJ786465 ILF786464:ILF786465 IVB786464:IVB786465 JEX786464:JEX786465 JOT786464:JOT786465 JYP786464:JYP786465 KIL786464:KIL786465 KSH786464:KSH786465 LCD786464:LCD786465 LLZ786464:LLZ786465 LVV786464:LVV786465 MFR786464:MFR786465 MPN786464:MPN786465 MZJ786464:MZJ786465 NJF786464:NJF786465 NTB786464:NTB786465 OCX786464:OCX786465 OMT786464:OMT786465 OWP786464:OWP786465 PGL786464:PGL786465 PQH786464:PQH786465 QAD786464:QAD786465 QJZ786464:QJZ786465 QTV786464:QTV786465 RDR786464:RDR786465 RNN786464:RNN786465 RXJ786464:RXJ786465 SHF786464:SHF786465 SRB786464:SRB786465 TAX786464:TAX786465 TKT786464:TKT786465 TUP786464:TUP786465 UEL786464:UEL786465 UOH786464:UOH786465 UYD786464:UYD786465 VHZ786464:VHZ786465 VRV786464:VRV786465 WBR786464:WBR786465 WLN786464:WLN786465 WVJ786464:WVJ786465 B852000:B852001 IX852000:IX852001 ST852000:ST852001 ACP852000:ACP852001 AML852000:AML852001 AWH852000:AWH852001 BGD852000:BGD852001 BPZ852000:BPZ852001 BZV852000:BZV852001 CJR852000:CJR852001 CTN852000:CTN852001 DDJ852000:DDJ852001 DNF852000:DNF852001 DXB852000:DXB852001 EGX852000:EGX852001 EQT852000:EQT852001 FAP852000:FAP852001 FKL852000:FKL852001 FUH852000:FUH852001 GED852000:GED852001 GNZ852000:GNZ852001 GXV852000:GXV852001 HHR852000:HHR852001 HRN852000:HRN852001 IBJ852000:IBJ852001 ILF852000:ILF852001 IVB852000:IVB852001 JEX852000:JEX852001 JOT852000:JOT852001 JYP852000:JYP852001 KIL852000:KIL852001 KSH852000:KSH852001 LCD852000:LCD852001 LLZ852000:LLZ852001 LVV852000:LVV852001 MFR852000:MFR852001 MPN852000:MPN852001 MZJ852000:MZJ852001 NJF852000:NJF852001 NTB852000:NTB852001 OCX852000:OCX852001 OMT852000:OMT852001 OWP852000:OWP852001 PGL852000:PGL852001 PQH852000:PQH852001 QAD852000:QAD852001 QJZ852000:QJZ852001 QTV852000:QTV852001 RDR852000:RDR852001 RNN852000:RNN852001 RXJ852000:RXJ852001 SHF852000:SHF852001 SRB852000:SRB852001 TAX852000:TAX852001 TKT852000:TKT852001 TUP852000:TUP852001 UEL852000:UEL852001 UOH852000:UOH852001 UYD852000:UYD852001 VHZ852000:VHZ852001 VRV852000:VRV852001 WBR852000:WBR852001 WLN852000:WLN852001 WVJ852000:WVJ852001 B917536:B917537 IX917536:IX917537 ST917536:ST917537 ACP917536:ACP917537 AML917536:AML917537 AWH917536:AWH917537 BGD917536:BGD917537 BPZ917536:BPZ917537 BZV917536:BZV917537 CJR917536:CJR917537 CTN917536:CTN917537 DDJ917536:DDJ917537 DNF917536:DNF917537 DXB917536:DXB917537 EGX917536:EGX917537 EQT917536:EQT917537 FAP917536:FAP917537 FKL917536:FKL917537 FUH917536:FUH917537 GED917536:GED917537 GNZ917536:GNZ917537 GXV917536:GXV917537 HHR917536:HHR917537 HRN917536:HRN917537 IBJ917536:IBJ917537 ILF917536:ILF917537 IVB917536:IVB917537 JEX917536:JEX917537 JOT917536:JOT917537 JYP917536:JYP917537 KIL917536:KIL917537 KSH917536:KSH917537 LCD917536:LCD917537 LLZ917536:LLZ917537 LVV917536:LVV917537 MFR917536:MFR917537 MPN917536:MPN917537 MZJ917536:MZJ917537 NJF917536:NJF917537 NTB917536:NTB917537 OCX917536:OCX917537 OMT917536:OMT917537 OWP917536:OWP917537 PGL917536:PGL917537 PQH917536:PQH917537 QAD917536:QAD917537 QJZ917536:QJZ917537 QTV917536:QTV917537 RDR917536:RDR917537 RNN917536:RNN917537 RXJ917536:RXJ917537 SHF917536:SHF917537 SRB917536:SRB917537 TAX917536:TAX917537 TKT917536:TKT917537 TUP917536:TUP917537 UEL917536:UEL917537 UOH917536:UOH917537 UYD917536:UYD917537 VHZ917536:VHZ917537 VRV917536:VRV917537 WBR917536:WBR917537 WLN917536:WLN917537 WVJ917536:WVJ917537 B983072:B983073 IX983072:IX983073 ST983072:ST983073 ACP983072:ACP983073 AML983072:AML983073 AWH983072:AWH983073 BGD983072:BGD983073 BPZ983072:BPZ983073 BZV983072:BZV983073 CJR983072:CJR983073 CTN983072:CTN983073 DDJ983072:DDJ983073 DNF983072:DNF983073 DXB983072:DXB983073 EGX983072:EGX983073 EQT983072:EQT983073 FAP983072:FAP983073 FKL983072:FKL983073 FUH983072:FUH983073 GED983072:GED983073 GNZ983072:GNZ983073 GXV983072:GXV983073 HHR983072:HHR983073 HRN983072:HRN983073 IBJ983072:IBJ983073 ILF983072:ILF983073 IVB983072:IVB983073 JEX983072:JEX983073 JOT983072:JOT983073 JYP983072:JYP983073 KIL983072:KIL983073 KSH983072:KSH983073 LCD983072:LCD983073 LLZ983072:LLZ983073 LVV983072:LVV983073 MFR983072:MFR983073 MPN983072:MPN983073 MZJ983072:MZJ983073 NJF983072:NJF983073 NTB983072:NTB983073 OCX983072:OCX983073 OMT983072:OMT983073 OWP983072:OWP983073 PGL983072:PGL983073 PQH983072:PQH983073 QAD983072:QAD983073 QJZ983072:QJZ983073 QTV983072:QTV983073 RDR983072:RDR983073 RNN983072:RNN983073 RXJ983072:RXJ983073 SHF983072:SHF983073 SRB983072:SRB983073 TAX983072:TAX983073 TKT983072:TKT983073 TUP983072:TUP983073 UEL983072:UEL983073 UOH983072:UOH983073 UYD983072:UYD983073 VHZ983072:VHZ983073 VRV983072:VRV983073 WBR983072:WBR983073 WLN983072:WLN983073 WVJ983072:WVJ983073 WVJ983047:WVJ983051 B65543:B65547 IX65543:IX65547 ST65543:ST65547 ACP65543:ACP65547 AML65543:AML65547 AWH65543:AWH65547 BGD65543:BGD65547 BPZ65543:BPZ65547 BZV65543:BZV65547 CJR65543:CJR65547 CTN65543:CTN65547 DDJ65543:DDJ65547 DNF65543:DNF65547 DXB65543:DXB65547 EGX65543:EGX65547 EQT65543:EQT65547 FAP65543:FAP65547 FKL65543:FKL65547 FUH65543:FUH65547 GED65543:GED65547 GNZ65543:GNZ65547 GXV65543:GXV65547 HHR65543:HHR65547 HRN65543:HRN65547 IBJ65543:IBJ65547 ILF65543:ILF65547 IVB65543:IVB65547 JEX65543:JEX65547 JOT65543:JOT65547 JYP65543:JYP65547 KIL65543:KIL65547 KSH65543:KSH65547 LCD65543:LCD65547 LLZ65543:LLZ65547 LVV65543:LVV65547 MFR65543:MFR65547 MPN65543:MPN65547 MZJ65543:MZJ65547 NJF65543:NJF65547 NTB65543:NTB65547 OCX65543:OCX65547 OMT65543:OMT65547 OWP65543:OWP65547 PGL65543:PGL65547 PQH65543:PQH65547 QAD65543:QAD65547 QJZ65543:QJZ65547 QTV65543:QTV65547 RDR65543:RDR65547 RNN65543:RNN65547 RXJ65543:RXJ65547 SHF65543:SHF65547 SRB65543:SRB65547 TAX65543:TAX65547 TKT65543:TKT65547 TUP65543:TUP65547 UEL65543:UEL65547 UOH65543:UOH65547 UYD65543:UYD65547 VHZ65543:VHZ65547 VRV65543:VRV65547 WBR65543:WBR65547 WLN65543:WLN65547 WVJ65543:WVJ65547 B131079:B131083 IX131079:IX131083 ST131079:ST131083 ACP131079:ACP131083 AML131079:AML131083 AWH131079:AWH131083 BGD131079:BGD131083 BPZ131079:BPZ131083 BZV131079:BZV131083 CJR131079:CJR131083 CTN131079:CTN131083 DDJ131079:DDJ131083 DNF131079:DNF131083 DXB131079:DXB131083 EGX131079:EGX131083 EQT131079:EQT131083 FAP131079:FAP131083 FKL131079:FKL131083 FUH131079:FUH131083 GED131079:GED131083 GNZ131079:GNZ131083 GXV131079:GXV131083 HHR131079:HHR131083 HRN131079:HRN131083 IBJ131079:IBJ131083 ILF131079:ILF131083 IVB131079:IVB131083 JEX131079:JEX131083 JOT131079:JOT131083 JYP131079:JYP131083 KIL131079:KIL131083 KSH131079:KSH131083 LCD131079:LCD131083 LLZ131079:LLZ131083 LVV131079:LVV131083 MFR131079:MFR131083 MPN131079:MPN131083 MZJ131079:MZJ131083 NJF131079:NJF131083 NTB131079:NTB131083 OCX131079:OCX131083 OMT131079:OMT131083 OWP131079:OWP131083 PGL131079:PGL131083 PQH131079:PQH131083 QAD131079:QAD131083 QJZ131079:QJZ131083 QTV131079:QTV131083 RDR131079:RDR131083 RNN131079:RNN131083 RXJ131079:RXJ131083 SHF131079:SHF131083 SRB131079:SRB131083 TAX131079:TAX131083 TKT131079:TKT131083 TUP131079:TUP131083 UEL131079:UEL131083 UOH131079:UOH131083 UYD131079:UYD131083 VHZ131079:VHZ131083 VRV131079:VRV131083 WBR131079:WBR131083 WLN131079:WLN131083 WVJ131079:WVJ131083 B196615:B196619 IX196615:IX196619 ST196615:ST196619 ACP196615:ACP196619 AML196615:AML196619 AWH196615:AWH196619 BGD196615:BGD196619 BPZ196615:BPZ196619 BZV196615:BZV196619 CJR196615:CJR196619 CTN196615:CTN196619 DDJ196615:DDJ196619 DNF196615:DNF196619 DXB196615:DXB196619 EGX196615:EGX196619 EQT196615:EQT196619 FAP196615:FAP196619 FKL196615:FKL196619 FUH196615:FUH196619 GED196615:GED196619 GNZ196615:GNZ196619 GXV196615:GXV196619 HHR196615:HHR196619 HRN196615:HRN196619 IBJ196615:IBJ196619 ILF196615:ILF196619 IVB196615:IVB196619 JEX196615:JEX196619 JOT196615:JOT196619 JYP196615:JYP196619 KIL196615:KIL196619 KSH196615:KSH196619 LCD196615:LCD196619 LLZ196615:LLZ196619 LVV196615:LVV196619 MFR196615:MFR196619 MPN196615:MPN196619 MZJ196615:MZJ196619 NJF196615:NJF196619 NTB196615:NTB196619 OCX196615:OCX196619 OMT196615:OMT196619 OWP196615:OWP196619 PGL196615:PGL196619 PQH196615:PQH196619 QAD196615:QAD196619 QJZ196615:QJZ196619 QTV196615:QTV196619 RDR196615:RDR196619 RNN196615:RNN196619 RXJ196615:RXJ196619 SHF196615:SHF196619 SRB196615:SRB196619 TAX196615:TAX196619 TKT196615:TKT196619 TUP196615:TUP196619 UEL196615:UEL196619 UOH196615:UOH196619 UYD196615:UYD196619 VHZ196615:VHZ196619 VRV196615:VRV196619 WBR196615:WBR196619 WLN196615:WLN196619 WVJ196615:WVJ196619 B262151:B262155 IX262151:IX262155 ST262151:ST262155 ACP262151:ACP262155 AML262151:AML262155 AWH262151:AWH262155 BGD262151:BGD262155 BPZ262151:BPZ262155 BZV262151:BZV262155 CJR262151:CJR262155 CTN262151:CTN262155 DDJ262151:DDJ262155 DNF262151:DNF262155 DXB262151:DXB262155 EGX262151:EGX262155 EQT262151:EQT262155 FAP262151:FAP262155 FKL262151:FKL262155 FUH262151:FUH262155 GED262151:GED262155 GNZ262151:GNZ262155 GXV262151:GXV262155 HHR262151:HHR262155 HRN262151:HRN262155 IBJ262151:IBJ262155 ILF262151:ILF262155 IVB262151:IVB262155 JEX262151:JEX262155 JOT262151:JOT262155 JYP262151:JYP262155 KIL262151:KIL262155 KSH262151:KSH262155 LCD262151:LCD262155 LLZ262151:LLZ262155 LVV262151:LVV262155 MFR262151:MFR262155 MPN262151:MPN262155 MZJ262151:MZJ262155 NJF262151:NJF262155 NTB262151:NTB262155 OCX262151:OCX262155 OMT262151:OMT262155 OWP262151:OWP262155 PGL262151:PGL262155 PQH262151:PQH262155 QAD262151:QAD262155 QJZ262151:QJZ262155 QTV262151:QTV262155 RDR262151:RDR262155 RNN262151:RNN262155 RXJ262151:RXJ262155 SHF262151:SHF262155 SRB262151:SRB262155 TAX262151:TAX262155 TKT262151:TKT262155 TUP262151:TUP262155 UEL262151:UEL262155 UOH262151:UOH262155 UYD262151:UYD262155 VHZ262151:VHZ262155 VRV262151:VRV262155 WBR262151:WBR262155 WLN262151:WLN262155 WVJ262151:WVJ262155 B327687:B327691 IX327687:IX327691 ST327687:ST327691 ACP327687:ACP327691 AML327687:AML327691 AWH327687:AWH327691 BGD327687:BGD327691 BPZ327687:BPZ327691 BZV327687:BZV327691 CJR327687:CJR327691 CTN327687:CTN327691 DDJ327687:DDJ327691 DNF327687:DNF327691 DXB327687:DXB327691 EGX327687:EGX327691 EQT327687:EQT327691 FAP327687:FAP327691 FKL327687:FKL327691 FUH327687:FUH327691 GED327687:GED327691 GNZ327687:GNZ327691 GXV327687:GXV327691 HHR327687:HHR327691 HRN327687:HRN327691 IBJ327687:IBJ327691 ILF327687:ILF327691 IVB327687:IVB327691 JEX327687:JEX327691 JOT327687:JOT327691 JYP327687:JYP327691 KIL327687:KIL327691 KSH327687:KSH327691 LCD327687:LCD327691 LLZ327687:LLZ327691 LVV327687:LVV327691 MFR327687:MFR327691 MPN327687:MPN327691 MZJ327687:MZJ327691 NJF327687:NJF327691 NTB327687:NTB327691 OCX327687:OCX327691 OMT327687:OMT327691 OWP327687:OWP327691 PGL327687:PGL327691 PQH327687:PQH327691 QAD327687:QAD327691 QJZ327687:QJZ327691 QTV327687:QTV327691 RDR327687:RDR327691 RNN327687:RNN327691 RXJ327687:RXJ327691 SHF327687:SHF327691 SRB327687:SRB327691 TAX327687:TAX327691 TKT327687:TKT327691 TUP327687:TUP327691 UEL327687:UEL327691 UOH327687:UOH327691 UYD327687:UYD327691 VHZ327687:VHZ327691 VRV327687:VRV327691 WBR327687:WBR327691 WLN327687:WLN327691 WVJ327687:WVJ327691 B393223:B393227 IX393223:IX393227 ST393223:ST393227 ACP393223:ACP393227 AML393223:AML393227 AWH393223:AWH393227 BGD393223:BGD393227 BPZ393223:BPZ393227 BZV393223:BZV393227 CJR393223:CJR393227 CTN393223:CTN393227 DDJ393223:DDJ393227 DNF393223:DNF393227 DXB393223:DXB393227 EGX393223:EGX393227 EQT393223:EQT393227 FAP393223:FAP393227 FKL393223:FKL393227 FUH393223:FUH393227 GED393223:GED393227 GNZ393223:GNZ393227 GXV393223:GXV393227 HHR393223:HHR393227 HRN393223:HRN393227 IBJ393223:IBJ393227 ILF393223:ILF393227 IVB393223:IVB393227 JEX393223:JEX393227 JOT393223:JOT393227 JYP393223:JYP393227 KIL393223:KIL393227 KSH393223:KSH393227 LCD393223:LCD393227 LLZ393223:LLZ393227 LVV393223:LVV393227 MFR393223:MFR393227 MPN393223:MPN393227 MZJ393223:MZJ393227 NJF393223:NJF393227 NTB393223:NTB393227 OCX393223:OCX393227 OMT393223:OMT393227 OWP393223:OWP393227 PGL393223:PGL393227 PQH393223:PQH393227 QAD393223:QAD393227 QJZ393223:QJZ393227 QTV393223:QTV393227 RDR393223:RDR393227 RNN393223:RNN393227 RXJ393223:RXJ393227 SHF393223:SHF393227 SRB393223:SRB393227 TAX393223:TAX393227 TKT393223:TKT393227 TUP393223:TUP393227 UEL393223:UEL393227 UOH393223:UOH393227 UYD393223:UYD393227 VHZ393223:VHZ393227 VRV393223:VRV393227 WBR393223:WBR393227 WLN393223:WLN393227 WVJ393223:WVJ393227 B458759:B458763 IX458759:IX458763 ST458759:ST458763 ACP458759:ACP458763 AML458759:AML458763 AWH458759:AWH458763 BGD458759:BGD458763 BPZ458759:BPZ458763 BZV458759:BZV458763 CJR458759:CJR458763 CTN458759:CTN458763 DDJ458759:DDJ458763 DNF458759:DNF458763 DXB458759:DXB458763 EGX458759:EGX458763 EQT458759:EQT458763 FAP458759:FAP458763 FKL458759:FKL458763 FUH458759:FUH458763 GED458759:GED458763 GNZ458759:GNZ458763 GXV458759:GXV458763 HHR458759:HHR458763 HRN458759:HRN458763 IBJ458759:IBJ458763 ILF458759:ILF458763 IVB458759:IVB458763 JEX458759:JEX458763 JOT458759:JOT458763 JYP458759:JYP458763 KIL458759:KIL458763 KSH458759:KSH458763 LCD458759:LCD458763 LLZ458759:LLZ458763 LVV458759:LVV458763 MFR458759:MFR458763 MPN458759:MPN458763 MZJ458759:MZJ458763 NJF458759:NJF458763 NTB458759:NTB458763 OCX458759:OCX458763 OMT458759:OMT458763 OWP458759:OWP458763 PGL458759:PGL458763 PQH458759:PQH458763 QAD458759:QAD458763 QJZ458759:QJZ458763 QTV458759:QTV458763 RDR458759:RDR458763 RNN458759:RNN458763 RXJ458759:RXJ458763 SHF458759:SHF458763 SRB458759:SRB458763 TAX458759:TAX458763 TKT458759:TKT458763 TUP458759:TUP458763 UEL458759:UEL458763 UOH458759:UOH458763 UYD458759:UYD458763 VHZ458759:VHZ458763 VRV458759:VRV458763 WBR458759:WBR458763 WLN458759:WLN458763 WVJ458759:WVJ458763 B524295:B524299 IX524295:IX524299 ST524295:ST524299 ACP524295:ACP524299 AML524295:AML524299 AWH524295:AWH524299 BGD524295:BGD524299 BPZ524295:BPZ524299 BZV524295:BZV524299 CJR524295:CJR524299 CTN524295:CTN524299 DDJ524295:DDJ524299 DNF524295:DNF524299 DXB524295:DXB524299 EGX524295:EGX524299 EQT524295:EQT524299 FAP524295:FAP524299 FKL524295:FKL524299 FUH524295:FUH524299 GED524295:GED524299 GNZ524295:GNZ524299 GXV524295:GXV524299 HHR524295:HHR524299 HRN524295:HRN524299 IBJ524295:IBJ524299 ILF524295:ILF524299 IVB524295:IVB524299 JEX524295:JEX524299 JOT524295:JOT524299 JYP524295:JYP524299 KIL524295:KIL524299 KSH524295:KSH524299 LCD524295:LCD524299 LLZ524295:LLZ524299 LVV524295:LVV524299 MFR524295:MFR524299 MPN524295:MPN524299 MZJ524295:MZJ524299 NJF524295:NJF524299 NTB524295:NTB524299 OCX524295:OCX524299 OMT524295:OMT524299 OWP524295:OWP524299 PGL524295:PGL524299 PQH524295:PQH524299 QAD524295:QAD524299 QJZ524295:QJZ524299 QTV524295:QTV524299 RDR524295:RDR524299 RNN524295:RNN524299 RXJ524295:RXJ524299 SHF524295:SHF524299 SRB524295:SRB524299 TAX524295:TAX524299 TKT524295:TKT524299 TUP524295:TUP524299 UEL524295:UEL524299 UOH524295:UOH524299 UYD524295:UYD524299 VHZ524295:VHZ524299 VRV524295:VRV524299 WBR524295:WBR524299 WLN524295:WLN524299 WVJ524295:WVJ524299 B589831:B589835 IX589831:IX589835 ST589831:ST589835 ACP589831:ACP589835 AML589831:AML589835 AWH589831:AWH589835 BGD589831:BGD589835 BPZ589831:BPZ589835 BZV589831:BZV589835 CJR589831:CJR589835 CTN589831:CTN589835 DDJ589831:DDJ589835 DNF589831:DNF589835 DXB589831:DXB589835 EGX589831:EGX589835 EQT589831:EQT589835 FAP589831:FAP589835 FKL589831:FKL589835 FUH589831:FUH589835 GED589831:GED589835 GNZ589831:GNZ589835 GXV589831:GXV589835 HHR589831:HHR589835 HRN589831:HRN589835 IBJ589831:IBJ589835 ILF589831:ILF589835 IVB589831:IVB589835 JEX589831:JEX589835 JOT589831:JOT589835 JYP589831:JYP589835 KIL589831:KIL589835 KSH589831:KSH589835 LCD589831:LCD589835 LLZ589831:LLZ589835 LVV589831:LVV589835 MFR589831:MFR589835 MPN589831:MPN589835 MZJ589831:MZJ589835 NJF589831:NJF589835 NTB589831:NTB589835 OCX589831:OCX589835 OMT589831:OMT589835 OWP589831:OWP589835 PGL589831:PGL589835 PQH589831:PQH589835 QAD589831:QAD589835 QJZ589831:QJZ589835 QTV589831:QTV589835 RDR589831:RDR589835 RNN589831:RNN589835 RXJ589831:RXJ589835 SHF589831:SHF589835 SRB589831:SRB589835 TAX589831:TAX589835 TKT589831:TKT589835 TUP589831:TUP589835 UEL589831:UEL589835 UOH589831:UOH589835 UYD589831:UYD589835 VHZ589831:VHZ589835 VRV589831:VRV589835 WBR589831:WBR589835 WLN589831:WLN589835 WVJ589831:WVJ589835 B655367:B655371 IX655367:IX655371 ST655367:ST655371 ACP655367:ACP655371 AML655367:AML655371 AWH655367:AWH655371 BGD655367:BGD655371 BPZ655367:BPZ655371 BZV655367:BZV655371 CJR655367:CJR655371 CTN655367:CTN655371 DDJ655367:DDJ655371 DNF655367:DNF655371 DXB655367:DXB655371 EGX655367:EGX655371 EQT655367:EQT655371 FAP655367:FAP655371 FKL655367:FKL655371 FUH655367:FUH655371 GED655367:GED655371 GNZ655367:GNZ655371 GXV655367:GXV655371 HHR655367:HHR655371 HRN655367:HRN655371 IBJ655367:IBJ655371 ILF655367:ILF655371 IVB655367:IVB655371 JEX655367:JEX655371 JOT655367:JOT655371 JYP655367:JYP655371 KIL655367:KIL655371 KSH655367:KSH655371 LCD655367:LCD655371 LLZ655367:LLZ655371 LVV655367:LVV655371 MFR655367:MFR655371 MPN655367:MPN655371 MZJ655367:MZJ655371 NJF655367:NJF655371 NTB655367:NTB655371 OCX655367:OCX655371 OMT655367:OMT655371 OWP655367:OWP655371 PGL655367:PGL655371 PQH655367:PQH655371 QAD655367:QAD655371 QJZ655367:QJZ655371 QTV655367:QTV655371 RDR655367:RDR655371 RNN655367:RNN655371 RXJ655367:RXJ655371 SHF655367:SHF655371 SRB655367:SRB655371 TAX655367:TAX655371 TKT655367:TKT655371 TUP655367:TUP655371 UEL655367:UEL655371 UOH655367:UOH655371 UYD655367:UYD655371 VHZ655367:VHZ655371 VRV655367:VRV655371 WBR655367:WBR655371 WLN655367:WLN655371 WVJ655367:WVJ655371 B720903:B720907 IX720903:IX720907 ST720903:ST720907 ACP720903:ACP720907 AML720903:AML720907 AWH720903:AWH720907 BGD720903:BGD720907 BPZ720903:BPZ720907 BZV720903:BZV720907 CJR720903:CJR720907 CTN720903:CTN720907 DDJ720903:DDJ720907 DNF720903:DNF720907 DXB720903:DXB720907 EGX720903:EGX720907 EQT720903:EQT720907 FAP720903:FAP720907 FKL720903:FKL720907 FUH720903:FUH720907 GED720903:GED720907 GNZ720903:GNZ720907 GXV720903:GXV720907 HHR720903:HHR720907 HRN720903:HRN720907 IBJ720903:IBJ720907 ILF720903:ILF720907 IVB720903:IVB720907 JEX720903:JEX720907 JOT720903:JOT720907 JYP720903:JYP720907 KIL720903:KIL720907 KSH720903:KSH720907 LCD720903:LCD720907 LLZ720903:LLZ720907 LVV720903:LVV720907 MFR720903:MFR720907 MPN720903:MPN720907 MZJ720903:MZJ720907 NJF720903:NJF720907 NTB720903:NTB720907 OCX720903:OCX720907 OMT720903:OMT720907 OWP720903:OWP720907 PGL720903:PGL720907 PQH720903:PQH720907 QAD720903:QAD720907 QJZ720903:QJZ720907 QTV720903:QTV720907 RDR720903:RDR720907 RNN720903:RNN720907 RXJ720903:RXJ720907 SHF720903:SHF720907 SRB720903:SRB720907 TAX720903:TAX720907 TKT720903:TKT720907 TUP720903:TUP720907 UEL720903:UEL720907 UOH720903:UOH720907 UYD720903:UYD720907 VHZ720903:VHZ720907 VRV720903:VRV720907 WBR720903:WBR720907 WLN720903:WLN720907 WVJ720903:WVJ720907 B786439:B786443 IX786439:IX786443 ST786439:ST786443 ACP786439:ACP786443 AML786439:AML786443 AWH786439:AWH786443 BGD786439:BGD786443 BPZ786439:BPZ786443 BZV786439:BZV786443 CJR786439:CJR786443 CTN786439:CTN786443 DDJ786439:DDJ786443 DNF786439:DNF786443 DXB786439:DXB786443 EGX786439:EGX786443 EQT786439:EQT786443 FAP786439:FAP786443 FKL786439:FKL786443 FUH786439:FUH786443 GED786439:GED786443 GNZ786439:GNZ786443 GXV786439:GXV786443 HHR786439:HHR786443 HRN786439:HRN786443 IBJ786439:IBJ786443 ILF786439:ILF786443 IVB786439:IVB786443 JEX786439:JEX786443 JOT786439:JOT786443 JYP786439:JYP786443 KIL786439:KIL786443 KSH786439:KSH786443 LCD786439:LCD786443 LLZ786439:LLZ786443 LVV786439:LVV786443 MFR786439:MFR786443 MPN786439:MPN786443 MZJ786439:MZJ786443 NJF786439:NJF786443 NTB786439:NTB786443 OCX786439:OCX786443 OMT786439:OMT786443 OWP786439:OWP786443 PGL786439:PGL786443 PQH786439:PQH786443 QAD786439:QAD786443 QJZ786439:QJZ786443 QTV786439:QTV786443 RDR786439:RDR786443 RNN786439:RNN786443 RXJ786439:RXJ786443 SHF786439:SHF786443 SRB786439:SRB786443 TAX786439:TAX786443 TKT786439:TKT786443 TUP786439:TUP786443 UEL786439:UEL786443 UOH786439:UOH786443 UYD786439:UYD786443 VHZ786439:VHZ786443 VRV786439:VRV786443 WBR786439:WBR786443 WLN786439:WLN786443 WVJ786439:WVJ786443 B851975:B851979 IX851975:IX851979 ST851975:ST851979 ACP851975:ACP851979 AML851975:AML851979 AWH851975:AWH851979 BGD851975:BGD851979 BPZ851975:BPZ851979 BZV851975:BZV851979 CJR851975:CJR851979 CTN851975:CTN851979 DDJ851975:DDJ851979 DNF851975:DNF851979 DXB851975:DXB851979 EGX851975:EGX851979 EQT851975:EQT851979 FAP851975:FAP851979 FKL851975:FKL851979 FUH851975:FUH851979 GED851975:GED851979 GNZ851975:GNZ851979 GXV851975:GXV851979 HHR851975:HHR851979 HRN851975:HRN851979 IBJ851975:IBJ851979 ILF851975:ILF851979 IVB851975:IVB851979 JEX851975:JEX851979 JOT851975:JOT851979 JYP851975:JYP851979 KIL851975:KIL851979 KSH851975:KSH851979 LCD851975:LCD851979 LLZ851975:LLZ851979 LVV851975:LVV851979 MFR851975:MFR851979 MPN851975:MPN851979 MZJ851975:MZJ851979 NJF851975:NJF851979 NTB851975:NTB851979 OCX851975:OCX851979 OMT851975:OMT851979 OWP851975:OWP851979 PGL851975:PGL851979 PQH851975:PQH851979 QAD851975:QAD851979 QJZ851975:QJZ851979 QTV851975:QTV851979 RDR851975:RDR851979 RNN851975:RNN851979 RXJ851975:RXJ851979 SHF851975:SHF851979 SRB851975:SRB851979 TAX851975:TAX851979 TKT851975:TKT851979 TUP851975:TUP851979 UEL851975:UEL851979 UOH851975:UOH851979 UYD851975:UYD851979 VHZ851975:VHZ851979 VRV851975:VRV851979 WBR851975:WBR851979 WLN851975:WLN851979 WVJ851975:WVJ851979 B917511:B917515 IX917511:IX917515 ST917511:ST917515 ACP917511:ACP917515 AML917511:AML917515 AWH917511:AWH917515 BGD917511:BGD917515 BPZ917511:BPZ917515 BZV917511:BZV917515 CJR917511:CJR917515 CTN917511:CTN917515 DDJ917511:DDJ917515 DNF917511:DNF917515 DXB917511:DXB917515 EGX917511:EGX917515 EQT917511:EQT917515 FAP917511:FAP917515 FKL917511:FKL917515 FUH917511:FUH917515 GED917511:GED917515 GNZ917511:GNZ917515 GXV917511:GXV917515 HHR917511:HHR917515 HRN917511:HRN917515 IBJ917511:IBJ917515 ILF917511:ILF917515 IVB917511:IVB917515 JEX917511:JEX917515 JOT917511:JOT917515 JYP917511:JYP917515 KIL917511:KIL917515 KSH917511:KSH917515 LCD917511:LCD917515 LLZ917511:LLZ917515 LVV917511:LVV917515 MFR917511:MFR917515 MPN917511:MPN917515 MZJ917511:MZJ917515 NJF917511:NJF917515 NTB917511:NTB917515 OCX917511:OCX917515 OMT917511:OMT917515 OWP917511:OWP917515 PGL917511:PGL917515 PQH917511:PQH917515 QAD917511:QAD917515 QJZ917511:QJZ917515 QTV917511:QTV917515 RDR917511:RDR917515 RNN917511:RNN917515 RXJ917511:RXJ917515 SHF917511:SHF917515 SRB917511:SRB917515 TAX917511:TAX917515 TKT917511:TKT917515 TUP917511:TUP917515 UEL917511:UEL917515 UOH917511:UOH917515 UYD917511:UYD917515 VHZ917511:VHZ917515 VRV917511:VRV917515 WBR917511:WBR917515 WLN917511:WLN917515 WVJ917511:WVJ917515 B983047:B983051 IX983047:IX983051 ST983047:ST983051 ACP983047:ACP983051 AML983047:AML983051 AWH983047:AWH983051 BGD983047:BGD983051 BPZ983047:BPZ983051 BZV983047:BZV983051 CJR983047:CJR983051 CTN983047:CTN983051 DDJ983047:DDJ983051 DNF983047:DNF983051 DXB983047:DXB983051 EGX983047:EGX983051 EQT983047:EQT983051 FAP983047:FAP983051 FKL983047:FKL983051 FUH983047:FUH983051 GED983047:GED983051 GNZ983047:GNZ983051 GXV983047:GXV983051 HHR983047:HHR983051 HRN983047:HRN983051 IBJ983047:IBJ983051 ILF983047:ILF983051 IVB983047:IVB983051 JEX983047:JEX983051 JOT983047:JOT983051 JYP983047:JYP983051 KIL983047:KIL983051 KSH983047:KSH983051 LCD983047:LCD983051 LLZ983047:LLZ983051 LVV983047:LVV983051 MFR983047:MFR983051 MPN983047:MPN983051 MZJ983047:MZJ983051 NJF983047:NJF983051 NTB983047:NTB983051 OCX983047:OCX983051 OMT983047:OMT983051 OWP983047:OWP983051 PGL983047:PGL983051 PQH983047:PQH983051 QAD983047:QAD983051 QJZ983047:QJZ983051 QTV983047:QTV983051 RDR983047:RDR983051 RNN983047:RNN983051 RXJ983047:RXJ983051 SHF983047:SHF983051 SRB983047:SRB983051 TAX983047:TAX983051 TKT983047:TKT983051 TUP983047:TUP983051 UEL983047:UEL983051 UOH983047:UOH983051 UYD983047:UYD983051 VHZ983047:VHZ983051 VRV983047:VRV983051 WBR983047:WBR983051" xr:uid="{00000000-0002-0000-0200-000002000000}">
      <formula1>$R$1:$R$5</formula1>
    </dataValidation>
    <dataValidation type="list" allowBlank="1" showInputMessage="1" showErrorMessage="1" sqref="B8:C11" xr:uid="{00000000-0002-0000-0200-000003000000}">
      <formula1>$T$1:$T$4</formula1>
    </dataValidation>
    <dataValidation type="list" allowBlank="1" showInputMessage="1" showErrorMessage="1" sqref="B7:C7 B32:C33" xr:uid="{00000000-0002-0000-0200-000004000000}">
      <formula1>$T$1:$T$5</formula1>
    </dataValidation>
    <dataValidation type="list" allowBlank="1" showInputMessage="1" showErrorMessage="1" sqref="B17:C21" xr:uid="{00000000-0002-0000-0200-000005000000}">
      <formula1>$T$15</formula1>
    </dataValidation>
  </dataValidations>
  <printOptions horizontalCentered="1"/>
  <pageMargins left="0.47244094488188981" right="0" top="1.0236220472440944" bottom="0.59055118110236227" header="0.86614173228346458" footer="0.51181102362204722"/>
  <pageSetup paperSize="9" scale="63" fitToHeight="2" orientation="landscape" r:id="rId1"/>
  <headerFooter alignWithMargins="0"/>
  <rowBreaks count="1" manualBreakCount="1">
    <brk id="24"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view="pageBreakPreview" zoomScale="70" zoomScaleNormal="80" zoomScaleSheetLayoutView="70" zoomScalePageLayoutView="85" workbookViewId="0">
      <selection activeCell="F48" sqref="F48"/>
    </sheetView>
  </sheetViews>
  <sheetFormatPr defaultColWidth="9" defaultRowHeight="24.9" customHeight="1"/>
  <cols>
    <col min="1" max="1" width="20.6640625" style="53" customWidth="1"/>
    <col min="2" max="2" width="18.109375" style="54" customWidth="1"/>
    <col min="3" max="4" width="6.109375" style="54" customWidth="1"/>
    <col min="5" max="5" width="47.21875" style="54" customWidth="1"/>
    <col min="6" max="6" width="17.33203125" style="54" customWidth="1"/>
    <col min="7" max="7" width="12.88671875" style="54" customWidth="1"/>
    <col min="8" max="8" width="13.44140625" style="54" customWidth="1"/>
    <col min="9" max="9" width="13.33203125" style="54" customWidth="1"/>
    <col min="10" max="10" width="13.6640625" style="54" customWidth="1"/>
    <col min="11" max="11" width="4.77734375" style="53" customWidth="1"/>
    <col min="12" max="16384" width="9" style="53"/>
  </cols>
  <sheetData>
    <row r="1" spans="1:12" ht="20.25" customHeight="1">
      <c r="A1" s="93" t="s">
        <v>122</v>
      </c>
    </row>
    <row r="2" spans="1:12" ht="37.5" customHeight="1">
      <c r="A2" s="266" t="s">
        <v>123</v>
      </c>
      <c r="B2" s="266"/>
      <c r="C2" s="266"/>
      <c r="D2" s="266"/>
      <c r="E2" s="266"/>
      <c r="F2" s="266"/>
      <c r="G2" s="266"/>
      <c r="H2" s="266"/>
      <c r="I2" s="266"/>
      <c r="J2" s="266"/>
    </row>
    <row r="3" spans="1:12" ht="29.25" customHeight="1">
      <c r="A3" s="82"/>
      <c r="B3" s="81"/>
      <c r="C3" s="81"/>
      <c r="D3" s="81"/>
      <c r="F3" s="105" t="s">
        <v>95</v>
      </c>
      <c r="G3" s="280">
        <f>第８号様式!J5</f>
        <v>0</v>
      </c>
      <c r="H3" s="280"/>
      <c r="I3" s="280"/>
      <c r="J3" s="280"/>
    </row>
    <row r="4" spans="1:12" ht="16.8" customHeight="1">
      <c r="A4" s="281" t="s">
        <v>93</v>
      </c>
      <c r="B4" s="281"/>
      <c r="C4" s="56"/>
      <c r="D4" s="56"/>
      <c r="E4" s="56"/>
      <c r="F4" s="56"/>
      <c r="G4" s="56"/>
      <c r="H4" s="56"/>
      <c r="I4" s="56"/>
      <c r="J4" s="56"/>
    </row>
    <row r="5" spans="1:12" ht="21" customHeight="1">
      <c r="A5" s="233" t="s">
        <v>59</v>
      </c>
      <c r="B5" s="235" t="s">
        <v>92</v>
      </c>
      <c r="C5" s="282" t="s">
        <v>91</v>
      </c>
      <c r="D5" s="282"/>
      <c r="E5" s="273" t="s">
        <v>90</v>
      </c>
      <c r="F5" s="273" t="s">
        <v>89</v>
      </c>
      <c r="G5" s="273" t="s">
        <v>88</v>
      </c>
      <c r="H5" s="252" t="s">
        <v>97</v>
      </c>
      <c r="I5" s="252" t="s">
        <v>96</v>
      </c>
      <c r="J5" s="252" t="s">
        <v>53</v>
      </c>
      <c r="K5" s="104"/>
      <c r="L5" s="53" t="s">
        <v>79</v>
      </c>
    </row>
    <row r="6" spans="1:12" ht="27.75" customHeight="1">
      <c r="A6" s="234"/>
      <c r="B6" s="236"/>
      <c r="C6" s="99" t="s">
        <v>86</v>
      </c>
      <c r="D6" s="99" t="s">
        <v>85</v>
      </c>
      <c r="E6" s="273"/>
      <c r="F6" s="273"/>
      <c r="G6" s="273"/>
      <c r="H6" s="257"/>
      <c r="I6" s="253"/>
      <c r="J6" s="253"/>
      <c r="K6" s="104"/>
    </row>
    <row r="7" spans="1:12" ht="14.4">
      <c r="A7" s="283"/>
      <c r="B7" s="284"/>
      <c r="C7" s="284"/>
      <c r="D7" s="284"/>
      <c r="E7" s="135"/>
      <c r="F7" s="136"/>
      <c r="G7" s="137"/>
      <c r="H7" s="274">
        <f>SUM(G7:G10)</f>
        <v>0</v>
      </c>
      <c r="I7" s="277" t="str">
        <f>IF(A7="","",10000)</f>
        <v/>
      </c>
      <c r="J7" s="274">
        <f>IF(H7&gt;10000,10000,H7)</f>
        <v>0</v>
      </c>
      <c r="K7" s="104"/>
    </row>
    <row r="8" spans="1:12" s="58" customFormat="1" ht="14.4">
      <c r="A8" s="283"/>
      <c r="B8" s="285"/>
      <c r="C8" s="285"/>
      <c r="D8" s="285"/>
      <c r="E8" s="139"/>
      <c r="F8" s="140"/>
      <c r="G8" s="141"/>
      <c r="H8" s="275"/>
      <c r="I8" s="278"/>
      <c r="J8" s="275"/>
      <c r="K8" s="103"/>
    </row>
    <row r="9" spans="1:12" s="58" customFormat="1" ht="14.4">
      <c r="A9" s="283"/>
      <c r="B9" s="285"/>
      <c r="C9" s="285"/>
      <c r="D9" s="285"/>
      <c r="E9" s="139"/>
      <c r="F9" s="140"/>
      <c r="G9" s="141"/>
      <c r="H9" s="275"/>
      <c r="I9" s="278"/>
      <c r="J9" s="275"/>
      <c r="K9" s="103"/>
    </row>
    <row r="10" spans="1:12" s="58" customFormat="1" ht="14.4">
      <c r="A10" s="283"/>
      <c r="B10" s="286"/>
      <c r="C10" s="286"/>
      <c r="D10" s="286"/>
      <c r="E10" s="143"/>
      <c r="F10" s="144"/>
      <c r="G10" s="145"/>
      <c r="H10" s="276"/>
      <c r="I10" s="279"/>
      <c r="J10" s="276"/>
      <c r="K10" s="56"/>
    </row>
    <row r="11" spans="1:12" s="58" customFormat="1" ht="14.4">
      <c r="A11" s="283"/>
      <c r="B11" s="284"/>
      <c r="C11" s="284"/>
      <c r="D11" s="284"/>
      <c r="E11" s="135"/>
      <c r="F11" s="136"/>
      <c r="G11" s="137"/>
      <c r="H11" s="274">
        <f>SUM(G11:G14)</f>
        <v>0</v>
      </c>
      <c r="I11" s="277" t="str">
        <f>IF(A11="","",10000)</f>
        <v/>
      </c>
      <c r="J11" s="274">
        <f>IF(H11&gt;10000,10000,H11)</f>
        <v>0</v>
      </c>
      <c r="K11" s="56"/>
    </row>
    <row r="12" spans="1:12" s="58" customFormat="1" ht="14.4">
      <c r="A12" s="283"/>
      <c r="B12" s="285"/>
      <c r="C12" s="285"/>
      <c r="D12" s="285"/>
      <c r="E12" s="139"/>
      <c r="F12" s="140"/>
      <c r="G12" s="141"/>
      <c r="H12" s="275"/>
      <c r="I12" s="278"/>
      <c r="J12" s="275"/>
      <c r="K12" s="56"/>
    </row>
    <row r="13" spans="1:12" s="58" customFormat="1" ht="14.4">
      <c r="A13" s="283"/>
      <c r="B13" s="285"/>
      <c r="C13" s="285"/>
      <c r="D13" s="285"/>
      <c r="E13" s="139"/>
      <c r="F13" s="140"/>
      <c r="G13" s="141"/>
      <c r="H13" s="275"/>
      <c r="I13" s="278"/>
      <c r="J13" s="275"/>
      <c r="K13" s="56"/>
    </row>
    <row r="14" spans="1:12" s="58" customFormat="1" ht="14.4">
      <c r="A14" s="283"/>
      <c r="B14" s="286"/>
      <c r="C14" s="286"/>
      <c r="D14" s="286"/>
      <c r="E14" s="143"/>
      <c r="F14" s="144"/>
      <c r="G14" s="145"/>
      <c r="H14" s="276"/>
      <c r="I14" s="279"/>
      <c r="J14" s="276"/>
      <c r="K14" s="56"/>
    </row>
    <row r="15" spans="1:12" ht="14.4">
      <c r="A15" s="283"/>
      <c r="B15" s="284"/>
      <c r="C15" s="284"/>
      <c r="D15" s="284"/>
      <c r="E15" s="135"/>
      <c r="F15" s="136"/>
      <c r="G15" s="137"/>
      <c r="H15" s="274">
        <f>SUM(G15:G18)</f>
        <v>0</v>
      </c>
      <c r="I15" s="277" t="str">
        <f>IF(A15="","",10000)</f>
        <v/>
      </c>
      <c r="J15" s="274">
        <f>IF(H15&gt;10000,10000,H15)</f>
        <v>0</v>
      </c>
      <c r="K15" s="104"/>
    </row>
    <row r="16" spans="1:12" s="58" customFormat="1" ht="14.4">
      <c r="A16" s="283"/>
      <c r="B16" s="285"/>
      <c r="C16" s="285"/>
      <c r="D16" s="285"/>
      <c r="E16" s="139"/>
      <c r="F16" s="140"/>
      <c r="G16" s="141"/>
      <c r="H16" s="275"/>
      <c r="I16" s="278"/>
      <c r="J16" s="275"/>
      <c r="K16" s="103"/>
    </row>
    <row r="17" spans="1:11" s="58" customFormat="1" ht="14.4">
      <c r="A17" s="283"/>
      <c r="B17" s="285"/>
      <c r="C17" s="285"/>
      <c r="D17" s="285"/>
      <c r="E17" s="139"/>
      <c r="F17" s="140"/>
      <c r="G17" s="141"/>
      <c r="H17" s="275"/>
      <c r="I17" s="278"/>
      <c r="J17" s="275"/>
      <c r="K17" s="103"/>
    </row>
    <row r="18" spans="1:11" s="58" customFormat="1" ht="14.4">
      <c r="A18" s="283"/>
      <c r="B18" s="286"/>
      <c r="C18" s="286"/>
      <c r="D18" s="286"/>
      <c r="E18" s="143"/>
      <c r="F18" s="144"/>
      <c r="G18" s="145"/>
      <c r="H18" s="276"/>
      <c r="I18" s="279"/>
      <c r="J18" s="276"/>
      <c r="K18" s="56"/>
    </row>
    <row r="19" spans="1:11" s="58" customFormat="1" ht="14.4">
      <c r="A19" s="283"/>
      <c r="B19" s="284"/>
      <c r="C19" s="284"/>
      <c r="D19" s="284"/>
      <c r="E19" s="135"/>
      <c r="F19" s="136"/>
      <c r="G19" s="137"/>
      <c r="H19" s="274">
        <f>SUM(G19:G22)</f>
        <v>0</v>
      </c>
      <c r="I19" s="277" t="str">
        <f>IF(A19="","",10000)</f>
        <v/>
      </c>
      <c r="J19" s="274">
        <f>IF(H19&gt;10000,10000,H19)</f>
        <v>0</v>
      </c>
      <c r="K19" s="56"/>
    </row>
    <row r="20" spans="1:11" s="58" customFormat="1" ht="14.4">
      <c r="A20" s="283"/>
      <c r="B20" s="285"/>
      <c r="C20" s="285"/>
      <c r="D20" s="285"/>
      <c r="E20" s="139"/>
      <c r="F20" s="140"/>
      <c r="G20" s="141"/>
      <c r="H20" s="275"/>
      <c r="I20" s="278"/>
      <c r="J20" s="275"/>
      <c r="K20" s="56"/>
    </row>
    <row r="21" spans="1:11" s="58" customFormat="1" ht="14.4">
      <c r="A21" s="283"/>
      <c r="B21" s="285"/>
      <c r="C21" s="285"/>
      <c r="D21" s="285"/>
      <c r="E21" s="139"/>
      <c r="F21" s="140"/>
      <c r="G21" s="141"/>
      <c r="H21" s="275"/>
      <c r="I21" s="278"/>
      <c r="J21" s="275"/>
      <c r="K21" s="56"/>
    </row>
    <row r="22" spans="1:11" s="58" customFormat="1" ht="14.4">
      <c r="A22" s="283"/>
      <c r="B22" s="286"/>
      <c r="C22" s="286"/>
      <c r="D22" s="286"/>
      <c r="E22" s="143"/>
      <c r="F22" s="144"/>
      <c r="G22" s="145"/>
      <c r="H22" s="276"/>
      <c r="I22" s="279"/>
      <c r="J22" s="276"/>
      <c r="K22" s="56"/>
    </row>
    <row r="23" spans="1:11" s="58" customFormat="1" ht="14.4">
      <c r="A23" s="283"/>
      <c r="B23" s="134"/>
      <c r="C23" s="134"/>
      <c r="D23" s="134"/>
      <c r="E23" s="135"/>
      <c r="F23" s="136"/>
      <c r="G23" s="137"/>
      <c r="H23" s="274">
        <f>SUM(G23:G26)</f>
        <v>0</v>
      </c>
      <c r="I23" s="277" t="str">
        <f>IF(A23="","",10000)</f>
        <v/>
      </c>
      <c r="J23" s="274">
        <f>IF(H23&gt;10000,10000,H23)</f>
        <v>0</v>
      </c>
      <c r="K23" s="56"/>
    </row>
    <row r="24" spans="1:11" s="58" customFormat="1" ht="14.4">
      <c r="A24" s="283"/>
      <c r="B24" s="138"/>
      <c r="C24" s="138"/>
      <c r="D24" s="138"/>
      <c r="E24" s="139"/>
      <c r="F24" s="140"/>
      <c r="G24" s="141"/>
      <c r="H24" s="275"/>
      <c r="I24" s="278"/>
      <c r="J24" s="275"/>
      <c r="K24" s="56"/>
    </row>
    <row r="25" spans="1:11" s="58" customFormat="1" ht="14.4">
      <c r="A25" s="283"/>
      <c r="B25" s="138"/>
      <c r="C25" s="138"/>
      <c r="D25" s="138"/>
      <c r="E25" s="139"/>
      <c r="F25" s="140"/>
      <c r="G25" s="141"/>
      <c r="H25" s="275"/>
      <c r="I25" s="278"/>
      <c r="J25" s="275"/>
      <c r="K25" s="56"/>
    </row>
    <row r="26" spans="1:11" s="58" customFormat="1" ht="14.4">
      <c r="A26" s="283"/>
      <c r="B26" s="142"/>
      <c r="C26" s="142"/>
      <c r="D26" s="142"/>
      <c r="E26" s="143"/>
      <c r="F26" s="144"/>
      <c r="G26" s="145"/>
      <c r="H26" s="276"/>
      <c r="I26" s="279"/>
      <c r="J26" s="276"/>
      <c r="K26" s="56"/>
    </row>
    <row r="27" spans="1:11" s="58" customFormat="1" ht="14.4">
      <c r="A27" s="283"/>
      <c r="B27" s="134"/>
      <c r="C27" s="134"/>
      <c r="D27" s="134"/>
      <c r="E27" s="135"/>
      <c r="F27" s="136"/>
      <c r="G27" s="137"/>
      <c r="H27" s="274">
        <f>SUM(G27:G30)</f>
        <v>0</v>
      </c>
      <c r="I27" s="277" t="str">
        <f>IF(A27="","",10000)</f>
        <v/>
      </c>
      <c r="J27" s="274">
        <f>IF(H27&gt;10000,10000,H27)</f>
        <v>0</v>
      </c>
      <c r="K27" s="56"/>
    </row>
    <row r="28" spans="1:11" s="58" customFormat="1" ht="14.4">
      <c r="A28" s="283"/>
      <c r="B28" s="138"/>
      <c r="C28" s="138"/>
      <c r="D28" s="138"/>
      <c r="E28" s="139"/>
      <c r="F28" s="140"/>
      <c r="G28" s="141"/>
      <c r="H28" s="275"/>
      <c r="I28" s="278"/>
      <c r="J28" s="275"/>
      <c r="K28" s="56"/>
    </row>
    <row r="29" spans="1:11" s="58" customFormat="1" ht="14.4">
      <c r="A29" s="283"/>
      <c r="B29" s="138"/>
      <c r="C29" s="138"/>
      <c r="D29" s="138"/>
      <c r="E29" s="139"/>
      <c r="F29" s="140"/>
      <c r="G29" s="141"/>
      <c r="H29" s="275"/>
      <c r="I29" s="278"/>
      <c r="J29" s="275"/>
      <c r="K29" s="56"/>
    </row>
    <row r="30" spans="1:11" s="58" customFormat="1" ht="15" thickBot="1">
      <c r="A30" s="283"/>
      <c r="B30" s="142"/>
      <c r="C30" s="142"/>
      <c r="D30" s="142"/>
      <c r="E30" s="143"/>
      <c r="F30" s="144"/>
      <c r="G30" s="145"/>
      <c r="H30" s="275"/>
      <c r="I30" s="278"/>
      <c r="J30" s="275"/>
      <c r="K30" s="56"/>
    </row>
    <row r="31" spans="1:11" s="58" customFormat="1" ht="31.8" customHeight="1" thickBot="1">
      <c r="A31" s="64" t="s">
        <v>44</v>
      </c>
      <c r="B31" s="64"/>
      <c r="C31" s="64">
        <f>COUNTIF(C7:C30,"○")</f>
        <v>0</v>
      </c>
      <c r="D31" s="64">
        <f>COUNTIF(D7:D30,"○")</f>
        <v>0</v>
      </c>
      <c r="E31" s="98"/>
      <c r="F31" s="98"/>
      <c r="G31" s="97">
        <f>SUM(G7:G30)</f>
        <v>0</v>
      </c>
      <c r="H31" s="102">
        <f>SUM(H7:H30)</f>
        <v>0</v>
      </c>
      <c r="I31" s="101">
        <f>SUM(I7:I30)</f>
        <v>0</v>
      </c>
      <c r="J31" s="101">
        <f>SUM(J7:J30)</f>
        <v>0</v>
      </c>
      <c r="K31" s="56"/>
    </row>
    <row r="32" spans="1:11" ht="24.9" customHeight="1">
      <c r="G32" s="268"/>
      <c r="H32" s="269"/>
      <c r="I32" s="269"/>
      <c r="J32" s="85"/>
    </row>
    <row r="35" spans="1:11" ht="24.9" customHeight="1">
      <c r="A35" s="53" t="s">
        <v>122</v>
      </c>
    </row>
    <row r="36" spans="1:11" ht="25.8" customHeight="1">
      <c r="A36" s="267" t="s">
        <v>124</v>
      </c>
      <c r="B36" s="267"/>
      <c r="C36" s="267"/>
      <c r="D36" s="267"/>
      <c r="E36" s="267"/>
      <c r="F36" s="267"/>
      <c r="G36" s="267"/>
      <c r="H36" s="267"/>
      <c r="I36" s="267"/>
      <c r="J36" s="267"/>
    </row>
    <row r="37" spans="1:11" ht="24.9" customHeight="1">
      <c r="A37" s="82"/>
      <c r="B37" s="81"/>
      <c r="C37" s="81"/>
      <c r="D37" s="81"/>
      <c r="G37" s="100" t="s">
        <v>95</v>
      </c>
      <c r="H37" s="261" t="s">
        <v>94</v>
      </c>
      <c r="I37" s="261"/>
      <c r="J37" s="261"/>
      <c r="K37" s="58"/>
    </row>
    <row r="38" spans="1:11" ht="19.2" customHeight="1">
      <c r="A38" s="281" t="s">
        <v>93</v>
      </c>
      <c r="B38" s="281"/>
      <c r="C38" s="56"/>
      <c r="D38" s="56"/>
      <c r="E38" s="56"/>
      <c r="F38" s="56"/>
      <c r="G38" s="56"/>
      <c r="H38" s="56"/>
      <c r="I38" s="56"/>
      <c r="J38" s="56"/>
    </row>
    <row r="39" spans="1:11" ht="24.9" customHeight="1">
      <c r="A39" s="233" t="s">
        <v>59</v>
      </c>
      <c r="B39" s="235" t="s">
        <v>92</v>
      </c>
      <c r="C39" s="282" t="s">
        <v>91</v>
      </c>
      <c r="D39" s="282"/>
      <c r="E39" s="273" t="s">
        <v>90</v>
      </c>
      <c r="F39" s="273" t="s">
        <v>89</v>
      </c>
      <c r="G39" s="273" t="s">
        <v>88</v>
      </c>
      <c r="H39" s="252" t="s">
        <v>87</v>
      </c>
      <c r="I39" s="252" t="s">
        <v>73</v>
      </c>
      <c r="J39" s="252" t="s">
        <v>53</v>
      </c>
    </row>
    <row r="40" spans="1:11" ht="24.9" customHeight="1">
      <c r="A40" s="234"/>
      <c r="B40" s="236"/>
      <c r="C40" s="99" t="s">
        <v>86</v>
      </c>
      <c r="D40" s="99" t="s">
        <v>85</v>
      </c>
      <c r="E40" s="273"/>
      <c r="F40" s="273"/>
      <c r="G40" s="273"/>
      <c r="H40" s="257"/>
      <c r="I40" s="253"/>
      <c r="J40" s="253"/>
    </row>
    <row r="41" spans="1:11" ht="14.4">
      <c r="A41" s="262" t="s">
        <v>84</v>
      </c>
      <c r="B41" s="263" t="s">
        <v>83</v>
      </c>
      <c r="C41" s="263"/>
      <c r="D41" s="263" t="s">
        <v>79</v>
      </c>
      <c r="E41" s="146" t="s">
        <v>82</v>
      </c>
      <c r="F41" s="147">
        <v>45471</v>
      </c>
      <c r="G41" s="148">
        <v>11000</v>
      </c>
      <c r="H41" s="270">
        <f>SUM(G41:G44)</f>
        <v>14132</v>
      </c>
      <c r="I41" s="270">
        <f>IF(A41="","",10000)</f>
        <v>10000</v>
      </c>
      <c r="J41" s="270">
        <f>IF(H41&gt;10000,10000,H41)</f>
        <v>10000</v>
      </c>
    </row>
    <row r="42" spans="1:11" ht="14.4">
      <c r="A42" s="262"/>
      <c r="B42" s="264"/>
      <c r="C42" s="264"/>
      <c r="D42" s="264"/>
      <c r="E42" s="146" t="s">
        <v>78</v>
      </c>
      <c r="F42" s="147">
        <v>45696</v>
      </c>
      <c r="G42" s="149">
        <v>3132</v>
      </c>
      <c r="H42" s="271"/>
      <c r="I42" s="271"/>
      <c r="J42" s="271"/>
    </row>
    <row r="43" spans="1:11" ht="14.4">
      <c r="A43" s="262"/>
      <c r="B43" s="264"/>
      <c r="C43" s="264"/>
      <c r="D43" s="264"/>
      <c r="E43" s="146"/>
      <c r="F43" s="147"/>
      <c r="G43" s="149"/>
      <c r="H43" s="271"/>
      <c r="I43" s="271"/>
      <c r="J43" s="271"/>
    </row>
    <row r="44" spans="1:11" ht="14.4">
      <c r="A44" s="262"/>
      <c r="B44" s="265"/>
      <c r="C44" s="265"/>
      <c r="D44" s="265"/>
      <c r="E44" s="150"/>
      <c r="F44" s="151"/>
      <c r="G44" s="152"/>
      <c r="H44" s="272"/>
      <c r="I44" s="272"/>
      <c r="J44" s="272"/>
    </row>
    <row r="45" spans="1:11" ht="14.4">
      <c r="A45" s="262" t="s">
        <v>81</v>
      </c>
      <c r="B45" s="263" t="s">
        <v>80</v>
      </c>
      <c r="C45" s="263" t="s">
        <v>79</v>
      </c>
      <c r="D45" s="263"/>
      <c r="E45" s="146" t="s">
        <v>78</v>
      </c>
      <c r="F45" s="153">
        <v>45575</v>
      </c>
      <c r="G45" s="148">
        <v>3132</v>
      </c>
      <c r="H45" s="270">
        <f>SUM(G45:G48)</f>
        <v>9396</v>
      </c>
      <c r="I45" s="270">
        <f>IF(A45="","",10000)</f>
        <v>10000</v>
      </c>
      <c r="J45" s="270">
        <f>SUM(H45:H48)</f>
        <v>9396</v>
      </c>
    </row>
    <row r="46" spans="1:11" ht="14.4">
      <c r="A46" s="262"/>
      <c r="B46" s="264"/>
      <c r="C46" s="264"/>
      <c r="D46" s="264"/>
      <c r="E46" s="146" t="s">
        <v>78</v>
      </c>
      <c r="F46" s="154">
        <v>45607</v>
      </c>
      <c r="G46" s="149">
        <v>3132</v>
      </c>
      <c r="H46" s="271"/>
      <c r="I46" s="271"/>
      <c r="J46" s="271"/>
    </row>
    <row r="47" spans="1:11" ht="14.4">
      <c r="A47" s="262"/>
      <c r="B47" s="264"/>
      <c r="C47" s="264"/>
      <c r="D47" s="264"/>
      <c r="E47" s="146" t="s">
        <v>78</v>
      </c>
      <c r="F47" s="155">
        <v>45627</v>
      </c>
      <c r="G47" s="149">
        <v>3132</v>
      </c>
      <c r="H47" s="271"/>
      <c r="I47" s="271"/>
      <c r="J47" s="271"/>
    </row>
    <row r="48" spans="1:11" ht="14.4">
      <c r="A48" s="262"/>
      <c r="B48" s="265"/>
      <c r="C48" s="265"/>
      <c r="D48" s="265"/>
      <c r="E48" s="150"/>
      <c r="F48" s="151"/>
      <c r="G48" s="152"/>
      <c r="H48" s="272"/>
      <c r="I48" s="272"/>
      <c r="J48" s="272"/>
    </row>
    <row r="49" spans="1:10" ht="14.4">
      <c r="A49" s="262"/>
      <c r="B49" s="263"/>
      <c r="C49" s="263"/>
      <c r="D49" s="263"/>
      <c r="E49" s="156"/>
      <c r="F49" s="157"/>
      <c r="G49" s="148"/>
      <c r="H49" s="270">
        <f>SUM(G49:G52)</f>
        <v>0</v>
      </c>
      <c r="I49" s="270" t="str">
        <f>IF(A49="","",10000)</f>
        <v/>
      </c>
      <c r="J49" s="270">
        <f>SUM(H49:H52)</f>
        <v>0</v>
      </c>
    </row>
    <row r="50" spans="1:10" ht="14.4">
      <c r="A50" s="262"/>
      <c r="B50" s="264"/>
      <c r="C50" s="264"/>
      <c r="D50" s="264"/>
      <c r="E50" s="146"/>
      <c r="F50" s="147"/>
      <c r="G50" s="149"/>
      <c r="H50" s="271"/>
      <c r="I50" s="271"/>
      <c r="J50" s="271"/>
    </row>
    <row r="51" spans="1:10" ht="14.4">
      <c r="A51" s="262"/>
      <c r="B51" s="264"/>
      <c r="C51" s="264"/>
      <c r="D51" s="264"/>
      <c r="E51" s="146"/>
      <c r="F51" s="147"/>
      <c r="G51" s="149"/>
      <c r="H51" s="271"/>
      <c r="I51" s="271"/>
      <c r="J51" s="271"/>
    </row>
    <row r="52" spans="1:10" ht="14.4">
      <c r="A52" s="262"/>
      <c r="B52" s="265"/>
      <c r="C52" s="265"/>
      <c r="D52" s="265"/>
      <c r="E52" s="150"/>
      <c r="F52" s="151"/>
      <c r="G52" s="152"/>
      <c r="H52" s="272"/>
      <c r="I52" s="272"/>
      <c r="J52" s="272"/>
    </row>
    <row r="53" spans="1:10" ht="14.4">
      <c r="A53" s="262"/>
      <c r="B53" s="263"/>
      <c r="C53" s="263"/>
      <c r="D53" s="263"/>
      <c r="E53" s="156"/>
      <c r="F53" s="157"/>
      <c r="G53" s="148"/>
      <c r="H53" s="270">
        <f>SUM(G53:G56)</f>
        <v>0</v>
      </c>
      <c r="I53" s="270" t="str">
        <f>IF(A53="","",10000)</f>
        <v/>
      </c>
      <c r="J53" s="270">
        <f>SUM(H53:H56)</f>
        <v>0</v>
      </c>
    </row>
    <row r="54" spans="1:10" ht="14.4">
      <c r="A54" s="262"/>
      <c r="B54" s="264"/>
      <c r="C54" s="264"/>
      <c r="D54" s="264"/>
      <c r="E54" s="146"/>
      <c r="F54" s="147"/>
      <c r="G54" s="149"/>
      <c r="H54" s="271"/>
      <c r="I54" s="271"/>
      <c r="J54" s="271"/>
    </row>
    <row r="55" spans="1:10" ht="14.4">
      <c r="A55" s="262"/>
      <c r="B55" s="264"/>
      <c r="C55" s="264"/>
      <c r="D55" s="264"/>
      <c r="E55" s="146"/>
      <c r="F55" s="147"/>
      <c r="G55" s="149"/>
      <c r="H55" s="271"/>
      <c r="I55" s="271"/>
      <c r="J55" s="271"/>
    </row>
    <row r="56" spans="1:10" ht="15" thickBot="1">
      <c r="A56" s="262"/>
      <c r="B56" s="265"/>
      <c r="C56" s="265"/>
      <c r="D56" s="265"/>
      <c r="E56" s="150"/>
      <c r="F56" s="151"/>
      <c r="G56" s="152"/>
      <c r="H56" s="271"/>
      <c r="I56" s="271"/>
      <c r="J56" s="271"/>
    </row>
    <row r="57" spans="1:10" ht="30.75" customHeight="1" thickBot="1">
      <c r="A57" s="64" t="s">
        <v>44</v>
      </c>
      <c r="B57" s="64"/>
      <c r="C57" s="64">
        <f>COUNTIF(C41:C56,"○")</f>
        <v>1</v>
      </c>
      <c r="D57" s="64">
        <f>COUNTIF(D41:D56,"○")</f>
        <v>1</v>
      </c>
      <c r="E57" s="98"/>
      <c r="F57" s="98"/>
      <c r="G57" s="97"/>
      <c r="H57" s="96">
        <f>SUM(H41:H56)</f>
        <v>23528</v>
      </c>
      <c r="I57" s="95">
        <f>SUM(I41:I56)</f>
        <v>20000</v>
      </c>
      <c r="J57" s="95">
        <f>SUM(J41:J56)</f>
        <v>19396</v>
      </c>
    </row>
    <row r="58" spans="1:10" ht="24.9" customHeight="1">
      <c r="F58" s="53"/>
      <c r="G58" s="268"/>
      <c r="H58" s="269"/>
      <c r="I58" s="269"/>
      <c r="J58" s="94"/>
    </row>
  </sheetData>
  <mergeCells count="90">
    <mergeCell ref="J7:J10"/>
    <mergeCell ref="J11:J14"/>
    <mergeCell ref="I7:I10"/>
    <mergeCell ref="I11:I14"/>
    <mergeCell ref="A19:A22"/>
    <mergeCell ref="B7:B10"/>
    <mergeCell ref="B15:B18"/>
    <mergeCell ref="C15:C18"/>
    <mergeCell ref="D7:D10"/>
    <mergeCell ref="A11:A14"/>
    <mergeCell ref="B11:B14"/>
    <mergeCell ref="A7:A10"/>
    <mergeCell ref="C7:C10"/>
    <mergeCell ref="J15:J18"/>
    <mergeCell ref="J19:J22"/>
    <mergeCell ref="J27:J30"/>
    <mergeCell ref="A23:A26"/>
    <mergeCell ref="A27:A30"/>
    <mergeCell ref="A38:B38"/>
    <mergeCell ref="C11:C14"/>
    <mergeCell ref="D11:D14"/>
    <mergeCell ref="I15:I18"/>
    <mergeCell ref="I19:I22"/>
    <mergeCell ref="I27:I30"/>
    <mergeCell ref="J23:J26"/>
    <mergeCell ref="B19:B22"/>
    <mergeCell ref="C19:C22"/>
    <mergeCell ref="D19:D22"/>
    <mergeCell ref="D15:D18"/>
    <mergeCell ref="A15:A18"/>
    <mergeCell ref="G3:J3"/>
    <mergeCell ref="I5:I6"/>
    <mergeCell ref="A4:B4"/>
    <mergeCell ref="J5:J6"/>
    <mergeCell ref="H5:H6"/>
    <mergeCell ref="C5:D5"/>
    <mergeCell ref="G5:G6"/>
    <mergeCell ref="C41:C44"/>
    <mergeCell ref="D41:D44"/>
    <mergeCell ref="H41:H44"/>
    <mergeCell ref="A5:A6"/>
    <mergeCell ref="B5:B6"/>
    <mergeCell ref="F5:F6"/>
    <mergeCell ref="E5:E6"/>
    <mergeCell ref="A39:A40"/>
    <mergeCell ref="B39:B40"/>
    <mergeCell ref="C39:D39"/>
    <mergeCell ref="E39:E40"/>
    <mergeCell ref="F39:F40"/>
    <mergeCell ref="A53:A56"/>
    <mergeCell ref="B53:B56"/>
    <mergeCell ref="C53:C56"/>
    <mergeCell ref="D53:D56"/>
    <mergeCell ref="H53:H56"/>
    <mergeCell ref="D49:D52"/>
    <mergeCell ref="H49:H52"/>
    <mergeCell ref="A49:A52"/>
    <mergeCell ref="B49:B52"/>
    <mergeCell ref="C49:C52"/>
    <mergeCell ref="G58:I58"/>
    <mergeCell ref="H37:J37"/>
    <mergeCell ref="J39:J40"/>
    <mergeCell ref="J41:J44"/>
    <mergeCell ref="J45:J48"/>
    <mergeCell ref="J49:J52"/>
    <mergeCell ref="J53:J56"/>
    <mergeCell ref="I53:I56"/>
    <mergeCell ref="I39:I40"/>
    <mergeCell ref="G39:G40"/>
    <mergeCell ref="H39:H40"/>
    <mergeCell ref="I41:I44"/>
    <mergeCell ref="I45:I48"/>
    <mergeCell ref="I49:I52"/>
    <mergeCell ref="H45:H48"/>
    <mergeCell ref="A45:A48"/>
    <mergeCell ref="B45:B48"/>
    <mergeCell ref="C45:C48"/>
    <mergeCell ref="D45:D48"/>
    <mergeCell ref="A2:J2"/>
    <mergeCell ref="A36:J36"/>
    <mergeCell ref="H7:H10"/>
    <mergeCell ref="H11:H14"/>
    <mergeCell ref="G32:I32"/>
    <mergeCell ref="H15:H18"/>
    <mergeCell ref="H19:H22"/>
    <mergeCell ref="H23:H26"/>
    <mergeCell ref="H27:H30"/>
    <mergeCell ref="I23:I26"/>
    <mergeCell ref="A41:A44"/>
    <mergeCell ref="B41:B44"/>
  </mergeCells>
  <phoneticPr fontId="1"/>
  <dataValidations count="1">
    <dataValidation type="list" allowBlank="1" showInputMessage="1" showErrorMessage="1" sqref="C41:D56 IY41:IZ56 SU41:SV56 ACQ41:ACR56 AMM41:AMN56 AWI41:AWJ56 BGE41:BGF56 BQA41:BQB56 BZW41:BZX56 CJS41:CJT56 CTO41:CTP56 DDK41:DDL56 DNG41:DNH56 DXC41:DXD56 EGY41:EGZ56 EQU41:EQV56 FAQ41:FAR56 FKM41:FKN56 FUI41:FUJ56 GEE41:GEF56 GOA41:GOB56 GXW41:GXX56 HHS41:HHT56 HRO41:HRP56 IBK41:IBL56 ILG41:ILH56 IVC41:IVD56 JEY41:JEZ56 JOU41:JOV56 JYQ41:JYR56 KIM41:KIN56 KSI41:KSJ56 LCE41:LCF56 LMA41:LMB56 LVW41:LVX56 MFS41:MFT56 MPO41:MPP56 MZK41:MZL56 NJG41:NJH56 NTC41:NTD56 OCY41:OCZ56 OMU41:OMV56 OWQ41:OWR56 PGM41:PGN56 PQI41:PQJ56 QAE41:QAF56 QKA41:QKB56 QTW41:QTX56 RDS41:RDT56 RNO41:RNP56 RXK41:RXL56 SHG41:SHH56 SRC41:SRD56 TAY41:TAZ56 TKU41:TKV56 TUQ41:TUR56 UEM41:UEN56 UOI41:UOJ56 UYE41:UYF56 VIA41:VIB56 VRW41:VRX56 WBS41:WBT56 WLO41:WLP56 WVK41:WVL56 C65577:D65592 IY65577:IZ65592 SU65577:SV65592 ACQ65577:ACR65592 AMM65577:AMN65592 AWI65577:AWJ65592 BGE65577:BGF65592 BQA65577:BQB65592 BZW65577:BZX65592 CJS65577:CJT65592 CTO65577:CTP65592 DDK65577:DDL65592 DNG65577:DNH65592 DXC65577:DXD65592 EGY65577:EGZ65592 EQU65577:EQV65592 FAQ65577:FAR65592 FKM65577:FKN65592 FUI65577:FUJ65592 GEE65577:GEF65592 GOA65577:GOB65592 GXW65577:GXX65592 HHS65577:HHT65592 HRO65577:HRP65592 IBK65577:IBL65592 ILG65577:ILH65592 IVC65577:IVD65592 JEY65577:JEZ65592 JOU65577:JOV65592 JYQ65577:JYR65592 KIM65577:KIN65592 KSI65577:KSJ65592 LCE65577:LCF65592 LMA65577:LMB65592 LVW65577:LVX65592 MFS65577:MFT65592 MPO65577:MPP65592 MZK65577:MZL65592 NJG65577:NJH65592 NTC65577:NTD65592 OCY65577:OCZ65592 OMU65577:OMV65592 OWQ65577:OWR65592 PGM65577:PGN65592 PQI65577:PQJ65592 QAE65577:QAF65592 QKA65577:QKB65592 QTW65577:QTX65592 RDS65577:RDT65592 RNO65577:RNP65592 RXK65577:RXL65592 SHG65577:SHH65592 SRC65577:SRD65592 TAY65577:TAZ65592 TKU65577:TKV65592 TUQ65577:TUR65592 UEM65577:UEN65592 UOI65577:UOJ65592 UYE65577:UYF65592 VIA65577:VIB65592 VRW65577:VRX65592 WBS65577:WBT65592 WLO65577:WLP65592 WVK65577:WVL65592 C131113:D131128 IY131113:IZ131128 SU131113:SV131128 ACQ131113:ACR131128 AMM131113:AMN131128 AWI131113:AWJ131128 BGE131113:BGF131128 BQA131113:BQB131128 BZW131113:BZX131128 CJS131113:CJT131128 CTO131113:CTP131128 DDK131113:DDL131128 DNG131113:DNH131128 DXC131113:DXD131128 EGY131113:EGZ131128 EQU131113:EQV131128 FAQ131113:FAR131128 FKM131113:FKN131128 FUI131113:FUJ131128 GEE131113:GEF131128 GOA131113:GOB131128 GXW131113:GXX131128 HHS131113:HHT131128 HRO131113:HRP131128 IBK131113:IBL131128 ILG131113:ILH131128 IVC131113:IVD131128 JEY131113:JEZ131128 JOU131113:JOV131128 JYQ131113:JYR131128 KIM131113:KIN131128 KSI131113:KSJ131128 LCE131113:LCF131128 LMA131113:LMB131128 LVW131113:LVX131128 MFS131113:MFT131128 MPO131113:MPP131128 MZK131113:MZL131128 NJG131113:NJH131128 NTC131113:NTD131128 OCY131113:OCZ131128 OMU131113:OMV131128 OWQ131113:OWR131128 PGM131113:PGN131128 PQI131113:PQJ131128 QAE131113:QAF131128 QKA131113:QKB131128 QTW131113:QTX131128 RDS131113:RDT131128 RNO131113:RNP131128 RXK131113:RXL131128 SHG131113:SHH131128 SRC131113:SRD131128 TAY131113:TAZ131128 TKU131113:TKV131128 TUQ131113:TUR131128 UEM131113:UEN131128 UOI131113:UOJ131128 UYE131113:UYF131128 VIA131113:VIB131128 VRW131113:VRX131128 WBS131113:WBT131128 WLO131113:WLP131128 WVK131113:WVL131128 C196649:D196664 IY196649:IZ196664 SU196649:SV196664 ACQ196649:ACR196664 AMM196649:AMN196664 AWI196649:AWJ196664 BGE196649:BGF196664 BQA196649:BQB196664 BZW196649:BZX196664 CJS196649:CJT196664 CTO196649:CTP196664 DDK196649:DDL196664 DNG196649:DNH196664 DXC196649:DXD196664 EGY196649:EGZ196664 EQU196649:EQV196664 FAQ196649:FAR196664 FKM196649:FKN196664 FUI196649:FUJ196664 GEE196649:GEF196664 GOA196649:GOB196664 GXW196649:GXX196664 HHS196649:HHT196664 HRO196649:HRP196664 IBK196649:IBL196664 ILG196649:ILH196664 IVC196649:IVD196664 JEY196649:JEZ196664 JOU196649:JOV196664 JYQ196649:JYR196664 KIM196649:KIN196664 KSI196649:KSJ196664 LCE196649:LCF196664 LMA196649:LMB196664 LVW196649:LVX196664 MFS196649:MFT196664 MPO196649:MPP196664 MZK196649:MZL196664 NJG196649:NJH196664 NTC196649:NTD196664 OCY196649:OCZ196664 OMU196649:OMV196664 OWQ196649:OWR196664 PGM196649:PGN196664 PQI196649:PQJ196664 QAE196649:QAF196664 QKA196649:QKB196664 QTW196649:QTX196664 RDS196649:RDT196664 RNO196649:RNP196664 RXK196649:RXL196664 SHG196649:SHH196664 SRC196649:SRD196664 TAY196649:TAZ196664 TKU196649:TKV196664 TUQ196649:TUR196664 UEM196649:UEN196664 UOI196649:UOJ196664 UYE196649:UYF196664 VIA196649:VIB196664 VRW196649:VRX196664 WBS196649:WBT196664 WLO196649:WLP196664 WVK196649:WVL196664 C262185:D262200 IY262185:IZ262200 SU262185:SV262200 ACQ262185:ACR262200 AMM262185:AMN262200 AWI262185:AWJ262200 BGE262185:BGF262200 BQA262185:BQB262200 BZW262185:BZX262200 CJS262185:CJT262200 CTO262185:CTP262200 DDK262185:DDL262200 DNG262185:DNH262200 DXC262185:DXD262200 EGY262185:EGZ262200 EQU262185:EQV262200 FAQ262185:FAR262200 FKM262185:FKN262200 FUI262185:FUJ262200 GEE262185:GEF262200 GOA262185:GOB262200 GXW262185:GXX262200 HHS262185:HHT262200 HRO262185:HRP262200 IBK262185:IBL262200 ILG262185:ILH262200 IVC262185:IVD262200 JEY262185:JEZ262200 JOU262185:JOV262200 JYQ262185:JYR262200 KIM262185:KIN262200 KSI262185:KSJ262200 LCE262185:LCF262200 LMA262185:LMB262200 LVW262185:LVX262200 MFS262185:MFT262200 MPO262185:MPP262200 MZK262185:MZL262200 NJG262185:NJH262200 NTC262185:NTD262200 OCY262185:OCZ262200 OMU262185:OMV262200 OWQ262185:OWR262200 PGM262185:PGN262200 PQI262185:PQJ262200 QAE262185:QAF262200 QKA262185:QKB262200 QTW262185:QTX262200 RDS262185:RDT262200 RNO262185:RNP262200 RXK262185:RXL262200 SHG262185:SHH262200 SRC262185:SRD262200 TAY262185:TAZ262200 TKU262185:TKV262200 TUQ262185:TUR262200 UEM262185:UEN262200 UOI262185:UOJ262200 UYE262185:UYF262200 VIA262185:VIB262200 VRW262185:VRX262200 WBS262185:WBT262200 WLO262185:WLP262200 WVK262185:WVL262200 C327721:D327736 IY327721:IZ327736 SU327721:SV327736 ACQ327721:ACR327736 AMM327721:AMN327736 AWI327721:AWJ327736 BGE327721:BGF327736 BQA327721:BQB327736 BZW327721:BZX327736 CJS327721:CJT327736 CTO327721:CTP327736 DDK327721:DDL327736 DNG327721:DNH327736 DXC327721:DXD327736 EGY327721:EGZ327736 EQU327721:EQV327736 FAQ327721:FAR327736 FKM327721:FKN327736 FUI327721:FUJ327736 GEE327721:GEF327736 GOA327721:GOB327736 GXW327721:GXX327736 HHS327721:HHT327736 HRO327721:HRP327736 IBK327721:IBL327736 ILG327721:ILH327736 IVC327721:IVD327736 JEY327721:JEZ327736 JOU327721:JOV327736 JYQ327721:JYR327736 KIM327721:KIN327736 KSI327721:KSJ327736 LCE327721:LCF327736 LMA327721:LMB327736 LVW327721:LVX327736 MFS327721:MFT327736 MPO327721:MPP327736 MZK327721:MZL327736 NJG327721:NJH327736 NTC327721:NTD327736 OCY327721:OCZ327736 OMU327721:OMV327736 OWQ327721:OWR327736 PGM327721:PGN327736 PQI327721:PQJ327736 QAE327721:QAF327736 QKA327721:QKB327736 QTW327721:QTX327736 RDS327721:RDT327736 RNO327721:RNP327736 RXK327721:RXL327736 SHG327721:SHH327736 SRC327721:SRD327736 TAY327721:TAZ327736 TKU327721:TKV327736 TUQ327721:TUR327736 UEM327721:UEN327736 UOI327721:UOJ327736 UYE327721:UYF327736 VIA327721:VIB327736 VRW327721:VRX327736 WBS327721:WBT327736 WLO327721:WLP327736 WVK327721:WVL327736 C393257:D393272 IY393257:IZ393272 SU393257:SV393272 ACQ393257:ACR393272 AMM393257:AMN393272 AWI393257:AWJ393272 BGE393257:BGF393272 BQA393257:BQB393272 BZW393257:BZX393272 CJS393257:CJT393272 CTO393257:CTP393272 DDK393257:DDL393272 DNG393257:DNH393272 DXC393257:DXD393272 EGY393257:EGZ393272 EQU393257:EQV393272 FAQ393257:FAR393272 FKM393257:FKN393272 FUI393257:FUJ393272 GEE393257:GEF393272 GOA393257:GOB393272 GXW393257:GXX393272 HHS393257:HHT393272 HRO393257:HRP393272 IBK393257:IBL393272 ILG393257:ILH393272 IVC393257:IVD393272 JEY393257:JEZ393272 JOU393257:JOV393272 JYQ393257:JYR393272 KIM393257:KIN393272 KSI393257:KSJ393272 LCE393257:LCF393272 LMA393257:LMB393272 LVW393257:LVX393272 MFS393257:MFT393272 MPO393257:MPP393272 MZK393257:MZL393272 NJG393257:NJH393272 NTC393257:NTD393272 OCY393257:OCZ393272 OMU393257:OMV393272 OWQ393257:OWR393272 PGM393257:PGN393272 PQI393257:PQJ393272 QAE393257:QAF393272 QKA393257:QKB393272 QTW393257:QTX393272 RDS393257:RDT393272 RNO393257:RNP393272 RXK393257:RXL393272 SHG393257:SHH393272 SRC393257:SRD393272 TAY393257:TAZ393272 TKU393257:TKV393272 TUQ393257:TUR393272 UEM393257:UEN393272 UOI393257:UOJ393272 UYE393257:UYF393272 VIA393257:VIB393272 VRW393257:VRX393272 WBS393257:WBT393272 WLO393257:WLP393272 WVK393257:WVL393272 C458793:D458808 IY458793:IZ458808 SU458793:SV458808 ACQ458793:ACR458808 AMM458793:AMN458808 AWI458793:AWJ458808 BGE458793:BGF458808 BQA458793:BQB458808 BZW458793:BZX458808 CJS458793:CJT458808 CTO458793:CTP458808 DDK458793:DDL458808 DNG458793:DNH458808 DXC458793:DXD458808 EGY458793:EGZ458808 EQU458793:EQV458808 FAQ458793:FAR458808 FKM458793:FKN458808 FUI458793:FUJ458808 GEE458793:GEF458808 GOA458793:GOB458808 GXW458793:GXX458808 HHS458793:HHT458808 HRO458793:HRP458808 IBK458793:IBL458808 ILG458793:ILH458808 IVC458793:IVD458808 JEY458793:JEZ458808 JOU458793:JOV458808 JYQ458793:JYR458808 KIM458793:KIN458808 KSI458793:KSJ458808 LCE458793:LCF458808 LMA458793:LMB458808 LVW458793:LVX458808 MFS458793:MFT458808 MPO458793:MPP458808 MZK458793:MZL458808 NJG458793:NJH458808 NTC458793:NTD458808 OCY458793:OCZ458808 OMU458793:OMV458808 OWQ458793:OWR458808 PGM458793:PGN458808 PQI458793:PQJ458808 QAE458793:QAF458808 QKA458793:QKB458808 QTW458793:QTX458808 RDS458793:RDT458808 RNO458793:RNP458808 RXK458793:RXL458808 SHG458793:SHH458808 SRC458793:SRD458808 TAY458793:TAZ458808 TKU458793:TKV458808 TUQ458793:TUR458808 UEM458793:UEN458808 UOI458793:UOJ458808 UYE458793:UYF458808 VIA458793:VIB458808 VRW458793:VRX458808 WBS458793:WBT458808 WLO458793:WLP458808 WVK458793:WVL458808 C524329:D524344 IY524329:IZ524344 SU524329:SV524344 ACQ524329:ACR524344 AMM524329:AMN524344 AWI524329:AWJ524344 BGE524329:BGF524344 BQA524329:BQB524344 BZW524329:BZX524344 CJS524329:CJT524344 CTO524329:CTP524344 DDK524329:DDL524344 DNG524329:DNH524344 DXC524329:DXD524344 EGY524329:EGZ524344 EQU524329:EQV524344 FAQ524329:FAR524344 FKM524329:FKN524344 FUI524329:FUJ524344 GEE524329:GEF524344 GOA524329:GOB524344 GXW524329:GXX524344 HHS524329:HHT524344 HRO524329:HRP524344 IBK524329:IBL524344 ILG524329:ILH524344 IVC524329:IVD524344 JEY524329:JEZ524344 JOU524329:JOV524344 JYQ524329:JYR524344 KIM524329:KIN524344 KSI524329:KSJ524344 LCE524329:LCF524344 LMA524329:LMB524344 LVW524329:LVX524344 MFS524329:MFT524344 MPO524329:MPP524344 MZK524329:MZL524344 NJG524329:NJH524344 NTC524329:NTD524344 OCY524329:OCZ524344 OMU524329:OMV524344 OWQ524329:OWR524344 PGM524329:PGN524344 PQI524329:PQJ524344 QAE524329:QAF524344 QKA524329:QKB524344 QTW524329:QTX524344 RDS524329:RDT524344 RNO524329:RNP524344 RXK524329:RXL524344 SHG524329:SHH524344 SRC524329:SRD524344 TAY524329:TAZ524344 TKU524329:TKV524344 TUQ524329:TUR524344 UEM524329:UEN524344 UOI524329:UOJ524344 UYE524329:UYF524344 VIA524329:VIB524344 VRW524329:VRX524344 WBS524329:WBT524344 WLO524329:WLP524344 WVK524329:WVL524344 C589865:D589880 IY589865:IZ589880 SU589865:SV589880 ACQ589865:ACR589880 AMM589865:AMN589880 AWI589865:AWJ589880 BGE589865:BGF589880 BQA589865:BQB589880 BZW589865:BZX589880 CJS589865:CJT589880 CTO589865:CTP589880 DDK589865:DDL589880 DNG589865:DNH589880 DXC589865:DXD589880 EGY589865:EGZ589880 EQU589865:EQV589880 FAQ589865:FAR589880 FKM589865:FKN589880 FUI589865:FUJ589880 GEE589865:GEF589880 GOA589865:GOB589880 GXW589865:GXX589880 HHS589865:HHT589880 HRO589865:HRP589880 IBK589865:IBL589880 ILG589865:ILH589880 IVC589865:IVD589880 JEY589865:JEZ589880 JOU589865:JOV589880 JYQ589865:JYR589880 KIM589865:KIN589880 KSI589865:KSJ589880 LCE589865:LCF589880 LMA589865:LMB589880 LVW589865:LVX589880 MFS589865:MFT589880 MPO589865:MPP589880 MZK589865:MZL589880 NJG589865:NJH589880 NTC589865:NTD589880 OCY589865:OCZ589880 OMU589865:OMV589880 OWQ589865:OWR589880 PGM589865:PGN589880 PQI589865:PQJ589880 QAE589865:QAF589880 QKA589865:QKB589880 QTW589865:QTX589880 RDS589865:RDT589880 RNO589865:RNP589880 RXK589865:RXL589880 SHG589865:SHH589880 SRC589865:SRD589880 TAY589865:TAZ589880 TKU589865:TKV589880 TUQ589865:TUR589880 UEM589865:UEN589880 UOI589865:UOJ589880 UYE589865:UYF589880 VIA589865:VIB589880 VRW589865:VRX589880 WBS589865:WBT589880 WLO589865:WLP589880 WVK589865:WVL589880 C655401:D655416 IY655401:IZ655416 SU655401:SV655416 ACQ655401:ACR655416 AMM655401:AMN655416 AWI655401:AWJ655416 BGE655401:BGF655416 BQA655401:BQB655416 BZW655401:BZX655416 CJS655401:CJT655416 CTO655401:CTP655416 DDK655401:DDL655416 DNG655401:DNH655416 DXC655401:DXD655416 EGY655401:EGZ655416 EQU655401:EQV655416 FAQ655401:FAR655416 FKM655401:FKN655416 FUI655401:FUJ655416 GEE655401:GEF655416 GOA655401:GOB655416 GXW655401:GXX655416 HHS655401:HHT655416 HRO655401:HRP655416 IBK655401:IBL655416 ILG655401:ILH655416 IVC655401:IVD655416 JEY655401:JEZ655416 JOU655401:JOV655416 JYQ655401:JYR655416 KIM655401:KIN655416 KSI655401:KSJ655416 LCE655401:LCF655416 LMA655401:LMB655416 LVW655401:LVX655416 MFS655401:MFT655416 MPO655401:MPP655416 MZK655401:MZL655416 NJG655401:NJH655416 NTC655401:NTD655416 OCY655401:OCZ655416 OMU655401:OMV655416 OWQ655401:OWR655416 PGM655401:PGN655416 PQI655401:PQJ655416 QAE655401:QAF655416 QKA655401:QKB655416 QTW655401:QTX655416 RDS655401:RDT655416 RNO655401:RNP655416 RXK655401:RXL655416 SHG655401:SHH655416 SRC655401:SRD655416 TAY655401:TAZ655416 TKU655401:TKV655416 TUQ655401:TUR655416 UEM655401:UEN655416 UOI655401:UOJ655416 UYE655401:UYF655416 VIA655401:VIB655416 VRW655401:VRX655416 WBS655401:WBT655416 WLO655401:WLP655416 WVK655401:WVL655416 C720937:D720952 IY720937:IZ720952 SU720937:SV720952 ACQ720937:ACR720952 AMM720937:AMN720952 AWI720937:AWJ720952 BGE720937:BGF720952 BQA720937:BQB720952 BZW720937:BZX720952 CJS720937:CJT720952 CTO720937:CTP720952 DDK720937:DDL720952 DNG720937:DNH720952 DXC720937:DXD720952 EGY720937:EGZ720952 EQU720937:EQV720952 FAQ720937:FAR720952 FKM720937:FKN720952 FUI720937:FUJ720952 GEE720937:GEF720952 GOA720937:GOB720952 GXW720937:GXX720952 HHS720937:HHT720952 HRO720937:HRP720952 IBK720937:IBL720952 ILG720937:ILH720952 IVC720937:IVD720952 JEY720937:JEZ720952 JOU720937:JOV720952 JYQ720937:JYR720952 KIM720937:KIN720952 KSI720937:KSJ720952 LCE720937:LCF720952 LMA720937:LMB720952 LVW720937:LVX720952 MFS720937:MFT720952 MPO720937:MPP720952 MZK720937:MZL720952 NJG720937:NJH720952 NTC720937:NTD720952 OCY720937:OCZ720952 OMU720937:OMV720952 OWQ720937:OWR720952 PGM720937:PGN720952 PQI720937:PQJ720952 QAE720937:QAF720952 QKA720937:QKB720952 QTW720937:QTX720952 RDS720937:RDT720952 RNO720937:RNP720952 RXK720937:RXL720952 SHG720937:SHH720952 SRC720937:SRD720952 TAY720937:TAZ720952 TKU720937:TKV720952 TUQ720937:TUR720952 UEM720937:UEN720952 UOI720937:UOJ720952 UYE720937:UYF720952 VIA720937:VIB720952 VRW720937:VRX720952 WBS720937:WBT720952 WLO720937:WLP720952 WVK720937:WVL720952 C786473:D786488 IY786473:IZ786488 SU786473:SV786488 ACQ786473:ACR786488 AMM786473:AMN786488 AWI786473:AWJ786488 BGE786473:BGF786488 BQA786473:BQB786488 BZW786473:BZX786488 CJS786473:CJT786488 CTO786473:CTP786488 DDK786473:DDL786488 DNG786473:DNH786488 DXC786473:DXD786488 EGY786473:EGZ786488 EQU786473:EQV786488 FAQ786473:FAR786488 FKM786473:FKN786488 FUI786473:FUJ786488 GEE786473:GEF786488 GOA786473:GOB786488 GXW786473:GXX786488 HHS786473:HHT786488 HRO786473:HRP786488 IBK786473:IBL786488 ILG786473:ILH786488 IVC786473:IVD786488 JEY786473:JEZ786488 JOU786473:JOV786488 JYQ786473:JYR786488 KIM786473:KIN786488 KSI786473:KSJ786488 LCE786473:LCF786488 LMA786473:LMB786488 LVW786473:LVX786488 MFS786473:MFT786488 MPO786473:MPP786488 MZK786473:MZL786488 NJG786473:NJH786488 NTC786473:NTD786488 OCY786473:OCZ786488 OMU786473:OMV786488 OWQ786473:OWR786488 PGM786473:PGN786488 PQI786473:PQJ786488 QAE786473:QAF786488 QKA786473:QKB786488 QTW786473:QTX786488 RDS786473:RDT786488 RNO786473:RNP786488 RXK786473:RXL786488 SHG786473:SHH786488 SRC786473:SRD786488 TAY786473:TAZ786488 TKU786473:TKV786488 TUQ786473:TUR786488 UEM786473:UEN786488 UOI786473:UOJ786488 UYE786473:UYF786488 VIA786473:VIB786488 VRW786473:VRX786488 WBS786473:WBT786488 WLO786473:WLP786488 WVK786473:WVL786488 C852009:D852024 IY852009:IZ852024 SU852009:SV852024 ACQ852009:ACR852024 AMM852009:AMN852024 AWI852009:AWJ852024 BGE852009:BGF852024 BQA852009:BQB852024 BZW852009:BZX852024 CJS852009:CJT852024 CTO852009:CTP852024 DDK852009:DDL852024 DNG852009:DNH852024 DXC852009:DXD852024 EGY852009:EGZ852024 EQU852009:EQV852024 FAQ852009:FAR852024 FKM852009:FKN852024 FUI852009:FUJ852024 GEE852009:GEF852024 GOA852009:GOB852024 GXW852009:GXX852024 HHS852009:HHT852024 HRO852009:HRP852024 IBK852009:IBL852024 ILG852009:ILH852024 IVC852009:IVD852024 JEY852009:JEZ852024 JOU852009:JOV852024 JYQ852009:JYR852024 KIM852009:KIN852024 KSI852009:KSJ852024 LCE852009:LCF852024 LMA852009:LMB852024 LVW852009:LVX852024 MFS852009:MFT852024 MPO852009:MPP852024 MZK852009:MZL852024 NJG852009:NJH852024 NTC852009:NTD852024 OCY852009:OCZ852024 OMU852009:OMV852024 OWQ852009:OWR852024 PGM852009:PGN852024 PQI852009:PQJ852024 QAE852009:QAF852024 QKA852009:QKB852024 QTW852009:QTX852024 RDS852009:RDT852024 RNO852009:RNP852024 RXK852009:RXL852024 SHG852009:SHH852024 SRC852009:SRD852024 TAY852009:TAZ852024 TKU852009:TKV852024 TUQ852009:TUR852024 UEM852009:UEN852024 UOI852009:UOJ852024 UYE852009:UYF852024 VIA852009:VIB852024 VRW852009:VRX852024 WBS852009:WBT852024 WLO852009:WLP852024 WVK852009:WVL852024 C917545:D917560 IY917545:IZ917560 SU917545:SV917560 ACQ917545:ACR917560 AMM917545:AMN917560 AWI917545:AWJ917560 BGE917545:BGF917560 BQA917545:BQB917560 BZW917545:BZX917560 CJS917545:CJT917560 CTO917545:CTP917560 DDK917545:DDL917560 DNG917545:DNH917560 DXC917545:DXD917560 EGY917545:EGZ917560 EQU917545:EQV917560 FAQ917545:FAR917560 FKM917545:FKN917560 FUI917545:FUJ917560 GEE917545:GEF917560 GOA917545:GOB917560 GXW917545:GXX917560 HHS917545:HHT917560 HRO917545:HRP917560 IBK917545:IBL917560 ILG917545:ILH917560 IVC917545:IVD917560 JEY917545:JEZ917560 JOU917545:JOV917560 JYQ917545:JYR917560 KIM917545:KIN917560 KSI917545:KSJ917560 LCE917545:LCF917560 LMA917545:LMB917560 LVW917545:LVX917560 MFS917545:MFT917560 MPO917545:MPP917560 MZK917545:MZL917560 NJG917545:NJH917560 NTC917545:NTD917560 OCY917545:OCZ917560 OMU917545:OMV917560 OWQ917545:OWR917560 PGM917545:PGN917560 PQI917545:PQJ917560 QAE917545:QAF917560 QKA917545:QKB917560 QTW917545:QTX917560 RDS917545:RDT917560 RNO917545:RNP917560 RXK917545:RXL917560 SHG917545:SHH917560 SRC917545:SRD917560 TAY917545:TAZ917560 TKU917545:TKV917560 TUQ917545:TUR917560 UEM917545:UEN917560 UOI917545:UOJ917560 UYE917545:UYF917560 VIA917545:VIB917560 VRW917545:VRX917560 WBS917545:WBT917560 WLO917545:WLP917560 WVK917545:WVL917560 C983081:D983096 IY983081:IZ983096 SU983081:SV983096 ACQ983081:ACR983096 AMM983081:AMN983096 AWI983081:AWJ983096 BGE983081:BGF983096 BQA983081:BQB983096 BZW983081:BZX983096 CJS983081:CJT983096 CTO983081:CTP983096 DDK983081:DDL983096 DNG983081:DNH983096 DXC983081:DXD983096 EGY983081:EGZ983096 EQU983081:EQV983096 FAQ983081:FAR983096 FKM983081:FKN983096 FUI983081:FUJ983096 GEE983081:GEF983096 GOA983081:GOB983096 GXW983081:GXX983096 HHS983081:HHT983096 HRO983081:HRP983096 IBK983081:IBL983096 ILG983081:ILH983096 IVC983081:IVD983096 JEY983081:JEZ983096 JOU983081:JOV983096 JYQ983081:JYR983096 KIM983081:KIN983096 KSI983081:KSJ983096 LCE983081:LCF983096 LMA983081:LMB983096 LVW983081:LVX983096 MFS983081:MFT983096 MPO983081:MPP983096 MZK983081:MZL983096 NJG983081:NJH983096 NTC983081:NTD983096 OCY983081:OCZ983096 OMU983081:OMV983096 OWQ983081:OWR983096 PGM983081:PGN983096 PQI983081:PQJ983096 QAE983081:QAF983096 QKA983081:QKB983096 QTW983081:QTX983096 RDS983081:RDT983096 RNO983081:RNP983096 RXK983081:RXL983096 SHG983081:SHH983096 SRC983081:SRD983096 TAY983081:TAZ983096 TKU983081:TKV983096 TUQ983081:TUR983096 UEM983081:UEN983096 UOI983081:UOJ983096 UYE983081:UYF983096 VIA983081:VIB983096 VRW983081:VRX983096 WBS983081:WBT983096 WLO983081:WLP983096 WVK983081:WVL983096 C7:D30 IY7:IZ30 SU7:SV30 ACQ7:ACR30 AMM7:AMN30 AWI7:AWJ30 BGE7:BGF30 BQA7:BQB30 BZW7:BZX30 CJS7:CJT30 CTO7:CTP30 DDK7:DDL30 DNG7:DNH30 DXC7:DXD30 EGY7:EGZ30 EQU7:EQV30 FAQ7:FAR30 FKM7:FKN30 FUI7:FUJ30 GEE7:GEF30 GOA7:GOB30 GXW7:GXX30 HHS7:HHT30 HRO7:HRP30 IBK7:IBL30 ILG7:ILH30 IVC7:IVD30 JEY7:JEZ30 JOU7:JOV30 JYQ7:JYR30 KIM7:KIN30 KSI7:KSJ30 LCE7:LCF30 LMA7:LMB30 LVW7:LVX30 MFS7:MFT30 MPO7:MPP30 MZK7:MZL30 NJG7:NJH30 NTC7:NTD30 OCY7:OCZ30 OMU7:OMV30 OWQ7:OWR30 PGM7:PGN30 PQI7:PQJ30 QAE7:QAF30 QKA7:QKB30 QTW7:QTX30 RDS7:RDT30 RNO7:RNP30 RXK7:RXL30 SHG7:SHH30 SRC7:SRD30 TAY7:TAZ30 TKU7:TKV30 TUQ7:TUR30 UEM7:UEN30 UOI7:UOJ30 UYE7:UYF30 VIA7:VIB30 VRW7:VRX30 WBS7:WBT30 WLO7:WLP30 WVK7:WVL30 C65543:D65566 IY65543:IZ65566 SU65543:SV65566 ACQ65543:ACR65566 AMM65543:AMN65566 AWI65543:AWJ65566 BGE65543:BGF65566 BQA65543:BQB65566 BZW65543:BZX65566 CJS65543:CJT65566 CTO65543:CTP65566 DDK65543:DDL65566 DNG65543:DNH65566 DXC65543:DXD65566 EGY65543:EGZ65566 EQU65543:EQV65566 FAQ65543:FAR65566 FKM65543:FKN65566 FUI65543:FUJ65566 GEE65543:GEF65566 GOA65543:GOB65566 GXW65543:GXX65566 HHS65543:HHT65566 HRO65543:HRP65566 IBK65543:IBL65566 ILG65543:ILH65566 IVC65543:IVD65566 JEY65543:JEZ65566 JOU65543:JOV65566 JYQ65543:JYR65566 KIM65543:KIN65566 KSI65543:KSJ65566 LCE65543:LCF65566 LMA65543:LMB65566 LVW65543:LVX65566 MFS65543:MFT65566 MPO65543:MPP65566 MZK65543:MZL65566 NJG65543:NJH65566 NTC65543:NTD65566 OCY65543:OCZ65566 OMU65543:OMV65566 OWQ65543:OWR65566 PGM65543:PGN65566 PQI65543:PQJ65566 QAE65543:QAF65566 QKA65543:QKB65566 QTW65543:QTX65566 RDS65543:RDT65566 RNO65543:RNP65566 RXK65543:RXL65566 SHG65543:SHH65566 SRC65543:SRD65566 TAY65543:TAZ65566 TKU65543:TKV65566 TUQ65543:TUR65566 UEM65543:UEN65566 UOI65543:UOJ65566 UYE65543:UYF65566 VIA65543:VIB65566 VRW65543:VRX65566 WBS65543:WBT65566 WLO65543:WLP65566 WVK65543:WVL65566 C131079:D131102 IY131079:IZ131102 SU131079:SV131102 ACQ131079:ACR131102 AMM131079:AMN131102 AWI131079:AWJ131102 BGE131079:BGF131102 BQA131079:BQB131102 BZW131079:BZX131102 CJS131079:CJT131102 CTO131079:CTP131102 DDK131079:DDL131102 DNG131079:DNH131102 DXC131079:DXD131102 EGY131079:EGZ131102 EQU131079:EQV131102 FAQ131079:FAR131102 FKM131079:FKN131102 FUI131079:FUJ131102 GEE131079:GEF131102 GOA131079:GOB131102 GXW131079:GXX131102 HHS131079:HHT131102 HRO131079:HRP131102 IBK131079:IBL131102 ILG131079:ILH131102 IVC131079:IVD131102 JEY131079:JEZ131102 JOU131079:JOV131102 JYQ131079:JYR131102 KIM131079:KIN131102 KSI131079:KSJ131102 LCE131079:LCF131102 LMA131079:LMB131102 LVW131079:LVX131102 MFS131079:MFT131102 MPO131079:MPP131102 MZK131079:MZL131102 NJG131079:NJH131102 NTC131079:NTD131102 OCY131079:OCZ131102 OMU131079:OMV131102 OWQ131079:OWR131102 PGM131079:PGN131102 PQI131079:PQJ131102 QAE131079:QAF131102 QKA131079:QKB131102 QTW131079:QTX131102 RDS131079:RDT131102 RNO131079:RNP131102 RXK131079:RXL131102 SHG131079:SHH131102 SRC131079:SRD131102 TAY131079:TAZ131102 TKU131079:TKV131102 TUQ131079:TUR131102 UEM131079:UEN131102 UOI131079:UOJ131102 UYE131079:UYF131102 VIA131079:VIB131102 VRW131079:VRX131102 WBS131079:WBT131102 WLO131079:WLP131102 WVK131079:WVL131102 C196615:D196638 IY196615:IZ196638 SU196615:SV196638 ACQ196615:ACR196638 AMM196615:AMN196638 AWI196615:AWJ196638 BGE196615:BGF196638 BQA196615:BQB196638 BZW196615:BZX196638 CJS196615:CJT196638 CTO196615:CTP196638 DDK196615:DDL196638 DNG196615:DNH196638 DXC196615:DXD196638 EGY196615:EGZ196638 EQU196615:EQV196638 FAQ196615:FAR196638 FKM196615:FKN196638 FUI196615:FUJ196638 GEE196615:GEF196638 GOA196615:GOB196638 GXW196615:GXX196638 HHS196615:HHT196638 HRO196615:HRP196638 IBK196615:IBL196638 ILG196615:ILH196638 IVC196615:IVD196638 JEY196615:JEZ196638 JOU196615:JOV196638 JYQ196615:JYR196638 KIM196615:KIN196638 KSI196615:KSJ196638 LCE196615:LCF196638 LMA196615:LMB196638 LVW196615:LVX196638 MFS196615:MFT196638 MPO196615:MPP196638 MZK196615:MZL196638 NJG196615:NJH196638 NTC196615:NTD196638 OCY196615:OCZ196638 OMU196615:OMV196638 OWQ196615:OWR196638 PGM196615:PGN196638 PQI196615:PQJ196638 QAE196615:QAF196638 QKA196615:QKB196638 QTW196615:QTX196638 RDS196615:RDT196638 RNO196615:RNP196638 RXK196615:RXL196638 SHG196615:SHH196638 SRC196615:SRD196638 TAY196615:TAZ196638 TKU196615:TKV196638 TUQ196615:TUR196638 UEM196615:UEN196638 UOI196615:UOJ196638 UYE196615:UYF196638 VIA196615:VIB196638 VRW196615:VRX196638 WBS196615:WBT196638 WLO196615:WLP196638 WVK196615:WVL196638 C262151:D262174 IY262151:IZ262174 SU262151:SV262174 ACQ262151:ACR262174 AMM262151:AMN262174 AWI262151:AWJ262174 BGE262151:BGF262174 BQA262151:BQB262174 BZW262151:BZX262174 CJS262151:CJT262174 CTO262151:CTP262174 DDK262151:DDL262174 DNG262151:DNH262174 DXC262151:DXD262174 EGY262151:EGZ262174 EQU262151:EQV262174 FAQ262151:FAR262174 FKM262151:FKN262174 FUI262151:FUJ262174 GEE262151:GEF262174 GOA262151:GOB262174 GXW262151:GXX262174 HHS262151:HHT262174 HRO262151:HRP262174 IBK262151:IBL262174 ILG262151:ILH262174 IVC262151:IVD262174 JEY262151:JEZ262174 JOU262151:JOV262174 JYQ262151:JYR262174 KIM262151:KIN262174 KSI262151:KSJ262174 LCE262151:LCF262174 LMA262151:LMB262174 LVW262151:LVX262174 MFS262151:MFT262174 MPO262151:MPP262174 MZK262151:MZL262174 NJG262151:NJH262174 NTC262151:NTD262174 OCY262151:OCZ262174 OMU262151:OMV262174 OWQ262151:OWR262174 PGM262151:PGN262174 PQI262151:PQJ262174 QAE262151:QAF262174 QKA262151:QKB262174 QTW262151:QTX262174 RDS262151:RDT262174 RNO262151:RNP262174 RXK262151:RXL262174 SHG262151:SHH262174 SRC262151:SRD262174 TAY262151:TAZ262174 TKU262151:TKV262174 TUQ262151:TUR262174 UEM262151:UEN262174 UOI262151:UOJ262174 UYE262151:UYF262174 VIA262151:VIB262174 VRW262151:VRX262174 WBS262151:WBT262174 WLO262151:WLP262174 WVK262151:WVL262174 C327687:D327710 IY327687:IZ327710 SU327687:SV327710 ACQ327687:ACR327710 AMM327687:AMN327710 AWI327687:AWJ327710 BGE327687:BGF327710 BQA327687:BQB327710 BZW327687:BZX327710 CJS327687:CJT327710 CTO327687:CTP327710 DDK327687:DDL327710 DNG327687:DNH327710 DXC327687:DXD327710 EGY327687:EGZ327710 EQU327687:EQV327710 FAQ327687:FAR327710 FKM327687:FKN327710 FUI327687:FUJ327710 GEE327687:GEF327710 GOA327687:GOB327710 GXW327687:GXX327710 HHS327687:HHT327710 HRO327687:HRP327710 IBK327687:IBL327710 ILG327687:ILH327710 IVC327687:IVD327710 JEY327687:JEZ327710 JOU327687:JOV327710 JYQ327687:JYR327710 KIM327687:KIN327710 KSI327687:KSJ327710 LCE327687:LCF327710 LMA327687:LMB327710 LVW327687:LVX327710 MFS327687:MFT327710 MPO327687:MPP327710 MZK327687:MZL327710 NJG327687:NJH327710 NTC327687:NTD327710 OCY327687:OCZ327710 OMU327687:OMV327710 OWQ327687:OWR327710 PGM327687:PGN327710 PQI327687:PQJ327710 QAE327687:QAF327710 QKA327687:QKB327710 QTW327687:QTX327710 RDS327687:RDT327710 RNO327687:RNP327710 RXK327687:RXL327710 SHG327687:SHH327710 SRC327687:SRD327710 TAY327687:TAZ327710 TKU327687:TKV327710 TUQ327687:TUR327710 UEM327687:UEN327710 UOI327687:UOJ327710 UYE327687:UYF327710 VIA327687:VIB327710 VRW327687:VRX327710 WBS327687:WBT327710 WLO327687:WLP327710 WVK327687:WVL327710 C393223:D393246 IY393223:IZ393246 SU393223:SV393246 ACQ393223:ACR393246 AMM393223:AMN393246 AWI393223:AWJ393246 BGE393223:BGF393246 BQA393223:BQB393246 BZW393223:BZX393246 CJS393223:CJT393246 CTO393223:CTP393246 DDK393223:DDL393246 DNG393223:DNH393246 DXC393223:DXD393246 EGY393223:EGZ393246 EQU393223:EQV393246 FAQ393223:FAR393246 FKM393223:FKN393246 FUI393223:FUJ393246 GEE393223:GEF393246 GOA393223:GOB393246 GXW393223:GXX393246 HHS393223:HHT393246 HRO393223:HRP393246 IBK393223:IBL393246 ILG393223:ILH393246 IVC393223:IVD393246 JEY393223:JEZ393246 JOU393223:JOV393246 JYQ393223:JYR393246 KIM393223:KIN393246 KSI393223:KSJ393246 LCE393223:LCF393246 LMA393223:LMB393246 LVW393223:LVX393246 MFS393223:MFT393246 MPO393223:MPP393246 MZK393223:MZL393246 NJG393223:NJH393246 NTC393223:NTD393246 OCY393223:OCZ393246 OMU393223:OMV393246 OWQ393223:OWR393246 PGM393223:PGN393246 PQI393223:PQJ393246 QAE393223:QAF393246 QKA393223:QKB393246 QTW393223:QTX393246 RDS393223:RDT393246 RNO393223:RNP393246 RXK393223:RXL393246 SHG393223:SHH393246 SRC393223:SRD393246 TAY393223:TAZ393246 TKU393223:TKV393246 TUQ393223:TUR393246 UEM393223:UEN393246 UOI393223:UOJ393246 UYE393223:UYF393246 VIA393223:VIB393246 VRW393223:VRX393246 WBS393223:WBT393246 WLO393223:WLP393246 WVK393223:WVL393246 C458759:D458782 IY458759:IZ458782 SU458759:SV458782 ACQ458759:ACR458782 AMM458759:AMN458782 AWI458759:AWJ458782 BGE458759:BGF458782 BQA458759:BQB458782 BZW458759:BZX458782 CJS458759:CJT458782 CTO458759:CTP458782 DDK458759:DDL458782 DNG458759:DNH458782 DXC458759:DXD458782 EGY458759:EGZ458782 EQU458759:EQV458782 FAQ458759:FAR458782 FKM458759:FKN458782 FUI458759:FUJ458782 GEE458759:GEF458782 GOA458759:GOB458782 GXW458759:GXX458782 HHS458759:HHT458782 HRO458759:HRP458782 IBK458759:IBL458782 ILG458759:ILH458782 IVC458759:IVD458782 JEY458759:JEZ458782 JOU458759:JOV458782 JYQ458759:JYR458782 KIM458759:KIN458782 KSI458759:KSJ458782 LCE458759:LCF458782 LMA458759:LMB458782 LVW458759:LVX458782 MFS458759:MFT458782 MPO458759:MPP458782 MZK458759:MZL458782 NJG458759:NJH458782 NTC458759:NTD458782 OCY458759:OCZ458782 OMU458759:OMV458782 OWQ458759:OWR458782 PGM458759:PGN458782 PQI458759:PQJ458782 QAE458759:QAF458782 QKA458759:QKB458782 QTW458759:QTX458782 RDS458759:RDT458782 RNO458759:RNP458782 RXK458759:RXL458782 SHG458759:SHH458782 SRC458759:SRD458782 TAY458759:TAZ458782 TKU458759:TKV458782 TUQ458759:TUR458782 UEM458759:UEN458782 UOI458759:UOJ458782 UYE458759:UYF458782 VIA458759:VIB458782 VRW458759:VRX458782 WBS458759:WBT458782 WLO458759:WLP458782 WVK458759:WVL458782 C524295:D524318 IY524295:IZ524318 SU524295:SV524318 ACQ524295:ACR524318 AMM524295:AMN524318 AWI524295:AWJ524318 BGE524295:BGF524318 BQA524295:BQB524318 BZW524295:BZX524318 CJS524295:CJT524318 CTO524295:CTP524318 DDK524295:DDL524318 DNG524295:DNH524318 DXC524295:DXD524318 EGY524295:EGZ524318 EQU524295:EQV524318 FAQ524295:FAR524318 FKM524295:FKN524318 FUI524295:FUJ524318 GEE524295:GEF524318 GOA524295:GOB524318 GXW524295:GXX524318 HHS524295:HHT524318 HRO524295:HRP524318 IBK524295:IBL524318 ILG524295:ILH524318 IVC524295:IVD524318 JEY524295:JEZ524318 JOU524295:JOV524318 JYQ524295:JYR524318 KIM524295:KIN524318 KSI524295:KSJ524318 LCE524295:LCF524318 LMA524295:LMB524318 LVW524295:LVX524318 MFS524295:MFT524318 MPO524295:MPP524318 MZK524295:MZL524318 NJG524295:NJH524318 NTC524295:NTD524318 OCY524295:OCZ524318 OMU524295:OMV524318 OWQ524295:OWR524318 PGM524295:PGN524318 PQI524295:PQJ524318 QAE524295:QAF524318 QKA524295:QKB524318 QTW524295:QTX524318 RDS524295:RDT524318 RNO524295:RNP524318 RXK524295:RXL524318 SHG524295:SHH524318 SRC524295:SRD524318 TAY524295:TAZ524318 TKU524295:TKV524318 TUQ524295:TUR524318 UEM524295:UEN524318 UOI524295:UOJ524318 UYE524295:UYF524318 VIA524295:VIB524318 VRW524295:VRX524318 WBS524295:WBT524318 WLO524295:WLP524318 WVK524295:WVL524318 C589831:D589854 IY589831:IZ589854 SU589831:SV589854 ACQ589831:ACR589854 AMM589831:AMN589854 AWI589831:AWJ589854 BGE589831:BGF589854 BQA589831:BQB589854 BZW589831:BZX589854 CJS589831:CJT589854 CTO589831:CTP589854 DDK589831:DDL589854 DNG589831:DNH589854 DXC589831:DXD589854 EGY589831:EGZ589854 EQU589831:EQV589854 FAQ589831:FAR589854 FKM589831:FKN589854 FUI589831:FUJ589854 GEE589831:GEF589854 GOA589831:GOB589854 GXW589831:GXX589854 HHS589831:HHT589854 HRO589831:HRP589854 IBK589831:IBL589854 ILG589831:ILH589854 IVC589831:IVD589854 JEY589831:JEZ589854 JOU589831:JOV589854 JYQ589831:JYR589854 KIM589831:KIN589854 KSI589831:KSJ589854 LCE589831:LCF589854 LMA589831:LMB589854 LVW589831:LVX589854 MFS589831:MFT589854 MPO589831:MPP589854 MZK589831:MZL589854 NJG589831:NJH589854 NTC589831:NTD589854 OCY589831:OCZ589854 OMU589831:OMV589854 OWQ589831:OWR589854 PGM589831:PGN589854 PQI589831:PQJ589854 QAE589831:QAF589854 QKA589831:QKB589854 QTW589831:QTX589854 RDS589831:RDT589854 RNO589831:RNP589854 RXK589831:RXL589854 SHG589831:SHH589854 SRC589831:SRD589854 TAY589831:TAZ589854 TKU589831:TKV589854 TUQ589831:TUR589854 UEM589831:UEN589854 UOI589831:UOJ589854 UYE589831:UYF589854 VIA589831:VIB589854 VRW589831:VRX589854 WBS589831:WBT589854 WLO589831:WLP589854 WVK589831:WVL589854 C655367:D655390 IY655367:IZ655390 SU655367:SV655390 ACQ655367:ACR655390 AMM655367:AMN655390 AWI655367:AWJ655390 BGE655367:BGF655390 BQA655367:BQB655390 BZW655367:BZX655390 CJS655367:CJT655390 CTO655367:CTP655390 DDK655367:DDL655390 DNG655367:DNH655390 DXC655367:DXD655390 EGY655367:EGZ655390 EQU655367:EQV655390 FAQ655367:FAR655390 FKM655367:FKN655390 FUI655367:FUJ655390 GEE655367:GEF655390 GOA655367:GOB655390 GXW655367:GXX655390 HHS655367:HHT655390 HRO655367:HRP655390 IBK655367:IBL655390 ILG655367:ILH655390 IVC655367:IVD655390 JEY655367:JEZ655390 JOU655367:JOV655390 JYQ655367:JYR655390 KIM655367:KIN655390 KSI655367:KSJ655390 LCE655367:LCF655390 LMA655367:LMB655390 LVW655367:LVX655390 MFS655367:MFT655390 MPO655367:MPP655390 MZK655367:MZL655390 NJG655367:NJH655390 NTC655367:NTD655390 OCY655367:OCZ655390 OMU655367:OMV655390 OWQ655367:OWR655390 PGM655367:PGN655390 PQI655367:PQJ655390 QAE655367:QAF655390 QKA655367:QKB655390 QTW655367:QTX655390 RDS655367:RDT655390 RNO655367:RNP655390 RXK655367:RXL655390 SHG655367:SHH655390 SRC655367:SRD655390 TAY655367:TAZ655390 TKU655367:TKV655390 TUQ655367:TUR655390 UEM655367:UEN655390 UOI655367:UOJ655390 UYE655367:UYF655390 VIA655367:VIB655390 VRW655367:VRX655390 WBS655367:WBT655390 WLO655367:WLP655390 WVK655367:WVL655390 C720903:D720926 IY720903:IZ720926 SU720903:SV720926 ACQ720903:ACR720926 AMM720903:AMN720926 AWI720903:AWJ720926 BGE720903:BGF720926 BQA720903:BQB720926 BZW720903:BZX720926 CJS720903:CJT720926 CTO720903:CTP720926 DDK720903:DDL720926 DNG720903:DNH720926 DXC720903:DXD720926 EGY720903:EGZ720926 EQU720903:EQV720926 FAQ720903:FAR720926 FKM720903:FKN720926 FUI720903:FUJ720926 GEE720903:GEF720926 GOA720903:GOB720926 GXW720903:GXX720926 HHS720903:HHT720926 HRO720903:HRP720926 IBK720903:IBL720926 ILG720903:ILH720926 IVC720903:IVD720926 JEY720903:JEZ720926 JOU720903:JOV720926 JYQ720903:JYR720926 KIM720903:KIN720926 KSI720903:KSJ720926 LCE720903:LCF720926 LMA720903:LMB720926 LVW720903:LVX720926 MFS720903:MFT720926 MPO720903:MPP720926 MZK720903:MZL720926 NJG720903:NJH720926 NTC720903:NTD720926 OCY720903:OCZ720926 OMU720903:OMV720926 OWQ720903:OWR720926 PGM720903:PGN720926 PQI720903:PQJ720926 QAE720903:QAF720926 QKA720903:QKB720926 QTW720903:QTX720926 RDS720903:RDT720926 RNO720903:RNP720926 RXK720903:RXL720926 SHG720903:SHH720926 SRC720903:SRD720926 TAY720903:TAZ720926 TKU720903:TKV720926 TUQ720903:TUR720926 UEM720903:UEN720926 UOI720903:UOJ720926 UYE720903:UYF720926 VIA720903:VIB720926 VRW720903:VRX720926 WBS720903:WBT720926 WLO720903:WLP720926 WVK720903:WVL720926 C786439:D786462 IY786439:IZ786462 SU786439:SV786462 ACQ786439:ACR786462 AMM786439:AMN786462 AWI786439:AWJ786462 BGE786439:BGF786462 BQA786439:BQB786462 BZW786439:BZX786462 CJS786439:CJT786462 CTO786439:CTP786462 DDK786439:DDL786462 DNG786439:DNH786462 DXC786439:DXD786462 EGY786439:EGZ786462 EQU786439:EQV786462 FAQ786439:FAR786462 FKM786439:FKN786462 FUI786439:FUJ786462 GEE786439:GEF786462 GOA786439:GOB786462 GXW786439:GXX786462 HHS786439:HHT786462 HRO786439:HRP786462 IBK786439:IBL786462 ILG786439:ILH786462 IVC786439:IVD786462 JEY786439:JEZ786462 JOU786439:JOV786462 JYQ786439:JYR786462 KIM786439:KIN786462 KSI786439:KSJ786462 LCE786439:LCF786462 LMA786439:LMB786462 LVW786439:LVX786462 MFS786439:MFT786462 MPO786439:MPP786462 MZK786439:MZL786462 NJG786439:NJH786462 NTC786439:NTD786462 OCY786439:OCZ786462 OMU786439:OMV786462 OWQ786439:OWR786462 PGM786439:PGN786462 PQI786439:PQJ786462 QAE786439:QAF786462 QKA786439:QKB786462 QTW786439:QTX786462 RDS786439:RDT786462 RNO786439:RNP786462 RXK786439:RXL786462 SHG786439:SHH786462 SRC786439:SRD786462 TAY786439:TAZ786462 TKU786439:TKV786462 TUQ786439:TUR786462 UEM786439:UEN786462 UOI786439:UOJ786462 UYE786439:UYF786462 VIA786439:VIB786462 VRW786439:VRX786462 WBS786439:WBT786462 WLO786439:WLP786462 WVK786439:WVL786462 C851975:D851998 IY851975:IZ851998 SU851975:SV851998 ACQ851975:ACR851998 AMM851975:AMN851998 AWI851975:AWJ851998 BGE851975:BGF851998 BQA851975:BQB851998 BZW851975:BZX851998 CJS851975:CJT851998 CTO851975:CTP851998 DDK851975:DDL851998 DNG851975:DNH851998 DXC851975:DXD851998 EGY851975:EGZ851998 EQU851975:EQV851998 FAQ851975:FAR851998 FKM851975:FKN851998 FUI851975:FUJ851998 GEE851975:GEF851998 GOA851975:GOB851998 GXW851975:GXX851998 HHS851975:HHT851998 HRO851975:HRP851998 IBK851975:IBL851998 ILG851975:ILH851998 IVC851975:IVD851998 JEY851975:JEZ851998 JOU851975:JOV851998 JYQ851975:JYR851998 KIM851975:KIN851998 KSI851975:KSJ851998 LCE851975:LCF851998 LMA851975:LMB851998 LVW851975:LVX851998 MFS851975:MFT851998 MPO851975:MPP851998 MZK851975:MZL851998 NJG851975:NJH851998 NTC851975:NTD851998 OCY851975:OCZ851998 OMU851975:OMV851998 OWQ851975:OWR851998 PGM851975:PGN851998 PQI851975:PQJ851998 QAE851975:QAF851998 QKA851975:QKB851998 QTW851975:QTX851998 RDS851975:RDT851998 RNO851975:RNP851998 RXK851975:RXL851998 SHG851975:SHH851998 SRC851975:SRD851998 TAY851975:TAZ851998 TKU851975:TKV851998 TUQ851975:TUR851998 UEM851975:UEN851998 UOI851975:UOJ851998 UYE851975:UYF851998 VIA851975:VIB851998 VRW851975:VRX851998 WBS851975:WBT851998 WLO851975:WLP851998 WVK851975:WVL851998 C917511:D917534 IY917511:IZ917534 SU917511:SV917534 ACQ917511:ACR917534 AMM917511:AMN917534 AWI917511:AWJ917534 BGE917511:BGF917534 BQA917511:BQB917534 BZW917511:BZX917534 CJS917511:CJT917534 CTO917511:CTP917534 DDK917511:DDL917534 DNG917511:DNH917534 DXC917511:DXD917534 EGY917511:EGZ917534 EQU917511:EQV917534 FAQ917511:FAR917534 FKM917511:FKN917534 FUI917511:FUJ917534 GEE917511:GEF917534 GOA917511:GOB917534 GXW917511:GXX917534 HHS917511:HHT917534 HRO917511:HRP917534 IBK917511:IBL917534 ILG917511:ILH917534 IVC917511:IVD917534 JEY917511:JEZ917534 JOU917511:JOV917534 JYQ917511:JYR917534 KIM917511:KIN917534 KSI917511:KSJ917534 LCE917511:LCF917534 LMA917511:LMB917534 LVW917511:LVX917534 MFS917511:MFT917534 MPO917511:MPP917534 MZK917511:MZL917534 NJG917511:NJH917534 NTC917511:NTD917534 OCY917511:OCZ917534 OMU917511:OMV917534 OWQ917511:OWR917534 PGM917511:PGN917534 PQI917511:PQJ917534 QAE917511:QAF917534 QKA917511:QKB917534 QTW917511:QTX917534 RDS917511:RDT917534 RNO917511:RNP917534 RXK917511:RXL917534 SHG917511:SHH917534 SRC917511:SRD917534 TAY917511:TAZ917534 TKU917511:TKV917534 TUQ917511:TUR917534 UEM917511:UEN917534 UOI917511:UOJ917534 UYE917511:UYF917534 VIA917511:VIB917534 VRW917511:VRX917534 WBS917511:WBT917534 WLO917511:WLP917534 WVK917511:WVL917534 C983047:D983070 IY983047:IZ983070 SU983047:SV983070 ACQ983047:ACR983070 AMM983047:AMN983070 AWI983047:AWJ983070 BGE983047:BGF983070 BQA983047:BQB983070 BZW983047:BZX983070 CJS983047:CJT983070 CTO983047:CTP983070 DDK983047:DDL983070 DNG983047:DNH983070 DXC983047:DXD983070 EGY983047:EGZ983070 EQU983047:EQV983070 FAQ983047:FAR983070 FKM983047:FKN983070 FUI983047:FUJ983070 GEE983047:GEF983070 GOA983047:GOB983070 GXW983047:GXX983070 HHS983047:HHT983070 HRO983047:HRP983070 IBK983047:IBL983070 ILG983047:ILH983070 IVC983047:IVD983070 JEY983047:JEZ983070 JOU983047:JOV983070 JYQ983047:JYR983070 KIM983047:KIN983070 KSI983047:KSJ983070 LCE983047:LCF983070 LMA983047:LMB983070 LVW983047:LVX983070 MFS983047:MFT983070 MPO983047:MPP983070 MZK983047:MZL983070 NJG983047:NJH983070 NTC983047:NTD983070 OCY983047:OCZ983070 OMU983047:OMV983070 OWQ983047:OWR983070 PGM983047:PGN983070 PQI983047:PQJ983070 QAE983047:QAF983070 QKA983047:QKB983070 QTW983047:QTX983070 RDS983047:RDT983070 RNO983047:RNP983070 RXK983047:RXL983070 SHG983047:SHH983070 SRC983047:SRD983070 TAY983047:TAZ983070 TKU983047:TKV983070 TUQ983047:TUR983070 UEM983047:UEN983070 UOI983047:UOJ983070 UYE983047:UYF983070 VIA983047:VIB983070 VRW983047:VRX983070 WBS983047:WBT983070 WLO983047:WLP983070 WVK983047:WVL983070" xr:uid="{00000000-0002-0000-0300-000000000000}">
      <formula1>$L$4:$L$5</formula1>
    </dataValidation>
  </dataValidations>
  <pageMargins left="0.6692913385826772" right="0.47244094488188981" top="1.0236220472440944" bottom="0.59055118110236227" header="0.86614173228346458" footer="0.51181102362204722"/>
  <pageSetup paperSize="9" scale="79" orientation="landscape" r:id="rId1"/>
  <headerFooter alignWithMargins="0"/>
  <rowBreaks count="1" manualBreakCount="1">
    <brk id="34"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7"/>
  <sheetViews>
    <sheetView zoomScale="55" zoomScaleNormal="55" workbookViewId="0">
      <selection activeCell="D26" sqref="D26"/>
    </sheetView>
  </sheetViews>
  <sheetFormatPr defaultColWidth="9" defaultRowHeight="24.9" customHeight="1"/>
  <cols>
    <col min="1" max="1" width="21.5546875" style="53" customWidth="1"/>
    <col min="2" max="3" width="9.6640625" style="54" customWidth="1"/>
    <col min="4" max="4" width="12.44140625" style="54" customWidth="1"/>
    <col min="5" max="8" width="13.33203125" style="54" customWidth="1"/>
    <col min="9" max="9" width="11.6640625" style="54" customWidth="1"/>
    <col min="10" max="10" width="12.44140625" style="54" customWidth="1"/>
    <col min="11" max="12" width="11.77734375" style="54" customWidth="1"/>
    <col min="13" max="13" width="11.6640625" style="54" customWidth="1"/>
    <col min="14" max="16" width="13.5546875" style="54" customWidth="1"/>
    <col min="17" max="16384" width="9" style="53"/>
  </cols>
  <sheetData>
    <row r="1" spans="1:17" ht="24.9" customHeight="1">
      <c r="A1" s="93" t="s">
        <v>126</v>
      </c>
      <c r="Q1" s="53" t="s">
        <v>77</v>
      </c>
    </row>
    <row r="2" spans="1:17" ht="23.4" customHeight="1">
      <c r="A2" s="232" t="s">
        <v>125</v>
      </c>
      <c r="B2" s="232"/>
      <c r="C2" s="232"/>
      <c r="D2" s="232"/>
      <c r="E2" s="232"/>
      <c r="F2" s="232"/>
      <c r="G2" s="232"/>
      <c r="H2" s="232"/>
      <c r="I2" s="232"/>
      <c r="J2" s="232"/>
      <c r="K2" s="232"/>
      <c r="L2" s="232"/>
      <c r="M2" s="232"/>
      <c r="N2" s="232"/>
      <c r="O2" s="232"/>
      <c r="P2" s="232"/>
    </row>
    <row r="3" spans="1:17" ht="29.25" customHeight="1">
      <c r="A3" s="82"/>
      <c r="B3" s="81"/>
      <c r="C3" s="81"/>
      <c r="D3" s="81"/>
      <c r="E3" s="81"/>
      <c r="F3" s="81"/>
      <c r="G3" s="81"/>
      <c r="K3" s="291" t="s">
        <v>107</v>
      </c>
      <c r="L3" s="291"/>
      <c r="M3" s="250">
        <f>第８号様式!J5</f>
        <v>0</v>
      </c>
      <c r="N3" s="250"/>
      <c r="O3" s="250"/>
      <c r="P3" s="250"/>
    </row>
    <row r="4" spans="1:17" ht="25.2" customHeight="1">
      <c r="A4" s="281" t="s">
        <v>102</v>
      </c>
      <c r="B4" s="281"/>
      <c r="C4" s="281"/>
      <c r="D4" s="281"/>
      <c r="E4" s="56"/>
      <c r="F4" s="56"/>
      <c r="G4" s="56"/>
      <c r="H4" s="56"/>
      <c r="I4" s="56"/>
      <c r="J4" s="90"/>
      <c r="K4" s="56"/>
      <c r="L4" s="56"/>
      <c r="M4" s="56"/>
      <c r="N4" s="56"/>
      <c r="O4" s="92"/>
      <c r="P4" s="92"/>
    </row>
    <row r="5" spans="1:17" ht="25.5" customHeight="1">
      <c r="A5" s="233" t="s">
        <v>59</v>
      </c>
      <c r="B5" s="240" t="s">
        <v>68</v>
      </c>
      <c r="C5" s="241"/>
      <c r="D5" s="235" t="s">
        <v>57</v>
      </c>
      <c r="E5" s="237" t="s">
        <v>52</v>
      </c>
      <c r="F5" s="238"/>
      <c r="G5" s="238"/>
      <c r="H5" s="238"/>
      <c r="I5" s="239"/>
      <c r="J5" s="237" t="s">
        <v>56</v>
      </c>
      <c r="K5" s="238"/>
      <c r="L5" s="238"/>
      <c r="M5" s="239"/>
      <c r="N5" s="287" t="s">
        <v>106</v>
      </c>
      <c r="O5" s="248" t="s">
        <v>96</v>
      </c>
      <c r="P5" s="246" t="s">
        <v>53</v>
      </c>
    </row>
    <row r="6" spans="1:17" ht="30.75" customHeight="1">
      <c r="A6" s="234"/>
      <c r="B6" s="242"/>
      <c r="C6" s="243"/>
      <c r="D6" s="236"/>
      <c r="E6" s="71" t="s">
        <v>52</v>
      </c>
      <c r="F6" s="107" t="s">
        <v>105</v>
      </c>
      <c r="G6" s="72" t="s">
        <v>104</v>
      </c>
      <c r="H6" s="72"/>
      <c r="I6" s="71" t="s">
        <v>51</v>
      </c>
      <c r="J6" s="70" t="s">
        <v>50</v>
      </c>
      <c r="K6" s="69"/>
      <c r="L6" s="69"/>
      <c r="M6" s="68" t="s">
        <v>48</v>
      </c>
      <c r="N6" s="288"/>
      <c r="O6" s="249"/>
      <c r="P6" s="247"/>
    </row>
    <row r="7" spans="1:17" s="58" customFormat="1" ht="41.4" customHeight="1">
      <c r="A7" s="130"/>
      <c r="B7" s="293"/>
      <c r="C7" s="294"/>
      <c r="D7" s="163"/>
      <c r="E7" s="132"/>
      <c r="F7" s="132"/>
      <c r="G7" s="132"/>
      <c r="H7" s="132"/>
      <c r="I7" s="78" t="str">
        <f>IF(B7="","",E7+F7+G7+H7)</f>
        <v/>
      </c>
      <c r="J7" s="132"/>
      <c r="K7" s="132"/>
      <c r="L7" s="132"/>
      <c r="M7" s="78" t="str">
        <f>IF(B7="","",J7+K7+L7)</f>
        <v/>
      </c>
      <c r="N7" s="63" t="str">
        <f>IF(B7="","",I7+M7)</f>
        <v/>
      </c>
      <c r="O7" s="63" t="str">
        <f>IF(B7="","",50000)</f>
        <v/>
      </c>
      <c r="P7" s="67" t="str">
        <f>IF(B7="","",MIN(N7, O7))</f>
        <v/>
      </c>
    </row>
    <row r="8" spans="1:17" s="58" customFormat="1" ht="41.4" customHeight="1">
      <c r="A8" s="131"/>
      <c r="B8" s="293"/>
      <c r="C8" s="294"/>
      <c r="D8" s="163"/>
      <c r="E8" s="132"/>
      <c r="F8" s="132"/>
      <c r="G8" s="132"/>
      <c r="H8" s="132"/>
      <c r="I8" s="78" t="str">
        <f>IF(B8="","",E8+F8+G8+H8)</f>
        <v/>
      </c>
      <c r="J8" s="132"/>
      <c r="K8" s="132"/>
      <c r="L8" s="132"/>
      <c r="M8" s="78" t="str">
        <f>IF(B8="","",J8+K8+L8)</f>
        <v/>
      </c>
      <c r="N8" s="63" t="str">
        <f>IF(B8="","",I8+M8)</f>
        <v/>
      </c>
      <c r="O8" s="63" t="str">
        <f>IF(B8="","",50000)</f>
        <v/>
      </c>
      <c r="P8" s="67" t="str">
        <f>IF(B8="","",MIN(N8, O8))</f>
        <v/>
      </c>
    </row>
    <row r="9" spans="1:17" s="58" customFormat="1" ht="41.4" customHeight="1">
      <c r="A9" s="131"/>
      <c r="B9" s="293"/>
      <c r="C9" s="294"/>
      <c r="D9" s="163"/>
      <c r="E9" s="132"/>
      <c r="F9" s="132"/>
      <c r="G9" s="132"/>
      <c r="H9" s="132"/>
      <c r="I9" s="78" t="str">
        <f>IF(B9="","",E9+F9+G9+H9)</f>
        <v/>
      </c>
      <c r="J9" s="132"/>
      <c r="K9" s="132"/>
      <c r="L9" s="132"/>
      <c r="M9" s="78" t="str">
        <f>IF(B9="","",J9+K9+L9)</f>
        <v/>
      </c>
      <c r="N9" s="63" t="str">
        <f>IF(B9="","",I9+M9)</f>
        <v/>
      </c>
      <c r="O9" s="63" t="str">
        <f>IF(B9="","",50000)</f>
        <v/>
      </c>
      <c r="P9" s="67" t="str">
        <f>IF(B9="","",MIN(N9, O9))</f>
        <v/>
      </c>
    </row>
    <row r="10" spans="1:17" s="58" customFormat="1" ht="41.4" customHeight="1">
      <c r="A10" s="131"/>
      <c r="B10" s="293"/>
      <c r="C10" s="294"/>
      <c r="D10" s="163"/>
      <c r="E10" s="132"/>
      <c r="F10" s="132"/>
      <c r="G10" s="132"/>
      <c r="H10" s="132"/>
      <c r="I10" s="78" t="str">
        <f>IF(B10="","",E10+F10+G10+H10)</f>
        <v/>
      </c>
      <c r="J10" s="132"/>
      <c r="K10" s="132"/>
      <c r="L10" s="132"/>
      <c r="M10" s="78" t="str">
        <f>IF(B10="","",J10+K10+L10)</f>
        <v/>
      </c>
      <c r="N10" s="63" t="str">
        <f>IF(B10="","",I10+M10)</f>
        <v/>
      </c>
      <c r="O10" s="63" t="str">
        <f>IF(B10="","",50000)</f>
        <v/>
      </c>
      <c r="P10" s="67" t="str">
        <f>IF(B10="","",MIN(N10, O10))</f>
        <v/>
      </c>
    </row>
    <row r="11" spans="1:17" s="58" customFormat="1" ht="41.4" customHeight="1" thickBot="1">
      <c r="A11" s="131"/>
      <c r="B11" s="293"/>
      <c r="C11" s="294"/>
      <c r="D11" s="163"/>
      <c r="E11" s="132"/>
      <c r="F11" s="132"/>
      <c r="G11" s="132"/>
      <c r="H11" s="132"/>
      <c r="I11" s="78" t="str">
        <f>IF(B11="","",E11+F11+G11+H11)</f>
        <v/>
      </c>
      <c r="J11" s="132"/>
      <c r="K11" s="132"/>
      <c r="L11" s="132"/>
      <c r="M11" s="78" t="str">
        <f>IF(B11="","",J11+K11+L11)</f>
        <v/>
      </c>
      <c r="N11" s="66" t="str">
        <f>IF(B11="","",I11+M11)</f>
        <v/>
      </c>
      <c r="O11" s="66" t="str">
        <f>IF(B11="","",50000)</f>
        <v/>
      </c>
      <c r="P11" s="65" t="str">
        <f>IF(B11="","",MIN(N11, O11))</f>
        <v/>
      </c>
    </row>
    <row r="12" spans="1:17" s="58" customFormat="1" ht="30" customHeight="1" thickBot="1">
      <c r="A12" s="64" t="s">
        <v>44</v>
      </c>
      <c r="B12" s="237"/>
      <c r="C12" s="239"/>
      <c r="D12" s="64"/>
      <c r="E12" s="78"/>
      <c r="F12" s="78"/>
      <c r="G12" s="78"/>
      <c r="H12" s="78"/>
      <c r="I12" s="78">
        <f>SUM(I7:I11)</f>
        <v>0</v>
      </c>
      <c r="J12" s="78"/>
      <c r="K12" s="78"/>
      <c r="L12" s="78"/>
      <c r="M12" s="91">
        <f>SUM(M7:M11)</f>
        <v>0</v>
      </c>
      <c r="N12" s="61">
        <f>SUM(N7:N11)</f>
        <v>0</v>
      </c>
      <c r="O12" s="59">
        <f>SUM(O7:O11)</f>
        <v>0</v>
      </c>
      <c r="P12" s="59">
        <f>SUM(P7:P11)</f>
        <v>0</v>
      </c>
    </row>
    <row r="13" spans="1:17" s="58" customFormat="1" ht="22.2" customHeight="1">
      <c r="A13" s="56"/>
      <c r="B13" s="56"/>
      <c r="C13" s="56"/>
      <c r="D13" s="56"/>
      <c r="E13" s="74"/>
      <c r="F13" s="74"/>
      <c r="G13" s="74"/>
      <c r="H13" s="74"/>
      <c r="I13" s="74"/>
      <c r="J13" s="74"/>
      <c r="K13" s="74"/>
      <c r="L13" s="74"/>
      <c r="M13" s="251"/>
      <c r="N13" s="251"/>
      <c r="O13" s="251"/>
      <c r="P13" s="55"/>
    </row>
    <row r="14" spans="1:17" s="58" customFormat="1" ht="22.2" customHeight="1">
      <c r="A14" s="56"/>
      <c r="B14" s="56"/>
      <c r="C14" s="56"/>
      <c r="D14" s="56"/>
      <c r="E14" s="74"/>
      <c r="F14" s="74"/>
      <c r="G14" s="74"/>
      <c r="H14" s="74"/>
      <c r="I14" s="74"/>
      <c r="J14" s="74"/>
      <c r="K14" s="74"/>
      <c r="L14" s="74"/>
      <c r="M14" s="80"/>
      <c r="N14" s="80"/>
      <c r="O14" s="80"/>
      <c r="P14" s="106"/>
    </row>
    <row r="15" spans="1:17" s="58" customFormat="1" ht="22.2" customHeight="1">
      <c r="A15" s="56"/>
      <c r="B15" s="56"/>
      <c r="C15" s="56"/>
      <c r="D15" s="56"/>
      <c r="E15" s="74"/>
      <c r="F15" s="74"/>
      <c r="G15" s="74"/>
      <c r="H15" s="74"/>
      <c r="I15" s="74"/>
      <c r="J15" s="74"/>
      <c r="K15" s="74"/>
      <c r="L15" s="74"/>
      <c r="M15" s="80"/>
      <c r="N15" s="80"/>
      <c r="O15" s="80"/>
      <c r="P15" s="106"/>
    </row>
    <row r="16" spans="1:17" s="58" customFormat="1" ht="22.2" customHeight="1">
      <c r="A16" s="56"/>
      <c r="B16" s="56"/>
      <c r="C16" s="56"/>
      <c r="D16" s="56"/>
      <c r="E16" s="74"/>
      <c r="F16" s="74"/>
      <c r="G16" s="74"/>
      <c r="H16" s="74"/>
      <c r="I16" s="74"/>
      <c r="J16" s="74"/>
      <c r="K16" s="74"/>
      <c r="L16" s="74"/>
      <c r="M16" s="80"/>
      <c r="N16" s="80"/>
      <c r="O16" s="80"/>
      <c r="P16" s="106"/>
    </row>
    <row r="17" spans="1:16" s="58" customFormat="1" ht="24.9" customHeight="1">
      <c r="B17" s="56"/>
      <c r="C17" s="56"/>
      <c r="D17" s="56"/>
      <c r="E17" s="56"/>
      <c r="F17" s="56"/>
      <c r="G17" s="56"/>
      <c r="H17" s="56"/>
      <c r="I17" s="56"/>
      <c r="J17" s="56"/>
      <c r="K17" s="56"/>
      <c r="L17" s="56"/>
      <c r="M17" s="56"/>
      <c r="N17" s="56"/>
      <c r="O17" s="56"/>
      <c r="P17" s="56"/>
    </row>
    <row r="18" spans="1:16" s="58" customFormat="1" ht="24.9" customHeight="1">
      <c r="A18" s="58" t="s">
        <v>126</v>
      </c>
      <c r="B18" s="54"/>
      <c r="C18" s="54"/>
      <c r="D18" s="54"/>
      <c r="E18" s="54"/>
      <c r="F18" s="54"/>
      <c r="G18" s="54"/>
      <c r="H18" s="54"/>
      <c r="I18" s="54"/>
      <c r="J18" s="54"/>
      <c r="K18" s="54"/>
      <c r="L18" s="54"/>
      <c r="M18" s="54"/>
      <c r="N18" s="54"/>
      <c r="O18" s="56"/>
      <c r="P18" s="56"/>
    </row>
    <row r="19" spans="1:16" ht="31.2" customHeight="1">
      <c r="A19" s="232" t="s">
        <v>125</v>
      </c>
      <c r="B19" s="232"/>
      <c r="C19" s="232"/>
      <c r="D19" s="232"/>
      <c r="E19" s="232"/>
      <c r="F19" s="232"/>
      <c r="G19" s="232"/>
      <c r="H19" s="232"/>
      <c r="I19" s="232"/>
      <c r="J19" s="232"/>
      <c r="K19" s="232"/>
      <c r="L19" s="232"/>
      <c r="M19" s="232"/>
      <c r="N19" s="232"/>
      <c r="O19" s="232"/>
      <c r="P19" s="232"/>
    </row>
    <row r="20" spans="1:16" ht="24.9" customHeight="1">
      <c r="A20" s="82"/>
      <c r="B20" s="81"/>
      <c r="C20" s="81"/>
      <c r="D20" s="81"/>
      <c r="E20" s="81"/>
      <c r="F20" s="81"/>
      <c r="I20" s="53"/>
      <c r="K20" s="291" t="s">
        <v>95</v>
      </c>
      <c r="L20" s="291"/>
      <c r="M20" s="292" t="s">
        <v>103</v>
      </c>
      <c r="N20" s="292"/>
      <c r="O20" s="292"/>
      <c r="P20" s="292"/>
    </row>
    <row r="21" spans="1:16" ht="24.9" customHeight="1">
      <c r="A21" s="89" t="s">
        <v>102</v>
      </c>
      <c r="B21" s="89"/>
      <c r="C21" s="89"/>
      <c r="D21" s="56"/>
      <c r="E21" s="56"/>
      <c r="F21" s="56"/>
      <c r="G21" s="56"/>
      <c r="H21" s="56"/>
      <c r="I21" s="56"/>
      <c r="J21" s="56"/>
      <c r="K21" s="56"/>
      <c r="L21" s="56"/>
      <c r="M21" s="56"/>
      <c r="N21" s="56"/>
      <c r="P21" s="79"/>
    </row>
    <row r="22" spans="1:16" ht="24.9" customHeight="1">
      <c r="A22" s="233" t="s">
        <v>59</v>
      </c>
      <c r="B22" s="240" t="s">
        <v>58</v>
      </c>
      <c r="C22" s="241"/>
      <c r="D22" s="235" t="s">
        <v>57</v>
      </c>
      <c r="E22" s="237" t="s">
        <v>52</v>
      </c>
      <c r="F22" s="238"/>
      <c r="G22" s="238"/>
      <c r="H22" s="238"/>
      <c r="I22" s="239"/>
      <c r="J22" s="237" t="s">
        <v>56</v>
      </c>
      <c r="K22" s="238"/>
      <c r="L22" s="238"/>
      <c r="M22" s="239"/>
      <c r="N22" s="252" t="s">
        <v>55</v>
      </c>
      <c r="O22" s="246" t="s">
        <v>54</v>
      </c>
      <c r="P22" s="256" t="s">
        <v>53</v>
      </c>
    </row>
    <row r="23" spans="1:16" ht="36.75" customHeight="1">
      <c r="A23" s="234"/>
      <c r="B23" s="242"/>
      <c r="C23" s="243"/>
      <c r="D23" s="236"/>
      <c r="E23" s="71" t="s">
        <v>67</v>
      </c>
      <c r="F23" s="72" t="s">
        <v>66</v>
      </c>
      <c r="G23" s="72" t="s">
        <v>65</v>
      </c>
      <c r="H23" s="72" t="s">
        <v>72</v>
      </c>
      <c r="I23" s="71" t="s">
        <v>51</v>
      </c>
      <c r="J23" s="70" t="s">
        <v>50</v>
      </c>
      <c r="K23" s="69" t="s">
        <v>101</v>
      </c>
      <c r="L23" s="69" t="s">
        <v>100</v>
      </c>
      <c r="M23" s="68" t="s">
        <v>48</v>
      </c>
      <c r="N23" s="253"/>
      <c r="O23" s="247"/>
      <c r="P23" s="256"/>
    </row>
    <row r="24" spans="1:16" ht="42" customHeight="1">
      <c r="A24" s="158" t="s">
        <v>99</v>
      </c>
      <c r="B24" s="289" t="s">
        <v>77</v>
      </c>
      <c r="C24" s="290"/>
      <c r="D24" s="164">
        <v>45540</v>
      </c>
      <c r="E24" s="159">
        <v>14000</v>
      </c>
      <c r="F24" s="159">
        <v>10500</v>
      </c>
      <c r="G24" s="159">
        <v>8000</v>
      </c>
      <c r="H24" s="159"/>
      <c r="I24" s="78">
        <f>IF(B24="","",E24+F24+G24+H24)</f>
        <v>32500</v>
      </c>
      <c r="J24" s="159">
        <v>17160</v>
      </c>
      <c r="K24" s="159">
        <v>10800</v>
      </c>
      <c r="L24" s="159">
        <v>6000</v>
      </c>
      <c r="M24" s="78">
        <f>IF(B24="","",J24+K24+L24)</f>
        <v>33960</v>
      </c>
      <c r="N24" s="63">
        <f>IF(B24="","",I24+M24)</f>
        <v>66460</v>
      </c>
      <c r="O24" s="63">
        <f>IF(B24="","",50000)</f>
        <v>50000</v>
      </c>
      <c r="P24" s="67">
        <f>IF(B24="","",MIN(N24, O24))</f>
        <v>50000</v>
      </c>
    </row>
    <row r="25" spans="1:16" ht="42" customHeight="1" thickBot="1">
      <c r="A25" s="160" t="s">
        <v>98</v>
      </c>
      <c r="B25" s="289" t="s">
        <v>77</v>
      </c>
      <c r="C25" s="290"/>
      <c r="D25" s="164">
        <v>45629</v>
      </c>
      <c r="E25" s="159">
        <v>14000</v>
      </c>
      <c r="F25" s="159">
        <v>15000</v>
      </c>
      <c r="G25" s="159"/>
      <c r="H25" s="159"/>
      <c r="I25" s="78">
        <f>IF(B25="","",E25+F25+G25+H25)</f>
        <v>29000</v>
      </c>
      <c r="J25" s="159">
        <v>17160</v>
      </c>
      <c r="K25" s="159"/>
      <c r="L25" s="159"/>
      <c r="M25" s="78">
        <f>IF(B25="","",J25+K25+L25)</f>
        <v>17160</v>
      </c>
      <c r="N25" s="66">
        <f>IF(B25="","",I25+M25)</f>
        <v>46160</v>
      </c>
      <c r="O25" s="66">
        <f>IF(B25="","",50000)</f>
        <v>50000</v>
      </c>
      <c r="P25" s="65">
        <f>IF(B25="","",MIN(N25, O25))</f>
        <v>46160</v>
      </c>
    </row>
    <row r="26" spans="1:16" s="54" customFormat="1" ht="24.9" customHeight="1" thickBot="1">
      <c r="A26" s="64" t="s">
        <v>44</v>
      </c>
      <c r="B26" s="237"/>
      <c r="C26" s="239"/>
      <c r="D26" s="64"/>
      <c r="E26" s="63"/>
      <c r="F26" s="63"/>
      <c r="G26" s="63"/>
      <c r="H26" s="63"/>
      <c r="I26" s="63">
        <v>61500</v>
      </c>
      <c r="J26" s="63"/>
      <c r="K26" s="63"/>
      <c r="L26" s="63"/>
      <c r="M26" s="77">
        <f>SUM(M24:M25)</f>
        <v>51120</v>
      </c>
      <c r="N26" s="61">
        <f>SUM(N24:N25)</f>
        <v>112620</v>
      </c>
      <c r="O26" s="60">
        <f>SUM(O24:O25)</f>
        <v>100000</v>
      </c>
      <c r="P26" s="60">
        <f>SUM(P24:P25)</f>
        <v>96160</v>
      </c>
    </row>
    <row r="27" spans="1:16" s="54" customFormat="1" ht="24.9" customHeight="1">
      <c r="A27" s="56"/>
      <c r="B27" s="56"/>
      <c r="C27" s="56"/>
      <c r="D27" s="56"/>
      <c r="E27" s="74"/>
      <c r="F27" s="74"/>
      <c r="G27" s="74"/>
      <c r="H27" s="74"/>
      <c r="I27" s="74"/>
      <c r="J27" s="74"/>
      <c r="K27" s="74"/>
      <c r="L27" s="74"/>
      <c r="M27" s="260"/>
      <c r="N27" s="251"/>
      <c r="O27" s="251"/>
      <c r="P27" s="55"/>
    </row>
  </sheetData>
  <mergeCells count="34">
    <mergeCell ref="K3:L3"/>
    <mergeCell ref="M3:P3"/>
    <mergeCell ref="A2:P2"/>
    <mergeCell ref="A4:D4"/>
    <mergeCell ref="B7:C7"/>
    <mergeCell ref="B8:C8"/>
    <mergeCell ref="B9:C9"/>
    <mergeCell ref="B10:C10"/>
    <mergeCell ref="A19:P19"/>
    <mergeCell ref="B12:C12"/>
    <mergeCell ref="A5:A6"/>
    <mergeCell ref="B5:C6"/>
    <mergeCell ref="D5:D6"/>
    <mergeCell ref="E5:I5"/>
    <mergeCell ref="B11:C11"/>
    <mergeCell ref="K20:L20"/>
    <mergeCell ref="M20:P20"/>
    <mergeCell ref="O22:O23"/>
    <mergeCell ref="P22:P23"/>
    <mergeCell ref="N22:N23"/>
    <mergeCell ref="B24:C24"/>
    <mergeCell ref="B25:C25"/>
    <mergeCell ref="B26:C26"/>
    <mergeCell ref="M27:O27"/>
    <mergeCell ref="A22:A23"/>
    <mergeCell ref="B22:C23"/>
    <mergeCell ref="D22:D23"/>
    <mergeCell ref="E22:I22"/>
    <mergeCell ref="J22:M22"/>
    <mergeCell ref="M13:O13"/>
    <mergeCell ref="J5:M5"/>
    <mergeCell ref="N5:N6"/>
    <mergeCell ref="O5:O6"/>
    <mergeCell ref="P5:P6"/>
  </mergeCells>
  <phoneticPr fontId="1"/>
  <dataValidations count="2">
    <dataValidation type="list" allowBlank="1" showInputMessage="1" showErrorMessage="1" sqref="WVJ983064:WVJ983065 IX7:IX11 ST7:ST11 ACP7:ACP11 AML7:AML11 AWH7:AWH11 BGD7:BGD11 BPZ7:BPZ11 BZV7:BZV11 CJR7:CJR11 CTN7:CTN11 DDJ7:DDJ11 DNF7:DNF11 DXB7:DXB11 EGX7:EGX11 EQT7:EQT11 FAP7:FAP11 FKL7:FKL11 FUH7:FUH11 GED7:GED11 GNZ7:GNZ11 GXV7:GXV11 HHR7:HHR11 HRN7:HRN11 IBJ7:IBJ11 ILF7:ILF11 IVB7:IVB11 JEX7:JEX11 JOT7:JOT11 JYP7:JYP11 KIL7:KIL11 KSH7:KSH11 LCD7:LCD11 LLZ7:LLZ11 LVV7:LVV11 MFR7:MFR11 MPN7:MPN11 MZJ7:MZJ11 NJF7:NJF11 NTB7:NTB11 OCX7:OCX11 OMT7:OMT11 OWP7:OWP11 PGL7:PGL11 PQH7:PQH11 QAD7:QAD11 QJZ7:QJZ11 QTV7:QTV11 RDR7:RDR11 RNN7:RNN11 RXJ7:RXJ11 SHF7:SHF11 SRB7:SRB11 TAX7:TAX11 TKT7:TKT11 TUP7:TUP11 UEL7:UEL11 UOH7:UOH11 UYD7:UYD11 VHZ7:VHZ11 VRV7:VRV11 WBR7:WBR11 WLN7:WLN11 WVJ7:WVJ11 B65543:B65547 IX65543:IX65547 ST65543:ST65547 ACP65543:ACP65547 AML65543:AML65547 AWH65543:AWH65547 BGD65543:BGD65547 BPZ65543:BPZ65547 BZV65543:BZV65547 CJR65543:CJR65547 CTN65543:CTN65547 DDJ65543:DDJ65547 DNF65543:DNF65547 DXB65543:DXB65547 EGX65543:EGX65547 EQT65543:EQT65547 FAP65543:FAP65547 FKL65543:FKL65547 FUH65543:FUH65547 GED65543:GED65547 GNZ65543:GNZ65547 GXV65543:GXV65547 HHR65543:HHR65547 HRN65543:HRN65547 IBJ65543:IBJ65547 ILF65543:ILF65547 IVB65543:IVB65547 JEX65543:JEX65547 JOT65543:JOT65547 JYP65543:JYP65547 KIL65543:KIL65547 KSH65543:KSH65547 LCD65543:LCD65547 LLZ65543:LLZ65547 LVV65543:LVV65547 MFR65543:MFR65547 MPN65543:MPN65547 MZJ65543:MZJ65547 NJF65543:NJF65547 NTB65543:NTB65547 OCX65543:OCX65547 OMT65543:OMT65547 OWP65543:OWP65547 PGL65543:PGL65547 PQH65543:PQH65547 QAD65543:QAD65547 QJZ65543:QJZ65547 QTV65543:QTV65547 RDR65543:RDR65547 RNN65543:RNN65547 RXJ65543:RXJ65547 SHF65543:SHF65547 SRB65543:SRB65547 TAX65543:TAX65547 TKT65543:TKT65547 TUP65543:TUP65547 UEL65543:UEL65547 UOH65543:UOH65547 UYD65543:UYD65547 VHZ65543:VHZ65547 VRV65543:VRV65547 WBR65543:WBR65547 WLN65543:WLN65547 WVJ65543:WVJ65547 B131079:B131083 IX131079:IX131083 ST131079:ST131083 ACP131079:ACP131083 AML131079:AML131083 AWH131079:AWH131083 BGD131079:BGD131083 BPZ131079:BPZ131083 BZV131079:BZV131083 CJR131079:CJR131083 CTN131079:CTN131083 DDJ131079:DDJ131083 DNF131079:DNF131083 DXB131079:DXB131083 EGX131079:EGX131083 EQT131079:EQT131083 FAP131079:FAP131083 FKL131079:FKL131083 FUH131079:FUH131083 GED131079:GED131083 GNZ131079:GNZ131083 GXV131079:GXV131083 HHR131079:HHR131083 HRN131079:HRN131083 IBJ131079:IBJ131083 ILF131079:ILF131083 IVB131079:IVB131083 JEX131079:JEX131083 JOT131079:JOT131083 JYP131079:JYP131083 KIL131079:KIL131083 KSH131079:KSH131083 LCD131079:LCD131083 LLZ131079:LLZ131083 LVV131079:LVV131083 MFR131079:MFR131083 MPN131079:MPN131083 MZJ131079:MZJ131083 NJF131079:NJF131083 NTB131079:NTB131083 OCX131079:OCX131083 OMT131079:OMT131083 OWP131079:OWP131083 PGL131079:PGL131083 PQH131079:PQH131083 QAD131079:QAD131083 QJZ131079:QJZ131083 QTV131079:QTV131083 RDR131079:RDR131083 RNN131079:RNN131083 RXJ131079:RXJ131083 SHF131079:SHF131083 SRB131079:SRB131083 TAX131079:TAX131083 TKT131079:TKT131083 TUP131079:TUP131083 UEL131079:UEL131083 UOH131079:UOH131083 UYD131079:UYD131083 VHZ131079:VHZ131083 VRV131079:VRV131083 WBR131079:WBR131083 WLN131079:WLN131083 WVJ131079:WVJ131083 B196615:B196619 IX196615:IX196619 ST196615:ST196619 ACP196615:ACP196619 AML196615:AML196619 AWH196615:AWH196619 BGD196615:BGD196619 BPZ196615:BPZ196619 BZV196615:BZV196619 CJR196615:CJR196619 CTN196615:CTN196619 DDJ196615:DDJ196619 DNF196615:DNF196619 DXB196615:DXB196619 EGX196615:EGX196619 EQT196615:EQT196619 FAP196615:FAP196619 FKL196615:FKL196619 FUH196615:FUH196619 GED196615:GED196619 GNZ196615:GNZ196619 GXV196615:GXV196619 HHR196615:HHR196619 HRN196615:HRN196619 IBJ196615:IBJ196619 ILF196615:ILF196619 IVB196615:IVB196619 JEX196615:JEX196619 JOT196615:JOT196619 JYP196615:JYP196619 KIL196615:KIL196619 KSH196615:KSH196619 LCD196615:LCD196619 LLZ196615:LLZ196619 LVV196615:LVV196619 MFR196615:MFR196619 MPN196615:MPN196619 MZJ196615:MZJ196619 NJF196615:NJF196619 NTB196615:NTB196619 OCX196615:OCX196619 OMT196615:OMT196619 OWP196615:OWP196619 PGL196615:PGL196619 PQH196615:PQH196619 QAD196615:QAD196619 QJZ196615:QJZ196619 QTV196615:QTV196619 RDR196615:RDR196619 RNN196615:RNN196619 RXJ196615:RXJ196619 SHF196615:SHF196619 SRB196615:SRB196619 TAX196615:TAX196619 TKT196615:TKT196619 TUP196615:TUP196619 UEL196615:UEL196619 UOH196615:UOH196619 UYD196615:UYD196619 VHZ196615:VHZ196619 VRV196615:VRV196619 WBR196615:WBR196619 WLN196615:WLN196619 WVJ196615:WVJ196619 B262151:B262155 IX262151:IX262155 ST262151:ST262155 ACP262151:ACP262155 AML262151:AML262155 AWH262151:AWH262155 BGD262151:BGD262155 BPZ262151:BPZ262155 BZV262151:BZV262155 CJR262151:CJR262155 CTN262151:CTN262155 DDJ262151:DDJ262155 DNF262151:DNF262155 DXB262151:DXB262155 EGX262151:EGX262155 EQT262151:EQT262155 FAP262151:FAP262155 FKL262151:FKL262155 FUH262151:FUH262155 GED262151:GED262155 GNZ262151:GNZ262155 GXV262151:GXV262155 HHR262151:HHR262155 HRN262151:HRN262155 IBJ262151:IBJ262155 ILF262151:ILF262155 IVB262151:IVB262155 JEX262151:JEX262155 JOT262151:JOT262155 JYP262151:JYP262155 KIL262151:KIL262155 KSH262151:KSH262155 LCD262151:LCD262155 LLZ262151:LLZ262155 LVV262151:LVV262155 MFR262151:MFR262155 MPN262151:MPN262155 MZJ262151:MZJ262155 NJF262151:NJF262155 NTB262151:NTB262155 OCX262151:OCX262155 OMT262151:OMT262155 OWP262151:OWP262155 PGL262151:PGL262155 PQH262151:PQH262155 QAD262151:QAD262155 QJZ262151:QJZ262155 QTV262151:QTV262155 RDR262151:RDR262155 RNN262151:RNN262155 RXJ262151:RXJ262155 SHF262151:SHF262155 SRB262151:SRB262155 TAX262151:TAX262155 TKT262151:TKT262155 TUP262151:TUP262155 UEL262151:UEL262155 UOH262151:UOH262155 UYD262151:UYD262155 VHZ262151:VHZ262155 VRV262151:VRV262155 WBR262151:WBR262155 WLN262151:WLN262155 WVJ262151:WVJ262155 B327687:B327691 IX327687:IX327691 ST327687:ST327691 ACP327687:ACP327691 AML327687:AML327691 AWH327687:AWH327691 BGD327687:BGD327691 BPZ327687:BPZ327691 BZV327687:BZV327691 CJR327687:CJR327691 CTN327687:CTN327691 DDJ327687:DDJ327691 DNF327687:DNF327691 DXB327687:DXB327691 EGX327687:EGX327691 EQT327687:EQT327691 FAP327687:FAP327691 FKL327687:FKL327691 FUH327687:FUH327691 GED327687:GED327691 GNZ327687:GNZ327691 GXV327687:GXV327691 HHR327687:HHR327691 HRN327687:HRN327691 IBJ327687:IBJ327691 ILF327687:ILF327691 IVB327687:IVB327691 JEX327687:JEX327691 JOT327687:JOT327691 JYP327687:JYP327691 KIL327687:KIL327691 KSH327687:KSH327691 LCD327687:LCD327691 LLZ327687:LLZ327691 LVV327687:LVV327691 MFR327687:MFR327691 MPN327687:MPN327691 MZJ327687:MZJ327691 NJF327687:NJF327691 NTB327687:NTB327691 OCX327687:OCX327691 OMT327687:OMT327691 OWP327687:OWP327691 PGL327687:PGL327691 PQH327687:PQH327691 QAD327687:QAD327691 QJZ327687:QJZ327691 QTV327687:QTV327691 RDR327687:RDR327691 RNN327687:RNN327691 RXJ327687:RXJ327691 SHF327687:SHF327691 SRB327687:SRB327691 TAX327687:TAX327691 TKT327687:TKT327691 TUP327687:TUP327691 UEL327687:UEL327691 UOH327687:UOH327691 UYD327687:UYD327691 VHZ327687:VHZ327691 VRV327687:VRV327691 WBR327687:WBR327691 WLN327687:WLN327691 WVJ327687:WVJ327691 B393223:B393227 IX393223:IX393227 ST393223:ST393227 ACP393223:ACP393227 AML393223:AML393227 AWH393223:AWH393227 BGD393223:BGD393227 BPZ393223:BPZ393227 BZV393223:BZV393227 CJR393223:CJR393227 CTN393223:CTN393227 DDJ393223:DDJ393227 DNF393223:DNF393227 DXB393223:DXB393227 EGX393223:EGX393227 EQT393223:EQT393227 FAP393223:FAP393227 FKL393223:FKL393227 FUH393223:FUH393227 GED393223:GED393227 GNZ393223:GNZ393227 GXV393223:GXV393227 HHR393223:HHR393227 HRN393223:HRN393227 IBJ393223:IBJ393227 ILF393223:ILF393227 IVB393223:IVB393227 JEX393223:JEX393227 JOT393223:JOT393227 JYP393223:JYP393227 KIL393223:KIL393227 KSH393223:KSH393227 LCD393223:LCD393227 LLZ393223:LLZ393227 LVV393223:LVV393227 MFR393223:MFR393227 MPN393223:MPN393227 MZJ393223:MZJ393227 NJF393223:NJF393227 NTB393223:NTB393227 OCX393223:OCX393227 OMT393223:OMT393227 OWP393223:OWP393227 PGL393223:PGL393227 PQH393223:PQH393227 QAD393223:QAD393227 QJZ393223:QJZ393227 QTV393223:QTV393227 RDR393223:RDR393227 RNN393223:RNN393227 RXJ393223:RXJ393227 SHF393223:SHF393227 SRB393223:SRB393227 TAX393223:TAX393227 TKT393223:TKT393227 TUP393223:TUP393227 UEL393223:UEL393227 UOH393223:UOH393227 UYD393223:UYD393227 VHZ393223:VHZ393227 VRV393223:VRV393227 WBR393223:WBR393227 WLN393223:WLN393227 WVJ393223:WVJ393227 B458759:B458763 IX458759:IX458763 ST458759:ST458763 ACP458759:ACP458763 AML458759:AML458763 AWH458759:AWH458763 BGD458759:BGD458763 BPZ458759:BPZ458763 BZV458759:BZV458763 CJR458759:CJR458763 CTN458759:CTN458763 DDJ458759:DDJ458763 DNF458759:DNF458763 DXB458759:DXB458763 EGX458759:EGX458763 EQT458759:EQT458763 FAP458759:FAP458763 FKL458759:FKL458763 FUH458759:FUH458763 GED458759:GED458763 GNZ458759:GNZ458763 GXV458759:GXV458763 HHR458759:HHR458763 HRN458759:HRN458763 IBJ458759:IBJ458763 ILF458759:ILF458763 IVB458759:IVB458763 JEX458759:JEX458763 JOT458759:JOT458763 JYP458759:JYP458763 KIL458759:KIL458763 KSH458759:KSH458763 LCD458759:LCD458763 LLZ458759:LLZ458763 LVV458759:LVV458763 MFR458759:MFR458763 MPN458759:MPN458763 MZJ458759:MZJ458763 NJF458759:NJF458763 NTB458759:NTB458763 OCX458759:OCX458763 OMT458759:OMT458763 OWP458759:OWP458763 PGL458759:PGL458763 PQH458759:PQH458763 QAD458759:QAD458763 QJZ458759:QJZ458763 QTV458759:QTV458763 RDR458759:RDR458763 RNN458759:RNN458763 RXJ458759:RXJ458763 SHF458759:SHF458763 SRB458759:SRB458763 TAX458759:TAX458763 TKT458759:TKT458763 TUP458759:TUP458763 UEL458759:UEL458763 UOH458759:UOH458763 UYD458759:UYD458763 VHZ458759:VHZ458763 VRV458759:VRV458763 WBR458759:WBR458763 WLN458759:WLN458763 WVJ458759:WVJ458763 B524295:B524299 IX524295:IX524299 ST524295:ST524299 ACP524295:ACP524299 AML524295:AML524299 AWH524295:AWH524299 BGD524295:BGD524299 BPZ524295:BPZ524299 BZV524295:BZV524299 CJR524295:CJR524299 CTN524295:CTN524299 DDJ524295:DDJ524299 DNF524295:DNF524299 DXB524295:DXB524299 EGX524295:EGX524299 EQT524295:EQT524299 FAP524295:FAP524299 FKL524295:FKL524299 FUH524295:FUH524299 GED524295:GED524299 GNZ524295:GNZ524299 GXV524295:GXV524299 HHR524295:HHR524299 HRN524295:HRN524299 IBJ524295:IBJ524299 ILF524295:ILF524299 IVB524295:IVB524299 JEX524295:JEX524299 JOT524295:JOT524299 JYP524295:JYP524299 KIL524295:KIL524299 KSH524295:KSH524299 LCD524295:LCD524299 LLZ524295:LLZ524299 LVV524295:LVV524299 MFR524295:MFR524299 MPN524295:MPN524299 MZJ524295:MZJ524299 NJF524295:NJF524299 NTB524295:NTB524299 OCX524295:OCX524299 OMT524295:OMT524299 OWP524295:OWP524299 PGL524295:PGL524299 PQH524295:PQH524299 QAD524295:QAD524299 QJZ524295:QJZ524299 QTV524295:QTV524299 RDR524295:RDR524299 RNN524295:RNN524299 RXJ524295:RXJ524299 SHF524295:SHF524299 SRB524295:SRB524299 TAX524295:TAX524299 TKT524295:TKT524299 TUP524295:TUP524299 UEL524295:UEL524299 UOH524295:UOH524299 UYD524295:UYD524299 VHZ524295:VHZ524299 VRV524295:VRV524299 WBR524295:WBR524299 WLN524295:WLN524299 WVJ524295:WVJ524299 B589831:B589835 IX589831:IX589835 ST589831:ST589835 ACP589831:ACP589835 AML589831:AML589835 AWH589831:AWH589835 BGD589831:BGD589835 BPZ589831:BPZ589835 BZV589831:BZV589835 CJR589831:CJR589835 CTN589831:CTN589835 DDJ589831:DDJ589835 DNF589831:DNF589835 DXB589831:DXB589835 EGX589831:EGX589835 EQT589831:EQT589835 FAP589831:FAP589835 FKL589831:FKL589835 FUH589831:FUH589835 GED589831:GED589835 GNZ589831:GNZ589835 GXV589831:GXV589835 HHR589831:HHR589835 HRN589831:HRN589835 IBJ589831:IBJ589835 ILF589831:ILF589835 IVB589831:IVB589835 JEX589831:JEX589835 JOT589831:JOT589835 JYP589831:JYP589835 KIL589831:KIL589835 KSH589831:KSH589835 LCD589831:LCD589835 LLZ589831:LLZ589835 LVV589831:LVV589835 MFR589831:MFR589835 MPN589831:MPN589835 MZJ589831:MZJ589835 NJF589831:NJF589835 NTB589831:NTB589835 OCX589831:OCX589835 OMT589831:OMT589835 OWP589831:OWP589835 PGL589831:PGL589835 PQH589831:PQH589835 QAD589831:QAD589835 QJZ589831:QJZ589835 QTV589831:QTV589835 RDR589831:RDR589835 RNN589831:RNN589835 RXJ589831:RXJ589835 SHF589831:SHF589835 SRB589831:SRB589835 TAX589831:TAX589835 TKT589831:TKT589835 TUP589831:TUP589835 UEL589831:UEL589835 UOH589831:UOH589835 UYD589831:UYD589835 VHZ589831:VHZ589835 VRV589831:VRV589835 WBR589831:WBR589835 WLN589831:WLN589835 WVJ589831:WVJ589835 B655367:B655371 IX655367:IX655371 ST655367:ST655371 ACP655367:ACP655371 AML655367:AML655371 AWH655367:AWH655371 BGD655367:BGD655371 BPZ655367:BPZ655371 BZV655367:BZV655371 CJR655367:CJR655371 CTN655367:CTN655371 DDJ655367:DDJ655371 DNF655367:DNF655371 DXB655367:DXB655371 EGX655367:EGX655371 EQT655367:EQT655371 FAP655367:FAP655371 FKL655367:FKL655371 FUH655367:FUH655371 GED655367:GED655371 GNZ655367:GNZ655371 GXV655367:GXV655371 HHR655367:HHR655371 HRN655367:HRN655371 IBJ655367:IBJ655371 ILF655367:ILF655371 IVB655367:IVB655371 JEX655367:JEX655371 JOT655367:JOT655371 JYP655367:JYP655371 KIL655367:KIL655371 KSH655367:KSH655371 LCD655367:LCD655371 LLZ655367:LLZ655371 LVV655367:LVV655371 MFR655367:MFR655371 MPN655367:MPN655371 MZJ655367:MZJ655371 NJF655367:NJF655371 NTB655367:NTB655371 OCX655367:OCX655371 OMT655367:OMT655371 OWP655367:OWP655371 PGL655367:PGL655371 PQH655367:PQH655371 QAD655367:QAD655371 QJZ655367:QJZ655371 QTV655367:QTV655371 RDR655367:RDR655371 RNN655367:RNN655371 RXJ655367:RXJ655371 SHF655367:SHF655371 SRB655367:SRB655371 TAX655367:TAX655371 TKT655367:TKT655371 TUP655367:TUP655371 UEL655367:UEL655371 UOH655367:UOH655371 UYD655367:UYD655371 VHZ655367:VHZ655371 VRV655367:VRV655371 WBR655367:WBR655371 WLN655367:WLN655371 WVJ655367:WVJ655371 B720903:B720907 IX720903:IX720907 ST720903:ST720907 ACP720903:ACP720907 AML720903:AML720907 AWH720903:AWH720907 BGD720903:BGD720907 BPZ720903:BPZ720907 BZV720903:BZV720907 CJR720903:CJR720907 CTN720903:CTN720907 DDJ720903:DDJ720907 DNF720903:DNF720907 DXB720903:DXB720907 EGX720903:EGX720907 EQT720903:EQT720907 FAP720903:FAP720907 FKL720903:FKL720907 FUH720903:FUH720907 GED720903:GED720907 GNZ720903:GNZ720907 GXV720903:GXV720907 HHR720903:HHR720907 HRN720903:HRN720907 IBJ720903:IBJ720907 ILF720903:ILF720907 IVB720903:IVB720907 JEX720903:JEX720907 JOT720903:JOT720907 JYP720903:JYP720907 KIL720903:KIL720907 KSH720903:KSH720907 LCD720903:LCD720907 LLZ720903:LLZ720907 LVV720903:LVV720907 MFR720903:MFR720907 MPN720903:MPN720907 MZJ720903:MZJ720907 NJF720903:NJF720907 NTB720903:NTB720907 OCX720903:OCX720907 OMT720903:OMT720907 OWP720903:OWP720907 PGL720903:PGL720907 PQH720903:PQH720907 QAD720903:QAD720907 QJZ720903:QJZ720907 QTV720903:QTV720907 RDR720903:RDR720907 RNN720903:RNN720907 RXJ720903:RXJ720907 SHF720903:SHF720907 SRB720903:SRB720907 TAX720903:TAX720907 TKT720903:TKT720907 TUP720903:TUP720907 UEL720903:UEL720907 UOH720903:UOH720907 UYD720903:UYD720907 VHZ720903:VHZ720907 VRV720903:VRV720907 WBR720903:WBR720907 WLN720903:WLN720907 WVJ720903:WVJ720907 B786439:B786443 IX786439:IX786443 ST786439:ST786443 ACP786439:ACP786443 AML786439:AML786443 AWH786439:AWH786443 BGD786439:BGD786443 BPZ786439:BPZ786443 BZV786439:BZV786443 CJR786439:CJR786443 CTN786439:CTN786443 DDJ786439:DDJ786443 DNF786439:DNF786443 DXB786439:DXB786443 EGX786439:EGX786443 EQT786439:EQT786443 FAP786439:FAP786443 FKL786439:FKL786443 FUH786439:FUH786443 GED786439:GED786443 GNZ786439:GNZ786443 GXV786439:GXV786443 HHR786439:HHR786443 HRN786439:HRN786443 IBJ786439:IBJ786443 ILF786439:ILF786443 IVB786439:IVB786443 JEX786439:JEX786443 JOT786439:JOT786443 JYP786439:JYP786443 KIL786439:KIL786443 KSH786439:KSH786443 LCD786439:LCD786443 LLZ786439:LLZ786443 LVV786439:LVV786443 MFR786439:MFR786443 MPN786439:MPN786443 MZJ786439:MZJ786443 NJF786439:NJF786443 NTB786439:NTB786443 OCX786439:OCX786443 OMT786439:OMT786443 OWP786439:OWP786443 PGL786439:PGL786443 PQH786439:PQH786443 QAD786439:QAD786443 QJZ786439:QJZ786443 QTV786439:QTV786443 RDR786439:RDR786443 RNN786439:RNN786443 RXJ786439:RXJ786443 SHF786439:SHF786443 SRB786439:SRB786443 TAX786439:TAX786443 TKT786439:TKT786443 TUP786439:TUP786443 UEL786439:UEL786443 UOH786439:UOH786443 UYD786439:UYD786443 VHZ786439:VHZ786443 VRV786439:VRV786443 WBR786439:WBR786443 WLN786439:WLN786443 WVJ786439:WVJ786443 B851975:B851979 IX851975:IX851979 ST851975:ST851979 ACP851975:ACP851979 AML851975:AML851979 AWH851975:AWH851979 BGD851975:BGD851979 BPZ851975:BPZ851979 BZV851975:BZV851979 CJR851975:CJR851979 CTN851975:CTN851979 DDJ851975:DDJ851979 DNF851975:DNF851979 DXB851975:DXB851979 EGX851975:EGX851979 EQT851975:EQT851979 FAP851975:FAP851979 FKL851975:FKL851979 FUH851975:FUH851979 GED851975:GED851979 GNZ851975:GNZ851979 GXV851975:GXV851979 HHR851975:HHR851979 HRN851975:HRN851979 IBJ851975:IBJ851979 ILF851975:ILF851979 IVB851975:IVB851979 JEX851975:JEX851979 JOT851975:JOT851979 JYP851975:JYP851979 KIL851975:KIL851979 KSH851975:KSH851979 LCD851975:LCD851979 LLZ851975:LLZ851979 LVV851975:LVV851979 MFR851975:MFR851979 MPN851975:MPN851979 MZJ851975:MZJ851979 NJF851975:NJF851979 NTB851975:NTB851979 OCX851975:OCX851979 OMT851975:OMT851979 OWP851975:OWP851979 PGL851975:PGL851979 PQH851975:PQH851979 QAD851975:QAD851979 QJZ851975:QJZ851979 QTV851975:QTV851979 RDR851975:RDR851979 RNN851975:RNN851979 RXJ851975:RXJ851979 SHF851975:SHF851979 SRB851975:SRB851979 TAX851975:TAX851979 TKT851975:TKT851979 TUP851975:TUP851979 UEL851975:UEL851979 UOH851975:UOH851979 UYD851975:UYD851979 VHZ851975:VHZ851979 VRV851975:VRV851979 WBR851975:WBR851979 WLN851975:WLN851979 WVJ851975:WVJ851979 B917511:B917515 IX917511:IX917515 ST917511:ST917515 ACP917511:ACP917515 AML917511:AML917515 AWH917511:AWH917515 BGD917511:BGD917515 BPZ917511:BPZ917515 BZV917511:BZV917515 CJR917511:CJR917515 CTN917511:CTN917515 DDJ917511:DDJ917515 DNF917511:DNF917515 DXB917511:DXB917515 EGX917511:EGX917515 EQT917511:EQT917515 FAP917511:FAP917515 FKL917511:FKL917515 FUH917511:FUH917515 GED917511:GED917515 GNZ917511:GNZ917515 GXV917511:GXV917515 HHR917511:HHR917515 HRN917511:HRN917515 IBJ917511:IBJ917515 ILF917511:ILF917515 IVB917511:IVB917515 JEX917511:JEX917515 JOT917511:JOT917515 JYP917511:JYP917515 KIL917511:KIL917515 KSH917511:KSH917515 LCD917511:LCD917515 LLZ917511:LLZ917515 LVV917511:LVV917515 MFR917511:MFR917515 MPN917511:MPN917515 MZJ917511:MZJ917515 NJF917511:NJF917515 NTB917511:NTB917515 OCX917511:OCX917515 OMT917511:OMT917515 OWP917511:OWP917515 PGL917511:PGL917515 PQH917511:PQH917515 QAD917511:QAD917515 QJZ917511:QJZ917515 QTV917511:QTV917515 RDR917511:RDR917515 RNN917511:RNN917515 RXJ917511:RXJ917515 SHF917511:SHF917515 SRB917511:SRB917515 TAX917511:TAX917515 TKT917511:TKT917515 TUP917511:TUP917515 UEL917511:UEL917515 UOH917511:UOH917515 UYD917511:UYD917515 VHZ917511:VHZ917515 VRV917511:VRV917515 WBR917511:WBR917515 WLN917511:WLN917515 WVJ917511:WVJ917515 B983047:B983051 IX983047:IX983051 ST983047:ST983051 ACP983047:ACP983051 AML983047:AML983051 AWH983047:AWH983051 BGD983047:BGD983051 BPZ983047:BPZ983051 BZV983047:BZV983051 CJR983047:CJR983051 CTN983047:CTN983051 DDJ983047:DDJ983051 DNF983047:DNF983051 DXB983047:DXB983051 EGX983047:EGX983051 EQT983047:EQT983051 FAP983047:FAP983051 FKL983047:FKL983051 FUH983047:FUH983051 GED983047:GED983051 GNZ983047:GNZ983051 GXV983047:GXV983051 HHR983047:HHR983051 HRN983047:HRN983051 IBJ983047:IBJ983051 ILF983047:ILF983051 IVB983047:IVB983051 JEX983047:JEX983051 JOT983047:JOT983051 JYP983047:JYP983051 KIL983047:KIL983051 KSH983047:KSH983051 LCD983047:LCD983051 LLZ983047:LLZ983051 LVV983047:LVV983051 MFR983047:MFR983051 MPN983047:MPN983051 MZJ983047:MZJ983051 NJF983047:NJF983051 NTB983047:NTB983051 OCX983047:OCX983051 OMT983047:OMT983051 OWP983047:OWP983051 PGL983047:PGL983051 PQH983047:PQH983051 QAD983047:QAD983051 QJZ983047:QJZ983051 QTV983047:QTV983051 RDR983047:RDR983051 RNN983047:RNN983051 RXJ983047:RXJ983051 SHF983047:SHF983051 SRB983047:SRB983051 TAX983047:TAX983051 TKT983047:TKT983051 TUP983047:TUP983051 UEL983047:UEL983051 UOH983047:UOH983051 UYD983047:UYD983051 VHZ983047:VHZ983051 VRV983047:VRV983051 WBR983047:WBR983051 WLN983047:WLN983051 WVJ983047:WVJ983051 B24:B25 IX24:IX25 ST24:ST25 ACP24:ACP25 AML24:AML25 AWH24:AWH25 BGD24:BGD25 BPZ24:BPZ25 BZV24:BZV25 CJR24:CJR25 CTN24:CTN25 DDJ24:DDJ25 DNF24:DNF25 DXB24:DXB25 EGX24:EGX25 EQT24:EQT25 FAP24:FAP25 FKL24:FKL25 FUH24:FUH25 GED24:GED25 GNZ24:GNZ25 GXV24:GXV25 HHR24:HHR25 HRN24:HRN25 IBJ24:IBJ25 ILF24:ILF25 IVB24:IVB25 JEX24:JEX25 JOT24:JOT25 JYP24:JYP25 KIL24:KIL25 KSH24:KSH25 LCD24:LCD25 LLZ24:LLZ25 LVV24:LVV25 MFR24:MFR25 MPN24:MPN25 MZJ24:MZJ25 NJF24:NJF25 NTB24:NTB25 OCX24:OCX25 OMT24:OMT25 OWP24:OWP25 PGL24:PGL25 PQH24:PQH25 QAD24:QAD25 QJZ24:QJZ25 QTV24:QTV25 RDR24:RDR25 RNN24:RNN25 RXJ24:RXJ25 SHF24:SHF25 SRB24:SRB25 TAX24:TAX25 TKT24:TKT25 TUP24:TUP25 UEL24:UEL25 UOH24:UOH25 UYD24:UYD25 VHZ24:VHZ25 VRV24:VRV25 WBR24:WBR25 WLN24:WLN25 WVJ24:WVJ25 B65560:B65561 IX65560:IX65561 ST65560:ST65561 ACP65560:ACP65561 AML65560:AML65561 AWH65560:AWH65561 BGD65560:BGD65561 BPZ65560:BPZ65561 BZV65560:BZV65561 CJR65560:CJR65561 CTN65560:CTN65561 DDJ65560:DDJ65561 DNF65560:DNF65561 DXB65560:DXB65561 EGX65560:EGX65561 EQT65560:EQT65561 FAP65560:FAP65561 FKL65560:FKL65561 FUH65560:FUH65561 GED65560:GED65561 GNZ65560:GNZ65561 GXV65560:GXV65561 HHR65560:HHR65561 HRN65560:HRN65561 IBJ65560:IBJ65561 ILF65560:ILF65561 IVB65560:IVB65561 JEX65560:JEX65561 JOT65560:JOT65561 JYP65560:JYP65561 KIL65560:KIL65561 KSH65560:KSH65561 LCD65560:LCD65561 LLZ65560:LLZ65561 LVV65560:LVV65561 MFR65560:MFR65561 MPN65560:MPN65561 MZJ65560:MZJ65561 NJF65560:NJF65561 NTB65560:NTB65561 OCX65560:OCX65561 OMT65560:OMT65561 OWP65560:OWP65561 PGL65560:PGL65561 PQH65560:PQH65561 QAD65560:QAD65561 QJZ65560:QJZ65561 QTV65560:QTV65561 RDR65560:RDR65561 RNN65560:RNN65561 RXJ65560:RXJ65561 SHF65560:SHF65561 SRB65560:SRB65561 TAX65560:TAX65561 TKT65560:TKT65561 TUP65560:TUP65561 UEL65560:UEL65561 UOH65560:UOH65561 UYD65560:UYD65561 VHZ65560:VHZ65561 VRV65560:VRV65561 WBR65560:WBR65561 WLN65560:WLN65561 WVJ65560:WVJ65561 B131096:B131097 IX131096:IX131097 ST131096:ST131097 ACP131096:ACP131097 AML131096:AML131097 AWH131096:AWH131097 BGD131096:BGD131097 BPZ131096:BPZ131097 BZV131096:BZV131097 CJR131096:CJR131097 CTN131096:CTN131097 DDJ131096:DDJ131097 DNF131096:DNF131097 DXB131096:DXB131097 EGX131096:EGX131097 EQT131096:EQT131097 FAP131096:FAP131097 FKL131096:FKL131097 FUH131096:FUH131097 GED131096:GED131097 GNZ131096:GNZ131097 GXV131096:GXV131097 HHR131096:HHR131097 HRN131096:HRN131097 IBJ131096:IBJ131097 ILF131096:ILF131097 IVB131096:IVB131097 JEX131096:JEX131097 JOT131096:JOT131097 JYP131096:JYP131097 KIL131096:KIL131097 KSH131096:KSH131097 LCD131096:LCD131097 LLZ131096:LLZ131097 LVV131096:LVV131097 MFR131096:MFR131097 MPN131096:MPN131097 MZJ131096:MZJ131097 NJF131096:NJF131097 NTB131096:NTB131097 OCX131096:OCX131097 OMT131096:OMT131097 OWP131096:OWP131097 PGL131096:PGL131097 PQH131096:PQH131097 QAD131096:QAD131097 QJZ131096:QJZ131097 QTV131096:QTV131097 RDR131096:RDR131097 RNN131096:RNN131097 RXJ131096:RXJ131097 SHF131096:SHF131097 SRB131096:SRB131097 TAX131096:TAX131097 TKT131096:TKT131097 TUP131096:TUP131097 UEL131096:UEL131097 UOH131096:UOH131097 UYD131096:UYD131097 VHZ131096:VHZ131097 VRV131096:VRV131097 WBR131096:WBR131097 WLN131096:WLN131097 WVJ131096:WVJ131097 B196632:B196633 IX196632:IX196633 ST196632:ST196633 ACP196632:ACP196633 AML196632:AML196633 AWH196632:AWH196633 BGD196632:BGD196633 BPZ196632:BPZ196633 BZV196632:BZV196633 CJR196632:CJR196633 CTN196632:CTN196633 DDJ196632:DDJ196633 DNF196632:DNF196633 DXB196632:DXB196633 EGX196632:EGX196633 EQT196632:EQT196633 FAP196632:FAP196633 FKL196632:FKL196633 FUH196632:FUH196633 GED196632:GED196633 GNZ196632:GNZ196633 GXV196632:GXV196633 HHR196632:HHR196633 HRN196632:HRN196633 IBJ196632:IBJ196633 ILF196632:ILF196633 IVB196632:IVB196633 JEX196632:JEX196633 JOT196632:JOT196633 JYP196632:JYP196633 KIL196632:KIL196633 KSH196632:KSH196633 LCD196632:LCD196633 LLZ196632:LLZ196633 LVV196632:LVV196633 MFR196632:MFR196633 MPN196632:MPN196633 MZJ196632:MZJ196633 NJF196632:NJF196633 NTB196632:NTB196633 OCX196632:OCX196633 OMT196632:OMT196633 OWP196632:OWP196633 PGL196632:PGL196633 PQH196632:PQH196633 QAD196632:QAD196633 QJZ196632:QJZ196633 QTV196632:QTV196633 RDR196632:RDR196633 RNN196632:RNN196633 RXJ196632:RXJ196633 SHF196632:SHF196633 SRB196632:SRB196633 TAX196632:TAX196633 TKT196632:TKT196633 TUP196632:TUP196633 UEL196632:UEL196633 UOH196632:UOH196633 UYD196632:UYD196633 VHZ196632:VHZ196633 VRV196632:VRV196633 WBR196632:WBR196633 WLN196632:WLN196633 WVJ196632:WVJ196633 B262168:B262169 IX262168:IX262169 ST262168:ST262169 ACP262168:ACP262169 AML262168:AML262169 AWH262168:AWH262169 BGD262168:BGD262169 BPZ262168:BPZ262169 BZV262168:BZV262169 CJR262168:CJR262169 CTN262168:CTN262169 DDJ262168:DDJ262169 DNF262168:DNF262169 DXB262168:DXB262169 EGX262168:EGX262169 EQT262168:EQT262169 FAP262168:FAP262169 FKL262168:FKL262169 FUH262168:FUH262169 GED262168:GED262169 GNZ262168:GNZ262169 GXV262168:GXV262169 HHR262168:HHR262169 HRN262168:HRN262169 IBJ262168:IBJ262169 ILF262168:ILF262169 IVB262168:IVB262169 JEX262168:JEX262169 JOT262168:JOT262169 JYP262168:JYP262169 KIL262168:KIL262169 KSH262168:KSH262169 LCD262168:LCD262169 LLZ262168:LLZ262169 LVV262168:LVV262169 MFR262168:MFR262169 MPN262168:MPN262169 MZJ262168:MZJ262169 NJF262168:NJF262169 NTB262168:NTB262169 OCX262168:OCX262169 OMT262168:OMT262169 OWP262168:OWP262169 PGL262168:PGL262169 PQH262168:PQH262169 QAD262168:QAD262169 QJZ262168:QJZ262169 QTV262168:QTV262169 RDR262168:RDR262169 RNN262168:RNN262169 RXJ262168:RXJ262169 SHF262168:SHF262169 SRB262168:SRB262169 TAX262168:TAX262169 TKT262168:TKT262169 TUP262168:TUP262169 UEL262168:UEL262169 UOH262168:UOH262169 UYD262168:UYD262169 VHZ262168:VHZ262169 VRV262168:VRV262169 WBR262168:WBR262169 WLN262168:WLN262169 WVJ262168:WVJ262169 B327704:B327705 IX327704:IX327705 ST327704:ST327705 ACP327704:ACP327705 AML327704:AML327705 AWH327704:AWH327705 BGD327704:BGD327705 BPZ327704:BPZ327705 BZV327704:BZV327705 CJR327704:CJR327705 CTN327704:CTN327705 DDJ327704:DDJ327705 DNF327704:DNF327705 DXB327704:DXB327705 EGX327704:EGX327705 EQT327704:EQT327705 FAP327704:FAP327705 FKL327704:FKL327705 FUH327704:FUH327705 GED327704:GED327705 GNZ327704:GNZ327705 GXV327704:GXV327705 HHR327704:HHR327705 HRN327704:HRN327705 IBJ327704:IBJ327705 ILF327704:ILF327705 IVB327704:IVB327705 JEX327704:JEX327705 JOT327704:JOT327705 JYP327704:JYP327705 KIL327704:KIL327705 KSH327704:KSH327705 LCD327704:LCD327705 LLZ327704:LLZ327705 LVV327704:LVV327705 MFR327704:MFR327705 MPN327704:MPN327705 MZJ327704:MZJ327705 NJF327704:NJF327705 NTB327704:NTB327705 OCX327704:OCX327705 OMT327704:OMT327705 OWP327704:OWP327705 PGL327704:PGL327705 PQH327704:PQH327705 QAD327704:QAD327705 QJZ327704:QJZ327705 QTV327704:QTV327705 RDR327704:RDR327705 RNN327704:RNN327705 RXJ327704:RXJ327705 SHF327704:SHF327705 SRB327704:SRB327705 TAX327704:TAX327705 TKT327704:TKT327705 TUP327704:TUP327705 UEL327704:UEL327705 UOH327704:UOH327705 UYD327704:UYD327705 VHZ327704:VHZ327705 VRV327704:VRV327705 WBR327704:WBR327705 WLN327704:WLN327705 WVJ327704:WVJ327705 B393240:B393241 IX393240:IX393241 ST393240:ST393241 ACP393240:ACP393241 AML393240:AML393241 AWH393240:AWH393241 BGD393240:BGD393241 BPZ393240:BPZ393241 BZV393240:BZV393241 CJR393240:CJR393241 CTN393240:CTN393241 DDJ393240:DDJ393241 DNF393240:DNF393241 DXB393240:DXB393241 EGX393240:EGX393241 EQT393240:EQT393241 FAP393240:FAP393241 FKL393240:FKL393241 FUH393240:FUH393241 GED393240:GED393241 GNZ393240:GNZ393241 GXV393240:GXV393241 HHR393240:HHR393241 HRN393240:HRN393241 IBJ393240:IBJ393241 ILF393240:ILF393241 IVB393240:IVB393241 JEX393240:JEX393241 JOT393240:JOT393241 JYP393240:JYP393241 KIL393240:KIL393241 KSH393240:KSH393241 LCD393240:LCD393241 LLZ393240:LLZ393241 LVV393240:LVV393241 MFR393240:MFR393241 MPN393240:MPN393241 MZJ393240:MZJ393241 NJF393240:NJF393241 NTB393240:NTB393241 OCX393240:OCX393241 OMT393240:OMT393241 OWP393240:OWP393241 PGL393240:PGL393241 PQH393240:PQH393241 QAD393240:QAD393241 QJZ393240:QJZ393241 QTV393240:QTV393241 RDR393240:RDR393241 RNN393240:RNN393241 RXJ393240:RXJ393241 SHF393240:SHF393241 SRB393240:SRB393241 TAX393240:TAX393241 TKT393240:TKT393241 TUP393240:TUP393241 UEL393240:UEL393241 UOH393240:UOH393241 UYD393240:UYD393241 VHZ393240:VHZ393241 VRV393240:VRV393241 WBR393240:WBR393241 WLN393240:WLN393241 WVJ393240:WVJ393241 B458776:B458777 IX458776:IX458777 ST458776:ST458777 ACP458776:ACP458777 AML458776:AML458777 AWH458776:AWH458777 BGD458776:BGD458777 BPZ458776:BPZ458777 BZV458776:BZV458777 CJR458776:CJR458777 CTN458776:CTN458777 DDJ458776:DDJ458777 DNF458776:DNF458777 DXB458776:DXB458777 EGX458776:EGX458777 EQT458776:EQT458777 FAP458776:FAP458777 FKL458776:FKL458777 FUH458776:FUH458777 GED458776:GED458777 GNZ458776:GNZ458777 GXV458776:GXV458777 HHR458776:HHR458777 HRN458776:HRN458777 IBJ458776:IBJ458777 ILF458776:ILF458777 IVB458776:IVB458777 JEX458776:JEX458777 JOT458776:JOT458777 JYP458776:JYP458777 KIL458776:KIL458777 KSH458776:KSH458777 LCD458776:LCD458777 LLZ458776:LLZ458777 LVV458776:LVV458777 MFR458776:MFR458777 MPN458776:MPN458777 MZJ458776:MZJ458777 NJF458776:NJF458777 NTB458776:NTB458777 OCX458776:OCX458777 OMT458776:OMT458777 OWP458776:OWP458777 PGL458776:PGL458777 PQH458776:PQH458777 QAD458776:QAD458777 QJZ458776:QJZ458777 QTV458776:QTV458777 RDR458776:RDR458777 RNN458776:RNN458777 RXJ458776:RXJ458777 SHF458776:SHF458777 SRB458776:SRB458777 TAX458776:TAX458777 TKT458776:TKT458777 TUP458776:TUP458777 UEL458776:UEL458777 UOH458776:UOH458777 UYD458776:UYD458777 VHZ458776:VHZ458777 VRV458776:VRV458777 WBR458776:WBR458777 WLN458776:WLN458777 WVJ458776:WVJ458777 B524312:B524313 IX524312:IX524313 ST524312:ST524313 ACP524312:ACP524313 AML524312:AML524313 AWH524312:AWH524313 BGD524312:BGD524313 BPZ524312:BPZ524313 BZV524312:BZV524313 CJR524312:CJR524313 CTN524312:CTN524313 DDJ524312:DDJ524313 DNF524312:DNF524313 DXB524312:DXB524313 EGX524312:EGX524313 EQT524312:EQT524313 FAP524312:FAP524313 FKL524312:FKL524313 FUH524312:FUH524313 GED524312:GED524313 GNZ524312:GNZ524313 GXV524312:GXV524313 HHR524312:HHR524313 HRN524312:HRN524313 IBJ524312:IBJ524313 ILF524312:ILF524313 IVB524312:IVB524313 JEX524312:JEX524313 JOT524312:JOT524313 JYP524312:JYP524313 KIL524312:KIL524313 KSH524312:KSH524313 LCD524312:LCD524313 LLZ524312:LLZ524313 LVV524312:LVV524313 MFR524312:MFR524313 MPN524312:MPN524313 MZJ524312:MZJ524313 NJF524312:NJF524313 NTB524312:NTB524313 OCX524312:OCX524313 OMT524312:OMT524313 OWP524312:OWP524313 PGL524312:PGL524313 PQH524312:PQH524313 QAD524312:QAD524313 QJZ524312:QJZ524313 QTV524312:QTV524313 RDR524312:RDR524313 RNN524312:RNN524313 RXJ524312:RXJ524313 SHF524312:SHF524313 SRB524312:SRB524313 TAX524312:TAX524313 TKT524312:TKT524313 TUP524312:TUP524313 UEL524312:UEL524313 UOH524312:UOH524313 UYD524312:UYD524313 VHZ524312:VHZ524313 VRV524312:VRV524313 WBR524312:WBR524313 WLN524312:WLN524313 WVJ524312:WVJ524313 B589848:B589849 IX589848:IX589849 ST589848:ST589849 ACP589848:ACP589849 AML589848:AML589849 AWH589848:AWH589849 BGD589848:BGD589849 BPZ589848:BPZ589849 BZV589848:BZV589849 CJR589848:CJR589849 CTN589848:CTN589849 DDJ589848:DDJ589849 DNF589848:DNF589849 DXB589848:DXB589849 EGX589848:EGX589849 EQT589848:EQT589849 FAP589848:FAP589849 FKL589848:FKL589849 FUH589848:FUH589849 GED589848:GED589849 GNZ589848:GNZ589849 GXV589848:GXV589849 HHR589848:HHR589849 HRN589848:HRN589849 IBJ589848:IBJ589849 ILF589848:ILF589849 IVB589848:IVB589849 JEX589848:JEX589849 JOT589848:JOT589849 JYP589848:JYP589849 KIL589848:KIL589849 KSH589848:KSH589849 LCD589848:LCD589849 LLZ589848:LLZ589849 LVV589848:LVV589849 MFR589848:MFR589849 MPN589848:MPN589849 MZJ589848:MZJ589849 NJF589848:NJF589849 NTB589848:NTB589849 OCX589848:OCX589849 OMT589848:OMT589849 OWP589848:OWP589849 PGL589848:PGL589849 PQH589848:PQH589849 QAD589848:QAD589849 QJZ589848:QJZ589849 QTV589848:QTV589849 RDR589848:RDR589849 RNN589848:RNN589849 RXJ589848:RXJ589849 SHF589848:SHF589849 SRB589848:SRB589849 TAX589848:TAX589849 TKT589848:TKT589849 TUP589848:TUP589849 UEL589848:UEL589849 UOH589848:UOH589849 UYD589848:UYD589849 VHZ589848:VHZ589849 VRV589848:VRV589849 WBR589848:WBR589849 WLN589848:WLN589849 WVJ589848:WVJ589849 B655384:B655385 IX655384:IX655385 ST655384:ST655385 ACP655384:ACP655385 AML655384:AML655385 AWH655384:AWH655385 BGD655384:BGD655385 BPZ655384:BPZ655385 BZV655384:BZV655385 CJR655384:CJR655385 CTN655384:CTN655385 DDJ655384:DDJ655385 DNF655384:DNF655385 DXB655384:DXB655385 EGX655384:EGX655385 EQT655384:EQT655385 FAP655384:FAP655385 FKL655384:FKL655385 FUH655384:FUH655385 GED655384:GED655385 GNZ655384:GNZ655385 GXV655384:GXV655385 HHR655384:HHR655385 HRN655384:HRN655385 IBJ655384:IBJ655385 ILF655384:ILF655385 IVB655384:IVB655385 JEX655384:JEX655385 JOT655384:JOT655385 JYP655384:JYP655385 KIL655384:KIL655385 KSH655384:KSH655385 LCD655384:LCD655385 LLZ655384:LLZ655385 LVV655384:LVV655385 MFR655384:MFR655385 MPN655384:MPN655385 MZJ655384:MZJ655385 NJF655384:NJF655385 NTB655384:NTB655385 OCX655384:OCX655385 OMT655384:OMT655385 OWP655384:OWP655385 PGL655384:PGL655385 PQH655384:PQH655385 QAD655384:QAD655385 QJZ655384:QJZ655385 QTV655384:QTV655385 RDR655384:RDR655385 RNN655384:RNN655385 RXJ655384:RXJ655385 SHF655384:SHF655385 SRB655384:SRB655385 TAX655384:TAX655385 TKT655384:TKT655385 TUP655384:TUP655385 UEL655384:UEL655385 UOH655384:UOH655385 UYD655384:UYD655385 VHZ655384:VHZ655385 VRV655384:VRV655385 WBR655384:WBR655385 WLN655384:WLN655385 WVJ655384:WVJ655385 B720920:B720921 IX720920:IX720921 ST720920:ST720921 ACP720920:ACP720921 AML720920:AML720921 AWH720920:AWH720921 BGD720920:BGD720921 BPZ720920:BPZ720921 BZV720920:BZV720921 CJR720920:CJR720921 CTN720920:CTN720921 DDJ720920:DDJ720921 DNF720920:DNF720921 DXB720920:DXB720921 EGX720920:EGX720921 EQT720920:EQT720921 FAP720920:FAP720921 FKL720920:FKL720921 FUH720920:FUH720921 GED720920:GED720921 GNZ720920:GNZ720921 GXV720920:GXV720921 HHR720920:HHR720921 HRN720920:HRN720921 IBJ720920:IBJ720921 ILF720920:ILF720921 IVB720920:IVB720921 JEX720920:JEX720921 JOT720920:JOT720921 JYP720920:JYP720921 KIL720920:KIL720921 KSH720920:KSH720921 LCD720920:LCD720921 LLZ720920:LLZ720921 LVV720920:LVV720921 MFR720920:MFR720921 MPN720920:MPN720921 MZJ720920:MZJ720921 NJF720920:NJF720921 NTB720920:NTB720921 OCX720920:OCX720921 OMT720920:OMT720921 OWP720920:OWP720921 PGL720920:PGL720921 PQH720920:PQH720921 QAD720920:QAD720921 QJZ720920:QJZ720921 QTV720920:QTV720921 RDR720920:RDR720921 RNN720920:RNN720921 RXJ720920:RXJ720921 SHF720920:SHF720921 SRB720920:SRB720921 TAX720920:TAX720921 TKT720920:TKT720921 TUP720920:TUP720921 UEL720920:UEL720921 UOH720920:UOH720921 UYD720920:UYD720921 VHZ720920:VHZ720921 VRV720920:VRV720921 WBR720920:WBR720921 WLN720920:WLN720921 WVJ720920:WVJ720921 B786456:B786457 IX786456:IX786457 ST786456:ST786457 ACP786456:ACP786457 AML786456:AML786457 AWH786456:AWH786457 BGD786456:BGD786457 BPZ786456:BPZ786457 BZV786456:BZV786457 CJR786456:CJR786457 CTN786456:CTN786457 DDJ786456:DDJ786457 DNF786456:DNF786457 DXB786456:DXB786457 EGX786456:EGX786457 EQT786456:EQT786457 FAP786456:FAP786457 FKL786456:FKL786457 FUH786456:FUH786457 GED786456:GED786457 GNZ786456:GNZ786457 GXV786456:GXV786457 HHR786456:HHR786457 HRN786456:HRN786457 IBJ786456:IBJ786457 ILF786456:ILF786457 IVB786456:IVB786457 JEX786456:JEX786457 JOT786456:JOT786457 JYP786456:JYP786457 KIL786456:KIL786457 KSH786456:KSH786457 LCD786456:LCD786457 LLZ786456:LLZ786457 LVV786456:LVV786457 MFR786456:MFR786457 MPN786456:MPN786457 MZJ786456:MZJ786457 NJF786456:NJF786457 NTB786456:NTB786457 OCX786456:OCX786457 OMT786456:OMT786457 OWP786456:OWP786457 PGL786456:PGL786457 PQH786456:PQH786457 QAD786456:QAD786457 QJZ786456:QJZ786457 QTV786456:QTV786457 RDR786456:RDR786457 RNN786456:RNN786457 RXJ786456:RXJ786457 SHF786456:SHF786457 SRB786456:SRB786457 TAX786456:TAX786457 TKT786456:TKT786457 TUP786456:TUP786457 UEL786456:UEL786457 UOH786456:UOH786457 UYD786456:UYD786457 VHZ786456:VHZ786457 VRV786456:VRV786457 WBR786456:WBR786457 WLN786456:WLN786457 WVJ786456:WVJ786457 B851992:B851993 IX851992:IX851993 ST851992:ST851993 ACP851992:ACP851993 AML851992:AML851993 AWH851992:AWH851993 BGD851992:BGD851993 BPZ851992:BPZ851993 BZV851992:BZV851993 CJR851992:CJR851993 CTN851992:CTN851993 DDJ851992:DDJ851993 DNF851992:DNF851993 DXB851992:DXB851993 EGX851992:EGX851993 EQT851992:EQT851993 FAP851992:FAP851993 FKL851992:FKL851993 FUH851992:FUH851993 GED851992:GED851993 GNZ851992:GNZ851993 GXV851992:GXV851993 HHR851992:HHR851993 HRN851992:HRN851993 IBJ851992:IBJ851993 ILF851992:ILF851993 IVB851992:IVB851993 JEX851992:JEX851993 JOT851992:JOT851993 JYP851992:JYP851993 KIL851992:KIL851993 KSH851992:KSH851993 LCD851992:LCD851993 LLZ851992:LLZ851993 LVV851992:LVV851993 MFR851992:MFR851993 MPN851992:MPN851993 MZJ851992:MZJ851993 NJF851992:NJF851993 NTB851992:NTB851993 OCX851992:OCX851993 OMT851992:OMT851993 OWP851992:OWP851993 PGL851992:PGL851993 PQH851992:PQH851993 QAD851992:QAD851993 QJZ851992:QJZ851993 QTV851992:QTV851993 RDR851992:RDR851993 RNN851992:RNN851993 RXJ851992:RXJ851993 SHF851992:SHF851993 SRB851992:SRB851993 TAX851992:TAX851993 TKT851992:TKT851993 TUP851992:TUP851993 UEL851992:UEL851993 UOH851992:UOH851993 UYD851992:UYD851993 VHZ851992:VHZ851993 VRV851992:VRV851993 WBR851992:WBR851993 WLN851992:WLN851993 WVJ851992:WVJ851993 B917528:B917529 IX917528:IX917529 ST917528:ST917529 ACP917528:ACP917529 AML917528:AML917529 AWH917528:AWH917529 BGD917528:BGD917529 BPZ917528:BPZ917529 BZV917528:BZV917529 CJR917528:CJR917529 CTN917528:CTN917529 DDJ917528:DDJ917529 DNF917528:DNF917529 DXB917528:DXB917529 EGX917528:EGX917529 EQT917528:EQT917529 FAP917528:FAP917529 FKL917528:FKL917529 FUH917528:FUH917529 GED917528:GED917529 GNZ917528:GNZ917529 GXV917528:GXV917529 HHR917528:HHR917529 HRN917528:HRN917529 IBJ917528:IBJ917529 ILF917528:ILF917529 IVB917528:IVB917529 JEX917528:JEX917529 JOT917528:JOT917529 JYP917528:JYP917529 KIL917528:KIL917529 KSH917528:KSH917529 LCD917528:LCD917529 LLZ917528:LLZ917529 LVV917528:LVV917529 MFR917528:MFR917529 MPN917528:MPN917529 MZJ917528:MZJ917529 NJF917528:NJF917529 NTB917528:NTB917529 OCX917528:OCX917529 OMT917528:OMT917529 OWP917528:OWP917529 PGL917528:PGL917529 PQH917528:PQH917529 QAD917528:QAD917529 QJZ917528:QJZ917529 QTV917528:QTV917529 RDR917528:RDR917529 RNN917528:RNN917529 RXJ917528:RXJ917529 SHF917528:SHF917529 SRB917528:SRB917529 TAX917528:TAX917529 TKT917528:TKT917529 TUP917528:TUP917529 UEL917528:UEL917529 UOH917528:UOH917529 UYD917528:UYD917529 VHZ917528:VHZ917529 VRV917528:VRV917529 WBR917528:WBR917529 WLN917528:WLN917529 WVJ917528:WVJ917529 B983064:B983065 IX983064:IX983065 ST983064:ST983065 ACP983064:ACP983065 AML983064:AML983065 AWH983064:AWH983065 BGD983064:BGD983065 BPZ983064:BPZ983065 BZV983064:BZV983065 CJR983064:CJR983065 CTN983064:CTN983065 DDJ983064:DDJ983065 DNF983064:DNF983065 DXB983064:DXB983065 EGX983064:EGX983065 EQT983064:EQT983065 FAP983064:FAP983065 FKL983064:FKL983065 FUH983064:FUH983065 GED983064:GED983065 GNZ983064:GNZ983065 GXV983064:GXV983065 HHR983064:HHR983065 HRN983064:HRN983065 IBJ983064:IBJ983065 ILF983064:ILF983065 IVB983064:IVB983065 JEX983064:JEX983065 JOT983064:JOT983065 JYP983064:JYP983065 KIL983064:KIL983065 KSH983064:KSH983065 LCD983064:LCD983065 LLZ983064:LLZ983065 LVV983064:LVV983065 MFR983064:MFR983065 MPN983064:MPN983065 MZJ983064:MZJ983065 NJF983064:NJF983065 NTB983064:NTB983065 OCX983064:OCX983065 OMT983064:OMT983065 OWP983064:OWP983065 PGL983064:PGL983065 PQH983064:PQH983065 QAD983064:QAD983065 QJZ983064:QJZ983065 QTV983064:QTV983065 RDR983064:RDR983065 RNN983064:RNN983065 RXJ983064:RXJ983065 SHF983064:SHF983065 SRB983064:SRB983065 TAX983064:TAX983065 TKT983064:TKT983065 TUP983064:TUP983065 UEL983064:UEL983065 UOH983064:UOH983065 UYD983064:UYD983065 VHZ983064:VHZ983065 VRV983064:VRV983065 WBR983064:WBR983065 WLN983064:WLN983065" xr:uid="{00000000-0002-0000-0400-000000000000}">
      <formula1>$Q$1:$Q$5</formula1>
    </dataValidation>
    <dataValidation type="list" allowBlank="1" showInputMessage="1" showErrorMessage="1" sqref="B7:C11" xr:uid="{00000000-0002-0000-0400-000001000000}">
      <formula1>$Q$1</formula1>
    </dataValidation>
  </dataValidations>
  <pageMargins left="0.7" right="0.7" top="0.75" bottom="0.75" header="0.3" footer="0.3"/>
  <pageSetup paperSize="9" scale="63" fitToHeight="0" orientation="landscape" r:id="rId1"/>
  <rowBreaks count="1" manualBreakCount="1">
    <brk id="1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第８号様式</vt:lpstr>
      <vt:lpstr>第９号様式</vt:lpstr>
      <vt:lpstr>別紙様式第５号</vt:lpstr>
      <vt:lpstr>別紙様式第６号</vt:lpstr>
      <vt:lpstr>別紙様式第７号</vt:lpstr>
      <vt:lpstr>第８号様式!Print_Area</vt:lpstr>
      <vt:lpstr>第９号様式!Print_Area</vt:lpstr>
      <vt:lpstr>別紙様式第５号!Print_Area</vt:lpstr>
      <vt:lpstr>別紙様式第６号!Print_Area</vt:lpstr>
      <vt:lpstr>別紙様式第７号!Print_Area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高野 めぐみ</dc:creator>
  <cp:lastModifiedBy>中野 貴道</cp:lastModifiedBy>
  <cp:lastPrinted>2023-01-12T02:06:41Z</cp:lastPrinted>
  <dcterms:created xsi:type="dcterms:W3CDTF">2010-02-23T06:47:15Z</dcterms:created>
  <dcterms:modified xsi:type="dcterms:W3CDTF">2025-03-25T10:37:07Z</dcterms:modified>
</cp:coreProperties>
</file>